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slicerCaches/slicerCache32.xml" ContentType="application/vnd.ms-excel.slicerCache+xml"/>
  <Override PartName="/xl/slicerCaches/slicerCache33.xml" ContentType="application/vnd.ms-excel.slicerCache+xml"/>
  <Override PartName="/xl/slicerCaches/slicerCache34.xml" ContentType="application/vnd.ms-excel.slicerCache+xml"/>
  <Override PartName="/xl/slicerCaches/slicerCache35.xml" ContentType="application/vnd.ms-excel.slicerCache+xml"/>
  <Override PartName="/xl/slicerCaches/slicerCache36.xml" ContentType="application/vnd.ms-excel.slicerCache+xml"/>
  <Override PartName="/xl/slicerCaches/slicerCache37.xml" ContentType="application/vnd.ms-excel.slicerCache+xml"/>
  <Override PartName="/xl/slicerCaches/slicerCache38.xml" ContentType="application/vnd.ms-excel.slicerCache+xml"/>
  <Override PartName="/xl/slicerCaches/slicerCache39.xml" ContentType="application/vnd.ms-excel.slicerCache+xml"/>
  <Override PartName="/xl/slicerCaches/slicerCache40.xml" ContentType="application/vnd.ms-excel.slicerCache+xml"/>
  <Override PartName="/xl/slicerCaches/slicerCache41.xml" ContentType="application/vnd.ms-excel.slicerCache+xml"/>
  <Override PartName="/xl/slicerCaches/slicerCache42.xml" ContentType="application/vnd.ms-excel.slicerCache+xml"/>
  <Override PartName="/xl/slicerCaches/slicerCache4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9.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10.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11.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hidePivotFieldList="1"/>
  <mc:AlternateContent xmlns:mc="http://schemas.openxmlformats.org/markup-compatibility/2006">
    <mc:Choice Requires="x15">
      <x15ac:absPath xmlns:x15ac="http://schemas.microsoft.com/office/spreadsheetml/2010/11/ac" url="https://dsvcorp.sharepoint.com/teams/FRTendermanagement/Shared Documents/General/Turbo Map/Tool V4/"/>
    </mc:Choice>
  </mc:AlternateContent>
  <xr:revisionPtr revIDLastSave="37" documentId="8_{12C77315-184E-48FD-ACCE-4227217A0AD5}" xr6:coauthVersionLast="47" xr6:coauthVersionMax="47" xr10:uidLastSave="{D1B5AC0E-6B2B-44F0-924B-63BD1980407F}"/>
  <bookViews>
    <workbookView xWindow="-8630" yWindow="11500" windowWidth="14400" windowHeight="8260" tabRatio="693" xr2:uid="{00000000-000D-0000-FFFF-FFFF00000000}"/>
  </bookViews>
  <sheets>
    <sheet name="Shipment profile" sheetId="2" r:id="rId1"/>
    <sheet name="Summary" sheetId="6" r:id="rId2"/>
    <sheet name="Pivot for client" sheetId="7" r:id="rId3"/>
    <sheet name="Pivot shipments" sheetId="3" r:id="rId4"/>
    <sheet name="Pivot €" sheetId="4" r:id="rId5"/>
    <sheet name="Collections" sheetId="16" r:id="rId6"/>
  </sheets>
  <definedNames>
    <definedName name="dailycoll">Collections!$P$12:$U$235</definedName>
    <definedName name="per_Collection_day">OFFSET(Collections!$B$12,0,0,COUNTA(Collections!$B$12:$B$235),COUNTA(Collections!$B$12:$G$12))</definedName>
    <definedName name="Slicer_Branch">#N/A</definedName>
    <definedName name="Slicer_Branch1">#N/A</definedName>
    <definedName name="Slicer_Branch12">#N/A</definedName>
    <definedName name="Slicer_Branch2">#N/A</definedName>
    <definedName name="Slicer_Cntry_from">#N/A</definedName>
    <definedName name="Slicer_Cntry_from2">#N/A</definedName>
    <definedName name="Slicer_Cntry_from22">#N/A</definedName>
    <definedName name="Slicer_Cntry_from221">#N/A</definedName>
    <definedName name="Slicer_Cntry_from3">#N/A</definedName>
    <definedName name="Slicer_Cntry_to">#N/A</definedName>
    <definedName name="Slicer_Cntry_to2">#N/A</definedName>
    <definedName name="Slicer_Cntry_to22">#N/A</definedName>
    <definedName name="Slicer_Cntry_to221">#N/A</definedName>
    <definedName name="Slicer_Cntry_to3">#N/A</definedName>
    <definedName name="Slicer_Collection_day">#N/A</definedName>
    <definedName name="Slicer_Month2">#N/A</definedName>
    <definedName name="Slicer_Period2">#N/A</definedName>
    <definedName name="Slicer_Product">#N/A</definedName>
    <definedName name="Slicer_Product2">#N/A</definedName>
    <definedName name="Slicer_Product22">#N/A</definedName>
    <definedName name="Slicer_Product221">#N/A</definedName>
    <definedName name="Slicer_Product3">#N/A</definedName>
    <definedName name="Slicer_Tariff">#N/A</definedName>
    <definedName name="Slicer_Tariff1">#N/A</definedName>
    <definedName name="Slicer_Tariff12">#N/A</definedName>
    <definedName name="Slicer_Tariff2">#N/A</definedName>
    <definedName name="Slicer_Tariff4">#N/A</definedName>
    <definedName name="Slicer_Way">#N/A</definedName>
    <definedName name="Slicer_Way2">#N/A</definedName>
    <definedName name="Slicer_Way22">#N/A</definedName>
    <definedName name="Slicer_Way221">#N/A</definedName>
    <definedName name="Slicer_Way3">#N/A</definedName>
    <definedName name="Slicer_Year2">#N/A</definedName>
    <definedName name="Slicer_ZC_from">#N/A</definedName>
    <definedName name="Slicer_ZC_from1">#N/A</definedName>
    <definedName name="Slicer_ZC_from12">#N/A</definedName>
    <definedName name="Slicer_ZC_from121">#N/A</definedName>
    <definedName name="Slicer_ZC_from3">#N/A</definedName>
    <definedName name="Slicer_ZC_to">#N/A</definedName>
    <definedName name="Slicer_ZC_to1">#N/A</definedName>
    <definedName name="Slicer_ZC_to12">#N/A</definedName>
    <definedName name="Slicer_ZC_to121">#N/A</definedName>
    <definedName name="Slicer_ZC_to3">#N/A</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 r:id="rId42"/>
        <x14:slicerCache r:id="rId43"/>
        <x14:slicerCache r:id="rId44"/>
        <x14:slicerCache r:id="rId45"/>
        <x14:slicerCache r:id="rId46"/>
        <x14:slicerCache r:id="rId47"/>
        <x14:slicerCache r:id="rId48"/>
        <x14:slicerCache r:id="rId49"/>
        <x14:slicerCache r:id="rId5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7" i="16" l="1"/>
  <c r="N17" i="16" s="1"/>
  <c r="L17" i="16"/>
  <c r="K17" i="16"/>
  <c r="J17" i="16"/>
  <c r="J24" i="16"/>
  <c r="J10" i="16"/>
  <c r="J9" i="16"/>
  <c r="G14" i="16"/>
  <c r="G15" i="16"/>
  <c r="G16" i="16"/>
  <c r="G17" i="16"/>
  <c r="G18" i="16"/>
  <c r="G19" i="16"/>
  <c r="G20" i="16"/>
  <c r="G21" i="16"/>
  <c r="G22" i="16"/>
  <c r="G23" i="16"/>
  <c r="G24" i="16"/>
  <c r="G25" i="16"/>
  <c r="G26" i="16"/>
  <c r="G27" i="16"/>
  <c r="G28" i="16"/>
  <c r="G29" i="16"/>
  <c r="G30" i="16"/>
  <c r="G31" i="16"/>
  <c r="G32" i="16"/>
  <c r="G33" i="16"/>
  <c r="G34" i="16"/>
  <c r="G35" i="16"/>
  <c r="G36" i="16"/>
  <c r="G37" i="16"/>
  <c r="G38" i="16"/>
  <c r="G39" i="16"/>
  <c r="G40" i="16"/>
  <c r="G41" i="16"/>
  <c r="G42" i="16"/>
  <c r="G43" i="16"/>
  <c r="G44" i="16"/>
  <c r="G45" i="16"/>
  <c r="G46" i="16"/>
  <c r="G47" i="16"/>
  <c r="G48" i="16"/>
  <c r="G49" i="16"/>
  <c r="G50" i="16"/>
  <c r="G51" i="16"/>
  <c r="G52" i="16"/>
  <c r="G53" i="16"/>
  <c r="G54" i="16"/>
  <c r="G55" i="16"/>
  <c r="G56" i="16"/>
  <c r="G57" i="16"/>
  <c r="G58" i="16"/>
  <c r="G59" i="16"/>
  <c r="G60" i="16"/>
  <c r="G61" i="16"/>
  <c r="G62" i="16"/>
  <c r="G63" i="16"/>
  <c r="G64" i="16"/>
  <c r="G65" i="16"/>
  <c r="G66" i="16"/>
  <c r="G67" i="16"/>
  <c r="G68" i="16"/>
  <c r="G69" i="16"/>
  <c r="G70" i="16"/>
  <c r="G71" i="16"/>
  <c r="G72" i="16"/>
  <c r="G73" i="16"/>
  <c r="G74" i="16"/>
  <c r="G75" i="16"/>
  <c r="G76" i="16"/>
  <c r="G77" i="16"/>
  <c r="G78" i="16"/>
  <c r="G79" i="16"/>
  <c r="G80" i="16"/>
  <c r="G81" i="16"/>
  <c r="G82" i="16"/>
  <c r="G83" i="16"/>
  <c r="G84" i="16"/>
  <c r="G85" i="16"/>
  <c r="G86" i="16"/>
  <c r="G87" i="16"/>
  <c r="G88" i="16"/>
  <c r="G89" i="16"/>
  <c r="G90" i="16"/>
  <c r="G91" i="16"/>
  <c r="G92" i="16"/>
  <c r="G93" i="16"/>
  <c r="G94" i="16"/>
  <c r="G95" i="16"/>
  <c r="G96" i="16"/>
  <c r="G97" i="16"/>
  <c r="G98" i="16"/>
  <c r="G99" i="16"/>
  <c r="G100" i="16"/>
  <c r="G101" i="16"/>
  <c r="G102" i="16"/>
  <c r="G103" i="16"/>
  <c r="G104" i="16"/>
  <c r="G105" i="16"/>
  <c r="G106" i="16"/>
  <c r="G107" i="16"/>
  <c r="G108" i="16"/>
  <c r="G109" i="16"/>
  <c r="G110" i="16"/>
  <c r="G111" i="16"/>
  <c r="G112" i="16"/>
  <c r="G113" i="16"/>
  <c r="G114" i="16"/>
  <c r="G115" i="16"/>
  <c r="G116" i="16"/>
  <c r="G117" i="16"/>
  <c r="G118" i="16"/>
  <c r="G119" i="16"/>
  <c r="G120" i="16"/>
  <c r="G121" i="16"/>
  <c r="G122" i="16"/>
  <c r="G123" i="16"/>
  <c r="G124" i="16"/>
  <c r="G125" i="16"/>
  <c r="G126" i="16"/>
  <c r="G127" i="16"/>
  <c r="G128" i="16"/>
  <c r="G129" i="16"/>
  <c r="G130" i="16"/>
  <c r="G131" i="16"/>
  <c r="G132" i="16"/>
  <c r="G133" i="16"/>
  <c r="G134" i="16"/>
  <c r="G135" i="16"/>
  <c r="G136" i="16"/>
  <c r="G137" i="16"/>
  <c r="G138" i="16"/>
  <c r="G139" i="16"/>
  <c r="G140" i="16"/>
  <c r="G141" i="16"/>
  <c r="G142" i="16"/>
  <c r="G143" i="16"/>
  <c r="G144" i="16"/>
  <c r="G145" i="16"/>
  <c r="G146" i="16"/>
  <c r="G147" i="16"/>
  <c r="G148" i="16"/>
  <c r="G149" i="16"/>
  <c r="G150" i="16"/>
  <c r="G151" i="16"/>
  <c r="G152" i="16"/>
  <c r="G153" i="16"/>
  <c r="G154" i="16"/>
  <c r="G155" i="16"/>
  <c r="G156" i="16"/>
  <c r="G157" i="16"/>
  <c r="G158" i="16"/>
  <c r="G159" i="16"/>
  <c r="G160" i="16"/>
  <c r="G161" i="16"/>
  <c r="G162" i="16"/>
  <c r="G163" i="16"/>
  <c r="G164" i="16"/>
  <c r="G165" i="16"/>
  <c r="G166" i="16"/>
  <c r="G167" i="16"/>
  <c r="G168" i="16"/>
  <c r="G169" i="16"/>
  <c r="G170" i="16"/>
  <c r="G171" i="16"/>
  <c r="G172" i="16"/>
  <c r="G173" i="16"/>
  <c r="G174" i="16"/>
  <c r="G175" i="16"/>
  <c r="G176" i="16"/>
  <c r="G177" i="16"/>
  <c r="G178" i="16"/>
  <c r="G179" i="16"/>
  <c r="G180" i="16"/>
  <c r="G181" i="16"/>
  <c r="G182" i="16"/>
  <c r="G183" i="16"/>
  <c r="G184" i="16"/>
  <c r="G185" i="16"/>
  <c r="G186" i="16"/>
  <c r="G187" i="16"/>
  <c r="G188" i="16"/>
  <c r="G189" i="16"/>
  <c r="G190" i="16"/>
  <c r="G191" i="16"/>
  <c r="G192" i="16"/>
  <c r="G193" i="16"/>
  <c r="G194" i="16"/>
  <c r="G195" i="16"/>
  <c r="G196" i="16"/>
  <c r="G197" i="16"/>
  <c r="G198" i="16"/>
  <c r="G199" i="16"/>
  <c r="G200" i="16"/>
  <c r="G201" i="16"/>
  <c r="G202" i="16"/>
  <c r="G203" i="16"/>
  <c r="G204" i="16"/>
  <c r="G205" i="16"/>
  <c r="G206" i="16"/>
  <c r="G207" i="16"/>
  <c r="G208" i="16"/>
  <c r="G209" i="16"/>
  <c r="G210" i="16"/>
  <c r="G211" i="16"/>
  <c r="G212" i="16"/>
  <c r="G213" i="16"/>
  <c r="G214" i="16"/>
  <c r="G215" i="16"/>
  <c r="G216" i="16"/>
  <c r="G217" i="16"/>
  <c r="G218" i="16"/>
  <c r="G219" i="16"/>
  <c r="G220" i="16"/>
  <c r="G221" i="16"/>
  <c r="G222" i="16"/>
  <c r="G223" i="16"/>
  <c r="G224" i="16"/>
  <c r="G225" i="16"/>
  <c r="G226" i="16"/>
  <c r="G227" i="16"/>
  <c r="G228" i="16"/>
  <c r="G229" i="16"/>
  <c r="G230" i="16"/>
  <c r="G231" i="16"/>
  <c r="G232" i="16"/>
  <c r="G233" i="16"/>
  <c r="G234" i="16"/>
  <c r="G235" i="16"/>
  <c r="G236" i="16"/>
  <c r="G237" i="16"/>
  <c r="G238" i="16"/>
  <c r="G239" i="16"/>
  <c r="G240" i="16"/>
  <c r="G241" i="16"/>
  <c r="G242" i="16"/>
  <c r="G243" i="16"/>
  <c r="G244" i="16"/>
  <c r="G245" i="16"/>
  <c r="G246" i="16"/>
  <c r="G247" i="16"/>
  <c r="G248" i="16"/>
  <c r="G249" i="16"/>
  <c r="G250" i="16"/>
  <c r="G251" i="16"/>
  <c r="G252" i="16"/>
  <c r="G253" i="16"/>
  <c r="G254" i="16"/>
  <c r="G255" i="16"/>
  <c r="G256" i="16"/>
  <c r="G257" i="16"/>
  <c r="G258" i="16"/>
  <c r="G259" i="16"/>
  <c r="G260" i="16"/>
  <c r="G261" i="16"/>
  <c r="G262" i="16"/>
  <c r="G263" i="16"/>
  <c r="G264" i="16"/>
  <c r="G265" i="16"/>
  <c r="G266" i="16"/>
  <c r="G267" i="16"/>
  <c r="G268" i="16"/>
  <c r="G269" i="16"/>
  <c r="G270" i="16"/>
  <c r="G271" i="16"/>
  <c r="G272" i="16"/>
  <c r="G273" i="16"/>
  <c r="G274" i="16"/>
  <c r="G275" i="16"/>
  <c r="G276" i="16"/>
  <c r="G277" i="16"/>
  <c r="G278" i="16"/>
  <c r="G279" i="16"/>
  <c r="G280" i="16"/>
  <c r="G281" i="16"/>
  <c r="G282" i="16"/>
  <c r="G283" i="16"/>
  <c r="G284" i="16"/>
  <c r="G285" i="16"/>
  <c r="G286" i="16"/>
  <c r="G287" i="16"/>
  <c r="G288" i="16"/>
  <c r="G289" i="16"/>
  <c r="G290" i="16"/>
  <c r="G291" i="16"/>
  <c r="G292" i="16"/>
  <c r="G293" i="16"/>
  <c r="G294" i="16"/>
  <c r="G295" i="16"/>
  <c r="G296" i="16"/>
  <c r="G297" i="16"/>
  <c r="G298" i="16"/>
  <c r="G299" i="16"/>
  <c r="G300" i="16"/>
  <c r="G301" i="16"/>
  <c r="G302" i="16"/>
  <c r="G303" i="16"/>
  <c r="G304" i="16"/>
  <c r="G305" i="16"/>
  <c r="G306" i="16"/>
  <c r="G307" i="16"/>
  <c r="G308" i="16"/>
  <c r="G309" i="16"/>
  <c r="G310" i="16"/>
  <c r="G311" i="16"/>
  <c r="G312" i="16"/>
  <c r="G313" i="16"/>
  <c r="G314" i="16"/>
  <c r="G315" i="16"/>
  <c r="G316" i="16"/>
  <c r="G317" i="16"/>
  <c r="G318" i="16"/>
  <c r="G319" i="16"/>
  <c r="G320" i="16"/>
  <c r="G321" i="16"/>
  <c r="G322" i="16"/>
  <c r="G323" i="16"/>
  <c r="G324" i="16"/>
  <c r="G325" i="16"/>
  <c r="G326" i="16"/>
  <c r="G327" i="16"/>
  <c r="G328" i="16"/>
  <c r="G329" i="16"/>
  <c r="G330" i="16"/>
  <c r="G331" i="16"/>
  <c r="G332" i="16"/>
  <c r="G333" i="16"/>
  <c r="G334" i="16"/>
  <c r="G335" i="16"/>
  <c r="G336" i="16"/>
  <c r="G337" i="16"/>
  <c r="G338" i="16"/>
  <c r="G339" i="16"/>
  <c r="G340" i="16"/>
  <c r="G341" i="16"/>
  <c r="G342" i="16"/>
  <c r="G343" i="16"/>
  <c r="G344" i="16"/>
  <c r="G345" i="16"/>
  <c r="G346" i="16"/>
  <c r="G347" i="16"/>
  <c r="G348" i="16"/>
  <c r="G349" i="16"/>
  <c r="G350" i="16"/>
  <c r="G351" i="16"/>
  <c r="G352" i="16"/>
  <c r="G353" i="16"/>
  <c r="G354" i="16"/>
  <c r="G355" i="16"/>
  <c r="G356" i="16"/>
  <c r="G357" i="16"/>
  <c r="G358" i="16"/>
  <c r="G359" i="16"/>
  <c r="G360" i="16"/>
  <c r="G361" i="16"/>
  <c r="G362" i="16"/>
  <c r="G363" i="16"/>
  <c r="G364" i="16"/>
  <c r="G365" i="16"/>
  <c r="G366" i="16"/>
  <c r="G367" i="16"/>
  <c r="G368" i="16"/>
  <c r="G369" i="16"/>
  <c r="G370" i="16"/>
  <c r="G371" i="16"/>
  <c r="G372" i="16"/>
  <c r="G373" i="16"/>
  <c r="G374" i="16"/>
  <c r="G375" i="16"/>
  <c r="G376" i="16"/>
  <c r="G377" i="16"/>
  <c r="G378" i="16"/>
  <c r="G379" i="16"/>
  <c r="G380" i="16"/>
  <c r="G381" i="16"/>
  <c r="G382" i="16"/>
  <c r="G383" i="16"/>
  <c r="G384" i="16"/>
  <c r="G385" i="16"/>
  <c r="G386" i="16"/>
  <c r="G387" i="16"/>
  <c r="G388" i="16"/>
  <c r="G389" i="16"/>
  <c r="G390" i="16"/>
  <c r="G391" i="16"/>
  <c r="G392" i="16"/>
  <c r="G393" i="16"/>
  <c r="G394" i="16"/>
  <c r="G395" i="16"/>
  <c r="G396" i="16"/>
  <c r="G397" i="16"/>
  <c r="G398" i="16"/>
  <c r="G399" i="16"/>
  <c r="G400" i="16"/>
  <c r="G401" i="16"/>
  <c r="G402" i="16"/>
  <c r="G403" i="16"/>
  <c r="G404" i="16"/>
  <c r="G405" i="16"/>
  <c r="G406" i="16"/>
  <c r="G407" i="16"/>
  <c r="G408" i="16"/>
  <c r="G409" i="16"/>
  <c r="G410" i="16"/>
  <c r="G411" i="16"/>
  <c r="G412" i="16"/>
  <c r="G413" i="16"/>
  <c r="G414" i="16"/>
  <c r="G415" i="16"/>
  <c r="G416" i="16"/>
  <c r="G417" i="16"/>
  <c r="G418" i="16"/>
  <c r="G419" i="16"/>
  <c r="G420" i="16"/>
  <c r="G421" i="16"/>
  <c r="G422" i="16"/>
  <c r="G423" i="16"/>
  <c r="G424" i="16"/>
  <c r="G425" i="16"/>
  <c r="G426" i="16"/>
  <c r="G427" i="16"/>
  <c r="G428" i="16"/>
  <c r="G429" i="16"/>
  <c r="G430" i="16"/>
  <c r="G431" i="16"/>
  <c r="G432" i="16"/>
  <c r="G433" i="16"/>
  <c r="G434" i="16"/>
  <c r="G435" i="16"/>
  <c r="G436" i="16"/>
  <c r="G437" i="16"/>
  <c r="G438" i="16"/>
  <c r="G439" i="16"/>
  <c r="G440" i="16"/>
  <c r="G441" i="16"/>
  <c r="G442" i="16"/>
  <c r="G443" i="16"/>
  <c r="G444" i="16"/>
  <c r="G445" i="16"/>
  <c r="G446" i="16"/>
  <c r="G447" i="16"/>
  <c r="G448" i="16"/>
  <c r="G449" i="16"/>
  <c r="G450" i="16"/>
  <c r="G451" i="16"/>
  <c r="G452" i="16"/>
  <c r="G453" i="16"/>
  <c r="G454" i="16"/>
  <c r="G455" i="16"/>
  <c r="G456" i="16"/>
  <c r="G457" i="16"/>
  <c r="G458" i="16"/>
  <c r="G459" i="16"/>
  <c r="G460" i="16"/>
  <c r="G461" i="16"/>
  <c r="G462" i="16"/>
  <c r="G463" i="16"/>
  <c r="G464" i="16"/>
  <c r="G465" i="16"/>
  <c r="G466" i="16"/>
  <c r="G467" i="16"/>
  <c r="G468" i="16"/>
  <c r="G469" i="16"/>
  <c r="G470" i="16"/>
  <c r="G471" i="16"/>
  <c r="G472" i="16"/>
  <c r="G473" i="16"/>
  <c r="G474" i="16"/>
  <c r="G475" i="16"/>
  <c r="G476" i="16"/>
  <c r="G477" i="16"/>
  <c r="G478" i="16"/>
  <c r="G479" i="16"/>
  <c r="G480" i="16"/>
  <c r="G481" i="16"/>
  <c r="G482" i="16"/>
  <c r="G483" i="16"/>
  <c r="G484" i="16"/>
  <c r="G485" i="16"/>
  <c r="G486" i="16"/>
  <c r="G487" i="16"/>
  <c r="G488" i="16"/>
  <c r="G489" i="16"/>
  <c r="G490" i="16"/>
  <c r="G491" i="16"/>
  <c r="G492" i="16"/>
  <c r="G493" i="16"/>
  <c r="G494" i="16"/>
  <c r="G495" i="16"/>
  <c r="G496" i="16"/>
  <c r="G497" i="16"/>
  <c r="G498" i="16"/>
  <c r="G499" i="16"/>
  <c r="G500" i="16"/>
  <c r="G501" i="16"/>
  <c r="G502" i="16"/>
  <c r="G503" i="16"/>
  <c r="G504" i="16"/>
  <c r="G505" i="16"/>
  <c r="G506" i="16"/>
  <c r="G507" i="16"/>
  <c r="G508" i="16"/>
  <c r="G509" i="16"/>
  <c r="G510" i="16"/>
  <c r="G511" i="16"/>
  <c r="G512" i="16"/>
  <c r="G513" i="16"/>
  <c r="G514" i="16"/>
  <c r="G515" i="16"/>
  <c r="G516" i="16"/>
  <c r="G517" i="16"/>
  <c r="G518" i="16"/>
  <c r="G519" i="16"/>
  <c r="G520" i="16"/>
  <c r="G521" i="16"/>
  <c r="G522" i="16"/>
  <c r="G523" i="16"/>
  <c r="G524" i="16"/>
  <c r="G525" i="16"/>
  <c r="G526" i="16"/>
  <c r="G527" i="16"/>
  <c r="G528" i="16"/>
  <c r="G529" i="16"/>
  <c r="G530" i="16"/>
  <c r="G531" i="16"/>
  <c r="G532" i="16"/>
  <c r="G533" i="16"/>
  <c r="G534" i="16"/>
  <c r="G535" i="16"/>
  <c r="G536" i="16"/>
  <c r="G537" i="16"/>
  <c r="G538" i="16"/>
  <c r="G539" i="16"/>
  <c r="G540" i="16"/>
  <c r="G541" i="16"/>
  <c r="G542" i="16"/>
  <c r="G543" i="16"/>
  <c r="G544" i="16"/>
  <c r="G545" i="16"/>
  <c r="G546" i="16"/>
  <c r="G547" i="16"/>
  <c r="G548" i="16"/>
  <c r="G549" i="16"/>
  <c r="G550" i="16"/>
  <c r="G551" i="16"/>
  <c r="G552" i="16"/>
  <c r="G553" i="16"/>
  <c r="G554" i="16"/>
  <c r="G555" i="16"/>
  <c r="G556" i="16"/>
  <c r="G557" i="16"/>
  <c r="G558" i="16"/>
  <c r="G559" i="16"/>
  <c r="G560" i="16"/>
  <c r="G561" i="16"/>
  <c r="G562" i="16"/>
  <c r="G563" i="16"/>
  <c r="G564" i="16"/>
  <c r="G565" i="16"/>
  <c r="G566" i="16"/>
  <c r="G567" i="16"/>
  <c r="G568" i="16"/>
  <c r="G569" i="16"/>
  <c r="G570" i="16"/>
  <c r="G571" i="16"/>
  <c r="G572" i="16"/>
  <c r="G573" i="16"/>
  <c r="G574" i="16"/>
  <c r="G575" i="16"/>
  <c r="G576" i="16"/>
  <c r="G577" i="16"/>
  <c r="G578" i="16"/>
  <c r="G579" i="16"/>
  <c r="G580" i="16"/>
  <c r="G581" i="16"/>
  <c r="G582" i="16"/>
  <c r="G583" i="16"/>
  <c r="G584" i="16"/>
  <c r="G585" i="16"/>
  <c r="G586" i="16"/>
  <c r="G587" i="16"/>
  <c r="G588" i="16"/>
  <c r="G589" i="16"/>
  <c r="G590" i="16"/>
  <c r="G591" i="16"/>
  <c r="G592" i="16"/>
  <c r="G593" i="16"/>
  <c r="G594" i="16"/>
  <c r="G595" i="16"/>
  <c r="G596" i="16"/>
  <c r="G597" i="16"/>
  <c r="G598" i="16"/>
  <c r="G599" i="16"/>
  <c r="G600" i="16"/>
  <c r="G601" i="16"/>
  <c r="G602" i="16"/>
  <c r="G603" i="16"/>
  <c r="G604" i="16"/>
  <c r="G605" i="16"/>
  <c r="G606" i="16"/>
  <c r="G607" i="16"/>
  <c r="G608" i="16"/>
  <c r="G609" i="16"/>
  <c r="G610" i="16"/>
  <c r="G611" i="16"/>
  <c r="G612" i="16"/>
  <c r="G613" i="16"/>
  <c r="G614" i="16"/>
  <c r="G615" i="16"/>
  <c r="G616" i="16"/>
  <c r="G617" i="16"/>
  <c r="G618" i="16"/>
  <c r="G619" i="16"/>
  <c r="G620" i="16"/>
  <c r="G621" i="16"/>
  <c r="G622" i="16"/>
  <c r="G623" i="16"/>
  <c r="G624" i="16"/>
  <c r="G625" i="16"/>
  <c r="G626" i="16"/>
  <c r="G627" i="16"/>
  <c r="G628" i="16"/>
  <c r="G629" i="16"/>
  <c r="G630" i="16"/>
  <c r="G631" i="16"/>
  <c r="G632" i="16"/>
  <c r="G633" i="16"/>
  <c r="G634" i="16"/>
  <c r="G635" i="16"/>
  <c r="G636" i="16"/>
  <c r="G637" i="16"/>
  <c r="G638" i="16"/>
  <c r="G639" i="16"/>
  <c r="G640" i="16"/>
  <c r="G641" i="16"/>
  <c r="G642" i="16"/>
  <c r="G643" i="16"/>
  <c r="G644" i="16"/>
  <c r="G645" i="16"/>
  <c r="G646" i="16"/>
  <c r="G647" i="16"/>
  <c r="G648" i="16"/>
  <c r="G649" i="16"/>
  <c r="G650" i="16"/>
  <c r="G651" i="16"/>
  <c r="G652" i="16"/>
  <c r="G653" i="16"/>
  <c r="G654" i="16"/>
  <c r="G655" i="16"/>
  <c r="G656" i="16"/>
  <c r="G657" i="16"/>
  <c r="G658" i="16"/>
  <c r="G659" i="16"/>
  <c r="G660" i="16"/>
  <c r="G661" i="16"/>
  <c r="G662" i="16"/>
  <c r="G663" i="16"/>
  <c r="G664" i="16"/>
  <c r="G665" i="16"/>
  <c r="G666" i="16"/>
  <c r="G667" i="16"/>
  <c r="G668" i="16"/>
  <c r="G669" i="16"/>
  <c r="G670" i="16"/>
  <c r="G671" i="16"/>
  <c r="G672" i="16"/>
  <c r="G673" i="16"/>
  <c r="G674" i="16"/>
  <c r="G675" i="16"/>
  <c r="G676" i="16"/>
  <c r="G677" i="16"/>
  <c r="G678" i="16"/>
  <c r="G679" i="16"/>
  <c r="G680" i="16"/>
  <c r="G681" i="16"/>
  <c r="G682" i="16"/>
  <c r="G683" i="16"/>
  <c r="G684" i="16"/>
  <c r="G685" i="16"/>
  <c r="G686" i="16"/>
  <c r="G687" i="16"/>
  <c r="G688" i="16"/>
  <c r="G689" i="16"/>
  <c r="G690" i="16"/>
  <c r="G691" i="16"/>
  <c r="G692" i="16"/>
  <c r="G693" i="16"/>
  <c r="G694" i="16"/>
  <c r="G695" i="16"/>
  <c r="G696" i="16"/>
  <c r="G697" i="16"/>
  <c r="G698" i="16"/>
  <c r="G699" i="16"/>
  <c r="G700" i="16"/>
  <c r="G701" i="16"/>
  <c r="G702" i="16"/>
  <c r="G703" i="16"/>
  <c r="G704" i="16"/>
  <c r="G705" i="16"/>
  <c r="G706" i="16"/>
  <c r="G707" i="16"/>
  <c r="G708" i="16"/>
  <c r="G709" i="16"/>
  <c r="G710" i="16"/>
  <c r="G711" i="16"/>
  <c r="G712" i="16"/>
  <c r="G713" i="16"/>
  <c r="G714" i="16"/>
  <c r="G715" i="16"/>
  <c r="G716" i="16"/>
  <c r="G717" i="16"/>
  <c r="G718" i="16"/>
  <c r="G719" i="16"/>
  <c r="G720" i="16"/>
  <c r="G721" i="16"/>
  <c r="G722" i="16"/>
  <c r="G723" i="16"/>
  <c r="G724" i="16"/>
  <c r="G725" i="16"/>
  <c r="G726" i="16"/>
  <c r="G727" i="16"/>
  <c r="G728" i="16"/>
  <c r="G729" i="16"/>
  <c r="G730" i="16"/>
  <c r="G731" i="16"/>
  <c r="G732" i="16"/>
  <c r="G733" i="16"/>
  <c r="G734" i="16"/>
  <c r="G735" i="16"/>
  <c r="G736" i="16"/>
  <c r="G737" i="16"/>
  <c r="G738" i="16"/>
  <c r="G739" i="16"/>
  <c r="G740" i="16"/>
  <c r="G741" i="16"/>
  <c r="G742" i="16"/>
  <c r="G743" i="16"/>
  <c r="G744" i="16"/>
  <c r="G745" i="16"/>
  <c r="G746" i="16"/>
  <c r="G747" i="16"/>
  <c r="G748" i="16"/>
  <c r="G749" i="16"/>
  <c r="G750" i="16"/>
  <c r="G751" i="16"/>
  <c r="G752" i="16"/>
  <c r="G753" i="16"/>
  <c r="G754" i="16"/>
  <c r="G755" i="16"/>
  <c r="G756" i="16"/>
  <c r="G757" i="16"/>
  <c r="G758" i="16"/>
  <c r="G759" i="16"/>
  <c r="G760" i="16"/>
  <c r="G761" i="16"/>
  <c r="G762" i="16"/>
  <c r="G763" i="16"/>
  <c r="G764" i="16"/>
  <c r="G765" i="16"/>
  <c r="G766" i="16"/>
  <c r="G767" i="16"/>
  <c r="G768" i="16"/>
  <c r="G769" i="16"/>
  <c r="G770" i="16"/>
  <c r="G771" i="16"/>
  <c r="G772" i="16"/>
  <c r="G773" i="16"/>
  <c r="G774" i="16"/>
  <c r="G775" i="16"/>
  <c r="G776" i="16"/>
  <c r="G777" i="16"/>
  <c r="G778" i="16"/>
  <c r="G779" i="16"/>
  <c r="G780" i="16"/>
  <c r="G781" i="16"/>
  <c r="G782" i="16"/>
  <c r="G783" i="16"/>
  <c r="G784" i="16"/>
  <c r="G785" i="16"/>
  <c r="G786" i="16"/>
  <c r="G787" i="16"/>
  <c r="G788" i="16"/>
  <c r="G789" i="16"/>
  <c r="G790" i="16"/>
  <c r="G791" i="16"/>
  <c r="G792" i="16"/>
  <c r="G793" i="16"/>
  <c r="G794" i="16"/>
  <c r="G795" i="16"/>
  <c r="G796" i="16"/>
  <c r="G797" i="16"/>
  <c r="G798" i="16"/>
  <c r="G799" i="16"/>
  <c r="G800" i="16"/>
  <c r="G801" i="16"/>
  <c r="G802" i="16"/>
  <c r="G803" i="16"/>
  <c r="G804" i="16"/>
  <c r="G805" i="16"/>
  <c r="G806" i="16"/>
  <c r="G807" i="16"/>
  <c r="G808" i="16"/>
  <c r="G809" i="16"/>
  <c r="G810" i="16"/>
  <c r="G811" i="16"/>
  <c r="G812" i="16"/>
  <c r="G813" i="16"/>
  <c r="G814" i="16"/>
  <c r="G815" i="16"/>
  <c r="G816" i="16"/>
  <c r="G817" i="16"/>
  <c r="G818" i="16"/>
  <c r="G819" i="16"/>
  <c r="G820" i="16"/>
  <c r="G821" i="16"/>
  <c r="G822" i="16"/>
  <c r="G823" i="16"/>
  <c r="G824" i="16"/>
  <c r="G825" i="16"/>
  <c r="G826" i="16"/>
  <c r="G827" i="16"/>
  <c r="G828" i="16"/>
  <c r="G829" i="16"/>
  <c r="G830" i="16"/>
  <c r="G831" i="16"/>
  <c r="G832" i="16"/>
  <c r="G833" i="16"/>
  <c r="G834" i="16"/>
  <c r="G835" i="16"/>
  <c r="G836" i="16"/>
  <c r="G837" i="16"/>
  <c r="G838" i="16"/>
  <c r="G839" i="16"/>
  <c r="G840" i="16"/>
  <c r="G841" i="16"/>
  <c r="G842" i="16"/>
  <c r="G843" i="16"/>
  <c r="G844" i="16"/>
  <c r="G845" i="16"/>
  <c r="G846" i="16"/>
  <c r="G847" i="16"/>
  <c r="G848" i="16"/>
  <c r="G849" i="16"/>
  <c r="G850" i="16"/>
  <c r="G851" i="16"/>
  <c r="G852" i="16"/>
  <c r="G853" i="16"/>
  <c r="G854" i="16"/>
  <c r="G855" i="16"/>
  <c r="G856" i="16"/>
  <c r="G857" i="16"/>
  <c r="G858" i="16"/>
  <c r="G859" i="16"/>
  <c r="G860" i="16"/>
  <c r="G861" i="16"/>
  <c r="G862" i="16"/>
  <c r="G863" i="16"/>
  <c r="G864" i="16"/>
  <c r="G865" i="16"/>
  <c r="G866" i="16"/>
  <c r="G867" i="16"/>
  <c r="G868" i="16"/>
  <c r="G869" i="16"/>
  <c r="G870" i="16"/>
  <c r="G871" i="16"/>
  <c r="G872" i="16"/>
  <c r="G873" i="16"/>
  <c r="G874" i="16"/>
  <c r="G875" i="16"/>
  <c r="G876" i="16"/>
  <c r="G877" i="16"/>
  <c r="G878" i="16"/>
  <c r="G879" i="16"/>
  <c r="G880" i="16"/>
  <c r="G881" i="16"/>
  <c r="G882" i="16"/>
  <c r="G883" i="16"/>
  <c r="G884" i="16"/>
  <c r="G885" i="16"/>
  <c r="G886" i="16"/>
  <c r="G887" i="16"/>
  <c r="G888" i="16"/>
  <c r="G889" i="16"/>
  <c r="G890" i="16"/>
  <c r="G891" i="16"/>
  <c r="G892" i="16"/>
  <c r="G893" i="16"/>
  <c r="G894" i="16"/>
  <c r="G895" i="16"/>
  <c r="G896" i="16"/>
  <c r="G897" i="16"/>
  <c r="G898" i="16"/>
  <c r="G899" i="16"/>
  <c r="G900" i="16"/>
  <c r="G901" i="16"/>
  <c r="G902" i="16"/>
  <c r="G903" i="16"/>
  <c r="G904" i="16"/>
  <c r="G905" i="16"/>
  <c r="G906" i="16"/>
  <c r="G907" i="16"/>
  <c r="G908" i="16"/>
  <c r="G909" i="16"/>
  <c r="G910" i="16"/>
  <c r="G911" i="16"/>
  <c r="G912" i="16"/>
  <c r="G913" i="16"/>
  <c r="G914" i="16"/>
  <c r="G915" i="16"/>
  <c r="G916" i="16"/>
  <c r="G917" i="16"/>
  <c r="G918" i="16"/>
  <c r="G919" i="16"/>
  <c r="G920" i="16"/>
  <c r="G921" i="16"/>
  <c r="G922" i="16"/>
  <c r="G923" i="16"/>
  <c r="G924" i="16"/>
  <c r="G925" i="16"/>
  <c r="G926" i="16"/>
  <c r="G927" i="16"/>
  <c r="G928" i="16"/>
  <c r="G929" i="16"/>
  <c r="G930" i="16"/>
  <c r="G931" i="16"/>
  <c r="G932" i="16"/>
  <c r="G933" i="16"/>
  <c r="G934" i="16"/>
  <c r="G935" i="16"/>
  <c r="G936" i="16"/>
  <c r="G937" i="16"/>
  <c r="G938" i="16"/>
  <c r="G939" i="16"/>
  <c r="G940" i="16"/>
  <c r="G941" i="16"/>
  <c r="G942" i="16"/>
  <c r="G943" i="16"/>
  <c r="G944" i="16"/>
  <c r="G945" i="16"/>
  <c r="G946" i="16"/>
  <c r="G947" i="16"/>
  <c r="G948" i="16"/>
  <c r="G949" i="16"/>
  <c r="G950" i="16"/>
  <c r="G951" i="16"/>
  <c r="G952" i="16"/>
  <c r="G953" i="16"/>
  <c r="G954" i="16"/>
  <c r="G955" i="16"/>
  <c r="G956" i="16"/>
  <c r="G957" i="16"/>
  <c r="G958" i="16"/>
  <c r="G959" i="16"/>
  <c r="G960" i="16"/>
  <c r="G961" i="16"/>
  <c r="G962" i="16"/>
  <c r="G963" i="16"/>
  <c r="G964" i="16"/>
  <c r="G965" i="16"/>
  <c r="G966" i="16"/>
  <c r="G967" i="16"/>
  <c r="G968" i="16"/>
  <c r="G969" i="16"/>
  <c r="G970" i="16"/>
  <c r="G971" i="16"/>
  <c r="G972" i="16"/>
  <c r="G973" i="16"/>
  <c r="G974" i="16"/>
  <c r="G975" i="16"/>
  <c r="G976" i="16"/>
  <c r="G977" i="16"/>
  <c r="G978" i="16"/>
  <c r="G979" i="16"/>
  <c r="G980" i="16"/>
  <c r="G981" i="16"/>
  <c r="G982" i="16"/>
  <c r="G983" i="16"/>
  <c r="G984" i="16"/>
  <c r="G985" i="16"/>
  <c r="G986" i="16"/>
  <c r="G987" i="16"/>
  <c r="G988" i="16"/>
  <c r="G989" i="16"/>
  <c r="G990" i="16"/>
  <c r="G991" i="16"/>
  <c r="G992" i="16"/>
  <c r="G993" i="16"/>
  <c r="G994" i="16"/>
  <c r="G995" i="16"/>
  <c r="G996" i="16"/>
  <c r="G997" i="16"/>
  <c r="G998" i="16"/>
  <c r="G999" i="16"/>
  <c r="G1000" i="16"/>
  <c r="G1001" i="16"/>
  <c r="G1002" i="16"/>
  <c r="G1003" i="16"/>
  <c r="G1004" i="16"/>
  <c r="G1005" i="16"/>
  <c r="G1006" i="16"/>
  <c r="G1007" i="16"/>
  <c r="G1008" i="16"/>
  <c r="G1009" i="16"/>
  <c r="G1010" i="16"/>
  <c r="G1011" i="16"/>
  <c r="G1012" i="16"/>
  <c r="G1013" i="16"/>
  <c r="G1014" i="16"/>
  <c r="G1015" i="16"/>
  <c r="G1016" i="16"/>
  <c r="G1017" i="16"/>
  <c r="G1018" i="16"/>
  <c r="G1019" i="16"/>
  <c r="G1020" i="16"/>
  <c r="G1021" i="16"/>
  <c r="G1022" i="16"/>
  <c r="G1023" i="16"/>
  <c r="G1024" i="16"/>
  <c r="G1025" i="16"/>
  <c r="G1026" i="16"/>
  <c r="G1027" i="16"/>
  <c r="G1028" i="16"/>
  <c r="G1029" i="16"/>
  <c r="G1030" i="16"/>
  <c r="G1031" i="16"/>
  <c r="G1032" i="16"/>
  <c r="G1033" i="16"/>
  <c r="G1034" i="16"/>
  <c r="G1035" i="16"/>
  <c r="G1036" i="16"/>
  <c r="G1037" i="16"/>
  <c r="G1038" i="16"/>
  <c r="G1039" i="16"/>
  <c r="G1040" i="16"/>
  <c r="G1041" i="16"/>
  <c r="G1042" i="16"/>
  <c r="G1043" i="16"/>
  <c r="G1044" i="16"/>
  <c r="G1045" i="16"/>
  <c r="G1046" i="16"/>
  <c r="G1047" i="16"/>
  <c r="G1048" i="16"/>
  <c r="G1049" i="16"/>
  <c r="G1050" i="16"/>
  <c r="G1051" i="16"/>
  <c r="G1052" i="16"/>
  <c r="G1053" i="16"/>
  <c r="G1054" i="16"/>
  <c r="G1055" i="16"/>
  <c r="G1056" i="16"/>
  <c r="G1057" i="16"/>
  <c r="G1058" i="16"/>
  <c r="G1059" i="16"/>
  <c r="G1060" i="16"/>
  <c r="G1061" i="16"/>
  <c r="G1062" i="16"/>
  <c r="G1063" i="16"/>
  <c r="G1064" i="16"/>
  <c r="G1065" i="16"/>
  <c r="G1066" i="16"/>
  <c r="G1067" i="16"/>
  <c r="G1068" i="16"/>
  <c r="G1069" i="16"/>
  <c r="G1070" i="16"/>
  <c r="G1071" i="16"/>
  <c r="G1072" i="16"/>
  <c r="G1073" i="16"/>
  <c r="G1074" i="16"/>
  <c r="G1075" i="16"/>
  <c r="G1076" i="16"/>
  <c r="G1077" i="16"/>
  <c r="G1078" i="16"/>
  <c r="G1079" i="16"/>
  <c r="G1080" i="16"/>
  <c r="G1081" i="16"/>
  <c r="G1082" i="16"/>
  <c r="G1083" i="16"/>
  <c r="G1084" i="16"/>
  <c r="G1085" i="16"/>
  <c r="G1086" i="16"/>
  <c r="G1087" i="16"/>
  <c r="G1088" i="16"/>
  <c r="G1089" i="16"/>
  <c r="G1090" i="16"/>
  <c r="G1091" i="16"/>
  <c r="G1092" i="16"/>
  <c r="G1093" i="16"/>
  <c r="G1094" i="16"/>
  <c r="G1095" i="16"/>
  <c r="G1096" i="16"/>
  <c r="G1097" i="16"/>
  <c r="G1098" i="16"/>
  <c r="G1099" i="16"/>
  <c r="G1100" i="16"/>
  <c r="G1101" i="16"/>
  <c r="G1102" i="16"/>
  <c r="G1103" i="16"/>
  <c r="G13" i="16"/>
  <c r="J40" i="16" s="1"/>
  <c r="K20" i="16"/>
  <c r="J28" i="16" l="1"/>
  <c r="J29" i="16" s="1"/>
  <c r="J30" i="16" s="1"/>
  <c r="J39" i="16"/>
  <c r="J16" i="16"/>
  <c r="J23" i="16"/>
  <c r="J25" i="16" s="1"/>
  <c r="J13" i="16"/>
  <c r="K13" i="16"/>
  <c r="L13" i="16"/>
  <c r="M13" i="16"/>
  <c r="N13" i="16" s="1"/>
  <c r="J14" i="16"/>
  <c r="K14" i="16"/>
  <c r="L14" i="16"/>
  <c r="M14" i="16"/>
  <c r="N14" i="16" s="1"/>
  <c r="J15" i="16"/>
  <c r="K15" i="16"/>
  <c r="L15" i="16"/>
  <c r="M15" i="16"/>
  <c r="N15" i="16" s="1"/>
  <c r="K16" i="16"/>
  <c r="L16" i="16"/>
  <c r="M16" i="16"/>
  <c r="N16" i="16" s="1"/>
  <c r="J20" i="16"/>
  <c r="L20" i="16"/>
  <c r="M20" i="16"/>
  <c r="N20" i="16" s="1"/>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B1001" i="3"/>
  <c r="B1002" i="3"/>
  <c r="B1003" i="3"/>
  <c r="B1004" i="3"/>
  <c r="B1005" i="3"/>
  <c r="B1006" i="3"/>
  <c r="B1007" i="3"/>
  <c r="B1008" i="3"/>
  <c r="B1009" i="3"/>
  <c r="B1010" i="3"/>
  <c r="B1011" i="3"/>
  <c r="B1012" i="3"/>
  <c r="B1013" i="3"/>
  <c r="B1014" i="3"/>
  <c r="B1015" i="3"/>
  <c r="B1016" i="3"/>
  <c r="B1017" i="3"/>
  <c r="B1018" i="3"/>
  <c r="B1019" i="3"/>
  <c r="B1020" i="3"/>
  <c r="B1021" i="3"/>
  <c r="B1022" i="3"/>
  <c r="B1023" i="3"/>
  <c r="B1024" i="3"/>
  <c r="B1025" i="3"/>
  <c r="B1026" i="3"/>
  <c r="B1027" i="3"/>
  <c r="B1028" i="3"/>
  <c r="B1029" i="3"/>
  <c r="B1030" i="3"/>
  <c r="B1031" i="3"/>
  <c r="B1032" i="3"/>
  <c r="B1033" i="3"/>
  <c r="B1034" i="3"/>
  <c r="B1035" i="3"/>
  <c r="B1036" i="3"/>
  <c r="B1037" i="3"/>
  <c r="B1038" i="3"/>
  <c r="B1039" i="3"/>
  <c r="B1040" i="3"/>
  <c r="B1041" i="3"/>
  <c r="B1042" i="3"/>
  <c r="B1043" i="3"/>
  <c r="B1044" i="3"/>
  <c r="B1045" i="3"/>
  <c r="B1046" i="3"/>
  <c r="B1047" i="3"/>
  <c r="B1048" i="3"/>
  <c r="B1049" i="3"/>
  <c r="B1050" i="3"/>
  <c r="B1051" i="3"/>
  <c r="B1052" i="3"/>
  <c r="B1053" i="3"/>
  <c r="B1054" i="3"/>
  <c r="B1055" i="3"/>
  <c r="B1056" i="3"/>
  <c r="B1057" i="3"/>
  <c r="B1058" i="3"/>
  <c r="B1059" i="3"/>
  <c r="B1060" i="3"/>
  <c r="B1061" i="3"/>
  <c r="B1062" i="3"/>
  <c r="B1063" i="3"/>
  <c r="B1064" i="3"/>
  <c r="B1065" i="3"/>
  <c r="B1066" i="3"/>
  <c r="B1067" i="3"/>
  <c r="B1068" i="3"/>
  <c r="B1069" i="3"/>
  <c r="B1070" i="3"/>
  <c r="B1071" i="3"/>
  <c r="B1072" i="3"/>
  <c r="B1073" i="3"/>
  <c r="B1074" i="3"/>
  <c r="B1075" i="3"/>
  <c r="B1076" i="3"/>
  <c r="B1077" i="3"/>
  <c r="B1078" i="3"/>
  <c r="B1079" i="3"/>
  <c r="B1080" i="3"/>
  <c r="B1081" i="3"/>
  <c r="B1082" i="3"/>
  <c r="B1083" i="3"/>
  <c r="B1084" i="3"/>
  <c r="B1085" i="3"/>
  <c r="B1086" i="3"/>
  <c r="B1087" i="3"/>
  <c r="B1088" i="3"/>
  <c r="B1089" i="3"/>
  <c r="B1090" i="3"/>
  <c r="B1091" i="3"/>
  <c r="B1092" i="3"/>
  <c r="B1093" i="3"/>
  <c r="B1094" i="3"/>
  <c r="B1095" i="3"/>
  <c r="B1096" i="3"/>
  <c r="B1097" i="3"/>
  <c r="B1098" i="3"/>
  <c r="B1099" i="3"/>
  <c r="B1100" i="3"/>
  <c r="B1101" i="3"/>
  <c r="B1102" i="3"/>
  <c r="B1103" i="3"/>
  <c r="B1104" i="3"/>
  <c r="B1105" i="3"/>
  <c r="B1106" i="3"/>
  <c r="B1107" i="3"/>
  <c r="B1108" i="3"/>
  <c r="B1109" i="3"/>
  <c r="B1110" i="3"/>
  <c r="B1111" i="3"/>
  <c r="B1112" i="3"/>
  <c r="B1113" i="3"/>
  <c r="B1114" i="3"/>
  <c r="B1115" i="3"/>
  <c r="B1116" i="3"/>
  <c r="B1117" i="3"/>
  <c r="B1118" i="3"/>
  <c r="B1119" i="3"/>
  <c r="B1120" i="3"/>
  <c r="B1121" i="3"/>
  <c r="B1122" i="3"/>
  <c r="B1123" i="3"/>
  <c r="B1124" i="3"/>
  <c r="B1125" i="3"/>
  <c r="B1126" i="3"/>
  <c r="B1127" i="3"/>
  <c r="B1128" i="3"/>
  <c r="B1129" i="3"/>
  <c r="B1130" i="3"/>
  <c r="B1131" i="3"/>
  <c r="B1132" i="3"/>
  <c r="B1133" i="3"/>
  <c r="B1134" i="3"/>
  <c r="B1135" i="3"/>
  <c r="B1136" i="3"/>
  <c r="B1137" i="3"/>
  <c r="B1138" i="3"/>
  <c r="B1139" i="3"/>
  <c r="B1140" i="3"/>
  <c r="B1141" i="3"/>
  <c r="B1142" i="3"/>
  <c r="B1143" i="3"/>
  <c r="B1144" i="3"/>
  <c r="B1145" i="3"/>
  <c r="B1146" i="3"/>
  <c r="B1147" i="3"/>
  <c r="B1148" i="3"/>
  <c r="B1149" i="3"/>
  <c r="B1150" i="3"/>
  <c r="B1151" i="3"/>
  <c r="B1152" i="3"/>
  <c r="B1153" i="3"/>
  <c r="B1154" i="3"/>
  <c r="B1155" i="3"/>
  <c r="B1156" i="3"/>
  <c r="B1157" i="3"/>
  <c r="B1158" i="3"/>
  <c r="B1159" i="3"/>
  <c r="B1160" i="3"/>
  <c r="B1161" i="3"/>
  <c r="B1162" i="3"/>
  <c r="B1163" i="3"/>
  <c r="B1164" i="3"/>
  <c r="B1165" i="3"/>
  <c r="B1166" i="3"/>
  <c r="B1167" i="3"/>
  <c r="B1168" i="3"/>
  <c r="B1169" i="3"/>
  <c r="B1170" i="3"/>
  <c r="B1171" i="3"/>
  <c r="B1172" i="3"/>
  <c r="B1173" i="3"/>
  <c r="B1174" i="3"/>
  <c r="B1175" i="3"/>
  <c r="B1176" i="3"/>
  <c r="B1177" i="3"/>
  <c r="B1178" i="3"/>
  <c r="B1179" i="3"/>
  <c r="B1180" i="3"/>
  <c r="B1181" i="3"/>
  <c r="B1182" i="3"/>
  <c r="B1183" i="3"/>
  <c r="B1184" i="3"/>
  <c r="B1185" i="3"/>
  <c r="B1186" i="3"/>
  <c r="B1187" i="3"/>
  <c r="B1188" i="3"/>
  <c r="B1189" i="3"/>
  <c r="B1190" i="3"/>
  <c r="B1191" i="3"/>
  <c r="B1192" i="3"/>
  <c r="B1193" i="3"/>
  <c r="B1194" i="3"/>
  <c r="B1195" i="3"/>
  <c r="B1196" i="3"/>
  <c r="B1197" i="3"/>
  <c r="B1198" i="3"/>
  <c r="B1199" i="3"/>
  <c r="B1200" i="3"/>
  <c r="B1201" i="3"/>
  <c r="B1202" i="3"/>
  <c r="B1203" i="3"/>
  <c r="B1204" i="3"/>
  <c r="B1205" i="3"/>
  <c r="B1206" i="3"/>
  <c r="B1207" i="3"/>
  <c r="B1208" i="3"/>
  <c r="B1209" i="3"/>
  <c r="B1210" i="3"/>
  <c r="B1211" i="3"/>
  <c r="B1212" i="3"/>
  <c r="B1213" i="3"/>
  <c r="B1214" i="3"/>
  <c r="B1215" i="3"/>
  <c r="B1216" i="3"/>
  <c r="B1217" i="3"/>
  <c r="B1218" i="3"/>
  <c r="B1219" i="3"/>
  <c r="B1220" i="3"/>
  <c r="B1221" i="3"/>
  <c r="B1222" i="3"/>
  <c r="B1223" i="3"/>
  <c r="B1224" i="3"/>
  <c r="B1225" i="3"/>
  <c r="B1226" i="3"/>
  <c r="B1227" i="3"/>
  <c r="B1228" i="3"/>
  <c r="B1229" i="3"/>
  <c r="B1230" i="3"/>
  <c r="B1231" i="3"/>
  <c r="B1232" i="3"/>
  <c r="B1233" i="3"/>
  <c r="B1234" i="3"/>
  <c r="B1235" i="3"/>
  <c r="B1236" i="3"/>
  <c r="B1237" i="3"/>
  <c r="B1238" i="3"/>
  <c r="B1239" i="3"/>
  <c r="B1240" i="3"/>
  <c r="B1241" i="3"/>
  <c r="B1242" i="3"/>
  <c r="B1243" i="3"/>
  <c r="B1244" i="3"/>
  <c r="B1245" i="3"/>
  <c r="B1246" i="3"/>
  <c r="B1247" i="3"/>
  <c r="B1248" i="3"/>
  <c r="B1249" i="3"/>
  <c r="B1250" i="3"/>
  <c r="B1251" i="3"/>
  <c r="B1252" i="3"/>
  <c r="B1253" i="3"/>
  <c r="B1254" i="3"/>
  <c r="B1255" i="3"/>
  <c r="B1256" i="3"/>
  <c r="B1257" i="3"/>
  <c r="B1258" i="3"/>
  <c r="B1259" i="3"/>
  <c r="B1260" i="3"/>
  <c r="B1261" i="3"/>
  <c r="B1262" i="3"/>
  <c r="B1263" i="3"/>
  <c r="B1264" i="3"/>
  <c r="B1265" i="3"/>
  <c r="B1266" i="3"/>
  <c r="B1267" i="3"/>
  <c r="B1268" i="3"/>
  <c r="B1269" i="3"/>
  <c r="B1270" i="3"/>
  <c r="B1271" i="3"/>
  <c r="B1272" i="3"/>
  <c r="B1273" i="3"/>
  <c r="B1274" i="3"/>
  <c r="B1275" i="3"/>
  <c r="B1276" i="3"/>
  <c r="B1277" i="3"/>
  <c r="B1278" i="3"/>
  <c r="B1279" i="3"/>
  <c r="B1280" i="3"/>
  <c r="B1281" i="3"/>
  <c r="B1282" i="3"/>
  <c r="B1283" i="3"/>
  <c r="B1284" i="3"/>
  <c r="B1285" i="3"/>
  <c r="B1286" i="3"/>
  <c r="B1287" i="3"/>
  <c r="B1288" i="3"/>
  <c r="B1289" i="3"/>
  <c r="B1290" i="3"/>
  <c r="B1291" i="3"/>
  <c r="B1292" i="3"/>
  <c r="B1293" i="3"/>
  <c r="B1294" i="3"/>
  <c r="B1295" i="3"/>
  <c r="B1296" i="3"/>
  <c r="B1297" i="3"/>
  <c r="B1298" i="3"/>
  <c r="B1299" i="3"/>
  <c r="B1300" i="3"/>
  <c r="B1301" i="3"/>
  <c r="B1302" i="3"/>
  <c r="B1303" i="3"/>
  <c r="B1304" i="3"/>
  <c r="B1305" i="3"/>
  <c r="B1306" i="3"/>
  <c r="B1307" i="3"/>
  <c r="B1308" i="3"/>
  <c r="B1309" i="3"/>
  <c r="B1310" i="3"/>
  <c r="B1311" i="3"/>
  <c r="B1312" i="3"/>
  <c r="B1313" i="3"/>
  <c r="B1314" i="3"/>
  <c r="B1315" i="3"/>
  <c r="B1316" i="3"/>
  <c r="B1317" i="3"/>
  <c r="B1318" i="3"/>
  <c r="B1319" i="3"/>
  <c r="B1320" i="3"/>
  <c r="B1321" i="3"/>
  <c r="B1322" i="3"/>
  <c r="B1323" i="3"/>
  <c r="B1324" i="3"/>
  <c r="B1325" i="3"/>
  <c r="B1326" i="3"/>
  <c r="B1327" i="3"/>
  <c r="B1328" i="3"/>
  <c r="B1329" i="3"/>
  <c r="B1330" i="3"/>
  <c r="B1331" i="3"/>
  <c r="B1332" i="3"/>
  <c r="B1333" i="3"/>
  <c r="B1334" i="3"/>
  <c r="B1335" i="3"/>
  <c r="B1336" i="3"/>
  <c r="B1337" i="3"/>
  <c r="B1338" i="3"/>
  <c r="B1339" i="3"/>
  <c r="B1340" i="3"/>
  <c r="B1341" i="3"/>
  <c r="B1342" i="3"/>
  <c r="B1343" i="3"/>
  <c r="B1344" i="3"/>
  <c r="B1345" i="3"/>
  <c r="B1346" i="3"/>
  <c r="B1347" i="3"/>
  <c r="B1348" i="3"/>
  <c r="B1349" i="3"/>
  <c r="B1350" i="3"/>
  <c r="B1351" i="3"/>
  <c r="B1352" i="3"/>
  <c r="B1353" i="3"/>
  <c r="B1354" i="3"/>
  <c r="B1355" i="3"/>
  <c r="B1356" i="3"/>
  <c r="B1357" i="3"/>
  <c r="B1358" i="3"/>
  <c r="B1359" i="3"/>
  <c r="B1360" i="3"/>
  <c r="B1361" i="3"/>
  <c r="B1362" i="3"/>
  <c r="B1363" i="3"/>
  <c r="B1364" i="3"/>
  <c r="B1365" i="3"/>
  <c r="B1366" i="3"/>
  <c r="B1367" i="3"/>
  <c r="B1368" i="3"/>
  <c r="B1369" i="3"/>
  <c r="B1370" i="3"/>
  <c r="B1371" i="3"/>
  <c r="B1372" i="3"/>
  <c r="B1373" i="3"/>
  <c r="B1374" i="3"/>
  <c r="B1375" i="3"/>
  <c r="B1376" i="3"/>
  <c r="B1377" i="3"/>
  <c r="B1378" i="3"/>
  <c r="B1379" i="3"/>
  <c r="B1380" i="3"/>
  <c r="B1381" i="3"/>
  <c r="B1382" i="3"/>
  <c r="B1383" i="3"/>
  <c r="B1384" i="3"/>
  <c r="B1385" i="3"/>
  <c r="B1386" i="3"/>
  <c r="B1387" i="3"/>
  <c r="B1388" i="3"/>
  <c r="B1389" i="3"/>
  <c r="B1390" i="3"/>
  <c r="B1391" i="3"/>
  <c r="B1392" i="3"/>
  <c r="B1393" i="3"/>
  <c r="B1394" i="3"/>
  <c r="B1395" i="3"/>
  <c r="B1396" i="3"/>
  <c r="B1397" i="3"/>
  <c r="B1398" i="3"/>
  <c r="B1399" i="3"/>
  <c r="B1400" i="3"/>
  <c r="B1401" i="3"/>
  <c r="B1402" i="3"/>
  <c r="B1403" i="3"/>
  <c r="B1404" i="3"/>
  <c r="B1405" i="3"/>
  <c r="B1406" i="3"/>
  <c r="B1407" i="3"/>
  <c r="B1408" i="3"/>
  <c r="B1409" i="3"/>
  <c r="B1410" i="3"/>
  <c r="B1411" i="3"/>
  <c r="B1412" i="3"/>
  <c r="B1413" i="3"/>
  <c r="B1414" i="3"/>
  <c r="B1415" i="3"/>
  <c r="B1416" i="3"/>
  <c r="B1417" i="3"/>
  <c r="B1418" i="3"/>
  <c r="B1419" i="3"/>
  <c r="B1420" i="3"/>
  <c r="B1421" i="3"/>
  <c r="B1422" i="3"/>
  <c r="B1423" i="3"/>
  <c r="B1424" i="3"/>
  <c r="B1425" i="3"/>
  <c r="B1426" i="3"/>
  <c r="B1427" i="3"/>
  <c r="B1428" i="3"/>
  <c r="B1429" i="3"/>
  <c r="B1430" i="3"/>
  <c r="B1431" i="3"/>
  <c r="B1432" i="3"/>
  <c r="B1433" i="3"/>
  <c r="B1434" i="3"/>
  <c r="B1435" i="3"/>
  <c r="B1436" i="3"/>
  <c r="B1437" i="3"/>
  <c r="B1438" i="3"/>
  <c r="B1439" i="3"/>
  <c r="B1440" i="3"/>
  <c r="B1441" i="3"/>
  <c r="B1442" i="3"/>
  <c r="B1443" i="3"/>
  <c r="B1444" i="3"/>
  <c r="B1445" i="3"/>
  <c r="B1446" i="3"/>
  <c r="B1447" i="3"/>
  <c r="B1448" i="3"/>
  <c r="B1449" i="3"/>
  <c r="B1450" i="3"/>
  <c r="B1451" i="3"/>
  <c r="B1452" i="3"/>
  <c r="B1453" i="3"/>
  <c r="B1454" i="3"/>
  <c r="B1455" i="3"/>
  <c r="B1456" i="3"/>
  <c r="B1457" i="3"/>
  <c r="B1458" i="3"/>
  <c r="B1459" i="3"/>
  <c r="B1460" i="3"/>
  <c r="B1461" i="3"/>
  <c r="B1462" i="3"/>
  <c r="B1463" i="3"/>
  <c r="B1464" i="3"/>
  <c r="B1465" i="3"/>
  <c r="B1466" i="3"/>
  <c r="B1467" i="3"/>
  <c r="B1468" i="3"/>
  <c r="B1469" i="3"/>
  <c r="B1470" i="3"/>
  <c r="B1471" i="3"/>
  <c r="B1472" i="3"/>
  <c r="B1473" i="3"/>
  <c r="B1474" i="3"/>
  <c r="B1475" i="3"/>
  <c r="B1476" i="3"/>
  <c r="B1477" i="3"/>
  <c r="B1478" i="3"/>
  <c r="B1479" i="3"/>
  <c r="B1480" i="3"/>
  <c r="B1481" i="3"/>
  <c r="B1482" i="3"/>
  <c r="B1483" i="3"/>
  <c r="B1484" i="3"/>
  <c r="B1485" i="3"/>
  <c r="B1486" i="3"/>
  <c r="B1487" i="3"/>
  <c r="B1488" i="3"/>
  <c r="B1489" i="3"/>
  <c r="B1490" i="3"/>
  <c r="B1491" i="3"/>
  <c r="B1492" i="3"/>
  <c r="B1493" i="3"/>
  <c r="B1494" i="3"/>
  <c r="B1495" i="3"/>
  <c r="B1496" i="3"/>
  <c r="B1497" i="3"/>
  <c r="B1498" i="3"/>
  <c r="B1499" i="3"/>
  <c r="B1500" i="3"/>
  <c r="B1501" i="3"/>
  <c r="B1502" i="3"/>
  <c r="B1503" i="3"/>
  <c r="B1504" i="3"/>
  <c r="B1505" i="3"/>
  <c r="B1506" i="3"/>
  <c r="B1507" i="3"/>
  <c r="B1508" i="3"/>
  <c r="B1509" i="3"/>
  <c r="B1510" i="3"/>
  <c r="B1511" i="3"/>
  <c r="B1512" i="3"/>
  <c r="B1513" i="3"/>
  <c r="B1514" i="3"/>
  <c r="B1515" i="3"/>
  <c r="B1516" i="3"/>
  <c r="B1517" i="3"/>
  <c r="B1518" i="3"/>
  <c r="B1519" i="3"/>
  <c r="B1520" i="3"/>
  <c r="B1521" i="3"/>
  <c r="B1522" i="3"/>
  <c r="B1523" i="3"/>
  <c r="B1524" i="3"/>
  <c r="B1525" i="3"/>
  <c r="B1526" i="3"/>
  <c r="B1527" i="3"/>
  <c r="B1528" i="3"/>
  <c r="B1529" i="3"/>
  <c r="B1530" i="3"/>
  <c r="B1531" i="3"/>
  <c r="B1532" i="3"/>
  <c r="B1533" i="3"/>
  <c r="B1534" i="3"/>
  <c r="B1535" i="3"/>
  <c r="B1536" i="3"/>
  <c r="B1537" i="3"/>
  <c r="B1538" i="3"/>
  <c r="B1539" i="3"/>
  <c r="B1540" i="3"/>
  <c r="B1541" i="3"/>
  <c r="B1542" i="3"/>
  <c r="B1543" i="3"/>
  <c r="B1544" i="3"/>
  <c r="B1545" i="3"/>
  <c r="B1546" i="3"/>
  <c r="B1547" i="3"/>
  <c r="B1548" i="3"/>
  <c r="B1549" i="3"/>
  <c r="B1550" i="3"/>
  <c r="B1551" i="3"/>
  <c r="B1552" i="3"/>
  <c r="B1553" i="3"/>
  <c r="B1554" i="3"/>
  <c r="B1555" i="3"/>
  <c r="B1556" i="3"/>
  <c r="B1557" i="3"/>
  <c r="B1558" i="3"/>
  <c r="B1559" i="3"/>
  <c r="B1560" i="3"/>
  <c r="B1561" i="3"/>
  <c r="B1562" i="3"/>
  <c r="B1563" i="3"/>
  <c r="B1564" i="3"/>
  <c r="B1565" i="3"/>
  <c r="B1566" i="3"/>
  <c r="B1567" i="3"/>
  <c r="B1568" i="3"/>
  <c r="B1569" i="3"/>
  <c r="B1570" i="3"/>
  <c r="B1571" i="3"/>
  <c r="B1572" i="3"/>
  <c r="B1573" i="3"/>
  <c r="B1574" i="3"/>
  <c r="B1575" i="3"/>
  <c r="B1576" i="3"/>
  <c r="B1577" i="3"/>
  <c r="B1578" i="3"/>
  <c r="B1579" i="3"/>
  <c r="B1580" i="3"/>
  <c r="B1581" i="3"/>
  <c r="B1582" i="3"/>
  <c r="B1583" i="3"/>
  <c r="B1584" i="3"/>
  <c r="B1585" i="3"/>
  <c r="B1586" i="3"/>
  <c r="B1587" i="3"/>
  <c r="B1588" i="3"/>
  <c r="B1589" i="3"/>
  <c r="B1590" i="3"/>
  <c r="B1591" i="3"/>
  <c r="B1592" i="3"/>
  <c r="B1593" i="3"/>
  <c r="B1594" i="3"/>
  <c r="B1595" i="3"/>
  <c r="B1596" i="3"/>
  <c r="B1597" i="3"/>
  <c r="B1598" i="3"/>
  <c r="B1599" i="3"/>
  <c r="B1600" i="3"/>
  <c r="B1601" i="3"/>
  <c r="B1602" i="3"/>
  <c r="B1603" i="3"/>
  <c r="B1604" i="3"/>
  <c r="B1605" i="3"/>
  <c r="B1606" i="3"/>
  <c r="B1607" i="3"/>
  <c r="B1608" i="3"/>
  <c r="B1609" i="3"/>
  <c r="B1610" i="3"/>
  <c r="B1611" i="3"/>
  <c r="B1612" i="3"/>
  <c r="B1613" i="3"/>
  <c r="B1614" i="3"/>
  <c r="B1615" i="3"/>
  <c r="B1616" i="3"/>
  <c r="B1617" i="3"/>
  <c r="B1618" i="3"/>
  <c r="B1619" i="3"/>
  <c r="B1620" i="3"/>
  <c r="B1621" i="3"/>
  <c r="B1622" i="3"/>
  <c r="B1623" i="3"/>
  <c r="B1624" i="3"/>
  <c r="B1625" i="3"/>
  <c r="B1626" i="3"/>
  <c r="B1627" i="3"/>
  <c r="B1628" i="3"/>
  <c r="B1629" i="3"/>
  <c r="B1630" i="3"/>
  <c r="B1631" i="3"/>
  <c r="B1632" i="3"/>
  <c r="B1633" i="3"/>
  <c r="B1634" i="3"/>
  <c r="B1635" i="3"/>
  <c r="B1636" i="3"/>
  <c r="B1637" i="3"/>
  <c r="B1638" i="3"/>
  <c r="B1639" i="3"/>
  <c r="B1640" i="3"/>
  <c r="B1641" i="3"/>
  <c r="B1642" i="3"/>
  <c r="B1643" i="3"/>
  <c r="B1644" i="3"/>
  <c r="B1645" i="3"/>
  <c r="B1646" i="3"/>
  <c r="B1647" i="3"/>
  <c r="B1648" i="3"/>
  <c r="B1649" i="3"/>
  <c r="B1650" i="3"/>
  <c r="B1651" i="3"/>
  <c r="B1652" i="3"/>
  <c r="B1653" i="3"/>
  <c r="B1654" i="3"/>
  <c r="B1655" i="3"/>
  <c r="B1656" i="3"/>
  <c r="B1657" i="3"/>
  <c r="B1658" i="3"/>
  <c r="B1659" i="3"/>
  <c r="B1660" i="3"/>
  <c r="B1661" i="3"/>
  <c r="B1662" i="3"/>
  <c r="B1663" i="3"/>
  <c r="B1664" i="3"/>
  <c r="B1665" i="3"/>
  <c r="B1666" i="3"/>
  <c r="B1667" i="3"/>
  <c r="B1668" i="3"/>
  <c r="B1669" i="3"/>
  <c r="B1670" i="3"/>
  <c r="B1671" i="3"/>
  <c r="B1672" i="3"/>
  <c r="B1673" i="3"/>
  <c r="B1674" i="3"/>
  <c r="B1675" i="3"/>
  <c r="B1676" i="3"/>
  <c r="B1677" i="3"/>
  <c r="B1678" i="3"/>
  <c r="B1679" i="3"/>
  <c r="B1680" i="3"/>
  <c r="B1681" i="3"/>
  <c r="B1682" i="3"/>
  <c r="B1683" i="3"/>
  <c r="B1684" i="3"/>
  <c r="B1685" i="3"/>
  <c r="B1686" i="3"/>
  <c r="B1687" i="3"/>
  <c r="B1688" i="3"/>
  <c r="B1689" i="3"/>
  <c r="B1690" i="3"/>
  <c r="B1691" i="3"/>
  <c r="B1692" i="3"/>
  <c r="B1693" i="3"/>
  <c r="B1694" i="3"/>
  <c r="B1695" i="3"/>
  <c r="B1696" i="3"/>
  <c r="B1697" i="3"/>
  <c r="B1698" i="3"/>
  <c r="B1699" i="3"/>
  <c r="B1700" i="3"/>
  <c r="B1701" i="3"/>
  <c r="B1702" i="3"/>
  <c r="B1703" i="3"/>
  <c r="B1704" i="3"/>
  <c r="B1705" i="3"/>
  <c r="B1706" i="3"/>
  <c r="B1707" i="3"/>
  <c r="B1708" i="3"/>
  <c r="B1709" i="3"/>
  <c r="B1710" i="3"/>
  <c r="B1711" i="3"/>
  <c r="B1712" i="3"/>
  <c r="B1713" i="3"/>
  <c r="B1714" i="3"/>
  <c r="B1715" i="3"/>
  <c r="B1716" i="3"/>
  <c r="B1717" i="3"/>
  <c r="B1718" i="3"/>
  <c r="B1719" i="3"/>
  <c r="B1720" i="3"/>
  <c r="B1721" i="3"/>
  <c r="B1722" i="3"/>
  <c r="B1723" i="3"/>
  <c r="B1724" i="3"/>
  <c r="B1725" i="3"/>
  <c r="B1726" i="3"/>
  <c r="B1727" i="3"/>
  <c r="B1728" i="3"/>
  <c r="B1729" i="3"/>
  <c r="B1730" i="3"/>
  <c r="B1731" i="3"/>
  <c r="B1732" i="3"/>
  <c r="B1733" i="3"/>
  <c r="B1734" i="3"/>
  <c r="B1735" i="3"/>
  <c r="B1736" i="3"/>
  <c r="B1737" i="3"/>
  <c r="B1738" i="3"/>
  <c r="B1739" i="3"/>
  <c r="B1740" i="3"/>
  <c r="B1741" i="3"/>
  <c r="B1742" i="3"/>
  <c r="B1743" i="3"/>
  <c r="B1744" i="3"/>
  <c r="B1745" i="3"/>
  <c r="B1746" i="3"/>
  <c r="B1747" i="3"/>
  <c r="B1748" i="3"/>
  <c r="B1749" i="3"/>
  <c r="B1750" i="3"/>
  <c r="B1751" i="3"/>
  <c r="B1752" i="3"/>
  <c r="B1753" i="3"/>
  <c r="B1754" i="3"/>
  <c r="B1755" i="3"/>
  <c r="B1756" i="3"/>
  <c r="B1757" i="3"/>
  <c r="B1758" i="3"/>
  <c r="B1759" i="3"/>
  <c r="B1760" i="3"/>
  <c r="B1761" i="3"/>
  <c r="B1762" i="3"/>
  <c r="B1763" i="3"/>
  <c r="B1764" i="3"/>
  <c r="B1765" i="3"/>
  <c r="B1766" i="3"/>
  <c r="B1767" i="3"/>
  <c r="B1768" i="3"/>
  <c r="B1769" i="3"/>
  <c r="B1770" i="3"/>
  <c r="B1771" i="3"/>
  <c r="B1772" i="3"/>
  <c r="B1773" i="3"/>
  <c r="B1774" i="3"/>
  <c r="B1775" i="3"/>
  <c r="B1776" i="3"/>
  <c r="B1777" i="3"/>
  <c r="B1778" i="3"/>
  <c r="B1779" i="3"/>
  <c r="B1780" i="3"/>
  <c r="B1781" i="3"/>
  <c r="B1782" i="3"/>
  <c r="B1783" i="3"/>
  <c r="B1784" i="3"/>
  <c r="B1785" i="3"/>
  <c r="B1786" i="3"/>
  <c r="B1787" i="3"/>
  <c r="B1788" i="3"/>
  <c r="B1789" i="3"/>
  <c r="B1790" i="3"/>
  <c r="B1791" i="3"/>
  <c r="B1792" i="3"/>
  <c r="B1793" i="3"/>
  <c r="B1794" i="3"/>
  <c r="B1795" i="3"/>
  <c r="B1796" i="3"/>
  <c r="B1797" i="3"/>
  <c r="B1798" i="3"/>
  <c r="B1799" i="3"/>
  <c r="B1800" i="3"/>
  <c r="B1801" i="3"/>
  <c r="B1802" i="3"/>
  <c r="B1803" i="3"/>
  <c r="B1804" i="3"/>
  <c r="B1805" i="3"/>
  <c r="B1806" i="3"/>
  <c r="B1807" i="3"/>
  <c r="B1808" i="3"/>
  <c r="B1809" i="3"/>
  <c r="B1810" i="3"/>
  <c r="B1811" i="3"/>
  <c r="B1812" i="3"/>
  <c r="B1813" i="3"/>
  <c r="B1814" i="3"/>
  <c r="B1815" i="3"/>
  <c r="B1816" i="3"/>
  <c r="B1817" i="3"/>
  <c r="B1818" i="3"/>
  <c r="B1819" i="3"/>
  <c r="B1820" i="3"/>
  <c r="B1821" i="3"/>
  <c r="B1822" i="3"/>
  <c r="B1823" i="3"/>
  <c r="B1824" i="3"/>
  <c r="B1825" i="3"/>
  <c r="B1826" i="3"/>
  <c r="B1827" i="3"/>
  <c r="B1828" i="3"/>
  <c r="B1829" i="3"/>
  <c r="B1830" i="3"/>
  <c r="B1831" i="3"/>
  <c r="B1832" i="3"/>
  <c r="B1833" i="3"/>
  <c r="B1834" i="3"/>
  <c r="B1835" i="3"/>
  <c r="B1836" i="3"/>
  <c r="B1837" i="3"/>
  <c r="B1838" i="3"/>
  <c r="B1839" i="3"/>
  <c r="B1840" i="3"/>
  <c r="B1841" i="3"/>
  <c r="B1842" i="3"/>
  <c r="B1843" i="3"/>
  <c r="B1844" i="3"/>
  <c r="B1845" i="3"/>
  <c r="B1846" i="3"/>
  <c r="B1847" i="3"/>
  <c r="B1848" i="3"/>
  <c r="B1849" i="3"/>
  <c r="B1850" i="3"/>
  <c r="B1851" i="3"/>
  <c r="B1852" i="3"/>
  <c r="B1853" i="3"/>
  <c r="B1854" i="3"/>
  <c r="B1855" i="3"/>
  <c r="B1856" i="3"/>
  <c r="B1857" i="3"/>
  <c r="B1858" i="3"/>
  <c r="B1859" i="3"/>
  <c r="B1860" i="3"/>
  <c r="B1861" i="3"/>
  <c r="B1862" i="3"/>
  <c r="B1863" i="3"/>
  <c r="B1864" i="3"/>
  <c r="B1865" i="3"/>
  <c r="B1866" i="3"/>
  <c r="B1867" i="3"/>
  <c r="B1868" i="3"/>
  <c r="B1869" i="3"/>
  <c r="B1870" i="3"/>
  <c r="B1871" i="3"/>
  <c r="B1872" i="3"/>
  <c r="B1873" i="3"/>
  <c r="B1874" i="3"/>
  <c r="B1875" i="3"/>
  <c r="B1876" i="3"/>
  <c r="B1877" i="3"/>
  <c r="B1878" i="3"/>
  <c r="B1879" i="3"/>
  <c r="B1880" i="3"/>
  <c r="B1881" i="3"/>
  <c r="B1882" i="3"/>
  <c r="B1883" i="3"/>
  <c r="B1884" i="3"/>
  <c r="B1885" i="3"/>
  <c r="B1886" i="3"/>
  <c r="B1887" i="3"/>
  <c r="B1888" i="3"/>
  <c r="B1889" i="3"/>
  <c r="B1890" i="3"/>
  <c r="B1891" i="3"/>
  <c r="B1892" i="3"/>
  <c r="B1893" i="3"/>
  <c r="B1894" i="3"/>
  <c r="B1895" i="3"/>
  <c r="B1896" i="3"/>
  <c r="B1897" i="3"/>
  <c r="B1898" i="3"/>
  <c r="B1899" i="3"/>
  <c r="B1900" i="3"/>
  <c r="B1901" i="3"/>
  <c r="B1902" i="3"/>
  <c r="B1903" i="3"/>
  <c r="B1904" i="3"/>
  <c r="B1905" i="3"/>
  <c r="B1906" i="3"/>
  <c r="B1907" i="3"/>
  <c r="B1908" i="3"/>
  <c r="B1909" i="3"/>
  <c r="B1910" i="3"/>
  <c r="B1911" i="3"/>
  <c r="B1912" i="3"/>
  <c r="B1913" i="3"/>
  <c r="B1914" i="3"/>
  <c r="B1915" i="3"/>
  <c r="B1916" i="3"/>
  <c r="B1917" i="3"/>
  <c r="B1918" i="3"/>
  <c r="B1919" i="3"/>
  <c r="B1920" i="3"/>
  <c r="B1921" i="3"/>
  <c r="B1922" i="3"/>
  <c r="B1923" i="3"/>
  <c r="B1924" i="3"/>
  <c r="B1925" i="3"/>
  <c r="B1926" i="3"/>
  <c r="B1927" i="3"/>
  <c r="B1928" i="3"/>
  <c r="B1929" i="3"/>
  <c r="B1930" i="3"/>
  <c r="B1931" i="3"/>
  <c r="B1932" i="3"/>
  <c r="B1933" i="3"/>
  <c r="B1934" i="3"/>
  <c r="B1935" i="3"/>
  <c r="B1936" i="3"/>
  <c r="B1937" i="3"/>
  <c r="B1938" i="3"/>
  <c r="B1939" i="3"/>
  <c r="B1940" i="3"/>
  <c r="B1941" i="3"/>
  <c r="B1942" i="3"/>
  <c r="B1943" i="3"/>
  <c r="B1944" i="3"/>
  <c r="B1945" i="3"/>
  <c r="B1946" i="3"/>
  <c r="B1947" i="3"/>
  <c r="B1948" i="3"/>
  <c r="B1949" i="3"/>
  <c r="B1950" i="3"/>
  <c r="B1951" i="3"/>
  <c r="B1952" i="3"/>
  <c r="B1953" i="3"/>
  <c r="B1954" i="3"/>
  <c r="B1955" i="3"/>
  <c r="B1956" i="3"/>
  <c r="B1957" i="3"/>
  <c r="B1958" i="3"/>
  <c r="B1959" i="3"/>
  <c r="B1960" i="3"/>
  <c r="B1961" i="3"/>
  <c r="B1962" i="3"/>
  <c r="B1963" i="3"/>
  <c r="B1964" i="3"/>
  <c r="B1965" i="3"/>
  <c r="B1966" i="3"/>
  <c r="B1967" i="3"/>
  <c r="B1968" i="3"/>
  <c r="B1969" i="3"/>
  <c r="B1970" i="3"/>
  <c r="B1971" i="3"/>
  <c r="B1972" i="3"/>
  <c r="B1973" i="3"/>
  <c r="B1974" i="3"/>
  <c r="B1975" i="3"/>
  <c r="B1976" i="3"/>
  <c r="B1977" i="3"/>
  <c r="B1978" i="3"/>
  <c r="B1979" i="3"/>
  <c r="B1980" i="3"/>
  <c r="B1981" i="3"/>
  <c r="B1982" i="3"/>
  <c r="B1983" i="3"/>
  <c r="B1984" i="3"/>
  <c r="B1985" i="3"/>
  <c r="B1986" i="3"/>
  <c r="B1987" i="3"/>
  <c r="B1988" i="3"/>
  <c r="B1989" i="3"/>
  <c r="B1990" i="3"/>
  <c r="B1991" i="3"/>
  <c r="B1992" i="3"/>
  <c r="B1993" i="3"/>
  <c r="B1994" i="3"/>
  <c r="B1995" i="3"/>
  <c r="B1996" i="3"/>
  <c r="B1997" i="3"/>
  <c r="B1998" i="3"/>
  <c r="B1999" i="3"/>
  <c r="B2000" i="3"/>
  <c r="B2001" i="3"/>
  <c r="B2002" i="3"/>
  <c r="B2003" i="3"/>
  <c r="B2004" i="3"/>
  <c r="B2005" i="3"/>
  <c r="B2006" i="3"/>
  <c r="B2007" i="3"/>
  <c r="B2008" i="3"/>
  <c r="B2009" i="3"/>
  <c r="B2010" i="3"/>
  <c r="B2011" i="3"/>
  <c r="B2012" i="3"/>
  <c r="B2013" i="3"/>
  <c r="B2014" i="3"/>
  <c r="B2015" i="3"/>
  <c r="B2016" i="3"/>
  <c r="B2017" i="3"/>
  <c r="B2018" i="3"/>
  <c r="B2019" i="3"/>
  <c r="B2020" i="3"/>
  <c r="B2021" i="3"/>
  <c r="B2022" i="3"/>
  <c r="B2023" i="3"/>
  <c r="B2024" i="3"/>
  <c r="B2025" i="3"/>
  <c r="B2026" i="3"/>
  <c r="B2027" i="3"/>
  <c r="B2028" i="3"/>
  <c r="B2029" i="3"/>
  <c r="B2030" i="3"/>
  <c r="B2031" i="3"/>
  <c r="B2032" i="3"/>
  <c r="B2033" i="3"/>
  <c r="B2034" i="3"/>
  <c r="B2035" i="3"/>
  <c r="B2036" i="3"/>
  <c r="B2037" i="3"/>
  <c r="B2038" i="3"/>
  <c r="B2039" i="3"/>
  <c r="B2040" i="3"/>
  <c r="B2041" i="3"/>
  <c r="B2042" i="3"/>
  <c r="B2043" i="3"/>
  <c r="B2044" i="3"/>
  <c r="B2045" i="3"/>
  <c r="B2046" i="3"/>
  <c r="B2047" i="3"/>
  <c r="B2048" i="3"/>
  <c r="B2049" i="3"/>
  <c r="B2050" i="3"/>
  <c r="B2051" i="3"/>
  <c r="B2052" i="3"/>
  <c r="B2053" i="3"/>
  <c r="B2054" i="3"/>
  <c r="B2055" i="3"/>
  <c r="B2056" i="3"/>
  <c r="B2057" i="3"/>
  <c r="B2058" i="3"/>
  <c r="B2059" i="3"/>
  <c r="B2060" i="3"/>
  <c r="B2061" i="3"/>
  <c r="B2062" i="3"/>
  <c r="B2063" i="3"/>
  <c r="B2064" i="3"/>
  <c r="B2065" i="3"/>
  <c r="B2066" i="3"/>
  <c r="B2067" i="3"/>
  <c r="B2068" i="3"/>
  <c r="B2069" i="3"/>
  <c r="B2070" i="3"/>
  <c r="B2071" i="3"/>
  <c r="B2072" i="3"/>
  <c r="B2073" i="3"/>
  <c r="B2074" i="3"/>
  <c r="B2075" i="3"/>
  <c r="B2076" i="3"/>
  <c r="B2077" i="3"/>
  <c r="B2078" i="3"/>
  <c r="B2079" i="3"/>
  <c r="B2080" i="3"/>
  <c r="B2081" i="3"/>
  <c r="B2082" i="3"/>
  <c r="B2083" i="3"/>
  <c r="B2084" i="3"/>
  <c r="B2085" i="3"/>
  <c r="B2086" i="3"/>
  <c r="B2087" i="3"/>
  <c r="B2088" i="3"/>
  <c r="B2089" i="3"/>
  <c r="B2090" i="3"/>
  <c r="B2091" i="3"/>
  <c r="B2092" i="3"/>
  <c r="B2093" i="3"/>
  <c r="B2094" i="3"/>
  <c r="B2095" i="3"/>
  <c r="B2096" i="3"/>
  <c r="B2097" i="3"/>
  <c r="B2098" i="3"/>
  <c r="B2099" i="3"/>
  <c r="B2100" i="3"/>
  <c r="B2101" i="3"/>
  <c r="B2102" i="3"/>
  <c r="B2103" i="3"/>
  <c r="B2104" i="3"/>
  <c r="B2105" i="3"/>
  <c r="B2106" i="3"/>
  <c r="B2107" i="3"/>
  <c r="B2108" i="3"/>
  <c r="B2109" i="3"/>
  <c r="B2110" i="3"/>
  <c r="B2111" i="3"/>
  <c r="B2112" i="3"/>
  <c r="B2113" i="3"/>
  <c r="B2114" i="3"/>
  <c r="B2115" i="3"/>
  <c r="B2116" i="3"/>
  <c r="B2117" i="3"/>
  <c r="B2118" i="3"/>
  <c r="B2119" i="3"/>
  <c r="B2120" i="3"/>
  <c r="B2121" i="3"/>
  <c r="B2122" i="3"/>
  <c r="B2123" i="3"/>
  <c r="B2124" i="3"/>
  <c r="B2125" i="3"/>
  <c r="B2126" i="3"/>
  <c r="B2127" i="3"/>
  <c r="B2128" i="3"/>
  <c r="B2129" i="3"/>
  <c r="B2130" i="3"/>
  <c r="B2131" i="3"/>
  <c r="B2132" i="3"/>
  <c r="B2133" i="3"/>
  <c r="B2134" i="3"/>
  <c r="B2135" i="3"/>
  <c r="B2136" i="3"/>
  <c r="B2137" i="3"/>
  <c r="B2138" i="3"/>
  <c r="B2139" i="3"/>
  <c r="B2140" i="3"/>
  <c r="B2141" i="3"/>
  <c r="B2142" i="3"/>
  <c r="B2143" i="3"/>
  <c r="B2144" i="3"/>
  <c r="B2145" i="3"/>
  <c r="B2146" i="3"/>
  <c r="B2147" i="3"/>
  <c r="B2148" i="3"/>
  <c r="B2149" i="3"/>
  <c r="B2150" i="3"/>
  <c r="B2151" i="3"/>
  <c r="B2152" i="3"/>
  <c r="B2153" i="3"/>
  <c r="B2154" i="3"/>
  <c r="B2155" i="3"/>
  <c r="B2156" i="3"/>
  <c r="B2157" i="3"/>
  <c r="B2158" i="3"/>
  <c r="B2159" i="3"/>
  <c r="B2160" i="3"/>
  <c r="B2161" i="3"/>
  <c r="B2162" i="3"/>
  <c r="B2163" i="3"/>
  <c r="B2164" i="3"/>
  <c r="B2165" i="3"/>
  <c r="B2166" i="3"/>
  <c r="B2167" i="3"/>
  <c r="B2168" i="3"/>
  <c r="B2169" i="3"/>
  <c r="B2170" i="3"/>
  <c r="B2171" i="3"/>
  <c r="B2172" i="3"/>
  <c r="B2173" i="3"/>
  <c r="B2174" i="3"/>
  <c r="B2175" i="3"/>
  <c r="B2176" i="3"/>
  <c r="B2177" i="3"/>
  <c r="B2178" i="3"/>
  <c r="B2179" i="3"/>
  <c r="B2180" i="3"/>
  <c r="B2181" i="3"/>
  <c r="B2182" i="3"/>
  <c r="B2183" i="3"/>
  <c r="B2184" i="3"/>
  <c r="B2185" i="3"/>
  <c r="B2186" i="3"/>
  <c r="B2187" i="3"/>
  <c r="B2188" i="3"/>
  <c r="B2189" i="3"/>
  <c r="B2190" i="3"/>
  <c r="B2191" i="3"/>
  <c r="B2192" i="3"/>
  <c r="B2193" i="3"/>
  <c r="B2194" i="3"/>
  <c r="B2195" i="3"/>
  <c r="B2196" i="3"/>
  <c r="B2197" i="3"/>
  <c r="B2198" i="3"/>
  <c r="B2199" i="3"/>
  <c r="B2200" i="3"/>
  <c r="B2201" i="3"/>
  <c r="B2202" i="3"/>
  <c r="B2203" i="3"/>
  <c r="B2204" i="3"/>
  <c r="B2205" i="3"/>
  <c r="B2206" i="3"/>
  <c r="B2207" i="3"/>
  <c r="B2208" i="3"/>
  <c r="B2209" i="3"/>
  <c r="B2210" i="3"/>
  <c r="B2211" i="3"/>
  <c r="B2212" i="3"/>
  <c r="B2213" i="3"/>
  <c r="B2214" i="3"/>
  <c r="B2215" i="3"/>
  <c r="B2216" i="3"/>
  <c r="B2217" i="3"/>
  <c r="B2218" i="3"/>
  <c r="B2219" i="3"/>
  <c r="B2220" i="3"/>
  <c r="B2221" i="3"/>
  <c r="B2222" i="3"/>
  <c r="B2223" i="3"/>
  <c r="B2224" i="3"/>
  <c r="B2225" i="3"/>
  <c r="B2226" i="3"/>
  <c r="B2227" i="3"/>
  <c r="B2228" i="3"/>
  <c r="B2229" i="3"/>
  <c r="B2230" i="3"/>
  <c r="B2231" i="3"/>
  <c r="B2232" i="3"/>
  <c r="B2233" i="3"/>
  <c r="B2234" i="3"/>
  <c r="B2235" i="3"/>
  <c r="B2236" i="3"/>
  <c r="B2237" i="3"/>
  <c r="B2238" i="3"/>
  <c r="B2239" i="3"/>
  <c r="B2240" i="3"/>
  <c r="B2241" i="3"/>
  <c r="B2242" i="3"/>
  <c r="B2243" i="3"/>
  <c r="B2244" i="3"/>
  <c r="B2245" i="3"/>
  <c r="B2246" i="3"/>
  <c r="B2247" i="3"/>
  <c r="B2248" i="3"/>
  <c r="B2249" i="3"/>
  <c r="B2250" i="3"/>
  <c r="B2251" i="3"/>
  <c r="B2252" i="3"/>
  <c r="B2253" i="3"/>
  <c r="B2254" i="3"/>
  <c r="B2255" i="3"/>
  <c r="B2256" i="3"/>
  <c r="B2257" i="3"/>
  <c r="B2258" i="3"/>
  <c r="B2259" i="3"/>
  <c r="B2260" i="3"/>
  <c r="B2261" i="3"/>
  <c r="B2262" i="3"/>
  <c r="B2263" i="3"/>
  <c r="B2264" i="3"/>
  <c r="B2265" i="3"/>
  <c r="B2266" i="3"/>
  <c r="B2267" i="3"/>
  <c r="B2268" i="3"/>
  <c r="B2269" i="3"/>
  <c r="B2270" i="3"/>
  <c r="B2271" i="3"/>
  <c r="B2272" i="3"/>
  <c r="B2273" i="3"/>
  <c r="B2274" i="3"/>
  <c r="B2275" i="3"/>
  <c r="B2276" i="3"/>
  <c r="B2277" i="3"/>
  <c r="B2278" i="3"/>
  <c r="B2279" i="3"/>
  <c r="B2280" i="3"/>
  <c r="B2281" i="3"/>
  <c r="B2282" i="3"/>
  <c r="B2283" i="3"/>
  <c r="B2284" i="3"/>
  <c r="B2285" i="3"/>
  <c r="B2286" i="3"/>
  <c r="B2287" i="3"/>
  <c r="B2288" i="3"/>
  <c r="B2289" i="3"/>
  <c r="B2290" i="3"/>
  <c r="B2291" i="3"/>
  <c r="B2292" i="3"/>
  <c r="B2293" i="3"/>
  <c r="B2294" i="3"/>
  <c r="B2295" i="3"/>
  <c r="B2296" i="3"/>
  <c r="B2297" i="3"/>
  <c r="B2298" i="3"/>
  <c r="B2299" i="3"/>
  <c r="B2300" i="3"/>
  <c r="B2301" i="3"/>
  <c r="B2302" i="3"/>
  <c r="B2303" i="3"/>
  <c r="B2304" i="3"/>
  <c r="B2305" i="3"/>
  <c r="B2306" i="3"/>
  <c r="B2307" i="3"/>
  <c r="B2308" i="3"/>
  <c r="B2309" i="3"/>
  <c r="B2310" i="3"/>
  <c r="B2311" i="3"/>
  <c r="B2312" i="3"/>
  <c r="B2313" i="3"/>
  <c r="B2314" i="3"/>
  <c r="B2315" i="3"/>
  <c r="B2316" i="3"/>
  <c r="B2317" i="3"/>
  <c r="B2318" i="3"/>
  <c r="B2319" i="3"/>
  <c r="B2320" i="3"/>
  <c r="B2321" i="3"/>
  <c r="B2322" i="3"/>
  <c r="B2323" i="3"/>
  <c r="B2324" i="3"/>
  <c r="B2325" i="3"/>
  <c r="B2326" i="3"/>
  <c r="B2327" i="3"/>
  <c r="B2328" i="3"/>
  <c r="B2329" i="3"/>
  <c r="B2330" i="3"/>
  <c r="B2331" i="3"/>
  <c r="B2332" i="3"/>
  <c r="B2333" i="3"/>
  <c r="B2334" i="3"/>
  <c r="B2335" i="3"/>
  <c r="B2336" i="3"/>
  <c r="B2337" i="3"/>
  <c r="B2338" i="3"/>
  <c r="B2339" i="3"/>
  <c r="B2340" i="3"/>
  <c r="B2341" i="3"/>
  <c r="B2342" i="3"/>
  <c r="B2343" i="3"/>
  <c r="B2344" i="3"/>
  <c r="B2345" i="3"/>
  <c r="B2346" i="3"/>
  <c r="B2347" i="3"/>
  <c r="B2348" i="3"/>
  <c r="B2349" i="3"/>
  <c r="B2350" i="3"/>
  <c r="B2351" i="3"/>
  <c r="B2352" i="3"/>
  <c r="B2353" i="3"/>
  <c r="B2354" i="3"/>
  <c r="B2355" i="3"/>
  <c r="B2356" i="3"/>
  <c r="B2357" i="3"/>
  <c r="B2358" i="3"/>
  <c r="B2359" i="3"/>
  <c r="B2360" i="3"/>
  <c r="B2361" i="3"/>
  <c r="B2362" i="3"/>
  <c r="B2363" i="3"/>
  <c r="B2364" i="3"/>
  <c r="B2365" i="3"/>
  <c r="B2366" i="3"/>
  <c r="B2367" i="3"/>
  <c r="B2368" i="3"/>
  <c r="B2369" i="3"/>
  <c r="B2370" i="3"/>
  <c r="B2371" i="3"/>
  <c r="B2372" i="3"/>
  <c r="B2373" i="3"/>
  <c r="B2374" i="3"/>
  <c r="B2375" i="3"/>
  <c r="B2376" i="3"/>
  <c r="B2377" i="3"/>
  <c r="B2378" i="3"/>
  <c r="B2379" i="3"/>
  <c r="B2380" i="3"/>
  <c r="B2381" i="3"/>
  <c r="B2382" i="3"/>
  <c r="B2383" i="3"/>
  <c r="B2384" i="3"/>
  <c r="B2385" i="3"/>
  <c r="B2386" i="3"/>
  <c r="B2387" i="3"/>
  <c r="B2388" i="3"/>
  <c r="B2389" i="3"/>
  <c r="B2390" i="3"/>
  <c r="B2391" i="3"/>
  <c r="B2392" i="3"/>
  <c r="B2393" i="3"/>
  <c r="B2394" i="3"/>
  <c r="B2395" i="3"/>
  <c r="B2396" i="3"/>
  <c r="B2397" i="3"/>
  <c r="B2398" i="3"/>
  <c r="B2399" i="3"/>
  <c r="B2400" i="3"/>
  <c r="B2401" i="3"/>
  <c r="B2402" i="3"/>
  <c r="B2403" i="3"/>
  <c r="B2404" i="3"/>
  <c r="B2405" i="3"/>
  <c r="B2406" i="3"/>
  <c r="B2407" i="3"/>
  <c r="B2408" i="3"/>
  <c r="B2409" i="3"/>
  <c r="B2410" i="3"/>
  <c r="B2411" i="3"/>
  <c r="B2412" i="3"/>
  <c r="B2413" i="3"/>
  <c r="B2414" i="3"/>
  <c r="B2415" i="3"/>
  <c r="B2416" i="3"/>
  <c r="B2417" i="3"/>
  <c r="B2418" i="3"/>
  <c r="B2419" i="3"/>
  <c r="B2420" i="3"/>
  <c r="B2421" i="3"/>
  <c r="B2422" i="3"/>
  <c r="B2423" i="3"/>
  <c r="B2424" i="3"/>
  <c r="B2425" i="3"/>
  <c r="B2426" i="3"/>
  <c r="B2427" i="3"/>
  <c r="B2428" i="3"/>
  <c r="B2429" i="3"/>
  <c r="B2430" i="3"/>
  <c r="B2431" i="3"/>
  <c r="B2432" i="3"/>
  <c r="B2433" i="3"/>
  <c r="B2434" i="3"/>
  <c r="B2435" i="3"/>
  <c r="B2436" i="3"/>
  <c r="B2437" i="3"/>
  <c r="B2438" i="3"/>
  <c r="B2439" i="3"/>
  <c r="B2440" i="3"/>
  <c r="B2441" i="3"/>
  <c r="B2442" i="3"/>
  <c r="B2443" i="3"/>
  <c r="B2444" i="3"/>
  <c r="B2445" i="3"/>
  <c r="B2446" i="3"/>
  <c r="B2447" i="3"/>
  <c r="B2448" i="3"/>
  <c r="B2449" i="3"/>
  <c r="B2450" i="3"/>
  <c r="B2451" i="3"/>
  <c r="B2452" i="3"/>
  <c r="B2453" i="3"/>
  <c r="B2454" i="3"/>
  <c r="B2455" i="3"/>
  <c r="B2456" i="3"/>
  <c r="B2457" i="3"/>
  <c r="B2458" i="3"/>
  <c r="B2459" i="3"/>
  <c r="B2460" i="3"/>
  <c r="B2461" i="3"/>
  <c r="B2462" i="3"/>
  <c r="B2463" i="3"/>
  <c r="B2464" i="3"/>
  <c r="B2465" i="3"/>
  <c r="B2466" i="3"/>
  <c r="B2467" i="3"/>
  <c r="B2468" i="3"/>
  <c r="B2469" i="3"/>
  <c r="B2470" i="3"/>
  <c r="B2471" i="3"/>
  <c r="B2472" i="3"/>
  <c r="B2473" i="3"/>
  <c r="B2474" i="3"/>
  <c r="B2475" i="3"/>
  <c r="B2476" i="3"/>
  <c r="B2477" i="3"/>
  <c r="B2478" i="3"/>
  <c r="B2479" i="3"/>
  <c r="B2480" i="3"/>
  <c r="B2481" i="3"/>
  <c r="B2482" i="3"/>
  <c r="B2483" i="3"/>
  <c r="B2484" i="3"/>
  <c r="B2485" i="3"/>
  <c r="B2486" i="3"/>
  <c r="B2487" i="3"/>
  <c r="B2488" i="3"/>
  <c r="B2489" i="3"/>
  <c r="B2490" i="3"/>
  <c r="B2491" i="3"/>
  <c r="B2492" i="3"/>
  <c r="B2493" i="3"/>
  <c r="B2494" i="3"/>
  <c r="B2495" i="3"/>
  <c r="B2496" i="3"/>
  <c r="B2497" i="3"/>
  <c r="B2498" i="3"/>
  <c r="B2499" i="3"/>
  <c r="B2500" i="3"/>
  <c r="B12" i="3"/>
  <c r="H9" i="3"/>
  <c r="I9" i="3"/>
  <c r="J9" i="3"/>
  <c r="K9" i="3"/>
  <c r="L9" i="3"/>
  <c r="M9" i="3"/>
  <c r="N9" i="3"/>
  <c r="O9" i="3"/>
  <c r="P9" i="3"/>
  <c r="Q9" i="3"/>
  <c r="R9" i="3"/>
  <c r="S9" i="3"/>
  <c r="T9" i="3"/>
  <c r="U9" i="3"/>
  <c r="V9" i="3"/>
  <c r="W9" i="3"/>
  <c r="X9" i="3"/>
  <c r="Y9" i="3"/>
  <c r="Z9" i="3"/>
  <c r="AA9" i="3"/>
  <c r="AB9" i="3"/>
  <c r="AC9" i="3"/>
  <c r="AD9" i="3"/>
  <c r="AE9" i="3"/>
  <c r="AF9" i="3"/>
  <c r="AG9" i="3"/>
  <c r="AH9" i="3"/>
  <c r="AI9" i="3"/>
  <c r="AJ9" i="3"/>
  <c r="AK9" i="3"/>
  <c r="AL9" i="3"/>
  <c r="AM9" i="3"/>
  <c r="AN9" i="3"/>
  <c r="AO9" i="3"/>
  <c r="AP9" i="3"/>
  <c r="AQ9" i="3"/>
  <c r="AR9" i="3"/>
  <c r="AS9" i="3"/>
  <c r="AT9" i="3"/>
  <c r="AU9" i="3"/>
  <c r="AV9" i="3"/>
  <c r="AW9" i="3"/>
  <c r="AX9" i="3"/>
  <c r="AY9" i="3"/>
  <c r="AZ9" i="3"/>
  <c r="BA9" i="3"/>
  <c r="BB9" i="3"/>
  <c r="BC9" i="3"/>
  <c r="BD9" i="3"/>
  <c r="BE9" i="3"/>
  <c r="BF9" i="3"/>
  <c r="BG9" i="3"/>
  <c r="BH9" i="3"/>
  <c r="BI9" i="3"/>
  <c r="BJ9" i="3"/>
  <c r="BK9" i="3"/>
  <c r="BL9" i="3"/>
  <c r="BM9" i="3"/>
  <c r="BN9" i="3"/>
  <c r="BO9" i="3"/>
  <c r="BP9" i="3"/>
  <c r="BQ9" i="3"/>
  <c r="BR9" i="3"/>
  <c r="BS9" i="3"/>
  <c r="BT9" i="3"/>
  <c r="BU9" i="3"/>
  <c r="BV9" i="3"/>
  <c r="BW9" i="3"/>
  <c r="BX9" i="3"/>
  <c r="BY9" i="3"/>
  <c r="BZ9" i="3"/>
  <c r="CA9" i="3"/>
  <c r="CB9" i="3"/>
  <c r="CC9" i="3"/>
  <c r="CD9" i="3"/>
  <c r="CE9" i="3"/>
  <c r="CF9" i="3"/>
  <c r="CG9" i="3"/>
  <c r="CH9" i="3"/>
  <c r="CI9" i="3"/>
  <c r="CJ9" i="3"/>
  <c r="CK9" i="3"/>
  <c r="CL9" i="3"/>
  <c r="CM9" i="3"/>
  <c r="CN9" i="3"/>
  <c r="CO9" i="3"/>
  <c r="CP9" i="3"/>
  <c r="CQ9" i="3"/>
  <c r="CR9" i="3"/>
  <c r="CS9" i="3"/>
  <c r="CT9" i="3"/>
  <c r="CU9" i="3"/>
  <c r="CV9" i="3"/>
  <c r="CW9" i="3"/>
  <c r="CX9" i="3"/>
  <c r="CY9" i="3"/>
  <c r="CZ9" i="3"/>
  <c r="DA9" i="3"/>
  <c r="DB9" i="3"/>
  <c r="DC9" i="3"/>
  <c r="DD9" i="3"/>
  <c r="G9" i="3"/>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B615" i="4"/>
  <c r="B616" i="4"/>
  <c r="B617" i="4"/>
  <c r="B618" i="4"/>
  <c r="B619" i="4"/>
  <c r="B620" i="4"/>
  <c r="B621" i="4"/>
  <c r="B622" i="4"/>
  <c r="B623" i="4"/>
  <c r="B624" i="4"/>
  <c r="B625" i="4"/>
  <c r="B626" i="4"/>
  <c r="B627" i="4"/>
  <c r="B628" i="4"/>
  <c r="B629" i="4"/>
  <c r="B630" i="4"/>
  <c r="B631" i="4"/>
  <c r="B632" i="4"/>
  <c r="B633" i="4"/>
  <c r="B634" i="4"/>
  <c r="B635" i="4"/>
  <c r="B636" i="4"/>
  <c r="B637" i="4"/>
  <c r="B638" i="4"/>
  <c r="B639" i="4"/>
  <c r="B640" i="4"/>
  <c r="B641" i="4"/>
  <c r="B642" i="4"/>
  <c r="B643" i="4"/>
  <c r="B644" i="4"/>
  <c r="B645" i="4"/>
  <c r="B646" i="4"/>
  <c r="B647" i="4"/>
  <c r="B648" i="4"/>
  <c r="B649" i="4"/>
  <c r="B650" i="4"/>
  <c r="B651" i="4"/>
  <c r="B652" i="4"/>
  <c r="B653" i="4"/>
  <c r="B654" i="4"/>
  <c r="B655" i="4"/>
  <c r="B656" i="4"/>
  <c r="B657" i="4"/>
  <c r="B658" i="4"/>
  <c r="B659" i="4"/>
  <c r="B660" i="4"/>
  <c r="B661" i="4"/>
  <c r="B662" i="4"/>
  <c r="B663" i="4"/>
  <c r="B664" i="4"/>
  <c r="B665" i="4"/>
  <c r="B666" i="4"/>
  <c r="B667" i="4"/>
  <c r="B668" i="4"/>
  <c r="B669" i="4"/>
  <c r="B670" i="4"/>
  <c r="B671" i="4"/>
  <c r="B672" i="4"/>
  <c r="B673" i="4"/>
  <c r="B674" i="4"/>
  <c r="B675" i="4"/>
  <c r="B676" i="4"/>
  <c r="B677" i="4"/>
  <c r="B678" i="4"/>
  <c r="B679" i="4"/>
  <c r="B680" i="4"/>
  <c r="B681" i="4"/>
  <c r="B682" i="4"/>
  <c r="B683" i="4"/>
  <c r="B684" i="4"/>
  <c r="B685" i="4"/>
  <c r="B686" i="4"/>
  <c r="B687" i="4"/>
  <c r="B688" i="4"/>
  <c r="B689" i="4"/>
  <c r="B690" i="4"/>
  <c r="B691" i="4"/>
  <c r="B692" i="4"/>
  <c r="B693" i="4"/>
  <c r="B694" i="4"/>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771" i="4"/>
  <c r="B772" i="4"/>
  <c r="B773" i="4"/>
  <c r="B774" i="4"/>
  <c r="B775" i="4"/>
  <c r="B776" i="4"/>
  <c r="B777" i="4"/>
  <c r="B778" i="4"/>
  <c r="B779" i="4"/>
  <c r="B780" i="4"/>
  <c r="B781" i="4"/>
  <c r="B782" i="4"/>
  <c r="B783" i="4"/>
  <c r="B784" i="4"/>
  <c r="B785" i="4"/>
  <c r="B786" i="4"/>
  <c r="B787" i="4"/>
  <c r="B788" i="4"/>
  <c r="B789" i="4"/>
  <c r="B790" i="4"/>
  <c r="B791" i="4"/>
  <c r="B792" i="4"/>
  <c r="B793" i="4"/>
  <c r="B794" i="4"/>
  <c r="B795" i="4"/>
  <c r="B796" i="4"/>
  <c r="B797" i="4"/>
  <c r="B798" i="4"/>
  <c r="B799" i="4"/>
  <c r="B800" i="4"/>
  <c r="B801" i="4"/>
  <c r="B802" i="4"/>
  <c r="B803" i="4"/>
  <c r="B804" i="4"/>
  <c r="B805" i="4"/>
  <c r="B806" i="4"/>
  <c r="B807" i="4"/>
  <c r="B808" i="4"/>
  <c r="B809" i="4"/>
  <c r="B810" i="4"/>
  <c r="B811" i="4"/>
  <c r="B812" i="4"/>
  <c r="B813" i="4"/>
  <c r="B814" i="4"/>
  <c r="B815" i="4"/>
  <c r="B816" i="4"/>
  <c r="B817" i="4"/>
  <c r="B818" i="4"/>
  <c r="B819" i="4"/>
  <c r="B820" i="4"/>
  <c r="B821" i="4"/>
  <c r="B822" i="4"/>
  <c r="B823" i="4"/>
  <c r="B824" i="4"/>
  <c r="B825" i="4"/>
  <c r="B826" i="4"/>
  <c r="B827" i="4"/>
  <c r="B828" i="4"/>
  <c r="B829" i="4"/>
  <c r="B830" i="4"/>
  <c r="B831" i="4"/>
  <c r="B832" i="4"/>
  <c r="B833" i="4"/>
  <c r="B834" i="4"/>
  <c r="B835" i="4"/>
  <c r="B836" i="4"/>
  <c r="B837" i="4"/>
  <c r="B838" i="4"/>
  <c r="B839" i="4"/>
  <c r="B840" i="4"/>
  <c r="B841" i="4"/>
  <c r="B842" i="4"/>
  <c r="B843" i="4"/>
  <c r="B844" i="4"/>
  <c r="B845" i="4"/>
  <c r="B846" i="4"/>
  <c r="B847" i="4"/>
  <c r="B848" i="4"/>
  <c r="B849" i="4"/>
  <c r="B850" i="4"/>
  <c r="B851" i="4"/>
  <c r="B852" i="4"/>
  <c r="B853" i="4"/>
  <c r="B854" i="4"/>
  <c r="B855" i="4"/>
  <c r="B856" i="4"/>
  <c r="B857" i="4"/>
  <c r="B858" i="4"/>
  <c r="B859" i="4"/>
  <c r="B860" i="4"/>
  <c r="B861" i="4"/>
  <c r="B862" i="4"/>
  <c r="B863" i="4"/>
  <c r="B864" i="4"/>
  <c r="B865" i="4"/>
  <c r="B866" i="4"/>
  <c r="B867" i="4"/>
  <c r="B868" i="4"/>
  <c r="B869" i="4"/>
  <c r="B870" i="4"/>
  <c r="B871" i="4"/>
  <c r="B872" i="4"/>
  <c r="B873" i="4"/>
  <c r="B874" i="4"/>
  <c r="B875" i="4"/>
  <c r="B876" i="4"/>
  <c r="B877" i="4"/>
  <c r="B878" i="4"/>
  <c r="B879" i="4"/>
  <c r="B880" i="4"/>
  <c r="B881" i="4"/>
  <c r="B882" i="4"/>
  <c r="B883" i="4"/>
  <c r="B884" i="4"/>
  <c r="B885" i="4"/>
  <c r="B886" i="4"/>
  <c r="B887" i="4"/>
  <c r="B888" i="4"/>
  <c r="B889" i="4"/>
  <c r="B890" i="4"/>
  <c r="B891" i="4"/>
  <c r="B892" i="4"/>
  <c r="B893" i="4"/>
  <c r="B894" i="4"/>
  <c r="B895" i="4"/>
  <c r="B896" i="4"/>
  <c r="B897" i="4"/>
  <c r="B898" i="4"/>
  <c r="B899" i="4"/>
  <c r="B900" i="4"/>
  <c r="B901" i="4"/>
  <c r="B902" i="4"/>
  <c r="B903" i="4"/>
  <c r="B904" i="4"/>
  <c r="B905" i="4"/>
  <c r="B906" i="4"/>
  <c r="B907" i="4"/>
  <c r="B908" i="4"/>
  <c r="B909" i="4"/>
  <c r="B910" i="4"/>
  <c r="B911" i="4"/>
  <c r="B912" i="4"/>
  <c r="B913" i="4"/>
  <c r="B914" i="4"/>
  <c r="B915" i="4"/>
  <c r="B916" i="4"/>
  <c r="B917" i="4"/>
  <c r="B918" i="4"/>
  <c r="B919" i="4"/>
  <c r="B920" i="4"/>
  <c r="B921" i="4"/>
  <c r="B922" i="4"/>
  <c r="B923" i="4"/>
  <c r="B924" i="4"/>
  <c r="B925" i="4"/>
  <c r="B926" i="4"/>
  <c r="B927" i="4"/>
  <c r="B928" i="4"/>
  <c r="B929" i="4"/>
  <c r="B930" i="4"/>
  <c r="B931" i="4"/>
  <c r="B932" i="4"/>
  <c r="B933" i="4"/>
  <c r="B934" i="4"/>
  <c r="B935" i="4"/>
  <c r="B936" i="4"/>
  <c r="B937" i="4"/>
  <c r="B938" i="4"/>
  <c r="B939" i="4"/>
  <c r="B940" i="4"/>
  <c r="B941" i="4"/>
  <c r="B942" i="4"/>
  <c r="B943" i="4"/>
  <c r="B944" i="4"/>
  <c r="B945" i="4"/>
  <c r="B946" i="4"/>
  <c r="B947" i="4"/>
  <c r="B948" i="4"/>
  <c r="B949" i="4"/>
  <c r="B950" i="4"/>
  <c r="B951" i="4"/>
  <c r="B952" i="4"/>
  <c r="B953" i="4"/>
  <c r="B954" i="4"/>
  <c r="B955" i="4"/>
  <c r="B956" i="4"/>
  <c r="B957" i="4"/>
  <c r="B958" i="4"/>
  <c r="B959" i="4"/>
  <c r="B960" i="4"/>
  <c r="B961" i="4"/>
  <c r="B962" i="4"/>
  <c r="B963" i="4"/>
  <c r="B964" i="4"/>
  <c r="B965" i="4"/>
  <c r="B966" i="4"/>
  <c r="B967" i="4"/>
  <c r="B968" i="4"/>
  <c r="B969" i="4"/>
  <c r="B970" i="4"/>
  <c r="B971" i="4"/>
  <c r="B972" i="4"/>
  <c r="B973" i="4"/>
  <c r="B974" i="4"/>
  <c r="B975" i="4"/>
  <c r="B976" i="4"/>
  <c r="B977" i="4"/>
  <c r="B978" i="4"/>
  <c r="B979" i="4"/>
  <c r="B980" i="4"/>
  <c r="B981" i="4"/>
  <c r="B982" i="4"/>
  <c r="B983" i="4"/>
  <c r="B984" i="4"/>
  <c r="B985" i="4"/>
  <c r="B986" i="4"/>
  <c r="B987" i="4"/>
  <c r="B988" i="4"/>
  <c r="B989" i="4"/>
  <c r="B990" i="4"/>
  <c r="B991" i="4"/>
  <c r="B992" i="4"/>
  <c r="B993" i="4"/>
  <c r="B994" i="4"/>
  <c r="B995" i="4"/>
  <c r="B996" i="4"/>
  <c r="B997" i="4"/>
  <c r="B998" i="4"/>
  <c r="B999" i="4"/>
  <c r="B1000" i="4"/>
  <c r="B1001" i="4"/>
  <c r="B1002" i="4"/>
  <c r="B1003" i="4"/>
  <c r="B1004" i="4"/>
  <c r="B1005" i="4"/>
  <c r="B1006" i="4"/>
  <c r="B1007" i="4"/>
  <c r="B1008" i="4"/>
  <c r="B1009" i="4"/>
  <c r="B1010" i="4"/>
  <c r="B1011" i="4"/>
  <c r="B1012" i="4"/>
  <c r="B1013" i="4"/>
  <c r="B1014" i="4"/>
  <c r="B1015" i="4"/>
  <c r="B1016" i="4"/>
  <c r="B1017" i="4"/>
  <c r="B1018" i="4"/>
  <c r="B1019" i="4"/>
  <c r="B1020" i="4"/>
  <c r="B1021" i="4"/>
  <c r="B1022" i="4"/>
  <c r="B1023" i="4"/>
  <c r="B1024" i="4"/>
  <c r="B1025" i="4"/>
  <c r="B1026" i="4"/>
  <c r="B1027" i="4"/>
  <c r="B1028" i="4"/>
  <c r="B1029" i="4"/>
  <c r="B1030" i="4"/>
  <c r="B1031" i="4"/>
  <c r="B1032" i="4"/>
  <c r="B1033" i="4"/>
  <c r="B1034" i="4"/>
  <c r="B1035" i="4"/>
  <c r="B1036" i="4"/>
  <c r="B1037" i="4"/>
  <c r="B1038" i="4"/>
  <c r="B1039" i="4"/>
  <c r="B1040" i="4"/>
  <c r="B1041" i="4"/>
  <c r="B1042" i="4"/>
  <c r="B1043" i="4"/>
  <c r="B1044" i="4"/>
  <c r="B1045" i="4"/>
  <c r="B1046" i="4"/>
  <c r="B1047" i="4"/>
  <c r="B1048" i="4"/>
  <c r="B1049" i="4"/>
  <c r="B1050" i="4"/>
  <c r="B1051" i="4"/>
  <c r="B1052" i="4"/>
  <c r="B1053" i="4"/>
  <c r="B1054" i="4"/>
  <c r="B1055" i="4"/>
  <c r="B1056" i="4"/>
  <c r="B1057" i="4"/>
  <c r="B1058" i="4"/>
  <c r="B1059" i="4"/>
  <c r="B1060" i="4"/>
  <c r="B1061" i="4"/>
  <c r="B1062" i="4"/>
  <c r="B1063" i="4"/>
  <c r="B1064" i="4"/>
  <c r="B1065" i="4"/>
  <c r="B1066" i="4"/>
  <c r="B1067" i="4"/>
  <c r="B1068" i="4"/>
  <c r="B1069" i="4"/>
  <c r="B1070" i="4"/>
  <c r="B1071" i="4"/>
  <c r="B1072" i="4"/>
  <c r="B1073" i="4"/>
  <c r="B1074" i="4"/>
  <c r="B1075" i="4"/>
  <c r="B1076" i="4"/>
  <c r="B1077" i="4"/>
  <c r="B1078" i="4"/>
  <c r="B1079" i="4"/>
  <c r="B1080" i="4"/>
  <c r="B1081" i="4"/>
  <c r="B1082" i="4"/>
  <c r="B1083" i="4"/>
  <c r="B1084" i="4"/>
  <c r="B1085" i="4"/>
  <c r="B1086" i="4"/>
  <c r="B1087" i="4"/>
  <c r="B1088" i="4"/>
  <c r="B1089" i="4"/>
  <c r="B1090" i="4"/>
  <c r="B1091" i="4"/>
  <c r="B1092" i="4"/>
  <c r="B1093" i="4"/>
  <c r="B1094" i="4"/>
  <c r="B1095" i="4"/>
  <c r="B1096" i="4"/>
  <c r="B1097" i="4"/>
  <c r="B1098" i="4"/>
  <c r="B1099" i="4"/>
  <c r="B1100" i="4"/>
  <c r="B1101" i="4"/>
  <c r="B1102" i="4"/>
  <c r="B1103" i="4"/>
  <c r="B1104" i="4"/>
  <c r="B1105" i="4"/>
  <c r="B1106" i="4"/>
  <c r="B1107" i="4"/>
  <c r="B1108" i="4"/>
  <c r="B1109" i="4"/>
  <c r="B1110" i="4"/>
  <c r="B1111" i="4"/>
  <c r="B1112" i="4"/>
  <c r="B1113" i="4"/>
  <c r="B1114" i="4"/>
  <c r="B1115" i="4"/>
  <c r="B1116" i="4"/>
  <c r="B1117" i="4"/>
  <c r="B1118" i="4"/>
  <c r="B1119" i="4"/>
  <c r="B1120" i="4"/>
  <c r="B1121" i="4"/>
  <c r="B1122" i="4"/>
  <c r="B1123" i="4"/>
  <c r="B1124" i="4"/>
  <c r="B1125" i="4"/>
  <c r="B1126" i="4"/>
  <c r="B1127" i="4"/>
  <c r="B1128" i="4"/>
  <c r="B1129" i="4"/>
  <c r="B1130" i="4"/>
  <c r="B1131" i="4"/>
  <c r="B1132" i="4"/>
  <c r="B1133" i="4"/>
  <c r="B1134" i="4"/>
  <c r="B1135" i="4"/>
  <c r="B1136" i="4"/>
  <c r="B1137" i="4"/>
  <c r="B1138" i="4"/>
  <c r="B1139" i="4"/>
  <c r="B1140" i="4"/>
  <c r="B1141" i="4"/>
  <c r="B1142" i="4"/>
  <c r="B1143" i="4"/>
  <c r="B1144" i="4"/>
  <c r="B1145" i="4"/>
  <c r="B1146" i="4"/>
  <c r="B1147" i="4"/>
  <c r="B1148" i="4"/>
  <c r="B1149" i="4"/>
  <c r="B1150" i="4"/>
  <c r="B1151" i="4"/>
  <c r="B1152" i="4"/>
  <c r="B1153" i="4"/>
  <c r="B1154" i="4"/>
  <c r="B1155" i="4"/>
  <c r="B1156" i="4"/>
  <c r="B1157" i="4"/>
  <c r="B1158" i="4"/>
  <c r="B1159" i="4"/>
  <c r="B1160" i="4"/>
  <c r="B1161" i="4"/>
  <c r="B1162" i="4"/>
  <c r="B1163" i="4"/>
  <c r="B1164" i="4"/>
  <c r="B1165" i="4"/>
  <c r="B1166" i="4"/>
  <c r="B1167" i="4"/>
  <c r="B1168" i="4"/>
  <c r="B1169" i="4"/>
  <c r="B1170" i="4"/>
  <c r="B1171" i="4"/>
  <c r="B1172" i="4"/>
  <c r="B1173" i="4"/>
  <c r="B1174" i="4"/>
  <c r="B1175" i="4"/>
  <c r="B1176" i="4"/>
  <c r="B1177" i="4"/>
  <c r="B1178" i="4"/>
  <c r="B1179" i="4"/>
  <c r="B1180" i="4"/>
  <c r="B1181" i="4"/>
  <c r="B1182" i="4"/>
  <c r="B1183" i="4"/>
  <c r="B1184" i="4"/>
  <c r="B1185" i="4"/>
  <c r="B1186" i="4"/>
  <c r="B1187" i="4"/>
  <c r="B1188" i="4"/>
  <c r="B1189" i="4"/>
  <c r="B1190" i="4"/>
  <c r="B1191" i="4"/>
  <c r="B1192" i="4"/>
  <c r="B1193" i="4"/>
  <c r="B1194" i="4"/>
  <c r="B1195" i="4"/>
  <c r="B1196" i="4"/>
  <c r="B1197" i="4"/>
  <c r="B1198" i="4"/>
  <c r="B1199" i="4"/>
  <c r="B1200" i="4"/>
  <c r="B1201" i="4"/>
  <c r="B1202" i="4"/>
  <c r="B1203" i="4"/>
  <c r="B1204" i="4"/>
  <c r="B1205" i="4"/>
  <c r="B1206" i="4"/>
  <c r="B1207" i="4"/>
  <c r="B1208" i="4"/>
  <c r="B1209" i="4"/>
  <c r="B1210" i="4"/>
  <c r="B1211" i="4"/>
  <c r="B1212" i="4"/>
  <c r="B1213" i="4"/>
  <c r="B1214" i="4"/>
  <c r="B1215" i="4"/>
  <c r="B1216" i="4"/>
  <c r="B1217" i="4"/>
  <c r="B1218" i="4"/>
  <c r="B1219" i="4"/>
  <c r="B1220" i="4"/>
  <c r="B1221" i="4"/>
  <c r="B1222" i="4"/>
  <c r="B1223" i="4"/>
  <c r="B1224" i="4"/>
  <c r="B1225" i="4"/>
  <c r="B1226" i="4"/>
  <c r="B1227" i="4"/>
  <c r="B1228" i="4"/>
  <c r="B1229" i="4"/>
  <c r="B1230" i="4"/>
  <c r="B1231" i="4"/>
  <c r="B1232" i="4"/>
  <c r="B1233" i="4"/>
  <c r="B1234" i="4"/>
  <c r="B1235" i="4"/>
  <c r="B1236" i="4"/>
  <c r="B1237" i="4"/>
  <c r="B1238" i="4"/>
  <c r="B1239" i="4"/>
  <c r="B1240" i="4"/>
  <c r="B1241" i="4"/>
  <c r="B1242" i="4"/>
  <c r="B1243" i="4"/>
  <c r="B1244" i="4"/>
  <c r="B1245" i="4"/>
  <c r="B1246" i="4"/>
  <c r="B1247" i="4"/>
  <c r="B1248" i="4"/>
  <c r="B1249" i="4"/>
  <c r="B1250" i="4"/>
  <c r="B1251" i="4"/>
  <c r="B1252" i="4"/>
  <c r="B1253" i="4"/>
  <c r="B1254" i="4"/>
  <c r="B1255" i="4"/>
  <c r="B1256" i="4"/>
  <c r="B1257" i="4"/>
  <c r="B1258" i="4"/>
  <c r="B1259" i="4"/>
  <c r="B1260" i="4"/>
  <c r="B1261" i="4"/>
  <c r="B1262" i="4"/>
  <c r="B1263" i="4"/>
  <c r="B1264" i="4"/>
  <c r="B1265" i="4"/>
  <c r="B1266" i="4"/>
  <c r="B1267" i="4"/>
  <c r="B1268" i="4"/>
  <c r="B1269" i="4"/>
  <c r="B1270" i="4"/>
  <c r="B1271" i="4"/>
  <c r="B1272" i="4"/>
  <c r="B1273" i="4"/>
  <c r="B1274" i="4"/>
  <c r="B1275" i="4"/>
  <c r="B1276" i="4"/>
  <c r="B1277" i="4"/>
  <c r="B1278" i="4"/>
  <c r="B1279" i="4"/>
  <c r="B1280" i="4"/>
  <c r="B1281" i="4"/>
  <c r="B1282" i="4"/>
  <c r="B1283" i="4"/>
  <c r="B1284" i="4"/>
  <c r="B1285" i="4"/>
  <c r="B1286" i="4"/>
  <c r="B1287" i="4"/>
  <c r="B1288" i="4"/>
  <c r="B1289" i="4"/>
  <c r="B1290" i="4"/>
  <c r="B1291" i="4"/>
  <c r="B1292" i="4"/>
  <c r="B1293" i="4"/>
  <c r="B1294" i="4"/>
  <c r="B1295" i="4"/>
  <c r="B1296" i="4"/>
  <c r="B1297" i="4"/>
  <c r="B1298" i="4"/>
  <c r="B1299" i="4"/>
  <c r="B1300" i="4"/>
  <c r="B1301" i="4"/>
  <c r="B1302" i="4"/>
  <c r="B1303" i="4"/>
  <c r="B1304" i="4"/>
  <c r="B1305" i="4"/>
  <c r="B1306" i="4"/>
  <c r="B1307" i="4"/>
  <c r="B1308" i="4"/>
  <c r="B1309" i="4"/>
  <c r="B1310" i="4"/>
  <c r="B1311" i="4"/>
  <c r="B1312" i="4"/>
  <c r="B1313" i="4"/>
  <c r="B1314" i="4"/>
  <c r="B1315" i="4"/>
  <c r="B1316" i="4"/>
  <c r="B1317" i="4"/>
  <c r="B1318" i="4"/>
  <c r="B1319" i="4"/>
  <c r="B1320" i="4"/>
  <c r="B1321" i="4"/>
  <c r="B1322" i="4"/>
  <c r="B1323" i="4"/>
  <c r="B1324" i="4"/>
  <c r="B1325" i="4"/>
  <c r="B1326" i="4"/>
  <c r="B1327" i="4"/>
  <c r="B1328" i="4"/>
  <c r="B1329" i="4"/>
  <c r="B1330" i="4"/>
  <c r="B1331" i="4"/>
  <c r="B1332" i="4"/>
  <c r="B1333" i="4"/>
  <c r="B1334" i="4"/>
  <c r="B1335" i="4"/>
  <c r="B1336" i="4"/>
  <c r="B1337" i="4"/>
  <c r="B1338" i="4"/>
  <c r="B1339" i="4"/>
  <c r="B1340" i="4"/>
  <c r="B1341" i="4"/>
  <c r="B1342" i="4"/>
  <c r="B1343" i="4"/>
  <c r="B1344" i="4"/>
  <c r="B1345" i="4"/>
  <c r="B1346" i="4"/>
  <c r="B1347" i="4"/>
  <c r="B1348" i="4"/>
  <c r="B1349" i="4"/>
  <c r="B1350" i="4"/>
  <c r="B1351" i="4"/>
  <c r="B1352" i="4"/>
  <c r="B1353" i="4"/>
  <c r="B1354" i="4"/>
  <c r="B1355" i="4"/>
  <c r="B1356" i="4"/>
  <c r="B1357" i="4"/>
  <c r="B1358" i="4"/>
  <c r="B1359" i="4"/>
  <c r="B1360" i="4"/>
  <c r="B1361" i="4"/>
  <c r="B1362" i="4"/>
  <c r="B1363" i="4"/>
  <c r="B1364" i="4"/>
  <c r="B1365" i="4"/>
  <c r="B1366" i="4"/>
  <c r="B1367" i="4"/>
  <c r="B1368" i="4"/>
  <c r="B1369" i="4"/>
  <c r="B1370" i="4"/>
  <c r="B1371" i="4"/>
  <c r="B1372" i="4"/>
  <c r="B1373" i="4"/>
  <c r="B1374" i="4"/>
  <c r="B1375" i="4"/>
  <c r="B1376" i="4"/>
  <c r="B1377" i="4"/>
  <c r="B1378" i="4"/>
  <c r="B1379" i="4"/>
  <c r="B1380" i="4"/>
  <c r="B1381" i="4"/>
  <c r="B1382" i="4"/>
  <c r="B1383" i="4"/>
  <c r="B1384" i="4"/>
  <c r="B1385" i="4"/>
  <c r="B1386" i="4"/>
  <c r="B1387" i="4"/>
  <c r="B1388" i="4"/>
  <c r="B1389" i="4"/>
  <c r="B1390" i="4"/>
  <c r="B1391" i="4"/>
  <c r="B1392" i="4"/>
  <c r="B1393" i="4"/>
  <c r="B1394" i="4"/>
  <c r="B1395" i="4"/>
  <c r="B1396" i="4"/>
  <c r="B1397" i="4"/>
  <c r="B1398" i="4"/>
  <c r="B1399" i="4"/>
  <c r="B1400" i="4"/>
  <c r="B1401" i="4"/>
  <c r="B1402" i="4"/>
  <c r="B1403" i="4"/>
  <c r="B1404" i="4"/>
  <c r="B1405" i="4"/>
  <c r="B1406" i="4"/>
  <c r="B1407" i="4"/>
  <c r="B1408" i="4"/>
  <c r="B1409" i="4"/>
  <c r="B1410" i="4"/>
  <c r="B1411" i="4"/>
  <c r="B1412" i="4"/>
  <c r="B1413" i="4"/>
  <c r="B1414" i="4"/>
  <c r="B1415" i="4"/>
  <c r="B1416" i="4"/>
  <c r="B1417" i="4"/>
  <c r="B1418" i="4"/>
  <c r="B1419" i="4"/>
  <c r="B1420" i="4"/>
  <c r="B1421" i="4"/>
  <c r="B1422" i="4"/>
  <c r="B1423" i="4"/>
  <c r="B1424" i="4"/>
  <c r="B1425" i="4"/>
  <c r="B1426" i="4"/>
  <c r="B1427" i="4"/>
  <c r="B1428" i="4"/>
  <c r="B1429" i="4"/>
  <c r="B1430" i="4"/>
  <c r="B1431" i="4"/>
  <c r="B1432" i="4"/>
  <c r="B1433" i="4"/>
  <c r="B1434" i="4"/>
  <c r="B1435" i="4"/>
  <c r="B1436" i="4"/>
  <c r="B1437" i="4"/>
  <c r="B1438" i="4"/>
  <c r="B1439" i="4"/>
  <c r="B1440" i="4"/>
  <c r="B1441" i="4"/>
  <c r="B1442" i="4"/>
  <c r="B1443" i="4"/>
  <c r="B1444" i="4"/>
  <c r="B1445" i="4"/>
  <c r="B1446" i="4"/>
  <c r="B1447" i="4"/>
  <c r="B1448" i="4"/>
  <c r="B1449" i="4"/>
  <c r="B1450" i="4"/>
  <c r="B1451" i="4"/>
  <c r="B1452" i="4"/>
  <c r="B1453" i="4"/>
  <c r="B1454" i="4"/>
  <c r="B1455" i="4"/>
  <c r="B1456" i="4"/>
  <c r="B1457" i="4"/>
  <c r="B1458" i="4"/>
  <c r="B1459" i="4"/>
  <c r="B1460" i="4"/>
  <c r="B1461" i="4"/>
  <c r="B1462" i="4"/>
  <c r="B1463" i="4"/>
  <c r="B1464" i="4"/>
  <c r="B1465" i="4"/>
  <c r="B1466" i="4"/>
  <c r="B1467" i="4"/>
  <c r="B1468" i="4"/>
  <c r="B1469" i="4"/>
  <c r="B1470" i="4"/>
  <c r="B1471" i="4"/>
  <c r="B1472" i="4"/>
  <c r="B1473" i="4"/>
  <c r="B1474" i="4"/>
  <c r="B1475" i="4"/>
  <c r="B1476" i="4"/>
  <c r="B1477" i="4"/>
  <c r="B1478" i="4"/>
  <c r="B1479" i="4"/>
  <c r="B1480" i="4"/>
  <c r="B1481" i="4"/>
  <c r="B1482" i="4"/>
  <c r="B1483" i="4"/>
  <c r="B1484" i="4"/>
  <c r="B1485" i="4"/>
  <c r="B1486" i="4"/>
  <c r="B1487" i="4"/>
  <c r="B1488" i="4"/>
  <c r="B1489" i="4"/>
  <c r="B1490" i="4"/>
  <c r="B1491" i="4"/>
  <c r="B1492" i="4"/>
  <c r="B1493" i="4"/>
  <c r="B1494" i="4"/>
  <c r="B1495" i="4"/>
  <c r="B1496" i="4"/>
  <c r="B1497" i="4"/>
  <c r="B1498" i="4"/>
  <c r="B1499" i="4"/>
  <c r="B1500" i="4"/>
  <c r="B1501" i="4"/>
  <c r="B1502" i="4"/>
  <c r="B1503" i="4"/>
  <c r="B1504" i="4"/>
  <c r="B1505" i="4"/>
  <c r="B1506" i="4"/>
  <c r="B1507" i="4"/>
  <c r="B1508" i="4"/>
  <c r="B1509" i="4"/>
  <c r="B1510" i="4"/>
  <c r="B1511" i="4"/>
  <c r="B1512" i="4"/>
  <c r="B1513" i="4"/>
  <c r="B1514" i="4"/>
  <c r="B1515" i="4"/>
  <c r="B1516" i="4"/>
  <c r="B1517" i="4"/>
  <c r="B1518" i="4"/>
  <c r="B1519" i="4"/>
  <c r="B1520" i="4"/>
  <c r="B1521" i="4"/>
  <c r="B1522" i="4"/>
  <c r="B1523" i="4"/>
  <c r="B1524" i="4"/>
  <c r="B1525" i="4"/>
  <c r="B1526" i="4"/>
  <c r="B1527" i="4"/>
  <c r="B1528" i="4"/>
  <c r="B1529" i="4"/>
  <c r="B1530" i="4"/>
  <c r="B1531" i="4"/>
  <c r="B1532" i="4"/>
  <c r="B1533" i="4"/>
  <c r="B1534" i="4"/>
  <c r="B1535" i="4"/>
  <c r="B1536" i="4"/>
  <c r="B1537" i="4"/>
  <c r="B1538" i="4"/>
  <c r="B1539" i="4"/>
  <c r="B1540" i="4"/>
  <c r="B1541" i="4"/>
  <c r="B1542" i="4"/>
  <c r="B1543" i="4"/>
  <c r="B1544" i="4"/>
  <c r="B1545" i="4"/>
  <c r="B1546" i="4"/>
  <c r="B1547" i="4"/>
  <c r="B1548" i="4"/>
  <c r="B1549" i="4"/>
  <c r="B1550" i="4"/>
  <c r="B1551" i="4"/>
  <c r="B1552" i="4"/>
  <c r="B1553" i="4"/>
  <c r="B1554" i="4"/>
  <c r="B1555" i="4"/>
  <c r="B1556" i="4"/>
  <c r="B1557" i="4"/>
  <c r="B1558" i="4"/>
  <c r="B1559" i="4"/>
  <c r="B1560" i="4"/>
  <c r="B1561" i="4"/>
  <c r="B1562" i="4"/>
  <c r="B1563" i="4"/>
  <c r="B1564" i="4"/>
  <c r="B1565" i="4"/>
  <c r="B1566" i="4"/>
  <c r="B1567" i="4"/>
  <c r="B1568" i="4"/>
  <c r="B1569" i="4"/>
  <c r="B1570" i="4"/>
  <c r="B1571" i="4"/>
  <c r="B1572" i="4"/>
  <c r="B1573" i="4"/>
  <c r="B1574" i="4"/>
  <c r="B1575" i="4"/>
  <c r="B1576" i="4"/>
  <c r="B1577" i="4"/>
  <c r="B1578" i="4"/>
  <c r="B1579" i="4"/>
  <c r="B1580" i="4"/>
  <c r="B1581" i="4"/>
  <c r="B1582" i="4"/>
  <c r="B1583" i="4"/>
  <c r="B1584" i="4"/>
  <c r="B1585" i="4"/>
  <c r="B1586" i="4"/>
  <c r="B1587" i="4"/>
  <c r="B1588" i="4"/>
  <c r="B1589" i="4"/>
  <c r="B1590" i="4"/>
  <c r="B1591" i="4"/>
  <c r="B1592" i="4"/>
  <c r="B1593" i="4"/>
  <c r="B1594" i="4"/>
  <c r="B1595" i="4"/>
  <c r="B1596" i="4"/>
  <c r="B1597" i="4"/>
  <c r="B1598" i="4"/>
  <c r="B1599" i="4"/>
  <c r="B1600" i="4"/>
  <c r="B1601" i="4"/>
  <c r="B1602" i="4"/>
  <c r="B1603" i="4"/>
  <c r="B1604" i="4"/>
  <c r="B1605" i="4"/>
  <c r="B1606" i="4"/>
  <c r="B1607" i="4"/>
  <c r="B1608" i="4"/>
  <c r="B1609" i="4"/>
  <c r="B1610" i="4"/>
  <c r="B1611" i="4"/>
  <c r="B1612" i="4"/>
  <c r="B1613" i="4"/>
  <c r="B1614" i="4"/>
  <c r="B1615" i="4"/>
  <c r="B1616" i="4"/>
  <c r="B1617" i="4"/>
  <c r="B1618" i="4"/>
  <c r="B1619" i="4"/>
  <c r="B1620" i="4"/>
  <c r="B1621" i="4"/>
  <c r="B1622" i="4"/>
  <c r="B1623" i="4"/>
  <c r="B1624" i="4"/>
  <c r="B1625" i="4"/>
  <c r="B1626" i="4"/>
  <c r="B1627" i="4"/>
  <c r="B1628" i="4"/>
  <c r="B1629" i="4"/>
  <c r="B1630" i="4"/>
  <c r="B1631" i="4"/>
  <c r="B1632" i="4"/>
  <c r="B1633" i="4"/>
  <c r="B1634" i="4"/>
  <c r="B1635" i="4"/>
  <c r="B1636" i="4"/>
  <c r="B1637" i="4"/>
  <c r="B1638" i="4"/>
  <c r="B1639" i="4"/>
  <c r="B1640" i="4"/>
  <c r="B1641" i="4"/>
  <c r="B1642" i="4"/>
  <c r="B1643" i="4"/>
  <c r="B1644" i="4"/>
  <c r="B1645" i="4"/>
  <c r="B1646" i="4"/>
  <c r="B1647" i="4"/>
  <c r="B1648" i="4"/>
  <c r="B1649" i="4"/>
  <c r="B1650" i="4"/>
  <c r="B1651" i="4"/>
  <c r="B1652" i="4"/>
  <c r="B1653" i="4"/>
  <c r="B1654" i="4"/>
  <c r="B1655" i="4"/>
  <c r="B1656" i="4"/>
  <c r="B1657" i="4"/>
  <c r="B1658" i="4"/>
  <c r="B1659" i="4"/>
  <c r="B1660" i="4"/>
  <c r="B1661" i="4"/>
  <c r="B1662" i="4"/>
  <c r="B1663" i="4"/>
  <c r="B1664" i="4"/>
  <c r="B1665" i="4"/>
  <c r="B1666" i="4"/>
  <c r="B1667" i="4"/>
  <c r="B1668" i="4"/>
  <c r="B1669" i="4"/>
  <c r="B1670" i="4"/>
  <c r="B1671" i="4"/>
  <c r="B1672" i="4"/>
  <c r="B1673" i="4"/>
  <c r="B1674" i="4"/>
  <c r="B1675" i="4"/>
  <c r="B1676" i="4"/>
  <c r="B1677" i="4"/>
  <c r="B1678" i="4"/>
  <c r="B1679" i="4"/>
  <c r="B1680" i="4"/>
  <c r="B1681" i="4"/>
  <c r="B1682" i="4"/>
  <c r="B1683" i="4"/>
  <c r="B1684" i="4"/>
  <c r="B1685" i="4"/>
  <c r="B1686" i="4"/>
  <c r="B1687" i="4"/>
  <c r="B1688" i="4"/>
  <c r="B1689" i="4"/>
  <c r="B1690" i="4"/>
  <c r="B1691" i="4"/>
  <c r="B1692" i="4"/>
  <c r="B1693" i="4"/>
  <c r="B1694" i="4"/>
  <c r="B1695" i="4"/>
  <c r="B1696" i="4"/>
  <c r="B1697" i="4"/>
  <c r="B1698" i="4"/>
  <c r="B1699" i="4"/>
  <c r="B1700" i="4"/>
  <c r="B1701" i="4"/>
  <c r="B1702" i="4"/>
  <c r="B1703" i="4"/>
  <c r="B1704" i="4"/>
  <c r="B1705" i="4"/>
  <c r="B1706" i="4"/>
  <c r="B1707" i="4"/>
  <c r="B1708" i="4"/>
  <c r="B1709" i="4"/>
  <c r="B1710" i="4"/>
  <c r="B1711" i="4"/>
  <c r="B1712" i="4"/>
  <c r="B1713" i="4"/>
  <c r="B1714" i="4"/>
  <c r="B1715" i="4"/>
  <c r="B1716" i="4"/>
  <c r="B1717" i="4"/>
  <c r="B1718" i="4"/>
  <c r="B1719" i="4"/>
  <c r="B1720" i="4"/>
  <c r="B1721" i="4"/>
  <c r="B1722" i="4"/>
  <c r="B1723" i="4"/>
  <c r="B1724" i="4"/>
  <c r="B1725" i="4"/>
  <c r="B1726" i="4"/>
  <c r="B1727" i="4"/>
  <c r="B1728" i="4"/>
  <c r="B1729" i="4"/>
  <c r="B1730" i="4"/>
  <c r="B1731" i="4"/>
  <c r="B1732" i="4"/>
  <c r="B1733" i="4"/>
  <c r="B1734" i="4"/>
  <c r="B1735" i="4"/>
  <c r="B1736" i="4"/>
  <c r="B1737" i="4"/>
  <c r="B1738" i="4"/>
  <c r="B1739" i="4"/>
  <c r="B1740" i="4"/>
  <c r="B1741" i="4"/>
  <c r="B1742" i="4"/>
  <c r="B1743" i="4"/>
  <c r="B1744" i="4"/>
  <c r="B1745" i="4"/>
  <c r="B1746" i="4"/>
  <c r="B1747" i="4"/>
  <c r="B1748" i="4"/>
  <c r="B1749" i="4"/>
  <c r="B1750" i="4"/>
  <c r="B1751" i="4"/>
  <c r="B1752" i="4"/>
  <c r="B1753" i="4"/>
  <c r="B1754" i="4"/>
  <c r="B1755" i="4"/>
  <c r="B1756" i="4"/>
  <c r="B1757" i="4"/>
  <c r="B1758" i="4"/>
  <c r="B1759" i="4"/>
  <c r="B1760" i="4"/>
  <c r="B1761" i="4"/>
  <c r="B1762" i="4"/>
  <c r="B1763" i="4"/>
  <c r="B1764" i="4"/>
  <c r="B1765" i="4"/>
  <c r="B1766" i="4"/>
  <c r="B1767" i="4"/>
  <c r="B1768" i="4"/>
  <c r="B1769" i="4"/>
  <c r="B1770" i="4"/>
  <c r="B1771" i="4"/>
  <c r="B1772" i="4"/>
  <c r="B1773" i="4"/>
  <c r="B1774" i="4"/>
  <c r="B1775" i="4"/>
  <c r="B1776" i="4"/>
  <c r="B1777" i="4"/>
  <c r="B1778" i="4"/>
  <c r="B1779" i="4"/>
  <c r="B1780" i="4"/>
  <c r="B1781" i="4"/>
  <c r="B1782" i="4"/>
  <c r="B1783" i="4"/>
  <c r="B1784" i="4"/>
  <c r="B1785" i="4"/>
  <c r="B1786" i="4"/>
  <c r="B1787" i="4"/>
  <c r="B1788" i="4"/>
  <c r="B1789" i="4"/>
  <c r="B1790" i="4"/>
  <c r="B1791" i="4"/>
  <c r="B1792" i="4"/>
  <c r="B1793" i="4"/>
  <c r="B1794" i="4"/>
  <c r="B1795" i="4"/>
  <c r="B1796" i="4"/>
  <c r="B1797" i="4"/>
  <c r="B1798" i="4"/>
  <c r="B1799" i="4"/>
  <c r="B1800" i="4"/>
  <c r="B1801" i="4"/>
  <c r="B1802" i="4"/>
  <c r="B1803" i="4"/>
  <c r="B1804" i="4"/>
  <c r="B1805" i="4"/>
  <c r="B1806" i="4"/>
  <c r="B1807" i="4"/>
  <c r="B1808" i="4"/>
  <c r="B1809" i="4"/>
  <c r="B1810" i="4"/>
  <c r="B1811" i="4"/>
  <c r="B1812" i="4"/>
  <c r="B1813" i="4"/>
  <c r="B1814" i="4"/>
  <c r="B1815" i="4"/>
  <c r="B1816" i="4"/>
  <c r="B1817" i="4"/>
  <c r="B1818" i="4"/>
  <c r="B1819" i="4"/>
  <c r="B1820" i="4"/>
  <c r="B1821" i="4"/>
  <c r="B1822" i="4"/>
  <c r="B1823" i="4"/>
  <c r="B1824" i="4"/>
  <c r="B1825" i="4"/>
  <c r="B1826" i="4"/>
  <c r="B1827" i="4"/>
  <c r="B1828" i="4"/>
  <c r="B1829" i="4"/>
  <c r="B1830" i="4"/>
  <c r="B1831" i="4"/>
  <c r="B1832" i="4"/>
  <c r="B1833" i="4"/>
  <c r="B1834" i="4"/>
  <c r="B1835" i="4"/>
  <c r="B1836" i="4"/>
  <c r="B1837" i="4"/>
  <c r="B1838" i="4"/>
  <c r="B1839" i="4"/>
  <c r="B1840" i="4"/>
  <c r="B1841" i="4"/>
  <c r="B1842" i="4"/>
  <c r="B1843" i="4"/>
  <c r="B1844" i="4"/>
  <c r="B1845" i="4"/>
  <c r="B1846" i="4"/>
  <c r="B1847" i="4"/>
  <c r="B1848" i="4"/>
  <c r="B1849" i="4"/>
  <c r="B1850" i="4"/>
  <c r="B1851" i="4"/>
  <c r="B1852" i="4"/>
  <c r="B1853" i="4"/>
  <c r="B1854" i="4"/>
  <c r="B1855" i="4"/>
  <c r="B1856" i="4"/>
  <c r="B1857" i="4"/>
  <c r="B1858" i="4"/>
  <c r="B1859" i="4"/>
  <c r="B1860" i="4"/>
  <c r="B1861" i="4"/>
  <c r="B1862" i="4"/>
  <c r="B1863" i="4"/>
  <c r="B1864" i="4"/>
  <c r="B1865" i="4"/>
  <c r="B1866" i="4"/>
  <c r="B1867" i="4"/>
  <c r="B1868" i="4"/>
  <c r="B1869" i="4"/>
  <c r="B1870" i="4"/>
  <c r="B1871" i="4"/>
  <c r="B1872" i="4"/>
  <c r="B1873" i="4"/>
  <c r="B1874" i="4"/>
  <c r="B1875" i="4"/>
  <c r="B1876" i="4"/>
  <c r="B1877" i="4"/>
  <c r="B1878" i="4"/>
  <c r="B1879" i="4"/>
  <c r="B1880" i="4"/>
  <c r="B1881" i="4"/>
  <c r="B1882" i="4"/>
  <c r="B1883" i="4"/>
  <c r="B1884" i="4"/>
  <c r="B1885" i="4"/>
  <c r="B1886" i="4"/>
  <c r="B1887" i="4"/>
  <c r="B1888" i="4"/>
  <c r="B1889" i="4"/>
  <c r="B1890" i="4"/>
  <c r="B1891" i="4"/>
  <c r="B1892" i="4"/>
  <c r="B1893" i="4"/>
  <c r="B1894" i="4"/>
  <c r="B1895" i="4"/>
  <c r="B1896" i="4"/>
  <c r="B1897" i="4"/>
  <c r="B1898" i="4"/>
  <c r="B1899" i="4"/>
  <c r="B1900" i="4"/>
  <c r="B1901" i="4"/>
  <c r="B1902" i="4"/>
  <c r="B1903" i="4"/>
  <c r="B1904" i="4"/>
  <c r="B1905" i="4"/>
  <c r="B1906" i="4"/>
  <c r="B1907" i="4"/>
  <c r="B1908" i="4"/>
  <c r="B1909" i="4"/>
  <c r="B1910" i="4"/>
  <c r="B1911" i="4"/>
  <c r="B1912" i="4"/>
  <c r="B1913" i="4"/>
  <c r="B1914" i="4"/>
  <c r="B1915" i="4"/>
  <c r="B1916" i="4"/>
  <c r="B1917" i="4"/>
  <c r="B1918" i="4"/>
  <c r="B1919" i="4"/>
  <c r="B1920" i="4"/>
  <c r="B1921" i="4"/>
  <c r="B1922" i="4"/>
  <c r="B1923" i="4"/>
  <c r="B1924" i="4"/>
  <c r="B1925" i="4"/>
  <c r="B1926" i="4"/>
  <c r="B1927" i="4"/>
  <c r="B1928" i="4"/>
  <c r="B1929" i="4"/>
  <c r="B1930" i="4"/>
  <c r="B1931" i="4"/>
  <c r="B1932" i="4"/>
  <c r="B1933" i="4"/>
  <c r="B1934" i="4"/>
  <c r="B1935" i="4"/>
  <c r="B1936" i="4"/>
  <c r="B1937" i="4"/>
  <c r="B1938" i="4"/>
  <c r="B1939" i="4"/>
  <c r="B1940" i="4"/>
  <c r="B1941" i="4"/>
  <c r="B1942" i="4"/>
  <c r="B1943" i="4"/>
  <c r="B1944" i="4"/>
  <c r="B1945" i="4"/>
  <c r="B1946" i="4"/>
  <c r="B1947" i="4"/>
  <c r="B1948" i="4"/>
  <c r="B1949" i="4"/>
  <c r="B1950" i="4"/>
  <c r="B1951" i="4"/>
  <c r="B1952" i="4"/>
  <c r="B1953" i="4"/>
  <c r="B1954" i="4"/>
  <c r="B1955" i="4"/>
  <c r="B1956" i="4"/>
  <c r="B1957" i="4"/>
  <c r="B1958" i="4"/>
  <c r="B1959" i="4"/>
  <c r="B1960" i="4"/>
  <c r="B1961" i="4"/>
  <c r="B1962" i="4"/>
  <c r="B1963" i="4"/>
  <c r="B1964" i="4"/>
  <c r="B1965" i="4"/>
  <c r="B1966" i="4"/>
  <c r="B1967" i="4"/>
  <c r="B1968" i="4"/>
  <c r="B1969" i="4"/>
  <c r="B1970" i="4"/>
  <c r="B1971" i="4"/>
  <c r="B1972" i="4"/>
  <c r="B1973" i="4"/>
  <c r="B1974" i="4"/>
  <c r="B1975" i="4"/>
  <c r="B1976" i="4"/>
  <c r="B1977" i="4"/>
  <c r="B1978" i="4"/>
  <c r="B1979" i="4"/>
  <c r="B1980" i="4"/>
  <c r="B1981" i="4"/>
  <c r="B1982" i="4"/>
  <c r="B1983" i="4"/>
  <c r="B1984" i="4"/>
  <c r="B1985" i="4"/>
  <c r="B1986" i="4"/>
  <c r="B1987" i="4"/>
  <c r="B1988" i="4"/>
  <c r="B1989" i="4"/>
  <c r="B1990" i="4"/>
  <c r="B1991" i="4"/>
  <c r="B1992" i="4"/>
  <c r="B1993" i="4"/>
  <c r="B1994" i="4"/>
  <c r="B1995" i="4"/>
  <c r="B1996" i="4"/>
  <c r="B1997" i="4"/>
  <c r="B1998" i="4"/>
  <c r="B1999" i="4"/>
  <c r="B2000" i="4"/>
  <c r="B2001" i="4"/>
  <c r="B2002" i="4"/>
  <c r="B2003" i="4"/>
  <c r="B2004" i="4"/>
  <c r="B2005" i="4"/>
  <c r="B2006" i="4"/>
  <c r="B2007" i="4"/>
  <c r="B2008" i="4"/>
  <c r="B2009" i="4"/>
  <c r="B2010" i="4"/>
  <c r="B2011" i="4"/>
  <c r="B2012" i="4"/>
  <c r="B2013" i="4"/>
  <c r="B2014" i="4"/>
  <c r="B2015" i="4"/>
  <c r="B2016" i="4"/>
  <c r="B2017" i="4"/>
  <c r="B2018" i="4"/>
  <c r="B2019" i="4"/>
  <c r="B2020" i="4"/>
  <c r="B2021" i="4"/>
  <c r="B2022" i="4"/>
  <c r="B2023" i="4"/>
  <c r="B2024" i="4"/>
  <c r="B2025" i="4"/>
  <c r="B2026" i="4"/>
  <c r="B2027" i="4"/>
  <c r="B2028" i="4"/>
  <c r="B2029" i="4"/>
  <c r="B2030" i="4"/>
  <c r="B2031" i="4"/>
  <c r="B2032" i="4"/>
  <c r="B2033" i="4"/>
  <c r="B2034" i="4"/>
  <c r="B2035" i="4"/>
  <c r="B2036" i="4"/>
  <c r="B2037" i="4"/>
  <c r="B2038" i="4"/>
  <c r="B2039" i="4"/>
  <c r="B2040" i="4"/>
  <c r="B2041" i="4"/>
  <c r="B2042" i="4"/>
  <c r="B2043" i="4"/>
  <c r="B2044" i="4"/>
  <c r="B2045" i="4"/>
  <c r="B2046" i="4"/>
  <c r="B2047" i="4"/>
  <c r="B2048" i="4"/>
  <c r="B2049" i="4"/>
  <c r="B2050" i="4"/>
  <c r="B2051" i="4"/>
  <c r="B2052" i="4"/>
  <c r="B2053" i="4"/>
  <c r="B2054" i="4"/>
  <c r="B2055" i="4"/>
  <c r="B2056" i="4"/>
  <c r="B2057" i="4"/>
  <c r="B2058" i="4"/>
  <c r="B2059" i="4"/>
  <c r="B2060" i="4"/>
  <c r="B2061" i="4"/>
  <c r="B2062" i="4"/>
  <c r="B2063" i="4"/>
  <c r="B2064" i="4"/>
  <c r="B2065" i="4"/>
  <c r="B2066" i="4"/>
  <c r="B2067" i="4"/>
  <c r="B2068" i="4"/>
  <c r="B2069" i="4"/>
  <c r="B2070" i="4"/>
  <c r="B2071" i="4"/>
  <c r="B2072" i="4"/>
  <c r="B2073" i="4"/>
  <c r="B2074" i="4"/>
  <c r="B2075" i="4"/>
  <c r="B2076" i="4"/>
  <c r="B2077" i="4"/>
  <c r="B2078" i="4"/>
  <c r="B2079" i="4"/>
  <c r="B2080" i="4"/>
  <c r="B2081" i="4"/>
  <c r="B2082" i="4"/>
  <c r="B2083" i="4"/>
  <c r="B2084" i="4"/>
  <c r="B2085" i="4"/>
  <c r="B2086" i="4"/>
  <c r="B2087" i="4"/>
  <c r="B2088" i="4"/>
  <c r="B2089" i="4"/>
  <c r="B2090" i="4"/>
  <c r="B2091" i="4"/>
  <c r="B2092" i="4"/>
  <c r="B2093" i="4"/>
  <c r="B2094" i="4"/>
  <c r="B2095" i="4"/>
  <c r="B2096" i="4"/>
  <c r="B2097" i="4"/>
  <c r="B2098" i="4"/>
  <c r="B2099" i="4"/>
  <c r="B2100" i="4"/>
  <c r="B2101" i="4"/>
  <c r="B2102" i="4"/>
  <c r="B2103" i="4"/>
  <c r="B2104" i="4"/>
  <c r="B2105" i="4"/>
  <c r="B2106" i="4"/>
  <c r="B2107" i="4"/>
  <c r="B2108" i="4"/>
  <c r="B2109" i="4"/>
  <c r="B2110" i="4"/>
  <c r="B2111" i="4"/>
  <c r="B2112" i="4"/>
  <c r="B2113" i="4"/>
  <c r="B2114" i="4"/>
  <c r="B2115" i="4"/>
  <c r="B2116" i="4"/>
  <c r="B2117" i="4"/>
  <c r="B2118" i="4"/>
  <c r="B2119" i="4"/>
  <c r="B2120" i="4"/>
  <c r="B2121" i="4"/>
  <c r="B2122" i="4"/>
  <c r="B2123" i="4"/>
  <c r="B2124" i="4"/>
  <c r="B2125" i="4"/>
  <c r="B2126" i="4"/>
  <c r="B2127" i="4"/>
  <c r="B2128" i="4"/>
  <c r="B2129" i="4"/>
  <c r="B2130" i="4"/>
  <c r="B2131" i="4"/>
  <c r="B2132" i="4"/>
  <c r="B2133" i="4"/>
  <c r="B2134" i="4"/>
  <c r="B2135" i="4"/>
  <c r="B2136" i="4"/>
  <c r="B2137" i="4"/>
  <c r="B2138" i="4"/>
  <c r="B2139" i="4"/>
  <c r="B2140" i="4"/>
  <c r="B2141" i="4"/>
  <c r="B2142" i="4"/>
  <c r="B2143" i="4"/>
  <c r="B2144" i="4"/>
  <c r="B2145" i="4"/>
  <c r="B2146" i="4"/>
  <c r="B2147" i="4"/>
  <c r="B2148" i="4"/>
  <c r="B2149" i="4"/>
  <c r="B2150" i="4"/>
  <c r="B2151" i="4"/>
  <c r="B2152" i="4"/>
  <c r="B2153" i="4"/>
  <c r="B2154" i="4"/>
  <c r="B2155" i="4"/>
  <c r="B2156" i="4"/>
  <c r="B2157" i="4"/>
  <c r="B2158" i="4"/>
  <c r="B2159" i="4"/>
  <c r="B2160" i="4"/>
  <c r="B2161" i="4"/>
  <c r="B2162" i="4"/>
  <c r="B2163" i="4"/>
  <c r="B2164" i="4"/>
  <c r="B2165" i="4"/>
  <c r="B2166" i="4"/>
  <c r="B2167" i="4"/>
  <c r="B2168" i="4"/>
  <c r="B2169" i="4"/>
  <c r="B2170" i="4"/>
  <c r="B2171" i="4"/>
  <c r="B2172" i="4"/>
  <c r="B2173" i="4"/>
  <c r="B2174" i="4"/>
  <c r="B2175" i="4"/>
  <c r="B2176" i="4"/>
  <c r="B2177" i="4"/>
  <c r="B2178" i="4"/>
  <c r="B2179" i="4"/>
  <c r="B2180" i="4"/>
  <c r="B2181" i="4"/>
  <c r="B2182" i="4"/>
  <c r="B2183" i="4"/>
  <c r="B2184" i="4"/>
  <c r="B2185" i="4"/>
  <c r="B2186" i="4"/>
  <c r="B2187" i="4"/>
  <c r="B2188" i="4"/>
  <c r="B2189" i="4"/>
  <c r="B2190" i="4"/>
  <c r="B2191" i="4"/>
  <c r="B2192" i="4"/>
  <c r="B2193" i="4"/>
  <c r="B2194" i="4"/>
  <c r="B2195" i="4"/>
  <c r="B2196" i="4"/>
  <c r="B2197" i="4"/>
  <c r="B2198" i="4"/>
  <c r="B2199" i="4"/>
  <c r="B2200" i="4"/>
  <c r="B2201" i="4"/>
  <c r="B2202" i="4"/>
  <c r="B2203" i="4"/>
  <c r="B2204" i="4"/>
  <c r="B2205" i="4"/>
  <c r="B2206" i="4"/>
  <c r="B2207" i="4"/>
  <c r="B2208" i="4"/>
  <c r="B2209" i="4"/>
  <c r="B2210" i="4"/>
  <c r="B2211" i="4"/>
  <c r="B2212" i="4"/>
  <c r="B2213" i="4"/>
  <c r="B2214" i="4"/>
  <c r="B2215" i="4"/>
  <c r="B2216" i="4"/>
  <c r="B2217" i="4"/>
  <c r="B2218" i="4"/>
  <c r="B2219" i="4"/>
  <c r="B2220" i="4"/>
  <c r="B2221" i="4"/>
  <c r="B2222" i="4"/>
  <c r="B2223" i="4"/>
  <c r="B2224" i="4"/>
  <c r="B2225" i="4"/>
  <c r="B2226" i="4"/>
  <c r="B2227" i="4"/>
  <c r="B2228" i="4"/>
  <c r="B2229" i="4"/>
  <c r="B2230" i="4"/>
  <c r="B2231" i="4"/>
  <c r="B2232" i="4"/>
  <c r="B2233" i="4"/>
  <c r="B2234" i="4"/>
  <c r="B2235" i="4"/>
  <c r="B2236" i="4"/>
  <c r="B2237" i="4"/>
  <c r="B2238" i="4"/>
  <c r="B2239" i="4"/>
  <c r="B2240" i="4"/>
  <c r="B2241" i="4"/>
  <c r="B2242" i="4"/>
  <c r="B2243" i="4"/>
  <c r="B2244" i="4"/>
  <c r="B2245" i="4"/>
  <c r="B2246" i="4"/>
  <c r="B2247" i="4"/>
  <c r="B2248" i="4"/>
  <c r="B2249" i="4"/>
  <c r="B2250" i="4"/>
  <c r="B2251" i="4"/>
  <c r="B2252" i="4"/>
  <c r="B2253" i="4"/>
  <c r="B2254" i="4"/>
  <c r="B2255" i="4"/>
  <c r="B2256" i="4"/>
  <c r="B2257" i="4"/>
  <c r="B2258" i="4"/>
  <c r="B2259" i="4"/>
  <c r="B2260" i="4"/>
  <c r="B2261" i="4"/>
  <c r="B2262" i="4"/>
  <c r="B2263" i="4"/>
  <c r="B2264" i="4"/>
  <c r="B2265" i="4"/>
  <c r="B2266" i="4"/>
  <c r="B2267" i="4"/>
  <c r="B2268" i="4"/>
  <c r="B2269" i="4"/>
  <c r="B2270" i="4"/>
  <c r="B2271" i="4"/>
  <c r="B2272" i="4"/>
  <c r="B2273" i="4"/>
  <c r="B2274" i="4"/>
  <c r="B2275" i="4"/>
  <c r="B2276" i="4"/>
  <c r="B2277" i="4"/>
  <c r="B2278" i="4"/>
  <c r="B2279" i="4"/>
  <c r="B2280" i="4"/>
  <c r="B2281" i="4"/>
  <c r="B2282" i="4"/>
  <c r="B2283" i="4"/>
  <c r="B2284" i="4"/>
  <c r="B2285" i="4"/>
  <c r="B2286" i="4"/>
  <c r="B2287" i="4"/>
  <c r="B2288" i="4"/>
  <c r="B2289" i="4"/>
  <c r="B2290" i="4"/>
  <c r="B2291" i="4"/>
  <c r="B2292" i="4"/>
  <c r="B2293" i="4"/>
  <c r="B2294" i="4"/>
  <c r="B2295" i="4"/>
  <c r="B2296" i="4"/>
  <c r="B2297" i="4"/>
  <c r="B2298" i="4"/>
  <c r="B2299" i="4"/>
  <c r="B2300" i="4"/>
  <c r="B2301" i="4"/>
  <c r="B2302" i="4"/>
  <c r="B2303" i="4"/>
  <c r="B2304" i="4"/>
  <c r="B2305" i="4"/>
  <c r="B2306" i="4"/>
  <c r="B2307" i="4"/>
  <c r="B2308" i="4"/>
  <c r="B2309" i="4"/>
  <c r="B2310" i="4"/>
  <c r="B2311" i="4"/>
  <c r="B2312" i="4"/>
  <c r="B2313" i="4"/>
  <c r="B2314" i="4"/>
  <c r="B2315" i="4"/>
  <c r="B2316" i="4"/>
  <c r="B2317" i="4"/>
  <c r="B2318" i="4"/>
  <c r="B2319" i="4"/>
  <c r="B2320" i="4"/>
  <c r="B2321" i="4"/>
  <c r="B2322" i="4"/>
  <c r="B2323" i="4"/>
  <c r="B2324" i="4"/>
  <c r="B2325" i="4"/>
  <c r="B2326" i="4"/>
  <c r="B2327" i="4"/>
  <c r="B2328" i="4"/>
  <c r="B2329" i="4"/>
  <c r="B2330" i="4"/>
  <c r="B2331" i="4"/>
  <c r="B2332" i="4"/>
  <c r="B2333" i="4"/>
  <c r="B2334" i="4"/>
  <c r="B2335" i="4"/>
  <c r="B2336" i="4"/>
  <c r="B2337" i="4"/>
  <c r="B2338" i="4"/>
  <c r="B2339" i="4"/>
  <c r="B2340" i="4"/>
  <c r="B2341" i="4"/>
  <c r="B2342" i="4"/>
  <c r="B2343" i="4"/>
  <c r="B2344" i="4"/>
  <c r="B2345" i="4"/>
  <c r="B2346" i="4"/>
  <c r="B2347" i="4"/>
  <c r="B2348" i="4"/>
  <c r="B2349" i="4"/>
  <c r="B2350" i="4"/>
  <c r="B2351" i="4"/>
  <c r="B2352" i="4"/>
  <c r="B2353" i="4"/>
  <c r="B2354" i="4"/>
  <c r="B2355" i="4"/>
  <c r="B2356" i="4"/>
  <c r="B2357" i="4"/>
  <c r="B2358" i="4"/>
  <c r="B2359" i="4"/>
  <c r="B2360" i="4"/>
  <c r="B2361" i="4"/>
  <c r="B2362" i="4"/>
  <c r="B2363" i="4"/>
  <c r="B2364" i="4"/>
  <c r="B2365" i="4"/>
  <c r="B2366" i="4"/>
  <c r="B2367" i="4"/>
  <c r="B2368" i="4"/>
  <c r="B2369" i="4"/>
  <c r="B2370" i="4"/>
  <c r="B2371" i="4"/>
  <c r="B2372" i="4"/>
  <c r="B2373" i="4"/>
  <c r="B2374" i="4"/>
  <c r="B2375" i="4"/>
  <c r="B2376" i="4"/>
  <c r="B2377" i="4"/>
  <c r="B2378" i="4"/>
  <c r="B2379" i="4"/>
  <c r="B2380" i="4"/>
  <c r="B2381" i="4"/>
  <c r="B2382" i="4"/>
  <c r="B2383" i="4"/>
  <c r="B2384" i="4"/>
  <c r="B2385" i="4"/>
  <c r="B2386" i="4"/>
  <c r="B2387" i="4"/>
  <c r="B2388" i="4"/>
  <c r="B2389" i="4"/>
  <c r="B2390" i="4"/>
  <c r="B2391" i="4"/>
  <c r="B2392" i="4"/>
  <c r="B2393" i="4"/>
  <c r="B2394" i="4"/>
  <c r="B2395" i="4"/>
  <c r="B2396" i="4"/>
  <c r="B2397" i="4"/>
  <c r="B2398" i="4"/>
  <c r="B2399" i="4"/>
  <c r="B2400" i="4"/>
  <c r="B2401" i="4"/>
  <c r="B2402" i="4"/>
  <c r="B2403" i="4"/>
  <c r="B2404" i="4"/>
  <c r="B2405" i="4"/>
  <c r="B2406" i="4"/>
  <c r="B2407" i="4"/>
  <c r="B2408" i="4"/>
  <c r="B2409" i="4"/>
  <c r="B2410" i="4"/>
  <c r="B2411" i="4"/>
  <c r="B2412" i="4"/>
  <c r="B2413" i="4"/>
  <c r="B2414" i="4"/>
  <c r="B2415" i="4"/>
  <c r="B2416" i="4"/>
  <c r="B2417" i="4"/>
  <c r="B2418" i="4"/>
  <c r="B2419" i="4"/>
  <c r="B2420" i="4"/>
  <c r="B2421" i="4"/>
  <c r="B2422" i="4"/>
  <c r="B2423" i="4"/>
  <c r="B2424" i="4"/>
  <c r="B2425" i="4"/>
  <c r="B2426" i="4"/>
  <c r="B2427" i="4"/>
  <c r="B2428" i="4"/>
  <c r="B2429" i="4"/>
  <c r="B2430" i="4"/>
  <c r="B2431" i="4"/>
  <c r="B2432" i="4"/>
  <c r="B2433" i="4"/>
  <c r="B2434" i="4"/>
  <c r="B2435" i="4"/>
  <c r="B2436" i="4"/>
  <c r="B2437" i="4"/>
  <c r="B2438" i="4"/>
  <c r="B2439" i="4"/>
  <c r="B2440" i="4"/>
  <c r="B2441" i="4"/>
  <c r="B2442" i="4"/>
  <c r="B2443" i="4"/>
  <c r="B2444" i="4"/>
  <c r="B2445" i="4"/>
  <c r="B2446" i="4"/>
  <c r="B2447" i="4"/>
  <c r="B2448" i="4"/>
  <c r="B2449" i="4"/>
  <c r="B2450" i="4"/>
  <c r="B2451" i="4"/>
  <c r="B2452" i="4"/>
  <c r="B2453" i="4"/>
  <c r="B2454" i="4"/>
  <c r="B2455" i="4"/>
  <c r="B2456" i="4"/>
  <c r="B2457" i="4"/>
  <c r="B2458" i="4"/>
  <c r="B2459" i="4"/>
  <c r="B2460" i="4"/>
  <c r="B2461" i="4"/>
  <c r="B2462" i="4"/>
  <c r="B2463" i="4"/>
  <c r="B2464" i="4"/>
  <c r="B2465" i="4"/>
  <c r="B2466" i="4"/>
  <c r="B2467" i="4"/>
  <c r="B2468" i="4"/>
  <c r="B2469" i="4"/>
  <c r="B2470" i="4"/>
  <c r="B2471" i="4"/>
  <c r="B2472" i="4"/>
  <c r="B2473" i="4"/>
  <c r="B2474" i="4"/>
  <c r="B2475" i="4"/>
  <c r="B2476" i="4"/>
  <c r="B2477" i="4"/>
  <c r="B2478" i="4"/>
  <c r="B2479" i="4"/>
  <c r="B2480" i="4"/>
  <c r="B2481" i="4"/>
  <c r="B2482" i="4"/>
  <c r="B2483" i="4"/>
  <c r="B2484" i="4"/>
  <c r="B2485" i="4"/>
  <c r="B2486" i="4"/>
  <c r="B2487" i="4"/>
  <c r="B2488" i="4"/>
  <c r="B2489" i="4"/>
  <c r="B2490" i="4"/>
  <c r="B2491" i="4"/>
  <c r="B2492" i="4"/>
  <c r="B2493" i="4"/>
  <c r="B2494" i="4"/>
  <c r="B2495" i="4"/>
  <c r="B2496" i="4"/>
  <c r="B2497" i="4"/>
  <c r="B2498" i="4"/>
  <c r="B2499" i="4"/>
  <c r="B2500" i="4"/>
  <c r="B12" i="4"/>
  <c r="H9" i="4"/>
  <c r="I9" i="4"/>
  <c r="J9" i="4"/>
  <c r="K9" i="4"/>
  <c r="L9" i="4"/>
  <c r="M9" i="4"/>
  <c r="N9" i="4"/>
  <c r="O9" i="4"/>
  <c r="P9" i="4"/>
  <c r="Q9" i="4"/>
  <c r="R9" i="4"/>
  <c r="S9" i="4"/>
  <c r="T9" i="4"/>
  <c r="U9" i="4"/>
  <c r="V9" i="4"/>
  <c r="W9" i="4"/>
  <c r="X9" i="4"/>
  <c r="Y9" i="4"/>
  <c r="Z9" i="4"/>
  <c r="AA9" i="4"/>
  <c r="AB9" i="4"/>
  <c r="AC9" i="4"/>
  <c r="AD9" i="4"/>
  <c r="AE9" i="4"/>
  <c r="AF9" i="4"/>
  <c r="AG9" i="4"/>
  <c r="AH9" i="4"/>
  <c r="AI9" i="4"/>
  <c r="AJ9" i="4"/>
  <c r="AK9" i="4"/>
  <c r="AL9" i="4"/>
  <c r="AM9" i="4"/>
  <c r="AN9" i="4"/>
  <c r="AO9" i="4"/>
  <c r="AP9" i="4"/>
  <c r="AQ9" i="4"/>
  <c r="AR9" i="4"/>
  <c r="AS9" i="4"/>
  <c r="AT9" i="4"/>
  <c r="AU9" i="4"/>
  <c r="AV9" i="4"/>
  <c r="AW9" i="4"/>
  <c r="AX9" i="4"/>
  <c r="AY9" i="4"/>
  <c r="AZ9" i="4"/>
  <c r="BA9" i="4"/>
  <c r="BB9" i="4"/>
  <c r="G9" i="4"/>
  <c r="J31" i="16" l="1"/>
  <c r="J32" i="16" l="1"/>
  <c r="J33" i="16" l="1"/>
  <c r="J34" i="16" l="1"/>
  <c r="J35" i="16" s="1"/>
  <c r="G38" i="7"/>
  <c r="G39" i="7"/>
  <c r="G40" i="7"/>
  <c r="G41" i="7"/>
  <c r="G42" i="7"/>
  <c r="G24" i="7"/>
  <c r="G25" i="7"/>
  <c r="G26" i="7"/>
  <c r="G27" i="7"/>
  <c r="G28" i="7"/>
  <c r="G29" i="7"/>
  <c r="G30" i="7"/>
  <c r="G31" i="7"/>
  <c r="G32" i="7"/>
  <c r="G33" i="7"/>
  <c r="G34" i="7"/>
  <c r="G35" i="7"/>
  <c r="G36" i="7"/>
  <c r="G37" i="7"/>
  <c r="G13" i="7"/>
  <c r="G14" i="7"/>
  <c r="G15" i="7"/>
  <c r="G16" i="7"/>
  <c r="G17" i="7"/>
  <c r="G18" i="7"/>
  <c r="G19" i="7"/>
  <c r="G20" i="7"/>
  <c r="G21" i="7"/>
  <c r="G22" i="7"/>
  <c r="G23" i="7"/>
  <c r="G12" i="7"/>
  <c r="K9" i="7"/>
  <c r="L9" i="7"/>
  <c r="M9" i="7"/>
  <c r="N9" i="7"/>
  <c r="O9" i="7"/>
  <c r="P9" i="7"/>
  <c r="Q9" i="7"/>
  <c r="R9" i="7"/>
  <c r="S9" i="7"/>
  <c r="T9" i="7"/>
  <c r="U9" i="7"/>
  <c r="V9" i="7"/>
  <c r="W9" i="7"/>
  <c r="J9" i="7"/>
  <c r="J36" i="16" l="1"/>
  <c r="J37" i="16" s="1"/>
  <c r="J38" i="16" s="1"/>
  <c r="J41" i="16" s="1"/>
</calcChain>
</file>

<file path=xl/sharedStrings.xml><?xml version="1.0" encoding="utf-8"?>
<sst xmlns="http://schemas.openxmlformats.org/spreadsheetml/2006/main" count="25437" uniqueCount="2565">
  <si>
    <t>Cntry from</t>
  </si>
  <si>
    <t>km</t>
  </si>
  <si>
    <t>Cntry From</t>
  </si>
  <si>
    <t>Grand Total</t>
  </si>
  <si>
    <t>ZC from</t>
  </si>
  <si>
    <t>ZC to</t>
  </si>
  <si>
    <t>kg</t>
  </si>
  <si>
    <t>m3</t>
  </si>
  <si>
    <t>ldm</t>
  </si>
  <si>
    <t>Cntry to</t>
  </si>
  <si>
    <t>Branch</t>
  </si>
  <si>
    <t>Way</t>
  </si>
  <si>
    <t>Break Point</t>
  </si>
  <si>
    <t>Product</t>
  </si>
  <si>
    <t>PW DSV</t>
  </si>
  <si>
    <t>Bracket</t>
  </si>
  <si>
    <t>Transit time</t>
  </si>
  <si>
    <t>Cost</t>
  </si>
  <si>
    <t>Revenue</t>
  </si>
  <si>
    <t>Margin</t>
  </si>
  <si>
    <t>Tariff</t>
  </si>
  <si>
    <t>Road – Groupage Shipments PA (Exp)</t>
  </si>
  <si>
    <t>Road – Groupage Revenue PA (Exp)</t>
  </si>
  <si>
    <t>Overview way</t>
  </si>
  <si>
    <t>Overview Cntry from - Cntry to</t>
  </si>
  <si>
    <t>Shipments</t>
  </si>
  <si>
    <t>Payweight</t>
  </si>
  <si>
    <t xml:space="preserve">Cost </t>
  </si>
  <si>
    <t xml:space="preserve">Revenue </t>
  </si>
  <si>
    <t xml:space="preserve">Margin </t>
  </si>
  <si>
    <t>Overview product</t>
  </si>
  <si>
    <t>Overview bracket</t>
  </si>
  <si>
    <t>Shipments per bracket</t>
  </si>
  <si>
    <t>Column Labels</t>
  </si>
  <si>
    <t>€ per bracket</t>
  </si>
  <si>
    <t>Sum of Revenue</t>
  </si>
  <si>
    <t>Top 10 destinations (payweight)</t>
  </si>
  <si>
    <t>Date</t>
  </si>
  <si>
    <t>Total</t>
  </si>
  <si>
    <t>Year</t>
  </si>
  <si>
    <t>Month</t>
  </si>
  <si>
    <t>Period</t>
  </si>
  <si>
    <t>Collection day</t>
  </si>
  <si>
    <t>Count of ZC from</t>
  </si>
  <si>
    <t xml:space="preserve">PW DSV </t>
  </si>
  <si>
    <t xml:space="preserve">kg </t>
  </si>
  <si>
    <t xml:space="preserve">ldm </t>
  </si>
  <si>
    <t>Collection</t>
  </si>
  <si>
    <t>Standard deviation</t>
  </si>
  <si>
    <t>Maximum</t>
  </si>
  <si>
    <t>Average</t>
  </si>
  <si>
    <t>Minimum</t>
  </si>
  <si>
    <t>Collection per day</t>
  </si>
  <si>
    <t>Equiv ldm</t>
  </si>
  <si>
    <t>Collections</t>
  </si>
  <si>
    <t>1 ldm</t>
  </si>
  <si>
    <t>2 ldm</t>
  </si>
  <si>
    <t>3 ldm</t>
  </si>
  <si>
    <t>4 ldm</t>
  </si>
  <si>
    <t>5 ldm</t>
  </si>
  <si>
    <t>6 ldm</t>
  </si>
  <si>
    <t>7 ldm</t>
  </si>
  <si>
    <t>8 ldm</t>
  </si>
  <si>
    <t>9 ldm</t>
  </si>
  <si>
    <t>10 ldm</t>
  </si>
  <si>
    <t>FTL</t>
  </si>
  <si>
    <t>Working days</t>
  </si>
  <si>
    <t>Collections / ldm</t>
  </si>
  <si>
    <t>Avg col. per week</t>
  </si>
  <si>
    <t>0,5 ldm</t>
  </si>
  <si>
    <t>Period start</t>
  </si>
  <si>
    <t>Period end</t>
  </si>
  <si>
    <t>Collections &amp; days</t>
  </si>
  <si>
    <t>&gt; FTL</t>
  </si>
  <si>
    <t>Median</t>
  </si>
  <si>
    <t>DE 59</t>
  </si>
  <si>
    <t>DE</t>
  </si>
  <si>
    <t>FR</t>
  </si>
  <si>
    <t>Gennevilliers</t>
  </si>
  <si>
    <t>GRP</t>
  </si>
  <si>
    <t>Y</t>
  </si>
  <si>
    <t>2500</t>
  </si>
  <si>
    <t>FR 77</t>
  </si>
  <si>
    <t>LTL</t>
  </si>
  <si>
    <t>FR 91</t>
  </si>
  <si>
    <t>FR 69</t>
  </si>
  <si>
    <t>FR 01</t>
  </si>
  <si>
    <t>FR 57</t>
  </si>
  <si>
    <t>FR 60</t>
  </si>
  <si>
    <t>FR 67</t>
  </si>
  <si>
    <t>FR 13</t>
  </si>
  <si>
    <t>FR 49</t>
  </si>
  <si>
    <t>FR 92</t>
  </si>
  <si>
    <t>FR 38</t>
  </si>
  <si>
    <t>FR 71</t>
  </si>
  <si>
    <t>FR 59</t>
  </si>
  <si>
    <t>FR 37</t>
  </si>
  <si>
    <t>FR 50</t>
  </si>
  <si>
    <t>FR 74</t>
  </si>
  <si>
    <t>ES 28</t>
  </si>
  <si>
    <t>ES</t>
  </si>
  <si>
    <t>Exp</t>
  </si>
  <si>
    <t>2250</t>
  </si>
  <si>
    <t>202301</t>
  </si>
  <si>
    <t>ES 08</t>
  </si>
  <si>
    <t>ES 29</t>
  </si>
  <si>
    <t>ES 30</t>
  </si>
  <si>
    <t>ES 47</t>
  </si>
  <si>
    <t>ES 33</t>
  </si>
  <si>
    <t>ES 50</t>
  </si>
  <si>
    <t>PL 66</t>
  </si>
  <si>
    <t>PL</t>
  </si>
  <si>
    <t>3000</t>
  </si>
  <si>
    <t>IT 15</t>
  </si>
  <si>
    <t>IT</t>
  </si>
  <si>
    <t>IT 30</t>
  </si>
  <si>
    <t>IT 00</t>
  </si>
  <si>
    <t>IT 81</t>
  </si>
  <si>
    <t>IT 50</t>
  </si>
  <si>
    <t>PL 74</t>
  </si>
  <si>
    <t>LT 47</t>
  </si>
  <si>
    <t>LT</t>
  </si>
  <si>
    <t>x</t>
  </si>
  <si>
    <t>LT 08</t>
  </si>
  <si>
    <t>AT 51</t>
  </si>
  <si>
    <t>AT</t>
  </si>
  <si>
    <t>NL 14</t>
  </si>
  <si>
    <t>NL</t>
  </si>
  <si>
    <t>GB CW</t>
  </si>
  <si>
    <t>GB</t>
  </si>
  <si>
    <t>2000</t>
  </si>
  <si>
    <t>GB BD</t>
  </si>
  <si>
    <t>EE 10</t>
  </si>
  <si>
    <t>EE</t>
  </si>
  <si>
    <t>LT 37</t>
  </si>
  <si>
    <t>LT 09</t>
  </si>
  <si>
    <t>DE 97</t>
  </si>
  <si>
    <t>DE 39</t>
  </si>
  <si>
    <t>DE 50</t>
  </si>
  <si>
    <t>PL 95</t>
  </si>
  <si>
    <t>CH 10</t>
  </si>
  <si>
    <t>CH</t>
  </si>
  <si>
    <t>Dom</t>
  </si>
  <si>
    <t/>
  </si>
  <si>
    <t>N</t>
  </si>
  <si>
    <t>GB BS</t>
  </si>
  <si>
    <t>DE 24</t>
  </si>
  <si>
    <t>DE 85</t>
  </si>
  <si>
    <t>DE 56</t>
  </si>
  <si>
    <t>DE 14</t>
  </si>
  <si>
    <t>DE 66</t>
  </si>
  <si>
    <t>DE 38</t>
  </si>
  <si>
    <t>FR 78</t>
  </si>
  <si>
    <t>FR 10</t>
  </si>
  <si>
    <t>AT 71</t>
  </si>
  <si>
    <t>ES 17</t>
  </si>
  <si>
    <t>DE 41</t>
  </si>
  <si>
    <t>SE 25</t>
  </si>
  <si>
    <t>SE</t>
  </si>
  <si>
    <t>SE 74</t>
  </si>
  <si>
    <t>ES 48</t>
  </si>
  <si>
    <t>LT 02</t>
  </si>
  <si>
    <t>BE 89</t>
  </si>
  <si>
    <t>BE</t>
  </si>
  <si>
    <t>DE 99</t>
  </si>
  <si>
    <t>LT 91</t>
  </si>
  <si>
    <t>LV 21</t>
  </si>
  <si>
    <t>LV</t>
  </si>
  <si>
    <t>EE 13</t>
  </si>
  <si>
    <t>GB W8</t>
  </si>
  <si>
    <t>GB W1</t>
  </si>
  <si>
    <t>GB SN</t>
  </si>
  <si>
    <t>GB NN</t>
  </si>
  <si>
    <t>IT 23</t>
  </si>
  <si>
    <t>DE 63</t>
  </si>
  <si>
    <t>CH 45</t>
  </si>
  <si>
    <t>NL 26</t>
  </si>
  <si>
    <t>DK 80</t>
  </si>
  <si>
    <t>DK</t>
  </si>
  <si>
    <t>IT 29</t>
  </si>
  <si>
    <t>PL 41</t>
  </si>
  <si>
    <t>GB SA</t>
  </si>
  <si>
    <t>DK 92</t>
  </si>
  <si>
    <t>ES 26</t>
  </si>
  <si>
    <t>CZ 54</t>
  </si>
  <si>
    <t>CZ</t>
  </si>
  <si>
    <t>GB LE</t>
  </si>
  <si>
    <t>CH 62</t>
  </si>
  <si>
    <t>NO 32</t>
  </si>
  <si>
    <t>NO</t>
  </si>
  <si>
    <t>NL 73</t>
  </si>
  <si>
    <t>FR 45</t>
  </si>
  <si>
    <t>PL 59</t>
  </si>
  <si>
    <t>202302</t>
  </si>
  <si>
    <t>DE 77</t>
  </si>
  <si>
    <t>SE 60</t>
  </si>
  <si>
    <t>DE 36</t>
  </si>
  <si>
    <t>CH 43</t>
  </si>
  <si>
    <t>GB WV</t>
  </si>
  <si>
    <t>IT 42</t>
  </si>
  <si>
    <t>FI 00</t>
  </si>
  <si>
    <t>FI</t>
  </si>
  <si>
    <t>FI 04</t>
  </si>
  <si>
    <t>FR 73</t>
  </si>
  <si>
    <t>GB KY</t>
  </si>
  <si>
    <t>CZ 40</t>
  </si>
  <si>
    <t>ES 41</t>
  </si>
  <si>
    <t>ES 03</t>
  </si>
  <si>
    <t>ES 39</t>
  </si>
  <si>
    <t>ES 46</t>
  </si>
  <si>
    <t>ES 15</t>
  </si>
  <si>
    <t>IE IE</t>
  </si>
  <si>
    <t>IE</t>
  </si>
  <si>
    <t>FI 20</t>
  </si>
  <si>
    <t>DK 43</t>
  </si>
  <si>
    <t>FI 99</t>
  </si>
  <si>
    <t>GB DE</t>
  </si>
  <si>
    <t>DE 40</t>
  </si>
  <si>
    <t>NL 35</t>
  </si>
  <si>
    <t>PL 34</t>
  </si>
  <si>
    <t>CH 17</t>
  </si>
  <si>
    <t>PL 05</t>
  </si>
  <si>
    <t>GB BA</t>
  </si>
  <si>
    <t>FR 80</t>
  </si>
  <si>
    <t>FR 64</t>
  </si>
  <si>
    <t>ES 45</t>
  </si>
  <si>
    <t>GB BL</t>
  </si>
  <si>
    <t>202303</t>
  </si>
  <si>
    <t>DE 72</t>
  </si>
  <si>
    <t>DE 74</t>
  </si>
  <si>
    <t>NL 23</t>
  </si>
  <si>
    <t>DK 52</t>
  </si>
  <si>
    <t>SE 26</t>
  </si>
  <si>
    <t>PL 32</t>
  </si>
  <si>
    <t>ES 01</t>
  </si>
  <si>
    <t>BE 91</t>
  </si>
  <si>
    <t>DE 88</t>
  </si>
  <si>
    <t>CZ 75</t>
  </si>
  <si>
    <t>GB NW</t>
  </si>
  <si>
    <t>GB OL</t>
  </si>
  <si>
    <t>NL 82</t>
  </si>
  <si>
    <t>NL 60</t>
  </si>
  <si>
    <t>PT 26</t>
  </si>
  <si>
    <t>PT</t>
  </si>
  <si>
    <t>GB DH</t>
  </si>
  <si>
    <t>CZ 25</t>
  </si>
  <si>
    <t>DE 06</t>
  </si>
  <si>
    <t>GR 14</t>
  </si>
  <si>
    <t>GR</t>
  </si>
  <si>
    <t>CH 12</t>
  </si>
  <si>
    <t>GB DN</t>
  </si>
  <si>
    <t>202304</t>
  </si>
  <si>
    <t>PL 11</t>
  </si>
  <si>
    <t>FR 88</t>
  </si>
  <si>
    <t>FR 09</t>
  </si>
  <si>
    <t>CH 86</t>
  </si>
  <si>
    <t>AT 46</t>
  </si>
  <si>
    <t>CZ 71</t>
  </si>
  <si>
    <t>FR 29</t>
  </si>
  <si>
    <t>GB L</t>
  </si>
  <si>
    <t>DK 86</t>
  </si>
  <si>
    <t>IT 24</t>
  </si>
  <si>
    <t>202305</t>
  </si>
  <si>
    <t>ES 25</t>
  </si>
  <si>
    <t>NL 15</t>
  </si>
  <si>
    <t>CZ 41</t>
  </si>
  <si>
    <t>PL 80</t>
  </si>
  <si>
    <t>PL 43</t>
  </si>
  <si>
    <t>LT 04</t>
  </si>
  <si>
    <t>BE 11</t>
  </si>
  <si>
    <t>LT 44</t>
  </si>
  <si>
    <t>CH 64</t>
  </si>
  <si>
    <t>IT 13</t>
  </si>
  <si>
    <t>DK 35</t>
  </si>
  <si>
    <t>IT 10</t>
  </si>
  <si>
    <t>202306</t>
  </si>
  <si>
    <t>DK 82</t>
  </si>
  <si>
    <t>DK 37</t>
  </si>
  <si>
    <t>CZ 77</t>
  </si>
  <si>
    <t>CZ 66</t>
  </si>
  <si>
    <t>PL 15</t>
  </si>
  <si>
    <t>NL 30</t>
  </si>
  <si>
    <t>SK 04</t>
  </si>
  <si>
    <t>SK</t>
  </si>
  <si>
    <t>ES 22</t>
  </si>
  <si>
    <t>DE 19</t>
  </si>
  <si>
    <t>GB LA</t>
  </si>
  <si>
    <t>CH 90</t>
  </si>
  <si>
    <t>BE 14</t>
  </si>
  <si>
    <t>DE 81</t>
  </si>
  <si>
    <t>CH 46</t>
  </si>
  <si>
    <t>202307</t>
  </si>
  <si>
    <t>DE 44</t>
  </si>
  <si>
    <t>DE 73</t>
  </si>
  <si>
    <t>DK 60</t>
  </si>
  <si>
    <t>SE 70</t>
  </si>
  <si>
    <t>PL 44</t>
  </si>
  <si>
    <t>DE 60</t>
  </si>
  <si>
    <t>SE 41</t>
  </si>
  <si>
    <t>SE 19</t>
  </si>
  <si>
    <t>DE 92</t>
  </si>
  <si>
    <t>DE 29</t>
  </si>
  <si>
    <t>DE 68</t>
  </si>
  <si>
    <t>BE 22</t>
  </si>
  <si>
    <t>GB WF</t>
  </si>
  <si>
    <t>202308</t>
  </si>
  <si>
    <t>IT 37</t>
  </si>
  <si>
    <t>BE 26</t>
  </si>
  <si>
    <t>AT 80</t>
  </si>
  <si>
    <t>AT 24</t>
  </si>
  <si>
    <t>NO 15</t>
  </si>
  <si>
    <t>DE 27</t>
  </si>
  <si>
    <t>SK 90</t>
  </si>
  <si>
    <t>DE 16</t>
  </si>
  <si>
    <t>DE 55</t>
  </si>
  <si>
    <t>DE 96</t>
  </si>
  <si>
    <t>GB NE</t>
  </si>
  <si>
    <t>NL 34</t>
  </si>
  <si>
    <t>DE 70</t>
  </si>
  <si>
    <t>202309</t>
  </si>
  <si>
    <t>SI 23</t>
  </si>
  <si>
    <t>SI</t>
  </si>
  <si>
    <t>DE 94</t>
  </si>
  <si>
    <t>CH 16</t>
  </si>
  <si>
    <t>GB EC</t>
  </si>
  <si>
    <t>202310</t>
  </si>
  <si>
    <t>PL 31</t>
  </si>
  <si>
    <t>GB LS</t>
  </si>
  <si>
    <t>202311</t>
  </si>
  <si>
    <t>UK CW</t>
  </si>
  <si>
    <t>UK BD</t>
  </si>
  <si>
    <t>UK BS</t>
  </si>
  <si>
    <t>UK W8</t>
  </si>
  <si>
    <t>UK W1</t>
  </si>
  <si>
    <t>UK SN</t>
  </si>
  <si>
    <t>UK NN</t>
  </si>
  <si>
    <t>UK SA</t>
  </si>
  <si>
    <t>UK LE</t>
  </si>
  <si>
    <t>UK WV</t>
  </si>
  <si>
    <t>UK KY</t>
  </si>
  <si>
    <t>UK DE</t>
  </si>
  <si>
    <t>UK BA</t>
  </si>
  <si>
    <t>UK BL</t>
  </si>
  <si>
    <t>UK NW</t>
  </si>
  <si>
    <t>UK OL</t>
  </si>
  <si>
    <t>UK DH</t>
  </si>
  <si>
    <t>UK DN</t>
  </si>
  <si>
    <t>UK LA</t>
  </si>
  <si>
    <t>UK WF</t>
  </si>
  <si>
    <t>UK NE</t>
  </si>
  <si>
    <t>UK EC</t>
  </si>
  <si>
    <t>UK LS</t>
  </si>
  <si>
    <t>AT 32</t>
  </si>
  <si>
    <t>AT 36</t>
  </si>
  <si>
    <t>AT 43</t>
  </si>
  <si>
    <t>AT 44</t>
  </si>
  <si>
    <t>AT 30</t>
  </si>
  <si>
    <t>AT 20</t>
  </si>
  <si>
    <t>AT 34</t>
  </si>
  <si>
    <t>AT 35</t>
  </si>
  <si>
    <t>AT 37</t>
  </si>
  <si>
    <t>AT 38</t>
  </si>
  <si>
    <t>AT 39</t>
  </si>
  <si>
    <t>AT 21</t>
  </si>
  <si>
    <t>AT 22</t>
  </si>
  <si>
    <t>AT 23</t>
  </si>
  <si>
    <t>AT 13</t>
  </si>
  <si>
    <t>AT 25</t>
  </si>
  <si>
    <t>AT 26</t>
  </si>
  <si>
    <t>AT 40</t>
  </si>
  <si>
    <t>AT 47</t>
  </si>
  <si>
    <t>AT 49</t>
  </si>
  <si>
    <t>AT 52</t>
  </si>
  <si>
    <t>AT 41</t>
  </si>
  <si>
    <t>AT 42</t>
  </si>
  <si>
    <t>AT 45</t>
  </si>
  <si>
    <t>AT 48</t>
  </si>
  <si>
    <t>AT 53</t>
  </si>
  <si>
    <t>AT 55</t>
  </si>
  <si>
    <t>AT 50</t>
  </si>
  <si>
    <t>AT 54</t>
  </si>
  <si>
    <t>AT 56</t>
  </si>
  <si>
    <t>AT 57</t>
  </si>
  <si>
    <t>AT 66</t>
  </si>
  <si>
    <t>AT 60</t>
  </si>
  <si>
    <t>AT 61</t>
  </si>
  <si>
    <t>AT 64</t>
  </si>
  <si>
    <t>AT 65</t>
  </si>
  <si>
    <t>AT 62</t>
  </si>
  <si>
    <t>AT 63</t>
  </si>
  <si>
    <t>AT 27</t>
  </si>
  <si>
    <t>AT 28</t>
  </si>
  <si>
    <t>AT 10</t>
  </si>
  <si>
    <t>AT 11</t>
  </si>
  <si>
    <t>AT 12</t>
  </si>
  <si>
    <t>AT 73</t>
  </si>
  <si>
    <t>AT 74</t>
  </si>
  <si>
    <t>AT 70</t>
  </si>
  <si>
    <t>AT 72</t>
  </si>
  <si>
    <t>AT 75</t>
  </si>
  <si>
    <t>AT 82</t>
  </si>
  <si>
    <t>AT 83</t>
  </si>
  <si>
    <t>AT 90</t>
  </si>
  <si>
    <t>AT 91</t>
  </si>
  <si>
    <t>AT 92</t>
  </si>
  <si>
    <t>AT 95</t>
  </si>
  <si>
    <t>AT 96</t>
  </si>
  <si>
    <t>AT 97</t>
  </si>
  <si>
    <t>AT 98</t>
  </si>
  <si>
    <t>AT 93</t>
  </si>
  <si>
    <t>AT 94</t>
  </si>
  <si>
    <t>AT 81</t>
  </si>
  <si>
    <t>AT 84</t>
  </si>
  <si>
    <t>AT 85</t>
  </si>
  <si>
    <t>AT 87</t>
  </si>
  <si>
    <t>AT 89</t>
  </si>
  <si>
    <t>AT 86</t>
  </si>
  <si>
    <t>AT 88</t>
  </si>
  <si>
    <t>AT 67</t>
  </si>
  <si>
    <t>AT 68</t>
  </si>
  <si>
    <t>AT 69</t>
  </si>
  <si>
    <t>AT 99</t>
  </si>
  <si>
    <t>BE 10</t>
  </si>
  <si>
    <t>BE 12</t>
  </si>
  <si>
    <t>BE 25</t>
  </si>
  <si>
    <t>BE 28</t>
  </si>
  <si>
    <t>BE 23</t>
  </si>
  <si>
    <t>BE 24</t>
  </si>
  <si>
    <t>BE 35</t>
  </si>
  <si>
    <t>BE 36</t>
  </si>
  <si>
    <t>BE 37</t>
  </si>
  <si>
    <t>BE 38</t>
  </si>
  <si>
    <t>BE 39</t>
  </si>
  <si>
    <t>BE 93</t>
  </si>
  <si>
    <t>BE 94</t>
  </si>
  <si>
    <t>BE 95</t>
  </si>
  <si>
    <t>BE 96</t>
  </si>
  <si>
    <t>BE 90</t>
  </si>
  <si>
    <t>BE 99</t>
  </si>
  <si>
    <t>BE 98</t>
  </si>
  <si>
    <t>BE 97</t>
  </si>
  <si>
    <t>BE 15</t>
  </si>
  <si>
    <t>BE 16</t>
  </si>
  <si>
    <t>BE 17</t>
  </si>
  <si>
    <t>BE 18</t>
  </si>
  <si>
    <t>BE 19</t>
  </si>
  <si>
    <t>BE 30</t>
  </si>
  <si>
    <t>BE 80</t>
  </si>
  <si>
    <t>BE 82</t>
  </si>
  <si>
    <t>BE 83</t>
  </si>
  <si>
    <t>BE 84</t>
  </si>
  <si>
    <t>BE 87</t>
  </si>
  <si>
    <t>BE 88</t>
  </si>
  <si>
    <t>BE 86</t>
  </si>
  <si>
    <t>BE 85</t>
  </si>
  <si>
    <t>BE 13</t>
  </si>
  <si>
    <t>BE 70</t>
  </si>
  <si>
    <t>BE 73</t>
  </si>
  <si>
    <t>BE 78</t>
  </si>
  <si>
    <t>BE 75</t>
  </si>
  <si>
    <t>BE 76</t>
  </si>
  <si>
    <t>BE 77</t>
  </si>
  <si>
    <t>BE 79</t>
  </si>
  <si>
    <t>BE 71</t>
  </si>
  <si>
    <t>BE 60</t>
  </si>
  <si>
    <t>BE 61</t>
  </si>
  <si>
    <t>BE 62</t>
  </si>
  <si>
    <t>BE 64</t>
  </si>
  <si>
    <t>BE 65</t>
  </si>
  <si>
    <t>BE 41</t>
  </si>
  <si>
    <t>BE 42</t>
  </si>
  <si>
    <t>BE 44</t>
  </si>
  <si>
    <t>BE 45</t>
  </si>
  <si>
    <t>BE 40</t>
  </si>
  <si>
    <t>BE 43</t>
  </si>
  <si>
    <t>BE 46</t>
  </si>
  <si>
    <t>BE 49</t>
  </si>
  <si>
    <t>BE 47</t>
  </si>
  <si>
    <t>BE 66</t>
  </si>
  <si>
    <t>BE 67</t>
  </si>
  <si>
    <t>BE 69</t>
  </si>
  <si>
    <t>BE 68</t>
  </si>
  <si>
    <t>BE 53</t>
  </si>
  <si>
    <t>BE 55</t>
  </si>
  <si>
    <t>BE 50</t>
  </si>
  <si>
    <t>BE 51</t>
  </si>
  <si>
    <t>BE 56</t>
  </si>
  <si>
    <t>BE 20</t>
  </si>
  <si>
    <t>BE 21</t>
  </si>
  <si>
    <t>BE 29</t>
  </si>
  <si>
    <t>BE 92</t>
  </si>
  <si>
    <t>BE 31</t>
  </si>
  <si>
    <t>BE 32</t>
  </si>
  <si>
    <t>BE 33</t>
  </si>
  <si>
    <t>BE 34</t>
  </si>
  <si>
    <t>BE 48</t>
  </si>
  <si>
    <t>BG 36</t>
  </si>
  <si>
    <t>BG 37</t>
  </si>
  <si>
    <t>BG 38</t>
  </si>
  <si>
    <t>BG 39</t>
  </si>
  <si>
    <t>BG 34</t>
  </si>
  <si>
    <t>BG 35</t>
  </si>
  <si>
    <t>BG 30</t>
  </si>
  <si>
    <t>BG 31</t>
  </si>
  <si>
    <t>BG 32</t>
  </si>
  <si>
    <t>BG 33</t>
  </si>
  <si>
    <t>BG 21</t>
  </si>
  <si>
    <t>BG 55</t>
  </si>
  <si>
    <t>BG 56</t>
  </si>
  <si>
    <t>BG 57</t>
  </si>
  <si>
    <t>BG 50</t>
  </si>
  <si>
    <t>BG 51</t>
  </si>
  <si>
    <t>BG 52</t>
  </si>
  <si>
    <t>BG 61</t>
  </si>
  <si>
    <t>BG 53</t>
  </si>
  <si>
    <t>BG 54</t>
  </si>
  <si>
    <t>BG 70</t>
  </si>
  <si>
    <t>BG 71</t>
  </si>
  <si>
    <t>BG 72</t>
  </si>
  <si>
    <t>BG 73</t>
  </si>
  <si>
    <t>BG 74</t>
  </si>
  <si>
    <t>BG 90</t>
  </si>
  <si>
    <t>BG 91</t>
  </si>
  <si>
    <t>BG 92</t>
  </si>
  <si>
    <t>BG 75</t>
  </si>
  <si>
    <t>BG 93</t>
  </si>
  <si>
    <t>BG 94</t>
  </si>
  <si>
    <t>BG 95</t>
  </si>
  <si>
    <t>BG 96</t>
  </si>
  <si>
    <t>BG 97</t>
  </si>
  <si>
    <t>BG 98</t>
  </si>
  <si>
    <t>BG 99</t>
  </si>
  <si>
    <t>BG 77</t>
  </si>
  <si>
    <t>BG 78</t>
  </si>
  <si>
    <t>BG 79</t>
  </si>
  <si>
    <t>BG 80</t>
  </si>
  <si>
    <t>BG 81</t>
  </si>
  <si>
    <t>BG 82</t>
  </si>
  <si>
    <t>BG 83</t>
  </si>
  <si>
    <t>BG 84</t>
  </si>
  <si>
    <t>BG 85</t>
  </si>
  <si>
    <t>BG 86</t>
  </si>
  <si>
    <t>BG 88</t>
  </si>
  <si>
    <t>BG 89</t>
  </si>
  <si>
    <t>BG 60</t>
  </si>
  <si>
    <t>BG 62</t>
  </si>
  <si>
    <t>BG 64</t>
  </si>
  <si>
    <t>BG 10</t>
  </si>
  <si>
    <t>BG 11</t>
  </si>
  <si>
    <t>BG 12</t>
  </si>
  <si>
    <t>BG 13</t>
  </si>
  <si>
    <t>BG 16</t>
  </si>
  <si>
    <t>BG 17</t>
  </si>
  <si>
    <t>BG 22</t>
  </si>
  <si>
    <t>BG 23</t>
  </si>
  <si>
    <t>BG 20</t>
  </si>
  <si>
    <t>BG 26</t>
  </si>
  <si>
    <t>BG 27</t>
  </si>
  <si>
    <t>BG 28</t>
  </si>
  <si>
    <t>BG 29</t>
  </si>
  <si>
    <t>BG 24</t>
  </si>
  <si>
    <t>BG 25</t>
  </si>
  <si>
    <t>BG 40</t>
  </si>
  <si>
    <t>BG 41</t>
  </si>
  <si>
    <t>BG 42</t>
  </si>
  <si>
    <t>BG 43</t>
  </si>
  <si>
    <t>BG 44</t>
  </si>
  <si>
    <t>BG 48</t>
  </si>
  <si>
    <t>BG 63</t>
  </si>
  <si>
    <t>BG 65</t>
  </si>
  <si>
    <t>BG 67</t>
  </si>
  <si>
    <t>BG 69</t>
  </si>
  <si>
    <t>BG 87</t>
  </si>
  <si>
    <t>BG 45</t>
  </si>
  <si>
    <t>BG 46</t>
  </si>
  <si>
    <t>BG 47</t>
  </si>
  <si>
    <t>BG 49</t>
  </si>
  <si>
    <t>BG 66</t>
  </si>
  <si>
    <t>BG 68</t>
  </si>
  <si>
    <t>BG 58</t>
  </si>
  <si>
    <t>BG 59</t>
  </si>
  <si>
    <t>BG 76</t>
  </si>
  <si>
    <t>CH 11</t>
  </si>
  <si>
    <t>CH 13</t>
  </si>
  <si>
    <t>CH 14</t>
  </si>
  <si>
    <t>CH 15</t>
  </si>
  <si>
    <t>CH 18</t>
  </si>
  <si>
    <t>CH 19</t>
  </si>
  <si>
    <t>CH 20</t>
  </si>
  <si>
    <t>CH 21</t>
  </si>
  <si>
    <t>CH 22</t>
  </si>
  <si>
    <t>CH 23</t>
  </si>
  <si>
    <t>CH 24</t>
  </si>
  <si>
    <t>CH 25</t>
  </si>
  <si>
    <t>CH 26</t>
  </si>
  <si>
    <t>CH 27</t>
  </si>
  <si>
    <t>CH 28</t>
  </si>
  <si>
    <t>CH 29</t>
  </si>
  <si>
    <t>CH 30</t>
  </si>
  <si>
    <t>CH 31</t>
  </si>
  <si>
    <t>CH 32</t>
  </si>
  <si>
    <t>CH 33</t>
  </si>
  <si>
    <t>CH 34</t>
  </si>
  <si>
    <t>CH 35</t>
  </si>
  <si>
    <t>CH 36</t>
  </si>
  <si>
    <t>CH 37</t>
  </si>
  <si>
    <t>CH 38</t>
  </si>
  <si>
    <t>CH 39</t>
  </si>
  <si>
    <t>CH 40</t>
  </si>
  <si>
    <t>CH 41</t>
  </si>
  <si>
    <t>CH 42</t>
  </si>
  <si>
    <t>CH 44</t>
  </si>
  <si>
    <t>CH 47</t>
  </si>
  <si>
    <t>CH 48</t>
  </si>
  <si>
    <t>CH 49</t>
  </si>
  <si>
    <t>CH 50</t>
  </si>
  <si>
    <t>CH 51</t>
  </si>
  <si>
    <t>CH 52</t>
  </si>
  <si>
    <t>CH 53</t>
  </si>
  <si>
    <t>CH 54</t>
  </si>
  <si>
    <t>CH 55</t>
  </si>
  <si>
    <t>CH 56</t>
  </si>
  <si>
    <t>CH 57</t>
  </si>
  <si>
    <t>CH 60</t>
  </si>
  <si>
    <t>CH 61</t>
  </si>
  <si>
    <t>CH 63</t>
  </si>
  <si>
    <t>CH 65</t>
  </si>
  <si>
    <t>CH 66</t>
  </si>
  <si>
    <t>CH 67</t>
  </si>
  <si>
    <t>CH 68</t>
  </si>
  <si>
    <t>CH 69</t>
  </si>
  <si>
    <t>CH 70</t>
  </si>
  <si>
    <t>CH 71</t>
  </si>
  <si>
    <t>CH 72</t>
  </si>
  <si>
    <t>CH 73</t>
  </si>
  <si>
    <t>CH 74</t>
  </si>
  <si>
    <t>CH 75</t>
  </si>
  <si>
    <t>CH 76</t>
  </si>
  <si>
    <t>CH 77</t>
  </si>
  <si>
    <t>CH 80</t>
  </si>
  <si>
    <t>CH 81</t>
  </si>
  <si>
    <t>CH 82</t>
  </si>
  <si>
    <t>CH 83</t>
  </si>
  <si>
    <t>CH 84</t>
  </si>
  <si>
    <t>CH 85</t>
  </si>
  <si>
    <t>CH 87</t>
  </si>
  <si>
    <t>CH 88</t>
  </si>
  <si>
    <t>CH 89</t>
  </si>
  <si>
    <t>CH 91</t>
  </si>
  <si>
    <t>CH 92</t>
  </si>
  <si>
    <t>CH 93</t>
  </si>
  <si>
    <t>CH 94</t>
  </si>
  <si>
    <t>CH 95</t>
  </si>
  <si>
    <t>CH 96</t>
  </si>
  <si>
    <t>CY 10</t>
  </si>
  <si>
    <t>CY 11</t>
  </si>
  <si>
    <t>CY 20</t>
  </si>
  <si>
    <t>CY 21</t>
  </si>
  <si>
    <t>CY 22</t>
  </si>
  <si>
    <t>CY 23</t>
  </si>
  <si>
    <t>CY 24</t>
  </si>
  <si>
    <t>CY 25</t>
  </si>
  <si>
    <t>CY 26</t>
  </si>
  <si>
    <t>CY 27</t>
  </si>
  <si>
    <t>CY 28</t>
  </si>
  <si>
    <t>CY 29</t>
  </si>
  <si>
    <t>CY 30</t>
  </si>
  <si>
    <t>CY 31</t>
  </si>
  <si>
    <t>CY 40</t>
  </si>
  <si>
    <t>CY 41</t>
  </si>
  <si>
    <t>CY 45</t>
  </si>
  <si>
    <t>CY 46</t>
  </si>
  <si>
    <t>CY 47</t>
  </si>
  <si>
    <t>CY 48</t>
  </si>
  <si>
    <t>CY 52</t>
  </si>
  <si>
    <t>CY 53</t>
  </si>
  <si>
    <t>CY 55</t>
  </si>
  <si>
    <t>CY 60</t>
  </si>
  <si>
    <t>CY 70</t>
  </si>
  <si>
    <t>CY 71</t>
  </si>
  <si>
    <t>CY 74</t>
  </si>
  <si>
    <t>CY 75</t>
  </si>
  <si>
    <t>CY 76</t>
  </si>
  <si>
    <t>CY 77</t>
  </si>
  <si>
    <t>CY 80</t>
  </si>
  <si>
    <t>CY 82</t>
  </si>
  <si>
    <t>CY 83</t>
  </si>
  <si>
    <t>CY 85</t>
  </si>
  <si>
    <t>CY 86</t>
  </si>
  <si>
    <t>CY 87</t>
  </si>
  <si>
    <t>CY 88</t>
  </si>
  <si>
    <t>CZ 33</t>
  </si>
  <si>
    <t>CZ 34</t>
  </si>
  <si>
    <t>CZ 35</t>
  </si>
  <si>
    <t>CZ 47</t>
  </si>
  <si>
    <t>CZ 39</t>
  </si>
  <si>
    <t>CZ 43</t>
  </si>
  <si>
    <t>CZ 50</t>
  </si>
  <si>
    <t>CZ 59</t>
  </si>
  <si>
    <t>CZ 37</t>
  </si>
  <si>
    <t>CZ 36</t>
  </si>
  <si>
    <t>CZ 38</t>
  </si>
  <si>
    <t>CZ 62</t>
  </si>
  <si>
    <t>CZ 63</t>
  </si>
  <si>
    <t>CZ 64</t>
  </si>
  <si>
    <t>CZ 69</t>
  </si>
  <si>
    <t>CZ 58</t>
  </si>
  <si>
    <t>CZ 67</t>
  </si>
  <si>
    <t>CZ 68</t>
  </si>
  <si>
    <t>CZ 73</t>
  </si>
  <si>
    <t>CZ 74</t>
  </si>
  <si>
    <t>CZ 46</t>
  </si>
  <si>
    <t>CZ 78</t>
  </si>
  <si>
    <t>CZ 79</t>
  </si>
  <si>
    <t>CZ 76</t>
  </si>
  <si>
    <t>CZ 53</t>
  </si>
  <si>
    <t>CZ 30</t>
  </si>
  <si>
    <t>CZ 28</t>
  </si>
  <si>
    <t>CZ 70</t>
  </si>
  <si>
    <t>CZ 51</t>
  </si>
  <si>
    <t>CZ 56</t>
  </si>
  <si>
    <t>CZ 57</t>
  </si>
  <si>
    <t>CZ 55</t>
  </si>
  <si>
    <t>CZ 26</t>
  </si>
  <si>
    <t>CZ 31</t>
  </si>
  <si>
    <t>CZ 32</t>
  </si>
  <si>
    <t>CZ 27</t>
  </si>
  <si>
    <t>CZ 29</t>
  </si>
  <si>
    <t>CZ 44</t>
  </si>
  <si>
    <t>CZ 10</t>
  </si>
  <si>
    <t>CZ 12</t>
  </si>
  <si>
    <t>CZ 13</t>
  </si>
  <si>
    <t>CZ 19</t>
  </si>
  <si>
    <t>CZ 11</t>
  </si>
  <si>
    <t>CZ 14</t>
  </si>
  <si>
    <t>CZ 15</t>
  </si>
  <si>
    <t>CZ 16</t>
  </si>
  <si>
    <t>CZ 17</t>
  </si>
  <si>
    <t>CZ 18</t>
  </si>
  <si>
    <t>CZ 72</t>
  </si>
  <si>
    <t>CZ 60</t>
  </si>
  <si>
    <t>CZ 61</t>
  </si>
  <si>
    <t>DE 42</t>
  </si>
  <si>
    <t>DE 51</t>
  </si>
  <si>
    <t>DE 53</t>
  </si>
  <si>
    <t>DE 48</t>
  </si>
  <si>
    <t>DE 46</t>
  </si>
  <si>
    <t>DE 32</t>
  </si>
  <si>
    <t>DE 33</t>
  </si>
  <si>
    <t>DE 52</t>
  </si>
  <si>
    <t>DE 47</t>
  </si>
  <si>
    <t>DE 58</t>
  </si>
  <si>
    <t>DE 57</t>
  </si>
  <si>
    <t>DE 09</t>
  </si>
  <si>
    <t>DE 23</t>
  </si>
  <si>
    <t>DE 21</t>
  </si>
  <si>
    <t>DE 22</t>
  </si>
  <si>
    <t>DE 17</t>
  </si>
  <si>
    <t>DE 18</t>
  </si>
  <si>
    <t>DE 25</t>
  </si>
  <si>
    <t>DE 28</t>
  </si>
  <si>
    <t>DE 26</t>
  </si>
  <si>
    <t>DE 37</t>
  </si>
  <si>
    <t>DE 31</t>
  </si>
  <si>
    <t>DE 34</t>
  </si>
  <si>
    <t>DE 03</t>
  </si>
  <si>
    <t>DE 08</t>
  </si>
  <si>
    <t>DE 61</t>
  </si>
  <si>
    <t>DE 54</t>
  </si>
  <si>
    <t>DE 49</t>
  </si>
  <si>
    <t>DE 71</t>
  </si>
  <si>
    <t>DE 75</t>
  </si>
  <si>
    <t>DE 69</t>
  </si>
  <si>
    <t>DE 83</t>
  </si>
  <si>
    <t>DE 84</t>
  </si>
  <si>
    <t>DE 86</t>
  </si>
  <si>
    <t>DE 93</t>
  </si>
  <si>
    <t>DE 45</t>
  </si>
  <si>
    <t>DE 95</t>
  </si>
  <si>
    <t>DE 91</t>
  </si>
  <si>
    <t>DE 15</t>
  </si>
  <si>
    <t>DE 01</t>
  </si>
  <si>
    <t>DE 02</t>
  </si>
  <si>
    <t>DE 04</t>
  </si>
  <si>
    <t>DE 07</t>
  </si>
  <si>
    <t>DE 98</t>
  </si>
  <si>
    <t>DE 35</t>
  </si>
  <si>
    <t>DE 64</t>
  </si>
  <si>
    <t>DE 65</t>
  </si>
  <si>
    <t>DE 67</t>
  </si>
  <si>
    <t>DE 78</t>
  </si>
  <si>
    <t>DE 79</t>
  </si>
  <si>
    <t>DE 82</t>
  </si>
  <si>
    <t>DE 90</t>
  </si>
  <si>
    <t>DE 89</t>
  </si>
  <si>
    <t>DE 87</t>
  </si>
  <si>
    <t>DE 12</t>
  </si>
  <si>
    <t>DE 11</t>
  </si>
  <si>
    <t>DE 13</t>
  </si>
  <si>
    <t>DE 20</t>
  </si>
  <si>
    <t>DE 30</t>
  </si>
  <si>
    <t>DE 76</t>
  </si>
  <si>
    <t>DE 10</t>
  </si>
  <si>
    <t>DE 80</t>
  </si>
  <si>
    <t>DK 10</t>
  </si>
  <si>
    <t>DK 11</t>
  </si>
  <si>
    <t>DK 12</t>
  </si>
  <si>
    <t>DK 13</t>
  </si>
  <si>
    <t>DK 14</t>
  </si>
  <si>
    <t>DK 15</t>
  </si>
  <si>
    <t>DK 16</t>
  </si>
  <si>
    <t>DK 17</t>
  </si>
  <si>
    <t>DK 18</t>
  </si>
  <si>
    <t>DK 19</t>
  </si>
  <si>
    <t>DK 20</t>
  </si>
  <si>
    <t>DK 21</t>
  </si>
  <si>
    <t>DK 22</t>
  </si>
  <si>
    <t>DK 23</t>
  </si>
  <si>
    <t>DK 24</t>
  </si>
  <si>
    <t>DK 25</t>
  </si>
  <si>
    <t>DK 27</t>
  </si>
  <si>
    <t>DK 50</t>
  </si>
  <si>
    <t>DK 53</t>
  </si>
  <si>
    <t>DK 54</t>
  </si>
  <si>
    <t>DK 55</t>
  </si>
  <si>
    <t>DK 56</t>
  </si>
  <si>
    <t>DK 57</t>
  </si>
  <si>
    <t>DK 58</t>
  </si>
  <si>
    <t>DK 59</t>
  </si>
  <si>
    <t>DK 26</t>
  </si>
  <si>
    <t>DK 28</t>
  </si>
  <si>
    <t>DK 29</t>
  </si>
  <si>
    <t>DK 30</t>
  </si>
  <si>
    <t>DK 31</t>
  </si>
  <si>
    <t>DK 32</t>
  </si>
  <si>
    <t>DK 33</t>
  </si>
  <si>
    <t>DK 34</t>
  </si>
  <si>
    <t>DK 36</t>
  </si>
  <si>
    <t>DK 40</t>
  </si>
  <si>
    <t>DK 41</t>
  </si>
  <si>
    <t>DK 46</t>
  </si>
  <si>
    <t>DK 42</t>
  </si>
  <si>
    <t>DK 44</t>
  </si>
  <si>
    <t>DK 45</t>
  </si>
  <si>
    <t>DK 47</t>
  </si>
  <si>
    <t>DK 48</t>
  </si>
  <si>
    <t>DK 49</t>
  </si>
  <si>
    <t>DK 61</t>
  </si>
  <si>
    <t>DK 62</t>
  </si>
  <si>
    <t>DK 63</t>
  </si>
  <si>
    <t>DK 64</t>
  </si>
  <si>
    <t>DK 65</t>
  </si>
  <si>
    <t>DK 66</t>
  </si>
  <si>
    <t>DK 67</t>
  </si>
  <si>
    <t>DK 68</t>
  </si>
  <si>
    <t>DK 70</t>
  </si>
  <si>
    <t>DK 71</t>
  </si>
  <si>
    <t>DK 72</t>
  </si>
  <si>
    <t>DK 73</t>
  </si>
  <si>
    <t>DK 69</t>
  </si>
  <si>
    <t>DK 74</t>
  </si>
  <si>
    <t>DK 75</t>
  </si>
  <si>
    <t>DK 76</t>
  </si>
  <si>
    <t>DK 77</t>
  </si>
  <si>
    <t>DK 78</t>
  </si>
  <si>
    <t>DK 87</t>
  </si>
  <si>
    <t>DK 88</t>
  </si>
  <si>
    <t>DK 96</t>
  </si>
  <si>
    <t>DK 83</t>
  </si>
  <si>
    <t>DK 84</t>
  </si>
  <si>
    <t>DK 85</t>
  </si>
  <si>
    <t>DK 89</t>
  </si>
  <si>
    <t>DK 79</t>
  </si>
  <si>
    <t>DK 90</t>
  </si>
  <si>
    <t>DK 93</t>
  </si>
  <si>
    <t>DK 94</t>
  </si>
  <si>
    <t>DK 95</t>
  </si>
  <si>
    <t>DK 97</t>
  </si>
  <si>
    <t>DK 98</t>
  </si>
  <si>
    <t>DK 99</t>
  </si>
  <si>
    <t>DK 09</t>
  </si>
  <si>
    <t>DK 51</t>
  </si>
  <si>
    <t>DK 08</t>
  </si>
  <si>
    <t>DK 81</t>
  </si>
  <si>
    <t>DK 91</t>
  </si>
  <si>
    <t>EE 42</t>
  </si>
  <si>
    <t>EE 48</t>
  </si>
  <si>
    <t>EE 49</t>
  </si>
  <si>
    <t>EE 50</t>
  </si>
  <si>
    <t>EE 51</t>
  </si>
  <si>
    <t>EE 60</t>
  </si>
  <si>
    <t>EE 61</t>
  </si>
  <si>
    <t>EE 62</t>
  </si>
  <si>
    <t>EE 63</t>
  </si>
  <si>
    <t>EE 64</t>
  </si>
  <si>
    <t>EE 65</t>
  </si>
  <si>
    <t>EE 66</t>
  </si>
  <si>
    <t>EE 11</t>
  </si>
  <si>
    <t>EE 12</t>
  </si>
  <si>
    <t>EE 15</t>
  </si>
  <si>
    <t>EE 19</t>
  </si>
  <si>
    <t>EE 43</t>
  </si>
  <si>
    <t>EE 44</t>
  </si>
  <si>
    <t>EE 45</t>
  </si>
  <si>
    <t>EE 46</t>
  </si>
  <si>
    <t>EE 20</t>
  </si>
  <si>
    <t>EE 21</t>
  </si>
  <si>
    <t>EE 29</t>
  </si>
  <si>
    <t>EE 30</t>
  </si>
  <si>
    <t>EE 31</t>
  </si>
  <si>
    <t>EE 40</t>
  </si>
  <si>
    <t>EE 41</t>
  </si>
  <si>
    <t>EE 67</t>
  </si>
  <si>
    <t>EE 68</t>
  </si>
  <si>
    <t>EE 69</t>
  </si>
  <si>
    <t>EE 70</t>
  </si>
  <si>
    <t>EE 71</t>
  </si>
  <si>
    <t>EE 74</t>
  </si>
  <si>
    <t>EE 75</t>
  </si>
  <si>
    <t>EE 76</t>
  </si>
  <si>
    <t>EE 80</t>
  </si>
  <si>
    <t>EE 85</t>
  </si>
  <si>
    <t>EE 86</t>
  </si>
  <si>
    <t>EE 87</t>
  </si>
  <si>
    <t>EE 88</t>
  </si>
  <si>
    <t>EE 90</t>
  </si>
  <si>
    <t>EE 91</t>
  </si>
  <si>
    <t>EE 92</t>
  </si>
  <si>
    <t>EE 93</t>
  </si>
  <si>
    <t>EE 94</t>
  </si>
  <si>
    <t>EE 72</t>
  </si>
  <si>
    <t>EE 73</t>
  </si>
  <si>
    <t>EE 78</t>
  </si>
  <si>
    <t>EE 79</t>
  </si>
  <si>
    <t>GR 16</t>
  </si>
  <si>
    <t>GR 17</t>
  </si>
  <si>
    <t>GR 18</t>
  </si>
  <si>
    <t>GR 85</t>
  </si>
  <si>
    <t>GR 68</t>
  </si>
  <si>
    <t>GR 61</t>
  </si>
  <si>
    <t>GR 50</t>
  </si>
  <si>
    <t>GR 52</t>
  </si>
  <si>
    <t>GR 37</t>
  </si>
  <si>
    <t>GR 38</t>
  </si>
  <si>
    <t>GR 25</t>
  </si>
  <si>
    <t>GR 26</t>
  </si>
  <si>
    <t>GR 21</t>
  </si>
  <si>
    <t>GR 22</t>
  </si>
  <si>
    <t>GR 15</t>
  </si>
  <si>
    <t>GR 12</t>
  </si>
  <si>
    <t>GR 13</t>
  </si>
  <si>
    <t>GR 10</t>
  </si>
  <si>
    <t>GR 11</t>
  </si>
  <si>
    <t>GR 19</t>
  </si>
  <si>
    <t>GR 80</t>
  </si>
  <si>
    <t>GR 81</t>
  </si>
  <si>
    <t>GR 83</t>
  </si>
  <si>
    <t>GR 82</t>
  </si>
  <si>
    <t>GR 84</t>
  </si>
  <si>
    <t>GR 70</t>
  </si>
  <si>
    <t>GR 71</t>
  </si>
  <si>
    <t>GR 72</t>
  </si>
  <si>
    <t>GR 74</t>
  </si>
  <si>
    <t>GR 73</t>
  </si>
  <si>
    <t>GR 67</t>
  </si>
  <si>
    <t>GR 69</t>
  </si>
  <si>
    <t>GR 66</t>
  </si>
  <si>
    <t>GR 64</t>
  </si>
  <si>
    <t>GR 65</t>
  </si>
  <si>
    <t>GR 59</t>
  </si>
  <si>
    <t>GR 54</t>
  </si>
  <si>
    <t>GR 55</t>
  </si>
  <si>
    <t>GR 56</t>
  </si>
  <si>
    <t>GR 57</t>
  </si>
  <si>
    <t>GR 58</t>
  </si>
  <si>
    <t>GR 60</t>
  </si>
  <si>
    <t>GR 62</t>
  </si>
  <si>
    <t>GR 63</t>
  </si>
  <si>
    <t>GR 51</t>
  </si>
  <si>
    <t>GR 53</t>
  </si>
  <si>
    <t>GR 47</t>
  </si>
  <si>
    <t>GR 48</t>
  </si>
  <si>
    <t>GR 46</t>
  </si>
  <si>
    <t>GR 44</t>
  </si>
  <si>
    <t>GR 45</t>
  </si>
  <si>
    <t>GR 42</t>
  </si>
  <si>
    <t>GR 43</t>
  </si>
  <si>
    <t>GR 40</t>
  </si>
  <si>
    <t>GR 41</t>
  </si>
  <si>
    <t>GR 29</t>
  </si>
  <si>
    <t>GR 49</t>
  </si>
  <si>
    <t>GR 28</t>
  </si>
  <si>
    <t>GR 31</t>
  </si>
  <si>
    <t>GR 30</t>
  </si>
  <si>
    <t>GR 27</t>
  </si>
  <si>
    <t>GR 32</t>
  </si>
  <si>
    <t>GR 34</t>
  </si>
  <si>
    <t>GR 36</t>
  </si>
  <si>
    <t>GR 35</t>
  </si>
  <si>
    <t>GR 33</t>
  </si>
  <si>
    <t>GR 20</t>
  </si>
  <si>
    <t>GR 23</t>
  </si>
  <si>
    <t>GR 24</t>
  </si>
  <si>
    <t>ES 24</t>
  </si>
  <si>
    <t>ES 02</t>
  </si>
  <si>
    <t>ES 10</t>
  </si>
  <si>
    <t>ES 14</t>
  </si>
  <si>
    <t>ES 16</t>
  </si>
  <si>
    <t>ES 27</t>
  </si>
  <si>
    <t>ES 21</t>
  </si>
  <si>
    <t>ES 13</t>
  </si>
  <si>
    <t>ES 19</t>
  </si>
  <si>
    <t>ES 12</t>
  </si>
  <si>
    <t>ES 11</t>
  </si>
  <si>
    <t>ES 18</t>
  </si>
  <si>
    <t>ES 23</t>
  </si>
  <si>
    <t>ES 36</t>
  </si>
  <si>
    <t>ES 38</t>
  </si>
  <si>
    <t>ES 32</t>
  </si>
  <si>
    <t>ES 31</t>
  </si>
  <si>
    <t>ES 44</t>
  </si>
  <si>
    <t>ES 42</t>
  </si>
  <si>
    <t>ES 34</t>
  </si>
  <si>
    <t>ES 37</t>
  </si>
  <si>
    <t>ES 40</t>
  </si>
  <si>
    <t>ES 49</t>
  </si>
  <si>
    <t>ES 43</t>
  </si>
  <si>
    <t>ES 04</t>
  </si>
  <si>
    <t>ES 35</t>
  </si>
  <si>
    <t>ES 06</t>
  </si>
  <si>
    <t>ES 51</t>
  </si>
  <si>
    <t>ES 09</t>
  </si>
  <si>
    <t>ES 05</t>
  </si>
  <si>
    <t>ES 07</t>
  </si>
  <si>
    <t>ES 20</t>
  </si>
  <si>
    <t>ES 52</t>
  </si>
  <si>
    <t>FI 14</t>
  </si>
  <si>
    <t>FI 31</t>
  </si>
  <si>
    <t>FI 32</t>
  </si>
  <si>
    <t>FI 33</t>
  </si>
  <si>
    <t>FI 34</t>
  </si>
  <si>
    <t>FI 35</t>
  </si>
  <si>
    <t>FI 36</t>
  </si>
  <si>
    <t>FI 37</t>
  </si>
  <si>
    <t>FI 38</t>
  </si>
  <si>
    <t>FI 39</t>
  </si>
  <si>
    <t>FI 42</t>
  </si>
  <si>
    <t>FI 46</t>
  </si>
  <si>
    <t>FI 53</t>
  </si>
  <si>
    <t>FI 54</t>
  </si>
  <si>
    <t>FI 55</t>
  </si>
  <si>
    <t>FI 56</t>
  </si>
  <si>
    <t>FI 59</t>
  </si>
  <si>
    <t>FI 68</t>
  </si>
  <si>
    <t>FI 69</t>
  </si>
  <si>
    <t>FI 84</t>
  </si>
  <si>
    <t>FI 85</t>
  </si>
  <si>
    <t>FI 86</t>
  </si>
  <si>
    <t>FI 88</t>
  </si>
  <si>
    <t>FI 90</t>
  </si>
  <si>
    <t>FI 91</t>
  </si>
  <si>
    <t>FI 92</t>
  </si>
  <si>
    <t>FI 93</t>
  </si>
  <si>
    <t>FI 95</t>
  </si>
  <si>
    <t>FI 17</t>
  </si>
  <si>
    <t>FI 19</t>
  </si>
  <si>
    <t>FI 40</t>
  </si>
  <si>
    <t>FI 41</t>
  </si>
  <si>
    <t>FI 43</t>
  </si>
  <si>
    <t>FI 44</t>
  </si>
  <si>
    <t>FI 60</t>
  </si>
  <si>
    <t>FI 61</t>
  </si>
  <si>
    <t>FI 62</t>
  </si>
  <si>
    <t>FI 63</t>
  </si>
  <si>
    <t>FI 64</t>
  </si>
  <si>
    <t>FI 66</t>
  </si>
  <si>
    <t>FI 65</t>
  </si>
  <si>
    <t>FI 26</t>
  </si>
  <si>
    <t>FI 27</t>
  </si>
  <si>
    <t>FI 28</t>
  </si>
  <si>
    <t>FI 29</t>
  </si>
  <si>
    <t>FI 01</t>
  </si>
  <si>
    <t>FI 02</t>
  </si>
  <si>
    <t>FI 03</t>
  </si>
  <si>
    <t>FI 05</t>
  </si>
  <si>
    <t>FI 06</t>
  </si>
  <si>
    <t>FI 07</t>
  </si>
  <si>
    <t>FI 08</t>
  </si>
  <si>
    <t>FI 09</t>
  </si>
  <si>
    <t>FI 10</t>
  </si>
  <si>
    <t>FI 47</t>
  </si>
  <si>
    <t>FI 22</t>
  </si>
  <si>
    <t>FI 21</t>
  </si>
  <si>
    <t>FI 23</t>
  </si>
  <si>
    <t>FI 24</t>
  </si>
  <si>
    <t>FI 25</t>
  </si>
  <si>
    <t>FI 11</t>
  </si>
  <si>
    <t>FI 12</t>
  </si>
  <si>
    <t>FI 13</t>
  </si>
  <si>
    <t>FI 16</t>
  </si>
  <si>
    <t>FI 30</t>
  </si>
  <si>
    <t>FI 15</t>
  </si>
  <si>
    <t>FI 18</t>
  </si>
  <si>
    <t>FI 45</t>
  </si>
  <si>
    <t>FI 48</t>
  </si>
  <si>
    <t>FI 49</t>
  </si>
  <si>
    <t>FI 50</t>
  </si>
  <si>
    <t>FI 51</t>
  </si>
  <si>
    <t>FI 52</t>
  </si>
  <si>
    <t>FI 57</t>
  </si>
  <si>
    <t>FI 58</t>
  </si>
  <si>
    <t>FI 76</t>
  </si>
  <si>
    <t>FI 77</t>
  </si>
  <si>
    <t>FI 78</t>
  </si>
  <si>
    <t>FI 79</t>
  </si>
  <si>
    <t>FI 70</t>
  </si>
  <si>
    <t>FI 71</t>
  </si>
  <si>
    <t>FI 72</t>
  </si>
  <si>
    <t>FI 73</t>
  </si>
  <si>
    <t>FI 74</t>
  </si>
  <si>
    <t>FI 75</t>
  </si>
  <si>
    <t>FI 80</t>
  </si>
  <si>
    <t>FI 81</t>
  </si>
  <si>
    <t>FI 82</t>
  </si>
  <si>
    <t>FI 83</t>
  </si>
  <si>
    <t>FI 67</t>
  </si>
  <si>
    <t>FI 94</t>
  </si>
  <si>
    <t>FI 96</t>
  </si>
  <si>
    <t>FI 97</t>
  </si>
  <si>
    <t>FI 98</t>
  </si>
  <si>
    <t>FI 87</t>
  </si>
  <si>
    <t>FI 89</t>
  </si>
  <si>
    <t>FR 93</t>
  </si>
  <si>
    <t>FR 89</t>
  </si>
  <si>
    <t>FR 61</t>
  </si>
  <si>
    <t>FR 52</t>
  </si>
  <si>
    <t>FR 56</t>
  </si>
  <si>
    <t>FR 19</t>
  </si>
  <si>
    <t>FR 11</t>
  </si>
  <si>
    <t>FR 12</t>
  </si>
  <si>
    <t>FR 03</t>
  </si>
  <si>
    <t>FR 26</t>
  </si>
  <si>
    <t>FR 05</t>
  </si>
  <si>
    <t>FR 20</t>
  </si>
  <si>
    <t>FR 75</t>
  </si>
  <si>
    <t>FR 94</t>
  </si>
  <si>
    <t>FR 95</t>
  </si>
  <si>
    <t>FR 18</t>
  </si>
  <si>
    <t>FR 28</t>
  </si>
  <si>
    <t>FR 36</t>
  </si>
  <si>
    <t>FR 41</t>
  </si>
  <si>
    <t>FR 21</t>
  </si>
  <si>
    <t>FR 58</t>
  </si>
  <si>
    <t>FR 25</t>
  </si>
  <si>
    <t>FR 39</t>
  </si>
  <si>
    <t>FR 70</t>
  </si>
  <si>
    <t>FR 90</t>
  </si>
  <si>
    <t>FR 14</t>
  </si>
  <si>
    <t>FR 27</t>
  </si>
  <si>
    <t>FR 76</t>
  </si>
  <si>
    <t>FR 62</t>
  </si>
  <si>
    <t>FR 02</t>
  </si>
  <si>
    <t>FR 68</t>
  </si>
  <si>
    <t>FR 08</t>
  </si>
  <si>
    <t>FR 51</t>
  </si>
  <si>
    <t>FR 54</t>
  </si>
  <si>
    <t>FR 55</t>
  </si>
  <si>
    <t>FR 44</t>
  </si>
  <si>
    <t>FR 53</t>
  </si>
  <si>
    <t>FR 72</t>
  </si>
  <si>
    <t>FR 85</t>
  </si>
  <si>
    <t>FR 22</t>
  </si>
  <si>
    <t>FR 35</t>
  </si>
  <si>
    <t>FR 24</t>
  </si>
  <si>
    <t>FR 33</t>
  </si>
  <si>
    <t>FR 40</t>
  </si>
  <si>
    <t>FR 47</t>
  </si>
  <si>
    <t>FR 23</t>
  </si>
  <si>
    <t>FR 87</t>
  </si>
  <si>
    <t>FR 16</t>
  </si>
  <si>
    <t>FR 17</t>
  </si>
  <si>
    <t>FR 79</t>
  </si>
  <si>
    <t>FR 86</t>
  </si>
  <si>
    <t>FR 30</t>
  </si>
  <si>
    <t>FR 34</t>
  </si>
  <si>
    <t>FR 48</t>
  </si>
  <si>
    <t>FR 66</t>
  </si>
  <si>
    <t>FR 31</t>
  </si>
  <si>
    <t>FR 32</t>
  </si>
  <si>
    <t>FR 46</t>
  </si>
  <si>
    <t>FR 65</t>
  </si>
  <si>
    <t>FR 81</t>
  </si>
  <si>
    <t>FR 82</t>
  </si>
  <si>
    <t>FR 15</t>
  </si>
  <si>
    <t>FR 43</t>
  </si>
  <si>
    <t>FR 63</t>
  </si>
  <si>
    <t>FR 07</t>
  </si>
  <si>
    <t>FR 42</t>
  </si>
  <si>
    <t>FR 04</t>
  </si>
  <si>
    <t>FR 06</t>
  </si>
  <si>
    <t>FR 83</t>
  </si>
  <si>
    <t>FR 84</t>
  </si>
  <si>
    <t>FR 97</t>
  </si>
  <si>
    <t>HR 33</t>
  </si>
  <si>
    <t>HR 44</t>
  </si>
  <si>
    <t>HR 20</t>
  </si>
  <si>
    <t>HR 10</t>
  </si>
  <si>
    <t>HR 49</t>
  </si>
  <si>
    <t>HR 43</t>
  </si>
  <si>
    <t>HR 34</t>
  </si>
  <si>
    <t>HR 35</t>
  </si>
  <si>
    <t>HR 31</t>
  </si>
  <si>
    <t>HR 32</t>
  </si>
  <si>
    <t>HR 51</t>
  </si>
  <si>
    <t>HR 47</t>
  </si>
  <si>
    <t>HR 53</t>
  </si>
  <si>
    <t>HR 21</t>
  </si>
  <si>
    <t>HR 23</t>
  </si>
  <si>
    <t>HR 22</t>
  </si>
  <si>
    <t>HR 52</t>
  </si>
  <si>
    <t>HR 40</t>
  </si>
  <si>
    <t>HR 42</t>
  </si>
  <si>
    <t>HR 48</t>
  </si>
  <si>
    <t>HU 30</t>
  </si>
  <si>
    <t>HU 32</t>
  </si>
  <si>
    <t>HU 33</t>
  </si>
  <si>
    <t>HU 66</t>
  </si>
  <si>
    <t>HU 67</t>
  </si>
  <si>
    <t>HU 68</t>
  </si>
  <si>
    <t>HU 69</t>
  </si>
  <si>
    <t>HU 10</t>
  </si>
  <si>
    <t>HU 11</t>
  </si>
  <si>
    <t>HU 12</t>
  </si>
  <si>
    <t>HU 20</t>
  </si>
  <si>
    <t>HU 21</t>
  </si>
  <si>
    <t>HU 22</t>
  </si>
  <si>
    <t>HU 23</t>
  </si>
  <si>
    <t>HU 24</t>
  </si>
  <si>
    <t>HU 26</t>
  </si>
  <si>
    <t>HU 27</t>
  </si>
  <si>
    <t>HU 70</t>
  </si>
  <si>
    <t>HU 25</t>
  </si>
  <si>
    <t>HU 28</t>
  </si>
  <si>
    <t>HU 29</t>
  </si>
  <si>
    <t>HU 71</t>
  </si>
  <si>
    <t>HU 72</t>
  </si>
  <si>
    <t>HU 34</t>
  </si>
  <si>
    <t>HU 35</t>
  </si>
  <si>
    <t>HU 36</t>
  </si>
  <si>
    <t>HU 37</t>
  </si>
  <si>
    <t>HU 38</t>
  </si>
  <si>
    <t>HU 39</t>
  </si>
  <si>
    <t>HU 44</t>
  </si>
  <si>
    <t>HU 31</t>
  </si>
  <si>
    <t>HU 40</t>
  </si>
  <si>
    <t>HU 41</t>
  </si>
  <si>
    <t>HU 42</t>
  </si>
  <si>
    <t>HU 50</t>
  </si>
  <si>
    <t>HU 51</t>
  </si>
  <si>
    <t>HU 52</t>
  </si>
  <si>
    <t>HU 53</t>
  </si>
  <si>
    <t>HU 54</t>
  </si>
  <si>
    <t>HU 43</t>
  </si>
  <si>
    <t>HU 45</t>
  </si>
  <si>
    <t>HU 46</t>
  </si>
  <si>
    <t>HU 47</t>
  </si>
  <si>
    <t>HU 48</t>
  </si>
  <si>
    <t>HU 49</t>
  </si>
  <si>
    <t>HU 60</t>
  </si>
  <si>
    <t>HU 61</t>
  </si>
  <si>
    <t>HU 62</t>
  </si>
  <si>
    <t>HU 63</t>
  </si>
  <si>
    <t>HU 64</t>
  </si>
  <si>
    <t>HU 65</t>
  </si>
  <si>
    <t>HU 55</t>
  </si>
  <si>
    <t>HU 56</t>
  </si>
  <si>
    <t>HU 57</t>
  </si>
  <si>
    <t>HU 58</t>
  </si>
  <si>
    <t>HU 59</t>
  </si>
  <si>
    <t>HU 97</t>
  </si>
  <si>
    <t>HU 83</t>
  </si>
  <si>
    <t>HU 84</t>
  </si>
  <si>
    <t>HU 95</t>
  </si>
  <si>
    <t>HU 96</t>
  </si>
  <si>
    <t>HU 98</t>
  </si>
  <si>
    <t>HU 99</t>
  </si>
  <si>
    <t>HU 80</t>
  </si>
  <si>
    <t>HU 81</t>
  </si>
  <si>
    <t>HU 82</t>
  </si>
  <si>
    <t>HU 85</t>
  </si>
  <si>
    <t>HU 90</t>
  </si>
  <si>
    <t>HU 91</t>
  </si>
  <si>
    <t>HU 92</t>
  </si>
  <si>
    <t>HU 93</t>
  </si>
  <si>
    <t>HU 94</t>
  </si>
  <si>
    <t>HU 87</t>
  </si>
  <si>
    <t>HU 88</t>
  </si>
  <si>
    <t>HU 89</t>
  </si>
  <si>
    <t>HU 73</t>
  </si>
  <si>
    <t>HU 76</t>
  </si>
  <si>
    <t>HU 77</t>
  </si>
  <si>
    <t>HU 78</t>
  </si>
  <si>
    <t>HU 79</t>
  </si>
  <si>
    <t>HU 74</t>
  </si>
  <si>
    <t>HU 75</t>
  </si>
  <si>
    <t>HU 86</t>
  </si>
  <si>
    <t>IE A41</t>
  </si>
  <si>
    <t>IE A42</t>
  </si>
  <si>
    <t>IE A45</t>
  </si>
  <si>
    <t>IE A94</t>
  </si>
  <si>
    <t>IE A96</t>
  </si>
  <si>
    <t>IE D01</t>
  </si>
  <si>
    <t>IE D02</t>
  </si>
  <si>
    <t>IE D03</t>
  </si>
  <si>
    <t>IE D04</t>
  </si>
  <si>
    <t>IE D05</t>
  </si>
  <si>
    <t>IE D06</t>
  </si>
  <si>
    <t>IE D07</t>
  </si>
  <si>
    <t>IE D08</t>
  </si>
  <si>
    <t>IE D09</t>
  </si>
  <si>
    <t>IE D10</t>
  </si>
  <si>
    <t>IE D11</t>
  </si>
  <si>
    <t>IE D12</t>
  </si>
  <si>
    <t>IE D13</t>
  </si>
  <si>
    <t>IE D14</t>
  </si>
  <si>
    <t>IE D15</t>
  </si>
  <si>
    <t>IE D16</t>
  </si>
  <si>
    <t>IE D17</t>
  </si>
  <si>
    <t>IE D18</t>
  </si>
  <si>
    <t>IE D20</t>
  </si>
  <si>
    <t>IE D22</t>
  </si>
  <si>
    <t>IE D24</t>
  </si>
  <si>
    <t>IE D6W</t>
  </si>
  <si>
    <t>IE K36</t>
  </si>
  <si>
    <t>IE K45</t>
  </si>
  <si>
    <t>IE K56</t>
  </si>
  <si>
    <t>IE K67</t>
  </si>
  <si>
    <t>IE K78</t>
  </si>
  <si>
    <t>IE A75</t>
  </si>
  <si>
    <t>IE A81</t>
  </si>
  <si>
    <t>IE F56</t>
  </si>
  <si>
    <t>IE F91</t>
  </si>
  <si>
    <t>IE F92</t>
  </si>
  <si>
    <t>IE F93</t>
  </si>
  <si>
    <t>IE F94</t>
  </si>
  <si>
    <t>IE H12</t>
  </si>
  <si>
    <t>IE H14</t>
  </si>
  <si>
    <t>IE H16</t>
  </si>
  <si>
    <t>IE H18</t>
  </si>
  <si>
    <t>IE H23</t>
  </si>
  <si>
    <t>IE N41</t>
  </si>
  <si>
    <t>IE F12</t>
  </si>
  <si>
    <t>IE F23</t>
  </si>
  <si>
    <t>IE F26</t>
  </si>
  <si>
    <t>IE F28</t>
  </si>
  <si>
    <t>IE F31</t>
  </si>
  <si>
    <t>IE F35</t>
  </si>
  <si>
    <t>IE F42</t>
  </si>
  <si>
    <t>IE F45</t>
  </si>
  <si>
    <t>IE F52</t>
  </si>
  <si>
    <t>IE H53</t>
  </si>
  <si>
    <t>IE H54</t>
  </si>
  <si>
    <t>IE H62</t>
  </si>
  <si>
    <t>IE H65</t>
  </si>
  <si>
    <t>IE H71</t>
  </si>
  <si>
    <t>IE H91</t>
  </si>
  <si>
    <t>IE E21</t>
  </si>
  <si>
    <t>IE E25</t>
  </si>
  <si>
    <t>IE E32</t>
  </si>
  <si>
    <t>IE E34</t>
  </si>
  <si>
    <t>IE E41</t>
  </si>
  <si>
    <t>IE E45</t>
  </si>
  <si>
    <t>IE E53</t>
  </si>
  <si>
    <t>IE E91</t>
  </si>
  <si>
    <t>IE V14</t>
  </si>
  <si>
    <t>IE V15</t>
  </si>
  <si>
    <t>IE V35</t>
  </si>
  <si>
    <t>IE V42</t>
  </si>
  <si>
    <t>IE V94</t>
  </si>
  <si>
    <t>IE V95</t>
  </si>
  <si>
    <t>IE R21</t>
  </si>
  <si>
    <t>IE R93</t>
  </si>
  <si>
    <t>IE R95</t>
  </si>
  <si>
    <t>IE X42</t>
  </si>
  <si>
    <t>IE X91</t>
  </si>
  <si>
    <t>IE Y21</t>
  </si>
  <si>
    <t>IE Y25</t>
  </si>
  <si>
    <t>IE Y34</t>
  </si>
  <si>
    <t>IE Y35</t>
  </si>
  <si>
    <t>IE P12</t>
  </si>
  <si>
    <t>IE P17</t>
  </si>
  <si>
    <t>IE P24</t>
  </si>
  <si>
    <t>IE P25</t>
  </si>
  <si>
    <t>IE P31</t>
  </si>
  <si>
    <t>IE P32</t>
  </si>
  <si>
    <t>IE P36</t>
  </si>
  <si>
    <t>IE P43</t>
  </si>
  <si>
    <t>IE P47</t>
  </si>
  <si>
    <t>IE P51</t>
  </si>
  <si>
    <t>IE P56</t>
  </si>
  <si>
    <t>IE P61</t>
  </si>
  <si>
    <t>IE P67</t>
  </si>
  <si>
    <t>IE P72</t>
  </si>
  <si>
    <t>IE P75</t>
  </si>
  <si>
    <t>IE P81</t>
  </si>
  <si>
    <t>IE P85</t>
  </si>
  <si>
    <t>IE T12</t>
  </si>
  <si>
    <t>IE T23</t>
  </si>
  <si>
    <t>IE T34</t>
  </si>
  <si>
    <t>IE T45</t>
  </si>
  <si>
    <t>IE T56</t>
  </si>
  <si>
    <t>IE V23</t>
  </si>
  <si>
    <t>IE V31</t>
  </si>
  <si>
    <t>IE V92</t>
  </si>
  <si>
    <t>IE V93</t>
  </si>
  <si>
    <t>IE A63</t>
  </si>
  <si>
    <t>IE A67</t>
  </si>
  <si>
    <t>IE A82</t>
  </si>
  <si>
    <t>IE A83</t>
  </si>
  <si>
    <t>IE A84</t>
  </si>
  <si>
    <t>IE A85</t>
  </si>
  <si>
    <t>IE A86</t>
  </si>
  <si>
    <t>IE A91</t>
  </si>
  <si>
    <t>IE A92</t>
  </si>
  <si>
    <t>IE A98</t>
  </si>
  <si>
    <t>IE C15</t>
  </si>
  <si>
    <t>IE P14</t>
  </si>
  <si>
    <t>IE R14</t>
  </si>
  <si>
    <t>IE R51</t>
  </si>
  <si>
    <t>IE R56</t>
  </si>
  <si>
    <t>IE W12</t>
  </si>
  <si>
    <t>IE W23</t>
  </si>
  <si>
    <t>IE W34</t>
  </si>
  <si>
    <t>IE W91</t>
  </si>
  <si>
    <t>IE Y14</t>
  </si>
  <si>
    <t>IE N37</t>
  </si>
  <si>
    <t>IE N39</t>
  </si>
  <si>
    <t>IE N91</t>
  </si>
  <si>
    <t>IE R32</t>
  </si>
  <si>
    <t>IE R35</t>
  </si>
  <si>
    <t>IE R42</t>
  </si>
  <si>
    <t>IE R45</t>
  </si>
  <si>
    <t>IE K32</t>
  </si>
  <si>
    <t>IE K34</t>
  </si>
  <si>
    <t>IS 10</t>
  </si>
  <si>
    <t>IS 11</t>
  </si>
  <si>
    <t>IS 16</t>
  </si>
  <si>
    <t>IS 17</t>
  </si>
  <si>
    <t>IS 20</t>
  </si>
  <si>
    <t>IS 21</t>
  </si>
  <si>
    <t>IS 22</t>
  </si>
  <si>
    <t>IS 19</t>
  </si>
  <si>
    <t>IS 23</t>
  </si>
  <si>
    <t>IS 24</t>
  </si>
  <si>
    <t>IS 25</t>
  </si>
  <si>
    <t>IT 11</t>
  </si>
  <si>
    <t>IT 26</t>
  </si>
  <si>
    <t>IT 66</t>
  </si>
  <si>
    <t>IT 28</t>
  </si>
  <si>
    <t>IT 12</t>
  </si>
  <si>
    <t>IT 14</t>
  </si>
  <si>
    <t>IT 18</t>
  </si>
  <si>
    <t>IT 17</t>
  </si>
  <si>
    <t>IT 16</t>
  </si>
  <si>
    <t>IT 19</t>
  </si>
  <si>
    <t>IT 54</t>
  </si>
  <si>
    <t>IT 21</t>
  </si>
  <si>
    <t>IT 22</t>
  </si>
  <si>
    <t>IT 25</t>
  </si>
  <si>
    <t>IT 27</t>
  </si>
  <si>
    <t>IT 46</t>
  </si>
  <si>
    <t>IT 20</t>
  </si>
  <si>
    <t>IT 67</t>
  </si>
  <si>
    <t>IT 64</t>
  </si>
  <si>
    <t>IT 65</t>
  </si>
  <si>
    <t>IT 71</t>
  </si>
  <si>
    <t>IT 70</t>
  </si>
  <si>
    <t>IT 07</t>
  </si>
  <si>
    <t>IT 08</t>
  </si>
  <si>
    <t>IT 09</t>
  </si>
  <si>
    <t>IT 39</t>
  </si>
  <si>
    <t>IT 38</t>
  </si>
  <si>
    <t>IT 36</t>
  </si>
  <si>
    <t>IT 31</t>
  </si>
  <si>
    <t>IT 35</t>
  </si>
  <si>
    <t>IT 45</t>
  </si>
  <si>
    <t>IT 33</t>
  </si>
  <si>
    <t>IT 34</t>
  </si>
  <si>
    <t>IT 43</t>
  </si>
  <si>
    <t>IT 41</t>
  </si>
  <si>
    <t>IT 44</t>
  </si>
  <si>
    <t>IT 48</t>
  </si>
  <si>
    <t>IT 47</t>
  </si>
  <si>
    <t>IT 52</t>
  </si>
  <si>
    <t>IT 61</t>
  </si>
  <si>
    <t>IT 40</t>
  </si>
  <si>
    <t>IT 51</t>
  </si>
  <si>
    <t>IT 59</t>
  </si>
  <si>
    <t>IT 57</t>
  </si>
  <si>
    <t>IT 56</t>
  </si>
  <si>
    <t>IT 06</t>
  </si>
  <si>
    <t>IT 58</t>
  </si>
  <si>
    <t>IT 05</t>
  </si>
  <si>
    <t>IT 60</t>
  </si>
  <si>
    <t>IT 62</t>
  </si>
  <si>
    <t>IT 63</t>
  </si>
  <si>
    <t>IT 01</t>
  </si>
  <si>
    <t>IT 02</t>
  </si>
  <si>
    <t>IT 04</t>
  </si>
  <si>
    <t>IT 32</t>
  </si>
  <si>
    <t>IT 55</t>
  </si>
  <si>
    <t>IT 53</t>
  </si>
  <si>
    <t>IT 03</t>
  </si>
  <si>
    <t>IT 86</t>
  </si>
  <si>
    <t>IT 82</t>
  </si>
  <si>
    <t>IT 80</t>
  </si>
  <si>
    <t>IT 84</t>
  </si>
  <si>
    <t>IT 74</t>
  </si>
  <si>
    <t>IT 72</t>
  </si>
  <si>
    <t>IT 73</t>
  </si>
  <si>
    <t>IT 85</t>
  </si>
  <si>
    <t>IT 75</t>
  </si>
  <si>
    <t>IT 87</t>
  </si>
  <si>
    <t>IT 88</t>
  </si>
  <si>
    <t>IT 89</t>
  </si>
  <si>
    <t>IT 91</t>
  </si>
  <si>
    <t>IT 90</t>
  </si>
  <si>
    <t>IT 98</t>
  </si>
  <si>
    <t>IT 92</t>
  </si>
  <si>
    <t>IT 93</t>
  </si>
  <si>
    <t>IT 95</t>
  </si>
  <si>
    <t>IT 97</t>
  </si>
  <si>
    <t>IT 96</t>
  </si>
  <si>
    <t>IT 83</t>
  </si>
  <si>
    <t>IT 76</t>
  </si>
  <si>
    <t>IT 94</t>
  </si>
  <si>
    <t>LI 94</t>
  </si>
  <si>
    <t>LT 10</t>
  </si>
  <si>
    <t>LT 01</t>
  </si>
  <si>
    <t>LT 03</t>
  </si>
  <si>
    <t>LT 05</t>
  </si>
  <si>
    <t>LT 06</t>
  </si>
  <si>
    <t>LT 07</t>
  </si>
  <si>
    <t>LT 00</t>
  </si>
  <si>
    <t>LT 63</t>
  </si>
  <si>
    <t>LT 70</t>
  </si>
  <si>
    <t>LT 71</t>
  </si>
  <si>
    <t>LT 80</t>
  </si>
  <si>
    <t>LT 81</t>
  </si>
  <si>
    <t>LT 82</t>
  </si>
  <si>
    <t>LT 83</t>
  </si>
  <si>
    <t>LT 84</t>
  </si>
  <si>
    <t>LT 90</t>
  </si>
  <si>
    <t>LT 92</t>
  </si>
  <si>
    <t>LT 93</t>
  </si>
  <si>
    <t>LT 62</t>
  </si>
  <si>
    <t>LT 64</t>
  </si>
  <si>
    <t>LT 65</t>
  </si>
  <si>
    <t>LT 66</t>
  </si>
  <si>
    <t>LT 67</t>
  </si>
  <si>
    <t>LT 45</t>
  </si>
  <si>
    <t>LT 46</t>
  </si>
  <si>
    <t>LT 48</t>
  </si>
  <si>
    <t>LT 49</t>
  </si>
  <si>
    <t>LT 50</t>
  </si>
  <si>
    <t>LT 51</t>
  </si>
  <si>
    <t>LT 52</t>
  </si>
  <si>
    <t>LT 53</t>
  </si>
  <si>
    <t>LT 54</t>
  </si>
  <si>
    <t>LT 55</t>
  </si>
  <si>
    <t>LT 56</t>
  </si>
  <si>
    <t>LT 57</t>
  </si>
  <si>
    <t>LT 58</t>
  </si>
  <si>
    <t>LT 59</t>
  </si>
  <si>
    <t>LT 60</t>
  </si>
  <si>
    <t>LT 1</t>
  </si>
  <si>
    <t>LT 9</t>
  </si>
  <si>
    <t>LT 94</t>
  </si>
  <si>
    <t>LT 96</t>
  </si>
  <si>
    <t>LT 97</t>
  </si>
  <si>
    <t>LT 98</t>
  </si>
  <si>
    <t>LT 99</t>
  </si>
  <si>
    <t>LT 35</t>
  </si>
  <si>
    <t>LT 36</t>
  </si>
  <si>
    <t>LT 38</t>
  </si>
  <si>
    <t>LT 39</t>
  </si>
  <si>
    <t>LT 40</t>
  </si>
  <si>
    <t>LT 41</t>
  </si>
  <si>
    <t>LT 42</t>
  </si>
  <si>
    <t>LT 76</t>
  </si>
  <si>
    <t>LT 78</t>
  </si>
  <si>
    <t>LT 79</t>
  </si>
  <si>
    <t>LT 85</t>
  </si>
  <si>
    <t>LT 86</t>
  </si>
  <si>
    <t>LT 72</t>
  </si>
  <si>
    <t>LT 73</t>
  </si>
  <si>
    <t>LT 74</t>
  </si>
  <si>
    <t>LT 75</t>
  </si>
  <si>
    <t>LT 87</t>
  </si>
  <si>
    <t>LT 88</t>
  </si>
  <si>
    <t>LT 89</t>
  </si>
  <si>
    <t>LT 28</t>
  </si>
  <si>
    <t>LT 29</t>
  </si>
  <si>
    <t>LT 30</t>
  </si>
  <si>
    <t>LT 31</t>
  </si>
  <si>
    <t>LT 32</t>
  </si>
  <si>
    <t>LT 33</t>
  </si>
  <si>
    <t>LT 68</t>
  </si>
  <si>
    <t>LT 69</t>
  </si>
  <si>
    <t>LT 17</t>
  </si>
  <si>
    <t>LT 18</t>
  </si>
  <si>
    <t>LU 37</t>
  </si>
  <si>
    <t>LU 56</t>
  </si>
  <si>
    <t>LU 10</t>
  </si>
  <si>
    <t>LU 11</t>
  </si>
  <si>
    <t>LU 12</t>
  </si>
  <si>
    <t>LU 13</t>
  </si>
  <si>
    <t>LU 14</t>
  </si>
  <si>
    <t>LU 15</t>
  </si>
  <si>
    <t>LU 16</t>
  </si>
  <si>
    <t>LU 17</t>
  </si>
  <si>
    <t>LU 18</t>
  </si>
  <si>
    <t>LU 19</t>
  </si>
  <si>
    <t>LU 21</t>
  </si>
  <si>
    <t>LU 22</t>
  </si>
  <si>
    <t>LU 23</t>
  </si>
  <si>
    <t>LU 24</t>
  </si>
  <si>
    <t>LU 25</t>
  </si>
  <si>
    <t>LU 26</t>
  </si>
  <si>
    <t>LU 27</t>
  </si>
  <si>
    <t>LU 32</t>
  </si>
  <si>
    <t>LU 33</t>
  </si>
  <si>
    <t>LU 34</t>
  </si>
  <si>
    <t>LU 35</t>
  </si>
  <si>
    <t>LU 36</t>
  </si>
  <si>
    <t>LU 38</t>
  </si>
  <si>
    <t>LU 39</t>
  </si>
  <si>
    <t>LU 40</t>
  </si>
  <si>
    <t>LU 41</t>
  </si>
  <si>
    <t>LU 42</t>
  </si>
  <si>
    <t>LU 43</t>
  </si>
  <si>
    <t>LU 44</t>
  </si>
  <si>
    <t>LU 45</t>
  </si>
  <si>
    <t>LU 46</t>
  </si>
  <si>
    <t>LU 47</t>
  </si>
  <si>
    <t>LU 48</t>
  </si>
  <si>
    <t>LU 49</t>
  </si>
  <si>
    <t>LU 52</t>
  </si>
  <si>
    <t>LU 53</t>
  </si>
  <si>
    <t>LU 54</t>
  </si>
  <si>
    <t>LU 55</t>
  </si>
  <si>
    <t>LU 57</t>
  </si>
  <si>
    <t>LU 58</t>
  </si>
  <si>
    <t>LU 59</t>
  </si>
  <si>
    <t>LU 61</t>
  </si>
  <si>
    <t>LU 62</t>
  </si>
  <si>
    <t>LU 63</t>
  </si>
  <si>
    <t>LU 64</t>
  </si>
  <si>
    <t>LU 65</t>
  </si>
  <si>
    <t>LU 66</t>
  </si>
  <si>
    <t>LU 67</t>
  </si>
  <si>
    <t>LU 68</t>
  </si>
  <si>
    <t>LU 69</t>
  </si>
  <si>
    <t>LU 72</t>
  </si>
  <si>
    <t>LU 73</t>
  </si>
  <si>
    <t>LU 74</t>
  </si>
  <si>
    <t>LU 75</t>
  </si>
  <si>
    <t>LU 76</t>
  </si>
  <si>
    <t>LU 77</t>
  </si>
  <si>
    <t>LU 80</t>
  </si>
  <si>
    <t>LU 81</t>
  </si>
  <si>
    <t>LU 82</t>
  </si>
  <si>
    <t>LU 83</t>
  </si>
  <si>
    <t>LU 84</t>
  </si>
  <si>
    <t>LU 85</t>
  </si>
  <si>
    <t>LU 86</t>
  </si>
  <si>
    <t>LU 87</t>
  </si>
  <si>
    <t>LU 88</t>
  </si>
  <si>
    <t>LU 90</t>
  </si>
  <si>
    <t>LU 91</t>
  </si>
  <si>
    <t>LU 92</t>
  </si>
  <si>
    <t>LU 93</t>
  </si>
  <si>
    <t>LU 94</t>
  </si>
  <si>
    <t>LU 95</t>
  </si>
  <si>
    <t>LU 96</t>
  </si>
  <si>
    <t>LU 97</t>
  </si>
  <si>
    <t>LU 98</t>
  </si>
  <si>
    <t>LU 99</t>
  </si>
  <si>
    <t>LV LV</t>
  </si>
  <si>
    <t>MK 10</t>
  </si>
  <si>
    <t>MK 12</t>
  </si>
  <si>
    <t>MK 13</t>
  </si>
  <si>
    <t>MK 14</t>
  </si>
  <si>
    <t>MK 20</t>
  </si>
  <si>
    <t>MK 22</t>
  </si>
  <si>
    <t>MK 23</t>
  </si>
  <si>
    <t>MK 24</t>
  </si>
  <si>
    <t>MK 60</t>
  </si>
  <si>
    <t>MK 62</t>
  </si>
  <si>
    <t>MK 63</t>
  </si>
  <si>
    <t>MK 65</t>
  </si>
  <si>
    <t>MK 70</t>
  </si>
  <si>
    <t>MK 72</t>
  </si>
  <si>
    <t>MK 73</t>
  </si>
  <si>
    <t>MK 75</t>
  </si>
  <si>
    <t>MT AT</t>
  </si>
  <si>
    <t>MT BB</t>
  </si>
  <si>
    <t>MT BK</t>
  </si>
  <si>
    <t>MT BM</t>
  </si>
  <si>
    <t>MT BR</t>
  </si>
  <si>
    <t>MT BZ</t>
  </si>
  <si>
    <t>MT DG</t>
  </si>
  <si>
    <t>MT FG</t>
  </si>
  <si>
    <t>MT FR</t>
  </si>
  <si>
    <t>MT GD</t>
  </si>
  <si>
    <t>MT GH</t>
  </si>
  <si>
    <t>MT GX</t>
  </si>
  <si>
    <t>MT GZ</t>
  </si>
  <si>
    <t>MT HM</t>
  </si>
  <si>
    <t>MT IK</t>
  </si>
  <si>
    <t>MT IS</t>
  </si>
  <si>
    <t>MT KK</t>
  </si>
  <si>
    <t>MT LJ</t>
  </si>
  <si>
    <t>MT LQ</t>
  </si>
  <si>
    <t>MT MD</t>
  </si>
  <si>
    <t>MT MG</t>
  </si>
  <si>
    <t>MT ML</t>
  </si>
  <si>
    <t>MT MQ</t>
  </si>
  <si>
    <t>MT MR</t>
  </si>
  <si>
    <t>MT MS</t>
  </si>
  <si>
    <t>MT MT</t>
  </si>
  <si>
    <t>MT MX</t>
  </si>
  <si>
    <t>MT NX</t>
  </si>
  <si>
    <t>MT PB</t>
  </si>
  <si>
    <t>MT PL</t>
  </si>
  <si>
    <t>MT PT</t>
  </si>
  <si>
    <t>MT QR</t>
  </si>
  <si>
    <t>MT RB</t>
  </si>
  <si>
    <t>MT SC</t>
  </si>
  <si>
    <t>MT SF</t>
  </si>
  <si>
    <t>MT SG</t>
  </si>
  <si>
    <t>MT SL</t>
  </si>
  <si>
    <t>MT SP</t>
  </si>
  <si>
    <t>MT ST</t>
  </si>
  <si>
    <t>MT SV</t>
  </si>
  <si>
    <t>MT SW</t>
  </si>
  <si>
    <t>MT TX</t>
  </si>
  <si>
    <t>MT VL</t>
  </si>
  <si>
    <t>MT XB</t>
  </si>
  <si>
    <t>MT XJ</t>
  </si>
  <si>
    <t>MT ZB</t>
  </si>
  <si>
    <t>MT ZR</t>
  </si>
  <si>
    <t>MT ZT</t>
  </si>
  <si>
    <t>MT FN</t>
  </si>
  <si>
    <t>MT GR</t>
  </si>
  <si>
    <t>MT GS</t>
  </si>
  <si>
    <t>MT KC</t>
  </si>
  <si>
    <t>MT KM</t>
  </si>
  <si>
    <t>MT MF</t>
  </si>
  <si>
    <t>MT ND</t>
  </si>
  <si>
    <t>MT QL</t>
  </si>
  <si>
    <t>MT SN</t>
  </si>
  <si>
    <t>MT VC</t>
  </si>
  <si>
    <t>MT XL</t>
  </si>
  <si>
    <t>MT XR</t>
  </si>
  <si>
    <t>MT XW</t>
  </si>
  <si>
    <t>MT CB</t>
  </si>
  <si>
    <t>NL 98</t>
  </si>
  <si>
    <t>NL 93</t>
  </si>
  <si>
    <t>NL 99</t>
  </si>
  <si>
    <t>NL 89</t>
  </si>
  <si>
    <t>NL 84</t>
  </si>
  <si>
    <t>NL 94</t>
  </si>
  <si>
    <t>NL 80</t>
  </si>
  <si>
    <t>NL 68</t>
  </si>
  <si>
    <t>NL 67</t>
  </si>
  <si>
    <t>NL 38</t>
  </si>
  <si>
    <t>NL 37</t>
  </si>
  <si>
    <t>NL 36</t>
  </si>
  <si>
    <t>NL 40</t>
  </si>
  <si>
    <t>NL 21</t>
  </si>
  <si>
    <t>NL 18</t>
  </si>
  <si>
    <t>NL 20</t>
  </si>
  <si>
    <t>NL 19</t>
  </si>
  <si>
    <t>NL 16</t>
  </si>
  <si>
    <t>NL 45</t>
  </si>
  <si>
    <t>NL 22</t>
  </si>
  <si>
    <t>NL 24</t>
  </si>
  <si>
    <t>NL 33</t>
  </si>
  <si>
    <t>NL 42</t>
  </si>
  <si>
    <t>NL 54</t>
  </si>
  <si>
    <t>NL 48</t>
  </si>
  <si>
    <t>NL 52</t>
  </si>
  <si>
    <t>NL 51</t>
  </si>
  <si>
    <t>NL 53</t>
  </si>
  <si>
    <t>NL 56</t>
  </si>
  <si>
    <t>NL 64</t>
  </si>
  <si>
    <t>NL 50</t>
  </si>
  <si>
    <t>NL 11</t>
  </si>
  <si>
    <t>NL 63</t>
  </si>
  <si>
    <t>NL 57</t>
  </si>
  <si>
    <t>NL 90</t>
  </si>
  <si>
    <t>NL 91</t>
  </si>
  <si>
    <t>NL 92</t>
  </si>
  <si>
    <t>NL 28</t>
  </si>
  <si>
    <t>NL 88</t>
  </si>
  <si>
    <t>NL 95</t>
  </si>
  <si>
    <t>NL 97</t>
  </si>
  <si>
    <t>NL 96</t>
  </si>
  <si>
    <t>NL 75</t>
  </si>
  <si>
    <t>NL 74</t>
  </si>
  <si>
    <t>NL 32</t>
  </si>
  <si>
    <t>NL 69</t>
  </si>
  <si>
    <t>NL 76</t>
  </si>
  <si>
    <t>NL 39</t>
  </si>
  <si>
    <t>NL 27</t>
  </si>
  <si>
    <t>NL 25</t>
  </si>
  <si>
    <t>NL 41</t>
  </si>
  <si>
    <t>NL 31</t>
  </si>
  <si>
    <t>NL 61</t>
  </si>
  <si>
    <t>NL 59</t>
  </si>
  <si>
    <t>NL 66</t>
  </si>
  <si>
    <t>NL 58</t>
  </si>
  <si>
    <t>NL 62</t>
  </si>
  <si>
    <t>NL 55</t>
  </si>
  <si>
    <t>NL 65</t>
  </si>
  <si>
    <t>NL 13</t>
  </si>
  <si>
    <t>NL 71</t>
  </si>
  <si>
    <t>NL 72</t>
  </si>
  <si>
    <t>NL 12</t>
  </si>
  <si>
    <t>NL 46</t>
  </si>
  <si>
    <t>NL 47</t>
  </si>
  <si>
    <t>NL 83</t>
  </si>
  <si>
    <t>NL 43</t>
  </si>
  <si>
    <t>NL 79</t>
  </si>
  <si>
    <t>NL 77</t>
  </si>
  <si>
    <t>NL 29</t>
  </si>
  <si>
    <t>NL 81</t>
  </si>
  <si>
    <t>NL 44</t>
  </si>
  <si>
    <t>NL 49</t>
  </si>
  <si>
    <t>NL 86</t>
  </si>
  <si>
    <t>NL 87</t>
  </si>
  <si>
    <t>NL 85</t>
  </si>
  <si>
    <t>NL 78</t>
  </si>
  <si>
    <t>NL 10</t>
  </si>
  <si>
    <t>NL 17</t>
  </si>
  <si>
    <t>NL 70</t>
  </si>
  <si>
    <t>NO 00</t>
  </si>
  <si>
    <t>NO 01</t>
  </si>
  <si>
    <t>NO 02</t>
  </si>
  <si>
    <t>NO 03</t>
  </si>
  <si>
    <t>NO 04</t>
  </si>
  <si>
    <t>NO 05</t>
  </si>
  <si>
    <t>NO 06</t>
  </si>
  <si>
    <t>NO 07</t>
  </si>
  <si>
    <t>NO 08</t>
  </si>
  <si>
    <t>NO 09</t>
  </si>
  <si>
    <t>NO 10</t>
  </si>
  <si>
    <t>NO 11</t>
  </si>
  <si>
    <t>NO 12</t>
  </si>
  <si>
    <t>NO 13</t>
  </si>
  <si>
    <t>NO 14</t>
  </si>
  <si>
    <t>NO 16</t>
  </si>
  <si>
    <t>NO 17</t>
  </si>
  <si>
    <t>NO 18</t>
  </si>
  <si>
    <t>NO 19</t>
  </si>
  <si>
    <t>NO 20</t>
  </si>
  <si>
    <t>NO 21</t>
  </si>
  <si>
    <t>NO 22</t>
  </si>
  <si>
    <t>NO 23</t>
  </si>
  <si>
    <t>NO 24</t>
  </si>
  <si>
    <t>NO 25</t>
  </si>
  <si>
    <t>NO 26</t>
  </si>
  <si>
    <t>NO 27</t>
  </si>
  <si>
    <t>NO 28</t>
  </si>
  <si>
    <t>NO 29</t>
  </si>
  <si>
    <t>NO 30</t>
  </si>
  <si>
    <t>NO 31</t>
  </si>
  <si>
    <t>NO 33</t>
  </si>
  <si>
    <t>NO 34</t>
  </si>
  <si>
    <t>NO 35</t>
  </si>
  <si>
    <t>NO 36</t>
  </si>
  <si>
    <t>NO 37</t>
  </si>
  <si>
    <t>NO 38</t>
  </si>
  <si>
    <t>NO 39</t>
  </si>
  <si>
    <t>NO 40</t>
  </si>
  <si>
    <t>NO 41</t>
  </si>
  <si>
    <t>NO 42</t>
  </si>
  <si>
    <t>NO 43</t>
  </si>
  <si>
    <t>NO 44</t>
  </si>
  <si>
    <t>NO 45</t>
  </si>
  <si>
    <t>NO 46</t>
  </si>
  <si>
    <t>NO 47</t>
  </si>
  <si>
    <t>NO 48</t>
  </si>
  <si>
    <t>NO 49</t>
  </si>
  <si>
    <t>NO 50</t>
  </si>
  <si>
    <t>NO 51</t>
  </si>
  <si>
    <t>NO 52</t>
  </si>
  <si>
    <t>NO 53</t>
  </si>
  <si>
    <t>NO 54</t>
  </si>
  <si>
    <t>NO 55</t>
  </si>
  <si>
    <t>NO 56</t>
  </si>
  <si>
    <t>NO 57</t>
  </si>
  <si>
    <t>NO 58</t>
  </si>
  <si>
    <t>NO 59</t>
  </si>
  <si>
    <t>NO 60</t>
  </si>
  <si>
    <t>NO 61</t>
  </si>
  <si>
    <t>NO 62</t>
  </si>
  <si>
    <t>NO 63</t>
  </si>
  <si>
    <t>NO 64</t>
  </si>
  <si>
    <t>NO 65</t>
  </si>
  <si>
    <t>NO 66</t>
  </si>
  <si>
    <t>NO 67</t>
  </si>
  <si>
    <t>NO 68</t>
  </si>
  <si>
    <t>NO 69</t>
  </si>
  <si>
    <t>NO 70</t>
  </si>
  <si>
    <t>NO 71</t>
  </si>
  <si>
    <t>NO 72</t>
  </si>
  <si>
    <t>NO 73</t>
  </si>
  <si>
    <t>NO 74</t>
  </si>
  <si>
    <t>NO 75</t>
  </si>
  <si>
    <t>NO 76</t>
  </si>
  <si>
    <t>NO 77</t>
  </si>
  <si>
    <t>NO 78</t>
  </si>
  <si>
    <t>NO 79</t>
  </si>
  <si>
    <t>NO 80</t>
  </si>
  <si>
    <t>NO 81</t>
  </si>
  <si>
    <t>NO 82</t>
  </si>
  <si>
    <t>NO 83</t>
  </si>
  <si>
    <t>NO 84</t>
  </si>
  <si>
    <t>NO 85</t>
  </si>
  <si>
    <t>NO 86</t>
  </si>
  <si>
    <t>NO 87</t>
  </si>
  <si>
    <t>NO 88</t>
  </si>
  <si>
    <t>NO 89</t>
  </si>
  <si>
    <t>NO 90</t>
  </si>
  <si>
    <t>NO 91</t>
  </si>
  <si>
    <t>NO 92</t>
  </si>
  <si>
    <t>NO 93</t>
  </si>
  <si>
    <t>NO 94</t>
  </si>
  <si>
    <t>NO 95</t>
  </si>
  <si>
    <t>NO 96</t>
  </si>
  <si>
    <t>NO 97</t>
  </si>
  <si>
    <t>NO 98</t>
  </si>
  <si>
    <t>NO 99</t>
  </si>
  <si>
    <t>PL 00</t>
  </si>
  <si>
    <t>PL 01</t>
  </si>
  <si>
    <t>PL 02</t>
  </si>
  <si>
    <t>PL 03</t>
  </si>
  <si>
    <t>PL 30</t>
  </si>
  <si>
    <t>PL 23</t>
  </si>
  <si>
    <t>PL 20</t>
  </si>
  <si>
    <t>PL 24</t>
  </si>
  <si>
    <t>PL 27</t>
  </si>
  <si>
    <t>PL 22</t>
  </si>
  <si>
    <t>PL 28</t>
  </si>
  <si>
    <t>PL 19</t>
  </si>
  <si>
    <t>PL 26</t>
  </si>
  <si>
    <t>PL 06</t>
  </si>
  <si>
    <t>PL 25</t>
  </si>
  <si>
    <t>PL 29</t>
  </si>
  <si>
    <t>PL 13</t>
  </si>
  <si>
    <t>PL 14</t>
  </si>
  <si>
    <t>PL 10</t>
  </si>
  <si>
    <t>PL 12</t>
  </si>
  <si>
    <t>PL 04</t>
  </si>
  <si>
    <t>PL 09</t>
  </si>
  <si>
    <t>PL 18</t>
  </si>
  <si>
    <t>PL 21</t>
  </si>
  <si>
    <t>PL 08</t>
  </si>
  <si>
    <t>PL 16</t>
  </si>
  <si>
    <t>PL 17</t>
  </si>
  <si>
    <t>PL 07</t>
  </si>
  <si>
    <t>PL 47</t>
  </si>
  <si>
    <t>PL 33</t>
  </si>
  <si>
    <t>PL 35</t>
  </si>
  <si>
    <t>PL 38</t>
  </si>
  <si>
    <t>PL 56</t>
  </si>
  <si>
    <t>PL 37</t>
  </si>
  <si>
    <t>PL 42</t>
  </si>
  <si>
    <t>PL 46</t>
  </si>
  <si>
    <t>PL 57</t>
  </si>
  <si>
    <t>PL 40</t>
  </si>
  <si>
    <t>PL 45</t>
  </si>
  <si>
    <t>PL 60</t>
  </si>
  <si>
    <t>PL 51</t>
  </si>
  <si>
    <t>PL 48</t>
  </si>
  <si>
    <t>PL 50</t>
  </si>
  <si>
    <t>PL 52</t>
  </si>
  <si>
    <t>PL 53</t>
  </si>
  <si>
    <t>PL 54</t>
  </si>
  <si>
    <t>PL 55</t>
  </si>
  <si>
    <t>PL 58</t>
  </si>
  <si>
    <t>PL 49</t>
  </si>
  <si>
    <t>PL 36</t>
  </si>
  <si>
    <t>PL 39</t>
  </si>
  <si>
    <t>PL 62</t>
  </si>
  <si>
    <t>PL 61</t>
  </si>
  <si>
    <t>PL 65</t>
  </si>
  <si>
    <t>PL 63</t>
  </si>
  <si>
    <t>PL 64</t>
  </si>
  <si>
    <t>PL 69</t>
  </si>
  <si>
    <t>PL 70</t>
  </si>
  <si>
    <t>PL 71</t>
  </si>
  <si>
    <t>PL 72</t>
  </si>
  <si>
    <t>PL 73</t>
  </si>
  <si>
    <t>PL 75</t>
  </si>
  <si>
    <t>PL 76</t>
  </si>
  <si>
    <t>PL 77</t>
  </si>
  <si>
    <t>PL 78</t>
  </si>
  <si>
    <t>PL 79</t>
  </si>
  <si>
    <t>PL 67</t>
  </si>
  <si>
    <t>PL 68</t>
  </si>
  <si>
    <t>PL 81</t>
  </si>
  <si>
    <t>PL 82</t>
  </si>
  <si>
    <t>PL 90</t>
  </si>
  <si>
    <t>PL 98</t>
  </si>
  <si>
    <t>PL 84</t>
  </si>
  <si>
    <t>PL 85</t>
  </si>
  <si>
    <t>PL 86</t>
  </si>
  <si>
    <t>PL 87</t>
  </si>
  <si>
    <t>PL 89</t>
  </si>
  <si>
    <t>PL 88</t>
  </si>
  <si>
    <t>PL 83</t>
  </si>
  <si>
    <t>PL 91</t>
  </si>
  <si>
    <t>PL 92</t>
  </si>
  <si>
    <t>PL 93</t>
  </si>
  <si>
    <t>PL 94</t>
  </si>
  <si>
    <t>PL 97</t>
  </si>
  <si>
    <t>PL 99</t>
  </si>
  <si>
    <t>PL 96</t>
  </si>
  <si>
    <t>PT 10</t>
  </si>
  <si>
    <t>PT 11</t>
  </si>
  <si>
    <t>PT 12</t>
  </si>
  <si>
    <t>PT 13</t>
  </si>
  <si>
    <t>PT 14</t>
  </si>
  <si>
    <t>PT 15</t>
  </si>
  <si>
    <t>PT 16</t>
  </si>
  <si>
    <t>PT 17</t>
  </si>
  <si>
    <t>PT 18</t>
  </si>
  <si>
    <t>PT 19</t>
  </si>
  <si>
    <t>PT 20</t>
  </si>
  <si>
    <t>PT 22</t>
  </si>
  <si>
    <t>PT 23</t>
  </si>
  <si>
    <t>PT 21</t>
  </si>
  <si>
    <t>PT 24</t>
  </si>
  <si>
    <t>PT 25</t>
  </si>
  <si>
    <t>PT 27</t>
  </si>
  <si>
    <t>PT 28</t>
  </si>
  <si>
    <t>PT 29</t>
  </si>
  <si>
    <t>PT 30</t>
  </si>
  <si>
    <t>PT 31</t>
  </si>
  <si>
    <t>PT 32</t>
  </si>
  <si>
    <t>PT 33</t>
  </si>
  <si>
    <t>PT 34</t>
  </si>
  <si>
    <t>PT 36</t>
  </si>
  <si>
    <t>PT 35</t>
  </si>
  <si>
    <t>PT 37</t>
  </si>
  <si>
    <t>PT 38</t>
  </si>
  <si>
    <t>PT 40</t>
  </si>
  <si>
    <t>PT 41</t>
  </si>
  <si>
    <t>PT 42</t>
  </si>
  <si>
    <t>PT 43</t>
  </si>
  <si>
    <t>PT 44</t>
  </si>
  <si>
    <t>PT 45</t>
  </si>
  <si>
    <t>PT 46</t>
  </si>
  <si>
    <t>PT 47</t>
  </si>
  <si>
    <t>PT 48</t>
  </si>
  <si>
    <t>PT 49</t>
  </si>
  <si>
    <t>PT 50</t>
  </si>
  <si>
    <t>PT 51</t>
  </si>
  <si>
    <t>PT 54</t>
  </si>
  <si>
    <t>PT 52</t>
  </si>
  <si>
    <t>PT 53</t>
  </si>
  <si>
    <t>PT 60</t>
  </si>
  <si>
    <t>PT 61</t>
  </si>
  <si>
    <t>PT 62</t>
  </si>
  <si>
    <t>PT 63</t>
  </si>
  <si>
    <t>PT 64</t>
  </si>
  <si>
    <t>PT 70</t>
  </si>
  <si>
    <t>PT 71</t>
  </si>
  <si>
    <t>PT 75</t>
  </si>
  <si>
    <t>PT 74</t>
  </si>
  <si>
    <t>PT 73</t>
  </si>
  <si>
    <t>PT 72</t>
  </si>
  <si>
    <t>PT 76</t>
  </si>
  <si>
    <t>PT 80</t>
  </si>
  <si>
    <t>PT 81</t>
  </si>
  <si>
    <t>PT 77</t>
  </si>
  <si>
    <t>PT 78</t>
  </si>
  <si>
    <t>PT 79</t>
  </si>
  <si>
    <t>PT 82</t>
  </si>
  <si>
    <t>PT 83</t>
  </si>
  <si>
    <t>PT 84</t>
  </si>
  <si>
    <t>PT 85</t>
  </si>
  <si>
    <t>PT 86</t>
  </si>
  <si>
    <t>PT 87</t>
  </si>
  <si>
    <t>PT 88</t>
  </si>
  <si>
    <t>PT 89</t>
  </si>
  <si>
    <t>PT 90</t>
  </si>
  <si>
    <t>PT 95</t>
  </si>
  <si>
    <t>PT 96</t>
  </si>
  <si>
    <t>PT 91</t>
  </si>
  <si>
    <t>PT 92</t>
  </si>
  <si>
    <t>PT 93</t>
  </si>
  <si>
    <t>PT 94</t>
  </si>
  <si>
    <t>PT 97</t>
  </si>
  <si>
    <t>PT 98</t>
  </si>
  <si>
    <t>PT 99</t>
  </si>
  <si>
    <t>RO 92</t>
  </si>
  <si>
    <t>RO 91</t>
  </si>
  <si>
    <t>RO 90</t>
  </si>
  <si>
    <t>RO 82</t>
  </si>
  <si>
    <t>RO 81</t>
  </si>
  <si>
    <t>RO 80</t>
  </si>
  <si>
    <t>RO 73</t>
  </si>
  <si>
    <t>RO 72</t>
  </si>
  <si>
    <t>RO 71</t>
  </si>
  <si>
    <t>RO 70</t>
  </si>
  <si>
    <t>RO 62</t>
  </si>
  <si>
    <t>RO 61</t>
  </si>
  <si>
    <t>RO 60</t>
  </si>
  <si>
    <t>RO 55</t>
  </si>
  <si>
    <t>RO 54</t>
  </si>
  <si>
    <t>RO 53</t>
  </si>
  <si>
    <t>RO 52</t>
  </si>
  <si>
    <t>RO 51</t>
  </si>
  <si>
    <t>RO 50</t>
  </si>
  <si>
    <t>RO 45</t>
  </si>
  <si>
    <t>RO 44</t>
  </si>
  <si>
    <t>RO 43</t>
  </si>
  <si>
    <t>RO 42</t>
  </si>
  <si>
    <t>RO 41</t>
  </si>
  <si>
    <t>RO 40</t>
  </si>
  <si>
    <t>RO 33</t>
  </si>
  <si>
    <t>RO 32</t>
  </si>
  <si>
    <t>RO 31</t>
  </si>
  <si>
    <t>RO 30</t>
  </si>
  <si>
    <t>RO 24</t>
  </si>
  <si>
    <t>RO 23</t>
  </si>
  <si>
    <t>RO 22</t>
  </si>
  <si>
    <t>RO 21</t>
  </si>
  <si>
    <t>RO 20</t>
  </si>
  <si>
    <t>RO 14</t>
  </si>
  <si>
    <t>RO 13</t>
  </si>
  <si>
    <t>RO 12</t>
  </si>
  <si>
    <t>RO 11</t>
  </si>
  <si>
    <t>RO 10</t>
  </si>
  <si>
    <t>RO 08</t>
  </si>
  <si>
    <t>RO 07</t>
  </si>
  <si>
    <t>RO 06</t>
  </si>
  <si>
    <t>RO 05</t>
  </si>
  <si>
    <t>RO 04</t>
  </si>
  <si>
    <t>RO 03</t>
  </si>
  <si>
    <t>RO 02</t>
  </si>
  <si>
    <t>RO 01</t>
  </si>
  <si>
    <t>RS 11</t>
  </si>
  <si>
    <t>RS 25</t>
  </si>
  <si>
    <t>RS 26</t>
  </si>
  <si>
    <t>RS 21</t>
  </si>
  <si>
    <t>RS 24</t>
  </si>
  <si>
    <t>RS 23</t>
  </si>
  <si>
    <t>RS 22</t>
  </si>
  <si>
    <t>RS 31</t>
  </si>
  <si>
    <t>RS 36</t>
  </si>
  <si>
    <t>RS 14</t>
  </si>
  <si>
    <t>RS 15</t>
  </si>
  <si>
    <t>RS 35</t>
  </si>
  <si>
    <t>RS 37</t>
  </si>
  <si>
    <t>RS 32</t>
  </si>
  <si>
    <t>RS 34</t>
  </si>
  <si>
    <t>RS 19</t>
  </si>
  <si>
    <t>RS 18</t>
  </si>
  <si>
    <t>RS 16</t>
  </si>
  <si>
    <t>RS 17</t>
  </si>
  <si>
    <t>RS 12</t>
  </si>
  <si>
    <t>SE 10</t>
  </si>
  <si>
    <t>SE 11</t>
  </si>
  <si>
    <t>SE 12</t>
  </si>
  <si>
    <t>SE 13</t>
  </si>
  <si>
    <t>SE 14</t>
  </si>
  <si>
    <t>SE 15</t>
  </si>
  <si>
    <t>SE 16</t>
  </si>
  <si>
    <t>SE 17</t>
  </si>
  <si>
    <t>SE 18</t>
  </si>
  <si>
    <t>SE 33</t>
  </si>
  <si>
    <t>SE 28</t>
  </si>
  <si>
    <t>SE 34</t>
  </si>
  <si>
    <t>SE 35</t>
  </si>
  <si>
    <t>SE 36</t>
  </si>
  <si>
    <t>SE 29</t>
  </si>
  <si>
    <t>SE 37</t>
  </si>
  <si>
    <t>SE 20</t>
  </si>
  <si>
    <t>SE 21</t>
  </si>
  <si>
    <t>SE 22</t>
  </si>
  <si>
    <t>SE 23</t>
  </si>
  <si>
    <t>SE 24</t>
  </si>
  <si>
    <t>SE 27</t>
  </si>
  <si>
    <t>SE 30</t>
  </si>
  <si>
    <t>SE 31</t>
  </si>
  <si>
    <t>SE 61</t>
  </si>
  <si>
    <t>SE 57</t>
  </si>
  <si>
    <t>SE 58</t>
  </si>
  <si>
    <t>SE 59</t>
  </si>
  <si>
    <t>SE 52</t>
  </si>
  <si>
    <t>SE 55</t>
  </si>
  <si>
    <t>SE 56</t>
  </si>
  <si>
    <t>SE 38</t>
  </si>
  <si>
    <t>SE 39</t>
  </si>
  <si>
    <t>SE 62</t>
  </si>
  <si>
    <t>SE 54</t>
  </si>
  <si>
    <t>SE 40</t>
  </si>
  <si>
    <t>SE 42</t>
  </si>
  <si>
    <t>SE 43</t>
  </si>
  <si>
    <t>SE 44</t>
  </si>
  <si>
    <t>SE 45</t>
  </si>
  <si>
    <t>SE 46</t>
  </si>
  <si>
    <t>SE 47</t>
  </si>
  <si>
    <t>SE 50</t>
  </si>
  <si>
    <t>SE 51</t>
  </si>
  <si>
    <t>SE 53</t>
  </si>
  <si>
    <t>SE 95</t>
  </si>
  <si>
    <t>SE 76</t>
  </si>
  <si>
    <t>SE 75</t>
  </si>
  <si>
    <t>SE 81</t>
  </si>
  <si>
    <t>SE 63</t>
  </si>
  <si>
    <t>SE 64</t>
  </si>
  <si>
    <t>SE 69</t>
  </si>
  <si>
    <t>SE 71</t>
  </si>
  <si>
    <t>SE 66</t>
  </si>
  <si>
    <t>SE 65</t>
  </si>
  <si>
    <t>SE 67</t>
  </si>
  <si>
    <t>SE 68</t>
  </si>
  <si>
    <t>SE 77</t>
  </si>
  <si>
    <t>SE 78</t>
  </si>
  <si>
    <t>SE 79</t>
  </si>
  <si>
    <t>SE 80</t>
  </si>
  <si>
    <t>SE 82</t>
  </si>
  <si>
    <t>SE 84</t>
  </si>
  <si>
    <t>SE 85</t>
  </si>
  <si>
    <t>SE 86</t>
  </si>
  <si>
    <t>SE 87</t>
  </si>
  <si>
    <t>SE 88</t>
  </si>
  <si>
    <t>SE 89</t>
  </si>
  <si>
    <t>SE 90</t>
  </si>
  <si>
    <t>SE 91</t>
  </si>
  <si>
    <t>SE 92</t>
  </si>
  <si>
    <t>SE 93</t>
  </si>
  <si>
    <t>SE 94</t>
  </si>
  <si>
    <t>SE 96</t>
  </si>
  <si>
    <t>SE 97</t>
  </si>
  <si>
    <t>SE 72</t>
  </si>
  <si>
    <t>SE 73</t>
  </si>
  <si>
    <t>SE 83</t>
  </si>
  <si>
    <t>SE 98</t>
  </si>
  <si>
    <t>SI 90</t>
  </si>
  <si>
    <t>SI 92</t>
  </si>
  <si>
    <t>SI 20</t>
  </si>
  <si>
    <t>SI 22</t>
  </si>
  <si>
    <t>SI 14</t>
  </si>
  <si>
    <t>SI 30</t>
  </si>
  <si>
    <t>SI 32</t>
  </si>
  <si>
    <t>SI 33</t>
  </si>
  <si>
    <t>SI 82</t>
  </si>
  <si>
    <t>SI 83</t>
  </si>
  <si>
    <t>SI 13</t>
  </si>
  <si>
    <t>SI 80</t>
  </si>
  <si>
    <t>SI 62</t>
  </si>
  <si>
    <t>SI 10</t>
  </si>
  <si>
    <t>SI 12</t>
  </si>
  <si>
    <t>SI 40</t>
  </si>
  <si>
    <t>SI 42</t>
  </si>
  <si>
    <t>SI 60</t>
  </si>
  <si>
    <t>SI 63</t>
  </si>
  <si>
    <t>SI 50</t>
  </si>
  <si>
    <t>SI 52</t>
  </si>
  <si>
    <t>SK 81</t>
  </si>
  <si>
    <t>SK 82</t>
  </si>
  <si>
    <t>SK 83</t>
  </si>
  <si>
    <t>SK 84</t>
  </si>
  <si>
    <t>SK 85</t>
  </si>
  <si>
    <t>SK 92</t>
  </si>
  <si>
    <t>SK 91</t>
  </si>
  <si>
    <t>SK 93</t>
  </si>
  <si>
    <t>SK 01</t>
  </si>
  <si>
    <t>SK 02</t>
  </si>
  <si>
    <t>SK 95</t>
  </si>
  <si>
    <t>SK 97</t>
  </si>
  <si>
    <t>SK 94</t>
  </si>
  <si>
    <t>SK 96</t>
  </si>
  <si>
    <t>SK 03</t>
  </si>
  <si>
    <t>SK 05</t>
  </si>
  <si>
    <t>SK 06</t>
  </si>
  <si>
    <t>SK 08</t>
  </si>
  <si>
    <t>SK 09</t>
  </si>
  <si>
    <t>SK 07</t>
  </si>
  <si>
    <t>SK 98</t>
  </si>
  <si>
    <t>SK 99</t>
  </si>
  <si>
    <t>SK 80</t>
  </si>
  <si>
    <t>TR 42</t>
  </si>
  <si>
    <t>TR 99</t>
  </si>
  <si>
    <t>TR 33</t>
  </si>
  <si>
    <t>TR 50</t>
  </si>
  <si>
    <t>TR 78</t>
  </si>
  <si>
    <t>TR 19</t>
  </si>
  <si>
    <t>TR 08</t>
  </si>
  <si>
    <t>TR 76</t>
  </si>
  <si>
    <t>TR 65</t>
  </si>
  <si>
    <t>TR 27</t>
  </si>
  <si>
    <t>TR 30</t>
  </si>
  <si>
    <t>TR 63</t>
  </si>
  <si>
    <t>TR 34</t>
  </si>
  <si>
    <t>TR 59</t>
  </si>
  <si>
    <t>TR 22</t>
  </si>
  <si>
    <t>TR 10</t>
  </si>
  <si>
    <t>TR 17</t>
  </si>
  <si>
    <t>TR 35</t>
  </si>
  <si>
    <t>TR 09</t>
  </si>
  <si>
    <t>TR 20</t>
  </si>
  <si>
    <t>TR 48</t>
  </si>
  <si>
    <t>TR 03</t>
  </si>
  <si>
    <t>TR 43</t>
  </si>
  <si>
    <t>TR 64</t>
  </si>
  <si>
    <t>TR 16</t>
  </si>
  <si>
    <t>TR 77</t>
  </si>
  <si>
    <t>TR 06</t>
  </si>
  <si>
    <t>TR 26</t>
  </si>
  <si>
    <t>TR 41</t>
  </si>
  <si>
    <t>TR 54</t>
  </si>
  <si>
    <t>TR 81</t>
  </si>
  <si>
    <t>TR 14</t>
  </si>
  <si>
    <t>TR 67</t>
  </si>
  <si>
    <t>TR 70</t>
  </si>
  <si>
    <t>TR 07</t>
  </si>
  <si>
    <t>TR 18</t>
  </si>
  <si>
    <t>TR 32</t>
  </si>
  <si>
    <t>TR 15</t>
  </si>
  <si>
    <t>TR 01</t>
  </si>
  <si>
    <t>TR 80</t>
  </si>
  <si>
    <t>TR 31</t>
  </si>
  <si>
    <t>TR 46</t>
  </si>
  <si>
    <t>TR 71</t>
  </si>
  <si>
    <t>TR 68</t>
  </si>
  <si>
    <t>TR 51</t>
  </si>
  <si>
    <t>TR 40</t>
  </si>
  <si>
    <t>TR 38</t>
  </si>
  <si>
    <t>TR 58</t>
  </si>
  <si>
    <t>TR 66</t>
  </si>
  <si>
    <t>TR 74</t>
  </si>
  <si>
    <t>TR 37</t>
  </si>
  <si>
    <t>TR 57</t>
  </si>
  <si>
    <t>TR 55</t>
  </si>
  <si>
    <t>TR 60</t>
  </si>
  <si>
    <t>TR 05</t>
  </si>
  <si>
    <t>TR 61</t>
  </si>
  <si>
    <t>TR 52</t>
  </si>
  <si>
    <t>TR 28</t>
  </si>
  <si>
    <t>TR 53</t>
  </si>
  <si>
    <t>TR 29</t>
  </si>
  <si>
    <t>TR 25</t>
  </si>
  <si>
    <t>TR 24</t>
  </si>
  <si>
    <t>TR 69</t>
  </si>
  <si>
    <t>TR 04</t>
  </si>
  <si>
    <t>TR 36</t>
  </si>
  <si>
    <t>TR 75</t>
  </si>
  <si>
    <t>TR 44</t>
  </si>
  <si>
    <t>TR 23</t>
  </si>
  <si>
    <t>TR 12</t>
  </si>
  <si>
    <t>TR 62</t>
  </si>
  <si>
    <t>TR 49</t>
  </si>
  <si>
    <t>TR 13</t>
  </si>
  <si>
    <t>TR 02</t>
  </si>
  <si>
    <t>TR 79</t>
  </si>
  <si>
    <t>TR 21</t>
  </si>
  <si>
    <t>TR 47</t>
  </si>
  <si>
    <t>TR 72</t>
  </si>
  <si>
    <t>TR 73</t>
  </si>
  <si>
    <t>TR 56</t>
  </si>
  <si>
    <t>TR 39</t>
  </si>
  <si>
    <t>TR 45</t>
  </si>
  <si>
    <t>TR 11</t>
  </si>
  <si>
    <t>UK AB</t>
  </si>
  <si>
    <t>UK AL</t>
  </si>
  <si>
    <t>UK B1</t>
  </si>
  <si>
    <t>UK B2</t>
  </si>
  <si>
    <t>UK B3</t>
  </si>
  <si>
    <t>UK B4</t>
  </si>
  <si>
    <t>UK B5</t>
  </si>
  <si>
    <t>UK B6</t>
  </si>
  <si>
    <t>UK B7</t>
  </si>
  <si>
    <t>UK B8</t>
  </si>
  <si>
    <t>UK B9</t>
  </si>
  <si>
    <t>UK BB</t>
  </si>
  <si>
    <t>UK BH</t>
  </si>
  <si>
    <t>UK BN</t>
  </si>
  <si>
    <t>UK BR</t>
  </si>
  <si>
    <t>UK BT</t>
  </si>
  <si>
    <t>UK CA</t>
  </si>
  <si>
    <t>UK CB</t>
  </si>
  <si>
    <t>UK CF</t>
  </si>
  <si>
    <t>UK SO</t>
  </si>
  <si>
    <t>UK SP</t>
  </si>
  <si>
    <t>UK SR</t>
  </si>
  <si>
    <t>UK SS</t>
  </si>
  <si>
    <t>UK ST</t>
  </si>
  <si>
    <t>UK SW</t>
  </si>
  <si>
    <t>UK SY</t>
  </si>
  <si>
    <t>UK TA</t>
  </si>
  <si>
    <t>UK TD</t>
  </si>
  <si>
    <t>UK TF</t>
  </si>
  <si>
    <t>UK TN</t>
  </si>
  <si>
    <t>UK TQ</t>
  </si>
  <si>
    <t>UK TR</t>
  </si>
  <si>
    <t>UK TS</t>
  </si>
  <si>
    <t>UK TW</t>
  </si>
  <si>
    <t>UK UB</t>
  </si>
  <si>
    <t>UK W2</t>
  </si>
  <si>
    <t>UK W3</t>
  </si>
  <si>
    <t>UK W4</t>
  </si>
  <si>
    <t>UK W5</t>
  </si>
  <si>
    <t>UK W6</t>
  </si>
  <si>
    <t>UK W7</t>
  </si>
  <si>
    <t>UK W9</t>
  </si>
  <si>
    <t>UK WA</t>
  </si>
  <si>
    <t>UK WC</t>
  </si>
  <si>
    <t>UK WD</t>
  </si>
  <si>
    <t>UK WN</t>
  </si>
  <si>
    <t>UK WR</t>
  </si>
  <si>
    <t>UK WS</t>
  </si>
  <si>
    <t>UK YO</t>
  </si>
  <si>
    <t>UK ZE</t>
  </si>
  <si>
    <t>UK CH</t>
  </si>
  <si>
    <t>UK CM</t>
  </si>
  <si>
    <t>UK CO</t>
  </si>
  <si>
    <t>UK CR</t>
  </si>
  <si>
    <t>UK CT</t>
  </si>
  <si>
    <t>UK CV</t>
  </si>
  <si>
    <t>UK DA</t>
  </si>
  <si>
    <t>UK DD</t>
  </si>
  <si>
    <t>UK DG</t>
  </si>
  <si>
    <t>UK DL</t>
  </si>
  <si>
    <t>UK DT</t>
  </si>
  <si>
    <t>UK DY</t>
  </si>
  <si>
    <t>UK E1</t>
  </si>
  <si>
    <t>UK E2</t>
  </si>
  <si>
    <t>UK E3</t>
  </si>
  <si>
    <t>UK E4</t>
  </si>
  <si>
    <t>UK E5</t>
  </si>
  <si>
    <t>UK E6</t>
  </si>
  <si>
    <t>UK E7</t>
  </si>
  <si>
    <t>UK E8</t>
  </si>
  <si>
    <t>UK E9</t>
  </si>
  <si>
    <t>UK EH</t>
  </si>
  <si>
    <t>UK EN</t>
  </si>
  <si>
    <t>UK EX</t>
  </si>
  <si>
    <t>UK FK</t>
  </si>
  <si>
    <t>UK FY</t>
  </si>
  <si>
    <t>UK G1</t>
  </si>
  <si>
    <t>UK G2</t>
  </si>
  <si>
    <t>UK G3</t>
  </si>
  <si>
    <t>UK G4</t>
  </si>
  <si>
    <t>UK G5</t>
  </si>
  <si>
    <t>UK G6</t>
  </si>
  <si>
    <t>UK G7</t>
  </si>
  <si>
    <t>UK G8</t>
  </si>
  <si>
    <t>UK G9</t>
  </si>
  <si>
    <t>UK GL</t>
  </si>
  <si>
    <t>UK GU</t>
  </si>
  <si>
    <t>UK HA</t>
  </si>
  <si>
    <t>UK HD</t>
  </si>
  <si>
    <t>UK HG</t>
  </si>
  <si>
    <t>UK HP</t>
  </si>
  <si>
    <t>UK HR</t>
  </si>
  <si>
    <t>UK HS</t>
  </si>
  <si>
    <t>UK HU</t>
  </si>
  <si>
    <t>UK HX</t>
  </si>
  <si>
    <t>UK IG</t>
  </si>
  <si>
    <t>UK IP</t>
  </si>
  <si>
    <t>UK IV</t>
  </si>
  <si>
    <t>UK KA</t>
  </si>
  <si>
    <t>UK KT</t>
  </si>
  <si>
    <t>UK KW</t>
  </si>
  <si>
    <t>UK L1</t>
  </si>
  <si>
    <t>UK L2</t>
  </si>
  <si>
    <t>UK L3</t>
  </si>
  <si>
    <t>UK L4</t>
  </si>
  <si>
    <t>UK L5</t>
  </si>
  <si>
    <t>UK L6</t>
  </si>
  <si>
    <t>UK L7</t>
  </si>
  <si>
    <t>UK L8</t>
  </si>
  <si>
    <t>UK L9</t>
  </si>
  <si>
    <t>UK LD</t>
  </si>
  <si>
    <t>UK LL</t>
  </si>
  <si>
    <t>UK LN</t>
  </si>
  <si>
    <t>UK LU</t>
  </si>
  <si>
    <t>UK M1</t>
  </si>
  <si>
    <t>UK M2</t>
  </si>
  <si>
    <t>UK M3</t>
  </si>
  <si>
    <t>UK M4</t>
  </si>
  <si>
    <t>UK M5</t>
  </si>
  <si>
    <t>UK M6</t>
  </si>
  <si>
    <t>UK M7</t>
  </si>
  <si>
    <t>UK M8</t>
  </si>
  <si>
    <t>UK M9</t>
  </si>
  <si>
    <t>UK ME</t>
  </si>
  <si>
    <t>UK MK</t>
  </si>
  <si>
    <t>UK ML</t>
  </si>
  <si>
    <t>UK N1</t>
  </si>
  <si>
    <t>UK N2</t>
  </si>
  <si>
    <t>UK N3</t>
  </si>
  <si>
    <t>UK N4</t>
  </si>
  <si>
    <t>UK N5</t>
  </si>
  <si>
    <t>UK N6</t>
  </si>
  <si>
    <t>UK N7</t>
  </si>
  <si>
    <t>UK N8</t>
  </si>
  <si>
    <t>UK N9</t>
  </si>
  <si>
    <t>UK NG</t>
  </si>
  <si>
    <t>UK NP</t>
  </si>
  <si>
    <t>UK NR</t>
  </si>
  <si>
    <t>UK OX</t>
  </si>
  <si>
    <t>UK PA</t>
  </si>
  <si>
    <t>UK PE</t>
  </si>
  <si>
    <t>UK PH</t>
  </si>
  <si>
    <t>UK PL</t>
  </si>
  <si>
    <t>UK PO</t>
  </si>
  <si>
    <t>UK PR</t>
  </si>
  <si>
    <t>UK RG</t>
  </si>
  <si>
    <t>UK RH</t>
  </si>
  <si>
    <t>UK RM</t>
  </si>
  <si>
    <t>UK S1</t>
  </si>
  <si>
    <t>UK S2</t>
  </si>
  <si>
    <t>UK S3</t>
  </si>
  <si>
    <t>UK S4</t>
  </si>
  <si>
    <t>UK S5</t>
  </si>
  <si>
    <t>UK S6</t>
  </si>
  <si>
    <t>UK S7</t>
  </si>
  <si>
    <t>UK S8</t>
  </si>
  <si>
    <t>UK S9</t>
  </si>
  <si>
    <t>UK SE</t>
  </si>
  <si>
    <t>UK SG</t>
  </si>
  <si>
    <t>UK SK</t>
  </si>
  <si>
    <t>UK SL</t>
  </si>
  <si>
    <t>UK SM</t>
  </si>
  <si>
    <t>BA</t>
  </si>
  <si>
    <t>AD</t>
  </si>
  <si>
    <t>XK</t>
  </si>
  <si>
    <t>RU</t>
  </si>
  <si>
    <t>ME</t>
  </si>
  <si>
    <t>AL 40</t>
  </si>
  <si>
    <t>AL 85</t>
  </si>
  <si>
    <t>AL 45</t>
  </si>
  <si>
    <t>AL 10</t>
  </si>
  <si>
    <t>AL 38</t>
  </si>
  <si>
    <t>AL 15</t>
  </si>
  <si>
    <t>AL 30</t>
  </si>
  <si>
    <t>AL 93</t>
  </si>
  <si>
    <t>AL 94</t>
  </si>
  <si>
    <t>AL 50</t>
  </si>
  <si>
    <t>AL 60</t>
  </si>
  <si>
    <t>AL 70</t>
  </si>
  <si>
    <t>KM 20</t>
  </si>
  <si>
    <t>AD 00</t>
  </si>
  <si>
    <t>ME 31</t>
  </si>
  <si>
    <t>RU 92</t>
  </si>
  <si>
    <t>XK 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</si>
</sst>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0\ [$€-40C]"/>
    <numFmt numFmtId="166" formatCode="#,##0.0"/>
  </numFmts>
  <fonts count="10" x14ac:knownFonts="1">
    <font>
      <sz val="11"/>
      <color theme="1"/>
      <name val="Calibri"/>
      <family val="2"/>
      <scheme val="minor"/>
    </font>
    <font>
      <sz val="10"/>
      <color theme="1"/>
      <name val="Calibri"/>
      <family val="2"/>
      <scheme val="minor"/>
    </font>
    <font>
      <sz val="10"/>
      <color theme="1"/>
      <name val="Arial"/>
      <family val="2"/>
    </font>
    <font>
      <b/>
      <sz val="10"/>
      <color theme="1"/>
      <name val="Calibri"/>
      <family val="2"/>
      <scheme val="minor"/>
    </font>
    <font>
      <b/>
      <sz val="12"/>
      <color theme="1"/>
      <name val="Calibri"/>
      <family val="2"/>
      <scheme val="minor"/>
    </font>
    <font>
      <sz val="8"/>
      <name val="Calibri"/>
      <family val="2"/>
      <scheme val="minor"/>
    </font>
    <font>
      <sz val="10"/>
      <name val="Century Gothic"/>
      <family val="2"/>
    </font>
    <font>
      <sz val="10"/>
      <color theme="0"/>
      <name val="Calibri"/>
      <family val="2"/>
      <scheme val="minor"/>
    </font>
    <font>
      <b/>
      <sz val="10"/>
      <color theme="0"/>
      <name val="Calibri"/>
      <family val="2"/>
      <scheme val="minor"/>
    </font>
    <font>
      <b/>
      <sz val="10"/>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1"/>
        <bgColor indexed="64"/>
      </patternFill>
    </fill>
    <fill>
      <patternFill patternType="solid">
        <fgColor theme="4" tint="0.79998168889431442"/>
        <bgColor theme="4" tint="0.79998168889431442"/>
      </patternFill>
    </fill>
    <fill>
      <patternFill patternType="solid">
        <fgColor theme="1"/>
        <bgColor theme="1"/>
      </patternFill>
    </fill>
  </fills>
  <borders count="4">
    <border>
      <left/>
      <right/>
      <top/>
      <bottom/>
      <diagonal/>
    </border>
    <border>
      <left style="thin">
        <color theme="0"/>
      </left>
      <right style="thin">
        <color theme="0"/>
      </right>
      <top style="thin">
        <color theme="0"/>
      </top>
      <bottom style="thin">
        <color theme="0"/>
      </bottom>
      <diagonal/>
    </border>
    <border>
      <left style="thin">
        <color theme="4" tint="0.59999389629810485"/>
      </left>
      <right style="thin">
        <color theme="4" tint="0.59999389629810485"/>
      </right>
      <top/>
      <bottom/>
      <diagonal/>
    </border>
    <border>
      <left style="thin">
        <color theme="0"/>
      </left>
      <right style="thin">
        <color theme="0"/>
      </right>
      <top style="thin">
        <color theme="0"/>
      </top>
      <bottom/>
      <diagonal/>
    </border>
  </borders>
  <cellStyleXfs count="3">
    <xf numFmtId="0" fontId="0" fillId="0" borderId="0"/>
    <xf numFmtId="9" fontId="2" fillId="0" borderId="0" applyFont="0" applyFill="0" applyBorder="0" applyAlignment="0" applyProtection="0"/>
    <xf numFmtId="0" fontId="6" fillId="0" borderId="0"/>
  </cellStyleXfs>
  <cellXfs count="41">
    <xf numFmtId="0" fontId="0" fillId="0" borderId="0" xfId="0"/>
    <xf numFmtId="3" fontId="0" fillId="0" borderId="0" xfId="0" applyNumberFormat="1"/>
    <xf numFmtId="0" fontId="1" fillId="0" borderId="0" xfId="0" applyFont="1"/>
    <xf numFmtId="0" fontId="1" fillId="0" borderId="0" xfId="0" applyFont="1" applyAlignment="1">
      <alignment horizontal="center"/>
    </xf>
    <xf numFmtId="164" fontId="3" fillId="0" borderId="1" xfId="1" applyNumberFormat="1" applyFont="1" applyBorder="1" applyAlignment="1">
      <alignment horizontal="center" vertical="center"/>
    </xf>
    <xf numFmtId="0" fontId="0" fillId="0" borderId="0" xfId="0" applyAlignment="1">
      <alignment horizontal="center"/>
    </xf>
    <xf numFmtId="3" fontId="1" fillId="0" borderId="0" xfId="0" applyNumberFormat="1" applyFont="1" applyAlignment="1">
      <alignment horizontal="center"/>
    </xf>
    <xf numFmtId="0" fontId="1" fillId="0" borderId="0" xfId="0" pivotButton="1" applyFont="1" applyAlignment="1">
      <alignment horizontal="center"/>
    </xf>
    <xf numFmtId="0" fontId="1" fillId="0" borderId="0" xfId="0" pivotButton="1" applyFont="1" applyAlignment="1">
      <alignment horizontal="left"/>
    </xf>
    <xf numFmtId="0" fontId="4" fillId="0" borderId="0" xfId="0" applyFont="1" applyAlignment="1">
      <alignment horizontal="left"/>
    </xf>
    <xf numFmtId="165" fontId="1" fillId="0" borderId="0" xfId="0" applyNumberFormat="1" applyFont="1" applyAlignment="1">
      <alignment horizontal="center"/>
    </xf>
    <xf numFmtId="0" fontId="1" fillId="0" borderId="0" xfId="0" pivotButton="1" applyFont="1"/>
    <xf numFmtId="3" fontId="1" fillId="0" borderId="0" xfId="0" applyNumberFormat="1" applyFont="1"/>
    <xf numFmtId="0" fontId="1" fillId="0" borderId="0" xfId="0" applyFont="1" applyAlignment="1">
      <alignment horizontal="left"/>
    </xf>
    <xf numFmtId="3" fontId="1" fillId="0" borderId="0" xfId="0" applyNumberFormat="1" applyFont="1" applyAlignment="1">
      <alignment horizontal="left"/>
    </xf>
    <xf numFmtId="0" fontId="0" fillId="3" borderId="0" xfId="0" applyFill="1"/>
    <xf numFmtId="14" fontId="0" fillId="0" borderId="0" xfId="0" applyNumberFormat="1"/>
    <xf numFmtId="0" fontId="1" fillId="0" borderId="0" xfId="0" applyNumberFormat="1" applyFont="1" applyAlignment="1">
      <alignment horizontal="center"/>
    </xf>
    <xf numFmtId="14" fontId="1" fillId="0" borderId="0" xfId="0" applyNumberFormat="1" applyFont="1" applyAlignment="1">
      <alignment horizontal="center"/>
    </xf>
    <xf numFmtId="4" fontId="0" fillId="0" borderId="0" xfId="0" applyNumberFormat="1"/>
    <xf numFmtId="3" fontId="1" fillId="4" borderId="2" xfId="0" applyNumberFormat="1" applyFont="1" applyFill="1" applyBorder="1" applyAlignment="1">
      <alignment horizontal="center"/>
    </xf>
    <xf numFmtId="4" fontId="1" fillId="4" borderId="2" xfId="0" applyNumberFormat="1" applyFont="1" applyFill="1" applyBorder="1" applyAlignment="1">
      <alignment horizontal="center"/>
    </xf>
    <xf numFmtId="0" fontId="7" fillId="5" borderId="0" xfId="0" applyFont="1" applyFill="1" applyAlignment="1">
      <alignment horizontal="center"/>
    </xf>
    <xf numFmtId="0" fontId="8" fillId="5" borderId="0" xfId="0" applyFont="1" applyFill="1" applyAlignment="1">
      <alignment horizontal="center"/>
    </xf>
    <xf numFmtId="164" fontId="3" fillId="0" borderId="3" xfId="1" applyNumberFormat="1" applyFont="1" applyBorder="1" applyAlignment="1">
      <alignment horizontal="center" vertical="center"/>
    </xf>
    <xf numFmtId="164" fontId="3" fillId="0" borderId="0" xfId="1" applyNumberFormat="1" applyFont="1" applyBorder="1" applyAlignment="1">
      <alignment horizontal="center" vertical="center"/>
    </xf>
    <xf numFmtId="0" fontId="7" fillId="5" borderId="0" xfId="0" applyFont="1" applyFill="1" applyBorder="1" applyAlignment="1">
      <alignment horizontal="center"/>
    </xf>
    <xf numFmtId="0" fontId="7" fillId="0" borderId="0" xfId="0" applyFont="1" applyFill="1" applyBorder="1" applyAlignment="1">
      <alignment horizontal="center"/>
    </xf>
    <xf numFmtId="0" fontId="1" fillId="0" borderId="0" xfId="0" applyFont="1" applyBorder="1" applyAlignment="1">
      <alignment horizontal="center"/>
    </xf>
    <xf numFmtId="14" fontId="3" fillId="0" borderId="3" xfId="1" applyNumberFormat="1" applyFont="1" applyBorder="1" applyAlignment="1">
      <alignment horizontal="center" vertical="center"/>
    </xf>
    <xf numFmtId="14" fontId="0" fillId="0" borderId="0" xfId="0" applyNumberFormat="1" applyAlignment="1">
      <alignment horizontal="center"/>
    </xf>
    <xf numFmtId="166" fontId="1" fillId="4" borderId="2" xfId="0" applyNumberFormat="1" applyFont="1" applyFill="1" applyBorder="1" applyAlignment="1">
      <alignment horizontal="center"/>
    </xf>
    <xf numFmtId="0" fontId="7" fillId="5" borderId="0" xfId="0" quotePrefix="1" applyFont="1" applyFill="1" applyAlignment="1">
      <alignment horizontal="center"/>
    </xf>
    <xf numFmtId="3" fontId="7" fillId="0" borderId="0" xfId="0" applyNumberFormat="1" applyFont="1" applyFill="1" applyBorder="1" applyAlignment="1">
      <alignment horizontal="center"/>
    </xf>
    <xf numFmtId="14" fontId="9" fillId="2" borderId="0" xfId="0" applyNumberFormat="1" applyFont="1" applyFill="1" applyAlignment="1">
      <alignment horizontal="center"/>
    </xf>
    <xf numFmtId="0" fontId="8" fillId="5" borderId="0" xfId="0" quotePrefix="1" applyFont="1" applyFill="1" applyAlignment="1">
      <alignment horizontal="center"/>
    </xf>
    <xf numFmtId="3" fontId="3" fillId="4" borderId="2" xfId="0" applyNumberFormat="1" applyFont="1" applyFill="1" applyBorder="1" applyAlignment="1">
      <alignment horizontal="center"/>
    </xf>
    <xf numFmtId="0" fontId="4" fillId="0" borderId="0" xfId="0" applyFont="1" applyAlignment="1">
      <alignment horizontal="center"/>
    </xf>
    <xf numFmtId="0" fontId="1" fillId="0" borderId="0" xfId="0" pivotButton="1" applyFont="1" applyBorder="1" applyAlignment="1">
      <alignment horizontal="left"/>
    </xf>
    <xf numFmtId="0" fontId="7" fillId="0" borderId="0" xfId="0" applyFont="1" applyAlignment="1">
      <alignment horizontal="center"/>
    </xf>
    <xf numFmtId="0" fontId="0" fillId="0" borderId="0" xfId="0" applyNumberFormat="1"/>
  </cellXfs>
  <cellStyles count="3">
    <cellStyle name="Normal" xfId="0" builtinId="0"/>
    <cellStyle name="Normal 4 2" xfId="2" xr:uid="{0F7E6E99-C2E4-443A-ABC0-95B57E015973}"/>
    <cellStyle name="Pourcentage 3" xfId="1" xr:uid="{62C3D4BF-37C9-42CE-A9B4-5EACB9CCC06D}"/>
  </cellStyles>
  <dxfs count="286">
    <dxf>
      <alignment horizontal="left"/>
    </dxf>
    <dxf>
      <alignment horizontal="center"/>
    </dxf>
    <dxf>
      <alignment horizontal="center"/>
    </dxf>
    <dxf>
      <alignment horizontal="center"/>
    </dxf>
    <dxf>
      <border>
        <top/>
      </border>
    </dxf>
    <dxf>
      <border>
        <top/>
      </border>
    </dxf>
    <dxf>
      <numFmt numFmtId="3" formatCode="#,##0"/>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sz val="10"/>
      </font>
    </dxf>
    <dxf>
      <font>
        <sz val="10"/>
      </font>
    </dxf>
    <dxf>
      <font>
        <sz val="10"/>
      </font>
    </dxf>
    <dxf>
      <font>
        <sz val="10"/>
      </font>
    </dxf>
    <dxf>
      <font>
        <sz val="10"/>
      </font>
    </dxf>
    <dxf>
      <font>
        <sz val="10"/>
      </font>
    </dxf>
    <dxf>
      <font>
        <sz val="10"/>
      </font>
    </dxf>
    <dxf>
      <font>
        <sz val="10"/>
      </font>
    </dxf>
    <dxf>
      <font>
        <color auto="1"/>
      </font>
      <fill>
        <patternFill>
          <bgColor theme="4" tint="0.79998168889431442"/>
        </patternFill>
      </fill>
      <border>
        <left style="thin">
          <color theme="4" tint="0.59996337778862885"/>
        </left>
        <right style="thin">
          <color theme="4" tint="0.59996337778862885"/>
        </right>
      </border>
    </dxf>
    <dxf>
      <font>
        <color auto="1"/>
      </font>
      <fill>
        <patternFill>
          <bgColor theme="4" tint="0.79998168889431442"/>
        </patternFill>
      </fill>
      <border>
        <left style="thin">
          <color theme="4" tint="0.59996337778862885"/>
        </left>
        <right style="thin">
          <color theme="4" tint="0.59996337778862885"/>
        </right>
      </border>
    </dxf>
    <dxf>
      <font>
        <color auto="1"/>
      </font>
      <fill>
        <patternFill>
          <bgColor theme="4" tint="0.79998168889431442"/>
        </patternFill>
      </fill>
      <border>
        <left style="thin">
          <color theme="4" tint="0.59996337778862885"/>
        </left>
        <right style="thin">
          <color theme="4" tint="0.59996337778862885"/>
        </right>
      </border>
    </dxf>
    <dxf>
      <font>
        <color auto="1"/>
      </font>
      <fill>
        <patternFill>
          <bgColor theme="4" tint="0.79998168889431442"/>
        </patternFill>
      </fill>
      <border>
        <left style="thin">
          <color theme="4" tint="0.59996337778862885"/>
        </left>
        <right style="thin">
          <color theme="4" tint="0.59996337778862885"/>
        </right>
      </border>
    </dxf>
    <dxf>
      <alignment horizontal="center"/>
    </dxf>
    <dxf>
      <numFmt numFmtId="165" formatCode="#,##0\ [$€-40C]"/>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alignment horizontal="center"/>
    </dxf>
    <dxf>
      <alignment horizontal="left"/>
    </dxf>
    <dxf>
      <alignment horizontal="left"/>
    </dxf>
    <dxf>
      <numFmt numFmtId="3" formatCode="#,##0"/>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font>
        <sz val="10"/>
      </font>
    </dxf>
    <dxf>
      <font>
        <sz val="10"/>
      </font>
    </dxf>
    <dxf>
      <font>
        <sz val="10"/>
      </font>
    </dxf>
    <dxf>
      <font>
        <sz val="10"/>
      </font>
    </dxf>
    <dxf>
      <font>
        <sz val="10"/>
      </font>
    </dxf>
    <dxf>
      <font>
        <sz val="10"/>
      </font>
    </dxf>
    <dxf>
      <font>
        <sz val="10"/>
      </font>
    </dxf>
    <dxf>
      <font>
        <sz val="10"/>
      </font>
    </dxf>
    <dxf>
      <numFmt numFmtId="3" formatCode="#,##0"/>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sz val="10"/>
      </font>
    </dxf>
    <dxf>
      <font>
        <sz val="10"/>
      </font>
    </dxf>
    <dxf>
      <font>
        <sz val="10"/>
      </font>
    </dxf>
    <dxf>
      <font>
        <sz val="10"/>
      </font>
    </dxf>
    <dxf>
      <font>
        <sz val="10"/>
      </font>
    </dxf>
    <dxf>
      <font>
        <sz val="10"/>
      </font>
    </dxf>
    <dxf>
      <font>
        <sz val="10"/>
      </font>
    </dxf>
    <dxf>
      <font>
        <sz val="10"/>
      </font>
    </dxf>
    <dxf>
      <numFmt numFmtId="3" formatCode="#,##0"/>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sz val="10"/>
      </font>
    </dxf>
    <dxf>
      <font>
        <sz val="10"/>
      </font>
    </dxf>
    <dxf>
      <font>
        <sz val="10"/>
      </font>
    </dxf>
    <dxf>
      <font>
        <sz val="10"/>
      </font>
    </dxf>
    <dxf>
      <font>
        <sz val="10"/>
      </font>
    </dxf>
    <dxf>
      <font>
        <sz val="10"/>
      </font>
    </dxf>
    <dxf>
      <font>
        <sz val="10"/>
      </font>
    </dxf>
    <dxf>
      <font>
        <sz val="10"/>
      </font>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sz val="10"/>
      </font>
    </dxf>
    <dxf>
      <font>
        <sz val="10"/>
      </font>
    </dxf>
    <dxf>
      <font>
        <sz val="10"/>
      </font>
    </dxf>
    <dxf>
      <font>
        <sz val="10"/>
      </font>
    </dxf>
    <dxf>
      <font>
        <sz val="10"/>
      </font>
    </dxf>
    <dxf>
      <font>
        <sz val="10"/>
      </font>
    </dxf>
    <dxf>
      <font>
        <sz val="10"/>
      </font>
    </dxf>
    <dxf>
      <font>
        <sz val="10"/>
      </font>
    </dxf>
    <dxf>
      <font>
        <sz val="10"/>
      </font>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alignment horizontal="center"/>
    </dxf>
    <dxf>
      <numFmt numFmtId="165" formatCode="#,##0\ [$€-40C]"/>
    </dxf>
    <dxf>
      <numFmt numFmtId="165" formatCode="#,##0\ [$€-40C]"/>
    </dxf>
    <dxf>
      <numFmt numFmtId="3" formatCode="#,##0"/>
    </dxf>
    <dxf>
      <numFmt numFmtId="165" formatCode="#,##0\ [$€-40C]"/>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sz val="10"/>
      </font>
    </dxf>
    <dxf>
      <font>
        <sz val="10"/>
      </font>
    </dxf>
    <dxf>
      <font>
        <sz val="10"/>
      </font>
    </dxf>
    <dxf>
      <font>
        <sz val="10"/>
      </font>
    </dxf>
    <dxf>
      <font>
        <sz val="10"/>
      </font>
    </dxf>
    <dxf>
      <font>
        <sz val="10"/>
      </font>
    </dxf>
    <dxf>
      <font>
        <sz val="10"/>
      </font>
    </dxf>
    <dxf>
      <font>
        <sz val="10"/>
      </font>
    </dxf>
    <dxf>
      <alignment horizontal="center"/>
    </dxf>
    <dxf>
      <numFmt numFmtId="165" formatCode="#,##0\ [$€-40C]"/>
    </dxf>
    <dxf>
      <numFmt numFmtId="165" formatCode="#,##0\ [$€-40C]"/>
    </dxf>
    <dxf>
      <alignment horizontal="left"/>
    </dxf>
    <dxf>
      <numFmt numFmtId="3" formatCode="#,##0"/>
    </dxf>
    <dxf>
      <numFmt numFmtId="165" formatCode="#,##0\ [$€-40C]"/>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sz val="10"/>
      </font>
    </dxf>
    <dxf>
      <font>
        <sz val="10"/>
      </font>
    </dxf>
    <dxf>
      <font>
        <sz val="10"/>
      </font>
    </dxf>
    <dxf>
      <font>
        <sz val="10"/>
      </font>
    </dxf>
    <dxf>
      <font>
        <sz val="10"/>
      </font>
    </dxf>
    <dxf>
      <font>
        <sz val="10"/>
      </font>
    </dxf>
    <dxf>
      <font>
        <sz val="10"/>
      </font>
    </dxf>
    <dxf>
      <font>
        <sz val="10"/>
      </font>
    </dxf>
    <dxf>
      <alignment horizontal="center"/>
    </dxf>
    <dxf>
      <numFmt numFmtId="165" formatCode="#,##0\ [$€-40C]"/>
    </dxf>
    <dxf>
      <numFmt numFmtId="165" formatCode="#,##0\ [$€-40C]"/>
    </dxf>
    <dxf>
      <numFmt numFmtId="3" formatCode="#,##0"/>
    </dxf>
    <dxf>
      <numFmt numFmtId="165" formatCode="#,##0\ [$€-40C]"/>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sz val="10"/>
      </font>
    </dxf>
    <dxf>
      <font>
        <sz val="10"/>
      </font>
    </dxf>
    <dxf>
      <font>
        <sz val="10"/>
      </font>
    </dxf>
    <dxf>
      <font>
        <sz val="10"/>
      </font>
    </dxf>
    <dxf>
      <font>
        <sz val="10"/>
      </font>
    </dxf>
    <dxf>
      <font>
        <sz val="10"/>
      </font>
    </dxf>
    <dxf>
      <font>
        <sz val="10"/>
      </font>
    </dxf>
    <dxf>
      <font>
        <sz val="10"/>
      </font>
    </dxf>
    <dxf>
      <font>
        <sz val="10"/>
      </font>
    </dxf>
    <dxf>
      <alignment horizontal="center"/>
    </dxf>
    <dxf>
      <numFmt numFmtId="165" formatCode="#,##0\ [$€-40C]"/>
    </dxf>
    <dxf>
      <numFmt numFmtId="165" formatCode="#,##0\ [$€-40C]"/>
    </dxf>
    <dxf>
      <numFmt numFmtId="3" formatCode="#,##0"/>
    </dxf>
    <dxf>
      <numFmt numFmtId="165" formatCode="#,##0\ [$€-40C]"/>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sz val="10"/>
      </font>
    </dxf>
    <dxf>
      <font>
        <sz val="10"/>
      </font>
    </dxf>
    <dxf>
      <font>
        <sz val="10"/>
      </font>
    </dxf>
    <dxf>
      <font>
        <sz val="10"/>
      </font>
    </dxf>
    <dxf>
      <font>
        <sz val="10"/>
      </font>
    </dxf>
    <dxf>
      <font>
        <sz val="10"/>
      </font>
    </dxf>
    <dxf>
      <font>
        <sz val="10"/>
      </font>
    </dxf>
    <dxf>
      <font>
        <sz val="10"/>
      </font>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numFmt numFmtId="0" formatCode="General"/>
    </dxf>
    <dxf>
      <numFmt numFmtId="0" formatCode="General"/>
    </dxf>
    <dxf>
      <numFmt numFmtId="0" formatCode="General"/>
    </dxf>
    <dxf>
      <numFmt numFmtId="0" formatCode="General"/>
    </dxf>
    <dxf>
      <numFmt numFmtId="3" formatCode="#,##0"/>
    </dxf>
    <dxf>
      <numFmt numFmtId="3" formatCode="#,##0"/>
    </dxf>
    <dxf>
      <numFmt numFmtId="3" formatCode="#,##0"/>
    </dxf>
    <dxf>
      <numFmt numFmtId="3" formatCode="#,##0"/>
    </dxf>
    <dxf>
      <numFmt numFmtId="19" formatCode="dd/mm/yyyy"/>
    </dxf>
    <dxf>
      <numFmt numFmtId="3" formatCode="#,##0"/>
    </dxf>
    <dxf>
      <font>
        <sz val="9"/>
        <name val="Calibri"/>
        <family val="2"/>
      </font>
    </dxf>
    <dxf>
      <font>
        <sz val="9"/>
        <name val="Calibri"/>
        <family val="2"/>
        <scheme val="none"/>
      </font>
    </dxf>
    <dxf>
      <font>
        <sz val="9"/>
        <name val="Calibri"/>
        <family val="2"/>
        <scheme val="none"/>
      </font>
    </dxf>
    <dxf>
      <font>
        <sz val="10"/>
        <name val="Calibri"/>
        <family val="2"/>
        <scheme val="none"/>
      </font>
    </dxf>
    <dxf>
      <font>
        <sz val="9"/>
        <name val="Calibri"/>
        <family val="2"/>
        <scheme val="none"/>
      </font>
    </dxf>
  </dxfs>
  <tableStyles count="4" defaultTableStyle="TableStyleMedium2" defaultPivotStyle="PivotStyleLight16">
    <tableStyle name="GGU 1" pivot="0" table="0" count="1" xr9:uid="{93C4F1DC-E3A8-4001-8480-17A8464A2199}">
      <tableStyleElement type="wholeTable" dxfId="285"/>
    </tableStyle>
    <tableStyle name="Slicer Style 1" pivot="0" table="0" count="1" xr9:uid="{E0F9F4A8-D654-492D-9A0A-DE0D48AE503D}">
      <tableStyleElement type="wholeTable" dxfId="284"/>
    </tableStyle>
    <tableStyle name="Slicer Style 2" pivot="0" table="0" count="1" xr9:uid="{0AA37E01-6071-44A6-A123-9DADC51743AD}">
      <tableStyleElement type="headerRow" dxfId="283"/>
    </tableStyle>
    <tableStyle name="Slicer Style 3" pivot="0" table="0" count="2" xr9:uid="{EE1438AE-71F2-4F85-8B3C-C31D088556FF}">
      <tableStyleElement type="wholeTable" dxfId="282"/>
      <tableStyleElement type="headerRow" dxfId="281"/>
    </tableStyle>
  </tableStyles>
  <colors>
    <mruColors>
      <color rgb="FFFFFFD5"/>
    </mruColors>
  </colors>
  <extLst>
    <ext xmlns:x14="http://schemas.microsoft.com/office/spreadsheetml/2009/9/main" uri="{EB79DEF2-80B8-43e5-95BD-54CBDDF9020C}">
      <x14:slicerStyles defaultSlicerStyle="Slicer Style 3">
        <x14:slicerStyle name="GGU 1"/>
        <x14:slicerStyle name="Slicer Style 1"/>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6.xml"/><Relationship Id="rId18" Type="http://schemas.microsoft.com/office/2007/relationships/slicerCache" Target="slicerCaches/slicerCache11.xml"/><Relationship Id="rId26" Type="http://schemas.microsoft.com/office/2007/relationships/slicerCache" Target="slicerCaches/slicerCache19.xml"/><Relationship Id="rId39" Type="http://schemas.microsoft.com/office/2007/relationships/slicerCache" Target="slicerCaches/slicerCache32.xml"/><Relationship Id="rId21" Type="http://schemas.microsoft.com/office/2007/relationships/slicerCache" Target="slicerCaches/slicerCache14.xml"/><Relationship Id="rId34" Type="http://schemas.microsoft.com/office/2007/relationships/slicerCache" Target="slicerCaches/slicerCache27.xml"/><Relationship Id="rId42" Type="http://schemas.microsoft.com/office/2007/relationships/slicerCache" Target="slicerCaches/slicerCache35.xml"/><Relationship Id="rId47" Type="http://schemas.microsoft.com/office/2007/relationships/slicerCache" Target="slicerCaches/slicerCache40.xml"/><Relationship Id="rId50" Type="http://schemas.microsoft.com/office/2007/relationships/slicerCache" Target="slicerCaches/slicerCache43.xml"/><Relationship Id="rId55" Type="http://schemas.openxmlformats.org/officeDocument/2006/relationships/customXml" Target="../customXml/item1.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9.xml"/><Relationship Id="rId29" Type="http://schemas.microsoft.com/office/2007/relationships/slicerCache" Target="slicerCaches/slicerCache22.xml"/><Relationship Id="rId11" Type="http://schemas.microsoft.com/office/2007/relationships/slicerCache" Target="slicerCaches/slicerCache4.xml"/><Relationship Id="rId24" Type="http://schemas.microsoft.com/office/2007/relationships/slicerCache" Target="slicerCaches/slicerCache17.xml"/><Relationship Id="rId32" Type="http://schemas.microsoft.com/office/2007/relationships/slicerCache" Target="slicerCaches/slicerCache25.xml"/><Relationship Id="rId37" Type="http://schemas.microsoft.com/office/2007/relationships/slicerCache" Target="slicerCaches/slicerCache30.xml"/><Relationship Id="rId40" Type="http://schemas.microsoft.com/office/2007/relationships/slicerCache" Target="slicerCaches/slicerCache33.xml"/><Relationship Id="rId45" Type="http://schemas.microsoft.com/office/2007/relationships/slicerCache" Target="slicerCaches/slicerCache38.xml"/><Relationship Id="rId53" Type="http://schemas.openxmlformats.org/officeDocument/2006/relationships/sharedStrings" Target="sharedStrings.xml"/><Relationship Id="rId5" Type="http://schemas.openxmlformats.org/officeDocument/2006/relationships/worksheet" Target="worksheets/sheet5.xml"/><Relationship Id="rId19" Type="http://schemas.microsoft.com/office/2007/relationships/slicerCache" Target="slicerCaches/slicerCache12.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 Id="rId22" Type="http://schemas.microsoft.com/office/2007/relationships/slicerCache" Target="slicerCaches/slicerCache15.xml"/><Relationship Id="rId27" Type="http://schemas.microsoft.com/office/2007/relationships/slicerCache" Target="slicerCaches/slicerCache20.xml"/><Relationship Id="rId30" Type="http://schemas.microsoft.com/office/2007/relationships/slicerCache" Target="slicerCaches/slicerCache23.xml"/><Relationship Id="rId35" Type="http://schemas.microsoft.com/office/2007/relationships/slicerCache" Target="slicerCaches/slicerCache28.xml"/><Relationship Id="rId43" Type="http://schemas.microsoft.com/office/2007/relationships/slicerCache" Target="slicerCaches/slicerCache36.xml"/><Relationship Id="rId48" Type="http://schemas.microsoft.com/office/2007/relationships/slicerCache" Target="slicerCaches/slicerCache41.xml"/><Relationship Id="rId56" Type="http://schemas.openxmlformats.org/officeDocument/2006/relationships/customXml" Target="../customXml/item2.xml"/><Relationship Id="rId8" Type="http://schemas.microsoft.com/office/2007/relationships/slicerCache" Target="slicerCaches/slicerCache1.xml"/><Relationship Id="rId51" Type="http://schemas.openxmlformats.org/officeDocument/2006/relationships/theme" Target="theme/theme1.xml"/><Relationship Id="rId3" Type="http://schemas.openxmlformats.org/officeDocument/2006/relationships/worksheet" Target="worksheets/sheet3.xml"/><Relationship Id="rId12" Type="http://schemas.microsoft.com/office/2007/relationships/slicerCache" Target="slicerCaches/slicerCache5.xml"/><Relationship Id="rId17" Type="http://schemas.microsoft.com/office/2007/relationships/slicerCache" Target="slicerCaches/slicerCache10.xml"/><Relationship Id="rId25" Type="http://schemas.microsoft.com/office/2007/relationships/slicerCache" Target="slicerCaches/slicerCache18.xml"/><Relationship Id="rId33" Type="http://schemas.microsoft.com/office/2007/relationships/slicerCache" Target="slicerCaches/slicerCache26.xml"/><Relationship Id="rId38" Type="http://schemas.microsoft.com/office/2007/relationships/slicerCache" Target="slicerCaches/slicerCache31.xml"/><Relationship Id="rId46" Type="http://schemas.microsoft.com/office/2007/relationships/slicerCache" Target="slicerCaches/slicerCache39.xml"/><Relationship Id="rId20" Type="http://schemas.microsoft.com/office/2007/relationships/slicerCache" Target="slicerCaches/slicerCache13.xml"/><Relationship Id="rId41" Type="http://schemas.microsoft.com/office/2007/relationships/slicerCache" Target="slicerCaches/slicerCache34.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microsoft.com/office/2007/relationships/slicerCache" Target="slicerCaches/slicerCache8.xml"/><Relationship Id="rId23" Type="http://schemas.microsoft.com/office/2007/relationships/slicerCache" Target="slicerCaches/slicerCache16.xml"/><Relationship Id="rId28" Type="http://schemas.microsoft.com/office/2007/relationships/slicerCache" Target="slicerCaches/slicerCache21.xml"/><Relationship Id="rId36" Type="http://schemas.microsoft.com/office/2007/relationships/slicerCache" Target="slicerCaches/slicerCache29.xml"/><Relationship Id="rId49" Type="http://schemas.microsoft.com/office/2007/relationships/slicerCache" Target="slicerCaches/slicerCache42.xml"/><Relationship Id="rId57" Type="http://schemas.openxmlformats.org/officeDocument/2006/relationships/customXml" Target="../customXml/item3.xml"/><Relationship Id="rId10" Type="http://schemas.microsoft.com/office/2007/relationships/slicerCache" Target="slicerCaches/slicerCache3.xml"/><Relationship Id="rId31" Type="http://schemas.microsoft.com/office/2007/relationships/slicerCache" Target="slicerCaches/slicerCache24.xml"/><Relationship Id="rId44" Type="http://schemas.microsoft.com/office/2007/relationships/slicerCache" Target="slicerCaches/slicerCache37.xml"/><Relationship Id="rId5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nr collections per ldm (period)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Collections!$J$27</c:f>
              <c:strCache>
                <c:ptCount val="1"/>
                <c:pt idx="0">
                  <c:v>Collections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Collections!$I$28:$I$40</c:f>
              <c:strCache>
                <c:ptCount val="13"/>
                <c:pt idx="0">
                  <c:v>0,5 ldm</c:v>
                </c:pt>
                <c:pt idx="1">
                  <c:v>1 ldm</c:v>
                </c:pt>
                <c:pt idx="2">
                  <c:v>2 ldm</c:v>
                </c:pt>
                <c:pt idx="3">
                  <c:v>3 ldm</c:v>
                </c:pt>
                <c:pt idx="4">
                  <c:v>4 ldm</c:v>
                </c:pt>
                <c:pt idx="5">
                  <c:v>5 ldm</c:v>
                </c:pt>
                <c:pt idx="6">
                  <c:v>6 ldm</c:v>
                </c:pt>
                <c:pt idx="7">
                  <c:v>7 ldm</c:v>
                </c:pt>
                <c:pt idx="8">
                  <c:v>8 ldm</c:v>
                </c:pt>
                <c:pt idx="9">
                  <c:v>9 ldm</c:v>
                </c:pt>
                <c:pt idx="10">
                  <c:v>10 ldm</c:v>
                </c:pt>
                <c:pt idx="11">
                  <c:v>FTL</c:v>
                </c:pt>
                <c:pt idx="12">
                  <c:v>&gt; FTL</c:v>
                </c:pt>
              </c:strCache>
            </c:strRef>
          </c:cat>
          <c:val>
            <c:numRef>
              <c:f>Collections!$J$28:$J$40</c:f>
              <c:numCache>
                <c:formatCode>#,##0</c:formatCode>
                <c:ptCount val="13"/>
                <c:pt idx="0">
                  <c:v>1</c:v>
                </c:pt>
                <c:pt idx="1">
                  <c:v>1</c:v>
                </c:pt>
                <c:pt idx="2">
                  <c:v>1</c:v>
                </c:pt>
                <c:pt idx="3">
                  <c:v>1</c:v>
                </c:pt>
                <c:pt idx="4">
                  <c:v>3</c:v>
                </c:pt>
                <c:pt idx="5">
                  <c:v>1</c:v>
                </c:pt>
                <c:pt idx="6">
                  <c:v>6</c:v>
                </c:pt>
                <c:pt idx="7">
                  <c:v>3</c:v>
                </c:pt>
                <c:pt idx="8">
                  <c:v>3</c:v>
                </c:pt>
                <c:pt idx="9">
                  <c:v>1</c:v>
                </c:pt>
                <c:pt idx="10">
                  <c:v>3</c:v>
                </c:pt>
                <c:pt idx="11">
                  <c:v>3</c:v>
                </c:pt>
                <c:pt idx="12">
                  <c:v>64</c:v>
                </c:pt>
              </c:numCache>
            </c:numRef>
          </c:val>
          <c:extLst>
            <c:ext xmlns:c16="http://schemas.microsoft.com/office/drawing/2014/chart" uri="{C3380CC4-5D6E-409C-BE32-E72D297353CC}">
              <c16:uniqueId val="{00000000-D955-4211-A53C-5CF871126D5E}"/>
            </c:ext>
          </c:extLst>
        </c:ser>
        <c:dLbls>
          <c:showLegendKey val="0"/>
          <c:showVal val="0"/>
          <c:showCatName val="0"/>
          <c:showSerName val="0"/>
          <c:showPercent val="0"/>
          <c:showBubbleSize val="0"/>
        </c:dLbls>
        <c:gapWidth val="219"/>
        <c:overlap val="-27"/>
        <c:axId val="80766463"/>
        <c:axId val="297215471"/>
      </c:barChart>
      <c:catAx>
        <c:axId val="80766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97215471"/>
        <c:crosses val="autoZero"/>
        <c:auto val="1"/>
        <c:lblAlgn val="ctr"/>
        <c:lblOffset val="100"/>
        <c:noMultiLvlLbl val="0"/>
      </c:catAx>
      <c:valAx>
        <c:axId val="2972154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0766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762000</xdr:colOff>
      <xdr:row>0</xdr:row>
      <xdr:rowOff>0</xdr:rowOff>
    </xdr:from>
    <xdr:ext cx="1152000" cy="1188000"/>
    <mc:AlternateContent xmlns:mc="http://schemas.openxmlformats.org/markup-compatibility/2006" xmlns:a14="http://schemas.microsoft.com/office/drawing/2010/main">
      <mc:Choice Requires="a14">
        <xdr:graphicFrame macro="">
          <xdr:nvGraphicFramePr>
            <xdr:cNvPr id="2" name="Product 4">
              <a:extLst>
                <a:ext uri="{FF2B5EF4-FFF2-40B4-BE49-F238E27FC236}">
                  <a16:creationId xmlns:a16="http://schemas.microsoft.com/office/drawing/2014/main" id="{C0FCDBA6-FBB5-4C22-9883-7F9E24EA61D6}"/>
                </a:ext>
              </a:extLst>
            </xdr:cNvPr>
            <xdr:cNvGraphicFramePr/>
          </xdr:nvGraphicFramePr>
          <xdr:xfrm>
            <a:off x="0" y="0"/>
            <a:ext cx="0" cy="0"/>
          </xdr:xfrm>
          <a:graphic>
            <a:graphicData uri="http://schemas.microsoft.com/office/drawing/2010/slicer">
              <sle:slicer xmlns:sle="http://schemas.microsoft.com/office/drawing/2010/slicer" name="Product 4"/>
            </a:graphicData>
          </a:graphic>
        </xdr:graphicFrame>
      </mc:Choice>
      <mc:Fallback xmlns="">
        <xdr:sp macro="" textlink="">
          <xdr:nvSpPr>
            <xdr:cNvPr id="0" name=""/>
            <xdr:cNvSpPr>
              <a:spLocks noTextEdit="1"/>
            </xdr:cNvSpPr>
          </xdr:nvSpPr>
          <xdr:spPr>
            <a:xfrm>
              <a:off x="4467225" y="0"/>
              <a:ext cx="1152000" cy="118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4</xdr:col>
      <xdr:colOff>381001</xdr:colOff>
      <xdr:row>0</xdr:row>
      <xdr:rowOff>0</xdr:rowOff>
    </xdr:from>
    <xdr:ext cx="1188000" cy="1188000"/>
    <mc:AlternateContent xmlns:mc="http://schemas.openxmlformats.org/markup-compatibility/2006" xmlns:a14="http://schemas.microsoft.com/office/drawing/2010/main">
      <mc:Choice Requires="a14">
        <xdr:graphicFrame macro="">
          <xdr:nvGraphicFramePr>
            <xdr:cNvPr id="3" name="Way 4">
              <a:extLst>
                <a:ext uri="{FF2B5EF4-FFF2-40B4-BE49-F238E27FC236}">
                  <a16:creationId xmlns:a16="http://schemas.microsoft.com/office/drawing/2014/main" id="{7D55A13A-2D9C-4806-9116-99A9BC89D2EE}"/>
                </a:ext>
              </a:extLst>
            </xdr:cNvPr>
            <xdr:cNvGraphicFramePr/>
          </xdr:nvGraphicFramePr>
          <xdr:xfrm>
            <a:off x="0" y="0"/>
            <a:ext cx="0" cy="0"/>
          </xdr:xfrm>
          <a:graphic>
            <a:graphicData uri="http://schemas.microsoft.com/office/drawing/2010/slicer">
              <sle:slicer xmlns:sle="http://schemas.microsoft.com/office/drawing/2010/slicer" name="Way 4"/>
            </a:graphicData>
          </a:graphic>
        </xdr:graphicFrame>
      </mc:Choice>
      <mc:Fallback xmlns="">
        <xdr:sp macro="" textlink="">
          <xdr:nvSpPr>
            <xdr:cNvPr id="0" name=""/>
            <xdr:cNvSpPr>
              <a:spLocks noTextEdit="1"/>
            </xdr:cNvSpPr>
          </xdr:nvSpPr>
          <xdr:spPr>
            <a:xfrm>
              <a:off x="3257551" y="0"/>
              <a:ext cx="1188000" cy="118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7</xdr:col>
      <xdr:colOff>276225</xdr:colOff>
      <xdr:row>0</xdr:row>
      <xdr:rowOff>0</xdr:rowOff>
    </xdr:from>
    <xdr:ext cx="1512000" cy="1188000"/>
    <mc:AlternateContent xmlns:mc="http://schemas.openxmlformats.org/markup-compatibility/2006" xmlns:a14="http://schemas.microsoft.com/office/drawing/2010/main">
      <mc:Choice Requires="a14">
        <xdr:graphicFrame macro="">
          <xdr:nvGraphicFramePr>
            <xdr:cNvPr id="4" name="Cntry from 4">
              <a:extLst>
                <a:ext uri="{FF2B5EF4-FFF2-40B4-BE49-F238E27FC236}">
                  <a16:creationId xmlns:a16="http://schemas.microsoft.com/office/drawing/2014/main" id="{7C36DF7A-7999-425F-894E-17E2F270FDFE}"/>
                </a:ext>
              </a:extLst>
            </xdr:cNvPr>
            <xdr:cNvGraphicFramePr/>
          </xdr:nvGraphicFramePr>
          <xdr:xfrm>
            <a:off x="0" y="0"/>
            <a:ext cx="0" cy="0"/>
          </xdr:xfrm>
          <a:graphic>
            <a:graphicData uri="http://schemas.microsoft.com/office/drawing/2010/slicer">
              <sle:slicer xmlns:sle="http://schemas.microsoft.com/office/drawing/2010/slicer" name="Cntry from 4"/>
            </a:graphicData>
          </a:graphic>
        </xdr:graphicFrame>
      </mc:Choice>
      <mc:Fallback xmlns="">
        <xdr:sp macro="" textlink="">
          <xdr:nvSpPr>
            <xdr:cNvPr id="0" name=""/>
            <xdr:cNvSpPr>
              <a:spLocks noTextEdit="1"/>
            </xdr:cNvSpPr>
          </xdr:nvSpPr>
          <xdr:spPr>
            <a:xfrm>
              <a:off x="5638800" y="0"/>
              <a:ext cx="1512000" cy="118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12</xdr:col>
      <xdr:colOff>542925</xdr:colOff>
      <xdr:row>0</xdr:row>
      <xdr:rowOff>0</xdr:rowOff>
    </xdr:from>
    <xdr:ext cx="1512000" cy="1188000"/>
    <mc:AlternateContent xmlns:mc="http://schemas.openxmlformats.org/markup-compatibility/2006" xmlns:a14="http://schemas.microsoft.com/office/drawing/2010/main">
      <mc:Choice Requires="a14">
        <xdr:graphicFrame macro="">
          <xdr:nvGraphicFramePr>
            <xdr:cNvPr id="5" name="Cntry to 4">
              <a:extLst>
                <a:ext uri="{FF2B5EF4-FFF2-40B4-BE49-F238E27FC236}">
                  <a16:creationId xmlns:a16="http://schemas.microsoft.com/office/drawing/2014/main" id="{85071E30-9EE5-4EB6-875E-A9FD0C08A5E8}"/>
                </a:ext>
              </a:extLst>
            </xdr:cNvPr>
            <xdr:cNvGraphicFramePr/>
          </xdr:nvGraphicFramePr>
          <xdr:xfrm>
            <a:off x="0" y="0"/>
            <a:ext cx="0" cy="0"/>
          </xdr:xfrm>
          <a:graphic>
            <a:graphicData uri="http://schemas.microsoft.com/office/drawing/2010/slicer">
              <sle:slicer xmlns:sle="http://schemas.microsoft.com/office/drawing/2010/slicer" name="Cntry to 4"/>
            </a:graphicData>
          </a:graphic>
        </xdr:graphicFrame>
      </mc:Choice>
      <mc:Fallback xmlns="">
        <xdr:sp macro="" textlink="">
          <xdr:nvSpPr>
            <xdr:cNvPr id="0" name=""/>
            <xdr:cNvSpPr>
              <a:spLocks noTextEdit="1"/>
            </xdr:cNvSpPr>
          </xdr:nvSpPr>
          <xdr:spPr>
            <a:xfrm>
              <a:off x="9848850" y="0"/>
              <a:ext cx="1512000" cy="118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8</xdr:col>
      <xdr:colOff>981075</xdr:colOff>
      <xdr:row>0</xdr:row>
      <xdr:rowOff>0</xdr:rowOff>
    </xdr:from>
    <xdr:ext cx="2659499" cy="1188000"/>
    <mc:AlternateContent xmlns:mc="http://schemas.openxmlformats.org/markup-compatibility/2006" xmlns:a14="http://schemas.microsoft.com/office/drawing/2010/main">
      <mc:Choice Requires="a14">
        <xdr:graphicFrame macro="">
          <xdr:nvGraphicFramePr>
            <xdr:cNvPr id="7" name="ZC from 3">
              <a:extLst>
                <a:ext uri="{FF2B5EF4-FFF2-40B4-BE49-F238E27FC236}">
                  <a16:creationId xmlns:a16="http://schemas.microsoft.com/office/drawing/2014/main" id="{0277C88E-38C5-4326-82F9-BC1E7B1C4CF6}"/>
                </a:ext>
              </a:extLst>
            </xdr:cNvPr>
            <xdr:cNvGraphicFramePr/>
          </xdr:nvGraphicFramePr>
          <xdr:xfrm>
            <a:off x="0" y="0"/>
            <a:ext cx="0" cy="0"/>
          </xdr:xfrm>
          <a:graphic>
            <a:graphicData uri="http://schemas.microsoft.com/office/drawing/2010/slicer">
              <sle:slicer xmlns:sle="http://schemas.microsoft.com/office/drawing/2010/slicer" name="ZC from 3"/>
            </a:graphicData>
          </a:graphic>
        </xdr:graphicFrame>
      </mc:Choice>
      <mc:Fallback xmlns="">
        <xdr:sp macro="" textlink="">
          <xdr:nvSpPr>
            <xdr:cNvPr id="0" name=""/>
            <xdr:cNvSpPr>
              <a:spLocks noTextEdit="1"/>
            </xdr:cNvSpPr>
          </xdr:nvSpPr>
          <xdr:spPr>
            <a:xfrm>
              <a:off x="7172325" y="0"/>
              <a:ext cx="2659499" cy="118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15</xdr:col>
      <xdr:colOff>19050</xdr:colOff>
      <xdr:row>0</xdr:row>
      <xdr:rowOff>0</xdr:rowOff>
    </xdr:from>
    <xdr:ext cx="2659499" cy="1188000"/>
    <mc:AlternateContent xmlns:mc="http://schemas.openxmlformats.org/markup-compatibility/2006" xmlns:a14="http://schemas.microsoft.com/office/drawing/2010/main">
      <mc:Choice Requires="a14">
        <xdr:graphicFrame macro="">
          <xdr:nvGraphicFramePr>
            <xdr:cNvPr id="8" name="ZC to 3">
              <a:extLst>
                <a:ext uri="{FF2B5EF4-FFF2-40B4-BE49-F238E27FC236}">
                  <a16:creationId xmlns:a16="http://schemas.microsoft.com/office/drawing/2014/main" id="{BC971230-303A-4103-9A32-AB4E0F7F6C53}"/>
                </a:ext>
              </a:extLst>
            </xdr:cNvPr>
            <xdr:cNvGraphicFramePr/>
          </xdr:nvGraphicFramePr>
          <xdr:xfrm>
            <a:off x="0" y="0"/>
            <a:ext cx="0" cy="0"/>
          </xdr:xfrm>
          <a:graphic>
            <a:graphicData uri="http://schemas.microsoft.com/office/drawing/2010/slicer">
              <sle:slicer xmlns:sle="http://schemas.microsoft.com/office/drawing/2010/slicer" name="ZC to 3"/>
            </a:graphicData>
          </a:graphic>
        </xdr:graphicFrame>
      </mc:Choice>
      <mc:Fallback xmlns="">
        <xdr:sp macro="" textlink="">
          <xdr:nvSpPr>
            <xdr:cNvPr id="0" name=""/>
            <xdr:cNvSpPr>
              <a:spLocks noTextEdit="1"/>
            </xdr:cNvSpPr>
          </xdr:nvSpPr>
          <xdr:spPr>
            <a:xfrm>
              <a:off x="11382375" y="0"/>
              <a:ext cx="2659499" cy="118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editAs="oneCell">
    <xdr:from>
      <xdr:col>0</xdr:col>
      <xdr:colOff>0</xdr:colOff>
      <xdr:row>0</xdr:row>
      <xdr:rowOff>0</xdr:rowOff>
    </xdr:from>
    <xdr:to>
      <xdr:col>2</xdr:col>
      <xdr:colOff>0</xdr:colOff>
      <xdr:row>7</xdr:row>
      <xdr:rowOff>54525</xdr:rowOff>
    </xdr:to>
    <mc:AlternateContent xmlns:mc="http://schemas.openxmlformats.org/markup-compatibility/2006" xmlns:a14="http://schemas.microsoft.com/office/drawing/2010/main">
      <mc:Choice Requires="a14">
        <xdr:graphicFrame macro="">
          <xdr:nvGraphicFramePr>
            <xdr:cNvPr id="9" name="Tariff">
              <a:extLst>
                <a:ext uri="{FF2B5EF4-FFF2-40B4-BE49-F238E27FC236}">
                  <a16:creationId xmlns:a16="http://schemas.microsoft.com/office/drawing/2014/main" id="{6198D8CE-F88F-4DDD-8257-7151FA96B7EB}"/>
                </a:ext>
              </a:extLst>
            </xdr:cNvPr>
            <xdr:cNvGraphicFramePr/>
          </xdr:nvGraphicFramePr>
          <xdr:xfrm>
            <a:off x="0" y="0"/>
            <a:ext cx="0" cy="0"/>
          </xdr:xfrm>
          <a:graphic>
            <a:graphicData uri="http://schemas.microsoft.com/office/drawing/2010/slicer">
              <sle:slicer xmlns:sle="http://schemas.microsoft.com/office/drawing/2010/slicer" name="Tariff"/>
            </a:graphicData>
          </a:graphic>
        </xdr:graphicFrame>
      </mc:Choice>
      <mc:Fallback xmlns="">
        <xdr:sp macro="" textlink="">
          <xdr:nvSpPr>
            <xdr:cNvPr id="0" name=""/>
            <xdr:cNvSpPr>
              <a:spLocks noTextEdit="1"/>
            </xdr:cNvSpPr>
          </xdr:nvSpPr>
          <xdr:spPr>
            <a:xfrm>
              <a:off x="0" y="0"/>
              <a:ext cx="1219200" cy="118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28575</xdr:colOff>
      <xdr:row>0</xdr:row>
      <xdr:rowOff>0</xdr:rowOff>
    </xdr:from>
    <xdr:to>
      <xdr:col>4</xdr:col>
      <xdr:colOff>358140</xdr:colOff>
      <xdr:row>7</xdr:row>
      <xdr:rowOff>54525</xdr:rowOff>
    </xdr:to>
    <mc:AlternateContent xmlns:mc="http://schemas.openxmlformats.org/markup-compatibility/2006" xmlns:a14="http://schemas.microsoft.com/office/drawing/2010/main">
      <mc:Choice Requires="a14">
        <xdr:graphicFrame macro="">
          <xdr:nvGraphicFramePr>
            <xdr:cNvPr id="6" name="Branch">
              <a:extLst>
                <a:ext uri="{FF2B5EF4-FFF2-40B4-BE49-F238E27FC236}">
                  <a16:creationId xmlns:a16="http://schemas.microsoft.com/office/drawing/2014/main" id="{FE387718-63B3-4C90-8AAD-9AF69566527F}"/>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247775" y="0"/>
              <a:ext cx="1981200" cy="118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4</xdr:col>
      <xdr:colOff>76200</xdr:colOff>
      <xdr:row>0</xdr:row>
      <xdr:rowOff>0</xdr:rowOff>
    </xdr:from>
    <xdr:ext cx="1152000" cy="1188000"/>
    <mc:AlternateContent xmlns:mc="http://schemas.openxmlformats.org/markup-compatibility/2006" xmlns:a14="http://schemas.microsoft.com/office/drawing/2010/main">
      <mc:Choice Requires="a14">
        <xdr:graphicFrame macro="">
          <xdr:nvGraphicFramePr>
            <xdr:cNvPr id="2" name="Product 5">
              <a:extLst>
                <a:ext uri="{FF2B5EF4-FFF2-40B4-BE49-F238E27FC236}">
                  <a16:creationId xmlns:a16="http://schemas.microsoft.com/office/drawing/2014/main" id="{07BDBB21-7238-41DB-B0E0-7B10433EFE6D}"/>
                </a:ext>
              </a:extLst>
            </xdr:cNvPr>
            <xdr:cNvGraphicFramePr/>
          </xdr:nvGraphicFramePr>
          <xdr:xfrm>
            <a:off x="0" y="0"/>
            <a:ext cx="0" cy="0"/>
          </xdr:xfrm>
          <a:graphic>
            <a:graphicData uri="http://schemas.microsoft.com/office/drawing/2010/slicer">
              <sle:slicer xmlns:sle="http://schemas.microsoft.com/office/drawing/2010/slicer" name="Product 5"/>
            </a:graphicData>
          </a:graphic>
        </xdr:graphicFrame>
      </mc:Choice>
      <mc:Fallback xmlns="">
        <xdr:sp macro="" textlink="">
          <xdr:nvSpPr>
            <xdr:cNvPr id="0" name=""/>
            <xdr:cNvSpPr>
              <a:spLocks noTextEdit="1"/>
            </xdr:cNvSpPr>
          </xdr:nvSpPr>
          <xdr:spPr>
            <a:xfrm>
              <a:off x="2952750" y="0"/>
              <a:ext cx="1152000" cy="118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2</xdr:col>
      <xdr:colOff>304801</xdr:colOff>
      <xdr:row>0</xdr:row>
      <xdr:rowOff>0</xdr:rowOff>
    </xdr:from>
    <xdr:ext cx="1188000" cy="1188000"/>
    <mc:AlternateContent xmlns:mc="http://schemas.openxmlformats.org/markup-compatibility/2006" xmlns:a14="http://schemas.microsoft.com/office/drawing/2010/main">
      <mc:Choice Requires="a14">
        <xdr:graphicFrame macro="">
          <xdr:nvGraphicFramePr>
            <xdr:cNvPr id="3" name="Way 5">
              <a:extLst>
                <a:ext uri="{FF2B5EF4-FFF2-40B4-BE49-F238E27FC236}">
                  <a16:creationId xmlns:a16="http://schemas.microsoft.com/office/drawing/2014/main" id="{05076E60-5A59-4D70-ACA2-D3715A16468C}"/>
                </a:ext>
              </a:extLst>
            </xdr:cNvPr>
            <xdr:cNvGraphicFramePr/>
          </xdr:nvGraphicFramePr>
          <xdr:xfrm>
            <a:off x="0" y="0"/>
            <a:ext cx="0" cy="0"/>
          </xdr:xfrm>
          <a:graphic>
            <a:graphicData uri="http://schemas.microsoft.com/office/drawing/2010/slicer">
              <sle:slicer xmlns:sle="http://schemas.microsoft.com/office/drawing/2010/slicer" name="Way 5"/>
            </a:graphicData>
          </a:graphic>
        </xdr:graphicFrame>
      </mc:Choice>
      <mc:Fallback xmlns="">
        <xdr:sp macro="" textlink="">
          <xdr:nvSpPr>
            <xdr:cNvPr id="0" name=""/>
            <xdr:cNvSpPr>
              <a:spLocks noTextEdit="1"/>
            </xdr:cNvSpPr>
          </xdr:nvSpPr>
          <xdr:spPr>
            <a:xfrm>
              <a:off x="1524001" y="0"/>
              <a:ext cx="1188000" cy="118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5</xdr:col>
      <xdr:colOff>628650</xdr:colOff>
      <xdr:row>0</xdr:row>
      <xdr:rowOff>0</xdr:rowOff>
    </xdr:from>
    <xdr:ext cx="1512000" cy="1188000"/>
    <mc:AlternateContent xmlns:mc="http://schemas.openxmlformats.org/markup-compatibility/2006" xmlns:a14="http://schemas.microsoft.com/office/drawing/2010/main">
      <mc:Choice Requires="a14">
        <xdr:graphicFrame macro="">
          <xdr:nvGraphicFramePr>
            <xdr:cNvPr id="4" name="Cntry from 5">
              <a:extLst>
                <a:ext uri="{FF2B5EF4-FFF2-40B4-BE49-F238E27FC236}">
                  <a16:creationId xmlns:a16="http://schemas.microsoft.com/office/drawing/2014/main" id="{52784295-E403-4279-BF01-19620A2EFC5C}"/>
                </a:ext>
              </a:extLst>
            </xdr:cNvPr>
            <xdr:cNvGraphicFramePr/>
          </xdr:nvGraphicFramePr>
          <xdr:xfrm>
            <a:off x="0" y="0"/>
            <a:ext cx="0" cy="0"/>
          </xdr:xfrm>
          <a:graphic>
            <a:graphicData uri="http://schemas.microsoft.com/office/drawing/2010/slicer">
              <sle:slicer xmlns:sle="http://schemas.microsoft.com/office/drawing/2010/slicer" name="Cntry from 5"/>
            </a:graphicData>
          </a:graphic>
        </xdr:graphicFrame>
      </mc:Choice>
      <mc:Fallback xmlns="">
        <xdr:sp macro="" textlink="">
          <xdr:nvSpPr>
            <xdr:cNvPr id="0" name=""/>
            <xdr:cNvSpPr>
              <a:spLocks noTextEdit="1"/>
            </xdr:cNvSpPr>
          </xdr:nvSpPr>
          <xdr:spPr>
            <a:xfrm>
              <a:off x="4333875" y="0"/>
              <a:ext cx="1512000" cy="118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8</xdr:col>
      <xdr:colOff>533400</xdr:colOff>
      <xdr:row>0</xdr:row>
      <xdr:rowOff>0</xdr:rowOff>
    </xdr:from>
    <xdr:ext cx="1512000" cy="1188000"/>
    <mc:AlternateContent xmlns:mc="http://schemas.openxmlformats.org/markup-compatibility/2006" xmlns:a14="http://schemas.microsoft.com/office/drawing/2010/main">
      <mc:Choice Requires="a14">
        <xdr:graphicFrame macro="">
          <xdr:nvGraphicFramePr>
            <xdr:cNvPr id="5" name="Cntry to 5">
              <a:extLst>
                <a:ext uri="{FF2B5EF4-FFF2-40B4-BE49-F238E27FC236}">
                  <a16:creationId xmlns:a16="http://schemas.microsoft.com/office/drawing/2014/main" id="{4E883227-E1CF-48EB-B484-21CC5945DEBF}"/>
                </a:ext>
              </a:extLst>
            </xdr:cNvPr>
            <xdr:cNvGraphicFramePr/>
          </xdr:nvGraphicFramePr>
          <xdr:xfrm>
            <a:off x="0" y="0"/>
            <a:ext cx="0" cy="0"/>
          </xdr:xfrm>
          <a:graphic>
            <a:graphicData uri="http://schemas.microsoft.com/office/drawing/2010/slicer">
              <sle:slicer xmlns:sle="http://schemas.microsoft.com/office/drawing/2010/slicer" name="Cntry to 5"/>
            </a:graphicData>
          </a:graphic>
        </xdr:graphicFrame>
      </mc:Choice>
      <mc:Fallback xmlns="">
        <xdr:sp macro="" textlink="">
          <xdr:nvSpPr>
            <xdr:cNvPr id="0" name=""/>
            <xdr:cNvSpPr>
              <a:spLocks noTextEdit="1"/>
            </xdr:cNvSpPr>
          </xdr:nvSpPr>
          <xdr:spPr>
            <a:xfrm>
              <a:off x="6229350" y="0"/>
              <a:ext cx="1512000" cy="118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11</xdr:col>
      <xdr:colOff>323850</xdr:colOff>
      <xdr:row>0</xdr:row>
      <xdr:rowOff>0</xdr:rowOff>
    </xdr:from>
    <xdr:ext cx="2659499" cy="1188000"/>
    <mc:AlternateContent xmlns:mc="http://schemas.openxmlformats.org/markup-compatibility/2006" xmlns:a14="http://schemas.microsoft.com/office/drawing/2010/main">
      <mc:Choice Requires="a14">
        <xdr:graphicFrame macro="">
          <xdr:nvGraphicFramePr>
            <xdr:cNvPr id="6" name="ZC from 4">
              <a:extLst>
                <a:ext uri="{FF2B5EF4-FFF2-40B4-BE49-F238E27FC236}">
                  <a16:creationId xmlns:a16="http://schemas.microsoft.com/office/drawing/2014/main" id="{E38F8B8B-F30A-497F-8D8C-B07B44B8FE4B}"/>
                </a:ext>
              </a:extLst>
            </xdr:cNvPr>
            <xdr:cNvGraphicFramePr/>
          </xdr:nvGraphicFramePr>
          <xdr:xfrm>
            <a:off x="0" y="0"/>
            <a:ext cx="0" cy="0"/>
          </xdr:xfrm>
          <a:graphic>
            <a:graphicData uri="http://schemas.microsoft.com/office/drawing/2010/slicer">
              <sle:slicer xmlns:sle="http://schemas.microsoft.com/office/drawing/2010/slicer" name="ZC from 4"/>
            </a:graphicData>
          </a:graphic>
        </xdr:graphicFrame>
      </mc:Choice>
      <mc:Fallback xmlns="">
        <xdr:sp macro="" textlink="">
          <xdr:nvSpPr>
            <xdr:cNvPr id="0" name=""/>
            <xdr:cNvSpPr>
              <a:spLocks noTextEdit="1"/>
            </xdr:cNvSpPr>
          </xdr:nvSpPr>
          <xdr:spPr>
            <a:xfrm>
              <a:off x="8172450" y="0"/>
              <a:ext cx="2659499" cy="118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15</xdr:col>
      <xdr:colOff>457200</xdr:colOff>
      <xdr:row>0</xdr:row>
      <xdr:rowOff>0</xdr:rowOff>
    </xdr:from>
    <xdr:ext cx="2659499" cy="1188000"/>
    <mc:AlternateContent xmlns:mc="http://schemas.openxmlformats.org/markup-compatibility/2006" xmlns:a14="http://schemas.microsoft.com/office/drawing/2010/main">
      <mc:Choice Requires="a14">
        <xdr:graphicFrame macro="">
          <xdr:nvGraphicFramePr>
            <xdr:cNvPr id="7" name="ZC to 4">
              <a:extLst>
                <a:ext uri="{FF2B5EF4-FFF2-40B4-BE49-F238E27FC236}">
                  <a16:creationId xmlns:a16="http://schemas.microsoft.com/office/drawing/2014/main" id="{C471957A-FB09-4ED8-998A-EC3E6E48E8BA}"/>
                </a:ext>
              </a:extLst>
            </xdr:cNvPr>
            <xdr:cNvGraphicFramePr/>
          </xdr:nvGraphicFramePr>
          <xdr:xfrm>
            <a:off x="0" y="0"/>
            <a:ext cx="0" cy="0"/>
          </xdr:xfrm>
          <a:graphic>
            <a:graphicData uri="http://schemas.microsoft.com/office/drawing/2010/slicer">
              <sle:slicer xmlns:sle="http://schemas.microsoft.com/office/drawing/2010/slicer" name="ZC to 4"/>
            </a:graphicData>
          </a:graphic>
        </xdr:graphicFrame>
      </mc:Choice>
      <mc:Fallback xmlns="">
        <xdr:sp macro="" textlink="">
          <xdr:nvSpPr>
            <xdr:cNvPr id="0" name=""/>
            <xdr:cNvSpPr>
              <a:spLocks noTextEdit="1"/>
            </xdr:cNvSpPr>
          </xdr:nvSpPr>
          <xdr:spPr>
            <a:xfrm>
              <a:off x="11049000" y="0"/>
              <a:ext cx="2659499" cy="118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editAs="oneCell">
    <xdr:from>
      <xdr:col>0</xdr:col>
      <xdr:colOff>0</xdr:colOff>
      <xdr:row>0</xdr:row>
      <xdr:rowOff>0</xdr:rowOff>
    </xdr:from>
    <xdr:to>
      <xdr:col>2</xdr:col>
      <xdr:colOff>0</xdr:colOff>
      <xdr:row>7</xdr:row>
      <xdr:rowOff>54525</xdr:rowOff>
    </xdr:to>
    <mc:AlternateContent xmlns:mc="http://schemas.openxmlformats.org/markup-compatibility/2006" xmlns:a14="http://schemas.microsoft.com/office/drawing/2010/main">
      <mc:Choice Requires="a14">
        <xdr:graphicFrame macro="">
          <xdr:nvGraphicFramePr>
            <xdr:cNvPr id="8" name="Tariff 4">
              <a:extLst>
                <a:ext uri="{FF2B5EF4-FFF2-40B4-BE49-F238E27FC236}">
                  <a16:creationId xmlns:a16="http://schemas.microsoft.com/office/drawing/2014/main" id="{F2E990DF-B8A6-45EA-9827-8235FD4A9F00}"/>
                </a:ext>
              </a:extLst>
            </xdr:cNvPr>
            <xdr:cNvGraphicFramePr/>
          </xdr:nvGraphicFramePr>
          <xdr:xfrm>
            <a:off x="0" y="0"/>
            <a:ext cx="0" cy="0"/>
          </xdr:xfrm>
          <a:graphic>
            <a:graphicData uri="http://schemas.microsoft.com/office/drawing/2010/slicer">
              <sle:slicer xmlns:sle="http://schemas.microsoft.com/office/drawing/2010/slicer" name="Tariff 4"/>
            </a:graphicData>
          </a:graphic>
        </xdr:graphicFrame>
      </mc:Choice>
      <mc:Fallback xmlns="">
        <xdr:sp macro="" textlink="">
          <xdr:nvSpPr>
            <xdr:cNvPr id="0" name=""/>
            <xdr:cNvSpPr>
              <a:spLocks noTextEdit="1"/>
            </xdr:cNvSpPr>
          </xdr:nvSpPr>
          <xdr:spPr>
            <a:xfrm>
              <a:off x="0" y="0"/>
              <a:ext cx="1219200" cy="118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oneCellAnchor>
    <xdr:from>
      <xdr:col>6</xdr:col>
      <xdr:colOff>361950</xdr:colOff>
      <xdr:row>0</xdr:row>
      <xdr:rowOff>0</xdr:rowOff>
    </xdr:from>
    <xdr:ext cx="1152000" cy="1188000"/>
    <mc:AlternateContent xmlns:mc="http://schemas.openxmlformats.org/markup-compatibility/2006" xmlns:a14="http://schemas.microsoft.com/office/drawing/2010/main">
      <mc:Choice Requires="a14">
        <xdr:graphicFrame macro="">
          <xdr:nvGraphicFramePr>
            <xdr:cNvPr id="2" name="Product">
              <a:extLst>
                <a:ext uri="{FF2B5EF4-FFF2-40B4-BE49-F238E27FC236}">
                  <a16:creationId xmlns:a16="http://schemas.microsoft.com/office/drawing/2014/main" id="{78711478-88F9-4D78-BEA4-7B16D4360E4C}"/>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4895850" y="0"/>
              <a:ext cx="1152000" cy="118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4</xdr:col>
      <xdr:colOff>809626</xdr:colOff>
      <xdr:row>0</xdr:row>
      <xdr:rowOff>0</xdr:rowOff>
    </xdr:from>
    <xdr:ext cx="1188000" cy="1188000"/>
    <mc:AlternateContent xmlns:mc="http://schemas.openxmlformats.org/markup-compatibility/2006" xmlns:a14="http://schemas.microsoft.com/office/drawing/2010/main">
      <mc:Choice Requires="a14">
        <xdr:graphicFrame macro="">
          <xdr:nvGraphicFramePr>
            <xdr:cNvPr id="3" name="Way">
              <a:extLst>
                <a:ext uri="{FF2B5EF4-FFF2-40B4-BE49-F238E27FC236}">
                  <a16:creationId xmlns:a16="http://schemas.microsoft.com/office/drawing/2014/main" id="{BAF20D27-5EEF-49F2-A9DC-2DE221CD3652}"/>
                </a:ext>
              </a:extLst>
            </xdr:cNvPr>
            <xdr:cNvGraphicFramePr/>
          </xdr:nvGraphicFramePr>
          <xdr:xfrm>
            <a:off x="0" y="0"/>
            <a:ext cx="0" cy="0"/>
          </xdr:xfrm>
          <a:graphic>
            <a:graphicData uri="http://schemas.microsoft.com/office/drawing/2010/slicer">
              <sle:slicer xmlns:sle="http://schemas.microsoft.com/office/drawing/2010/slicer" name="Way"/>
            </a:graphicData>
          </a:graphic>
        </xdr:graphicFrame>
      </mc:Choice>
      <mc:Fallback xmlns="">
        <xdr:sp macro="" textlink="">
          <xdr:nvSpPr>
            <xdr:cNvPr id="0" name=""/>
            <xdr:cNvSpPr>
              <a:spLocks noTextEdit="1"/>
            </xdr:cNvSpPr>
          </xdr:nvSpPr>
          <xdr:spPr>
            <a:xfrm>
              <a:off x="3686176" y="0"/>
              <a:ext cx="1188000" cy="118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8</xdr:col>
      <xdr:colOff>161925</xdr:colOff>
      <xdr:row>0</xdr:row>
      <xdr:rowOff>0</xdr:rowOff>
    </xdr:from>
    <xdr:ext cx="1512000" cy="1188000"/>
    <mc:AlternateContent xmlns:mc="http://schemas.openxmlformats.org/markup-compatibility/2006" xmlns:a14="http://schemas.microsoft.com/office/drawing/2010/main">
      <mc:Choice Requires="a14">
        <xdr:graphicFrame macro="">
          <xdr:nvGraphicFramePr>
            <xdr:cNvPr id="4" name="Cntry from">
              <a:extLst>
                <a:ext uri="{FF2B5EF4-FFF2-40B4-BE49-F238E27FC236}">
                  <a16:creationId xmlns:a16="http://schemas.microsoft.com/office/drawing/2014/main" id="{937C7944-6E19-40BB-80D8-5A72F3A05DE8}"/>
                </a:ext>
              </a:extLst>
            </xdr:cNvPr>
            <xdr:cNvGraphicFramePr/>
          </xdr:nvGraphicFramePr>
          <xdr:xfrm>
            <a:off x="0" y="0"/>
            <a:ext cx="0" cy="0"/>
          </xdr:xfrm>
          <a:graphic>
            <a:graphicData uri="http://schemas.microsoft.com/office/drawing/2010/slicer">
              <sle:slicer xmlns:sle="http://schemas.microsoft.com/office/drawing/2010/slicer" name="Cntry from"/>
            </a:graphicData>
          </a:graphic>
        </xdr:graphicFrame>
      </mc:Choice>
      <mc:Fallback xmlns="">
        <xdr:sp macro="" textlink="">
          <xdr:nvSpPr>
            <xdr:cNvPr id="0" name=""/>
            <xdr:cNvSpPr>
              <a:spLocks noTextEdit="1"/>
            </xdr:cNvSpPr>
          </xdr:nvSpPr>
          <xdr:spPr>
            <a:xfrm>
              <a:off x="6067425" y="0"/>
              <a:ext cx="1512000" cy="118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14</xdr:col>
      <xdr:colOff>295275</xdr:colOff>
      <xdr:row>0</xdr:row>
      <xdr:rowOff>0</xdr:rowOff>
    </xdr:from>
    <xdr:ext cx="1512000" cy="1188000"/>
    <mc:AlternateContent xmlns:mc="http://schemas.openxmlformats.org/markup-compatibility/2006" xmlns:a14="http://schemas.microsoft.com/office/drawing/2010/main">
      <mc:Choice Requires="a14">
        <xdr:graphicFrame macro="">
          <xdr:nvGraphicFramePr>
            <xdr:cNvPr id="5" name="Cntry to">
              <a:extLst>
                <a:ext uri="{FF2B5EF4-FFF2-40B4-BE49-F238E27FC236}">
                  <a16:creationId xmlns:a16="http://schemas.microsoft.com/office/drawing/2014/main" id="{7D1FD2DC-B234-42BF-9B96-85028A8494BF}"/>
                </a:ext>
              </a:extLst>
            </xdr:cNvPr>
            <xdr:cNvGraphicFramePr/>
          </xdr:nvGraphicFramePr>
          <xdr:xfrm>
            <a:off x="0" y="0"/>
            <a:ext cx="0" cy="0"/>
          </xdr:xfrm>
          <a:graphic>
            <a:graphicData uri="http://schemas.microsoft.com/office/drawing/2010/slicer">
              <sle:slicer xmlns:sle="http://schemas.microsoft.com/office/drawing/2010/slicer" name="Cntry to"/>
            </a:graphicData>
          </a:graphic>
        </xdr:graphicFrame>
      </mc:Choice>
      <mc:Fallback xmlns="">
        <xdr:sp macro="" textlink="">
          <xdr:nvSpPr>
            <xdr:cNvPr id="0" name=""/>
            <xdr:cNvSpPr>
              <a:spLocks noTextEdit="1"/>
            </xdr:cNvSpPr>
          </xdr:nvSpPr>
          <xdr:spPr>
            <a:xfrm>
              <a:off x="10315575" y="0"/>
              <a:ext cx="1512000" cy="118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10</xdr:col>
      <xdr:colOff>333375</xdr:colOff>
      <xdr:row>0</xdr:row>
      <xdr:rowOff>0</xdr:rowOff>
    </xdr:from>
    <xdr:ext cx="2659499" cy="1188000"/>
    <mc:AlternateContent xmlns:mc="http://schemas.openxmlformats.org/markup-compatibility/2006" xmlns:a14="http://schemas.microsoft.com/office/drawing/2010/main">
      <mc:Choice Requires="a14">
        <xdr:graphicFrame macro="">
          <xdr:nvGraphicFramePr>
            <xdr:cNvPr id="7" name="ZC from">
              <a:extLst>
                <a:ext uri="{FF2B5EF4-FFF2-40B4-BE49-F238E27FC236}">
                  <a16:creationId xmlns:a16="http://schemas.microsoft.com/office/drawing/2014/main" id="{1A31A04E-6814-46A9-8C03-D1E1152B09B1}"/>
                </a:ext>
              </a:extLst>
            </xdr:cNvPr>
            <xdr:cNvGraphicFramePr/>
          </xdr:nvGraphicFramePr>
          <xdr:xfrm>
            <a:off x="0" y="0"/>
            <a:ext cx="0" cy="0"/>
          </xdr:xfrm>
          <a:graphic>
            <a:graphicData uri="http://schemas.microsoft.com/office/drawing/2010/slicer">
              <sle:slicer xmlns:sle="http://schemas.microsoft.com/office/drawing/2010/slicer" name="ZC from"/>
            </a:graphicData>
          </a:graphic>
        </xdr:graphicFrame>
      </mc:Choice>
      <mc:Fallback xmlns="">
        <xdr:sp macro="" textlink="">
          <xdr:nvSpPr>
            <xdr:cNvPr id="0" name=""/>
            <xdr:cNvSpPr>
              <a:spLocks noTextEdit="1"/>
            </xdr:cNvSpPr>
          </xdr:nvSpPr>
          <xdr:spPr>
            <a:xfrm>
              <a:off x="7610475" y="0"/>
              <a:ext cx="2659499" cy="118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16</xdr:col>
      <xdr:colOff>476250</xdr:colOff>
      <xdr:row>0</xdr:row>
      <xdr:rowOff>0</xdr:rowOff>
    </xdr:from>
    <xdr:ext cx="2659499" cy="1188000"/>
    <mc:AlternateContent xmlns:mc="http://schemas.openxmlformats.org/markup-compatibility/2006" xmlns:a14="http://schemas.microsoft.com/office/drawing/2010/main">
      <mc:Choice Requires="a14">
        <xdr:graphicFrame macro="">
          <xdr:nvGraphicFramePr>
            <xdr:cNvPr id="8" name="ZC to">
              <a:extLst>
                <a:ext uri="{FF2B5EF4-FFF2-40B4-BE49-F238E27FC236}">
                  <a16:creationId xmlns:a16="http://schemas.microsoft.com/office/drawing/2014/main" id="{3A0432D0-FCB6-4B52-B044-2D8908CD131A}"/>
                </a:ext>
              </a:extLst>
            </xdr:cNvPr>
            <xdr:cNvGraphicFramePr/>
          </xdr:nvGraphicFramePr>
          <xdr:xfrm>
            <a:off x="0" y="0"/>
            <a:ext cx="0" cy="0"/>
          </xdr:xfrm>
          <a:graphic>
            <a:graphicData uri="http://schemas.microsoft.com/office/drawing/2010/slicer">
              <sle:slicer xmlns:sle="http://schemas.microsoft.com/office/drawing/2010/slicer" name="ZC to"/>
            </a:graphicData>
          </a:graphic>
        </xdr:graphicFrame>
      </mc:Choice>
      <mc:Fallback xmlns="">
        <xdr:sp macro="" textlink="">
          <xdr:nvSpPr>
            <xdr:cNvPr id="0" name=""/>
            <xdr:cNvSpPr>
              <a:spLocks noTextEdit="1"/>
            </xdr:cNvSpPr>
          </xdr:nvSpPr>
          <xdr:spPr>
            <a:xfrm>
              <a:off x="11868150" y="0"/>
              <a:ext cx="2659499" cy="118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editAs="oneCell">
    <xdr:from>
      <xdr:col>0</xdr:col>
      <xdr:colOff>0</xdr:colOff>
      <xdr:row>0</xdr:row>
      <xdr:rowOff>0</xdr:rowOff>
    </xdr:from>
    <xdr:to>
      <xdr:col>1</xdr:col>
      <xdr:colOff>605850</xdr:colOff>
      <xdr:row>7</xdr:row>
      <xdr:rowOff>54525</xdr:rowOff>
    </xdr:to>
    <mc:AlternateContent xmlns:mc="http://schemas.openxmlformats.org/markup-compatibility/2006" xmlns:a14="http://schemas.microsoft.com/office/drawing/2010/main">
      <mc:Choice Requires="a14">
        <xdr:graphicFrame macro="">
          <xdr:nvGraphicFramePr>
            <xdr:cNvPr id="9" name="Tariff 1">
              <a:extLst>
                <a:ext uri="{FF2B5EF4-FFF2-40B4-BE49-F238E27FC236}">
                  <a16:creationId xmlns:a16="http://schemas.microsoft.com/office/drawing/2014/main" id="{EC91EFB4-902B-4E89-8E91-798F832EBBB6}"/>
                </a:ext>
              </a:extLst>
            </xdr:cNvPr>
            <xdr:cNvGraphicFramePr/>
          </xdr:nvGraphicFramePr>
          <xdr:xfrm>
            <a:off x="0" y="0"/>
            <a:ext cx="0" cy="0"/>
          </xdr:xfrm>
          <a:graphic>
            <a:graphicData uri="http://schemas.microsoft.com/office/drawing/2010/slicer">
              <sle:slicer xmlns:sle="http://schemas.microsoft.com/office/drawing/2010/slicer" name="Tariff 1"/>
            </a:graphicData>
          </a:graphic>
        </xdr:graphicFrame>
      </mc:Choice>
      <mc:Fallback xmlns="">
        <xdr:sp macro="" textlink="">
          <xdr:nvSpPr>
            <xdr:cNvPr id="0" name=""/>
            <xdr:cNvSpPr>
              <a:spLocks noTextEdit="1"/>
            </xdr:cNvSpPr>
          </xdr:nvSpPr>
          <xdr:spPr>
            <a:xfrm>
              <a:off x="0" y="0"/>
              <a:ext cx="1215450" cy="118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19049</xdr:colOff>
      <xdr:row>0</xdr:row>
      <xdr:rowOff>0</xdr:rowOff>
    </xdr:from>
    <xdr:to>
      <xdr:col>4</xdr:col>
      <xdr:colOff>781050</xdr:colOff>
      <xdr:row>7</xdr:row>
      <xdr:rowOff>54525</xdr:rowOff>
    </xdr:to>
    <mc:AlternateContent xmlns:mc="http://schemas.openxmlformats.org/markup-compatibility/2006" xmlns:a14="http://schemas.microsoft.com/office/drawing/2010/main">
      <mc:Choice Requires="a14">
        <xdr:graphicFrame macro="">
          <xdr:nvGraphicFramePr>
            <xdr:cNvPr id="6" name="Branch 1">
              <a:extLst>
                <a:ext uri="{FF2B5EF4-FFF2-40B4-BE49-F238E27FC236}">
                  <a16:creationId xmlns:a16="http://schemas.microsoft.com/office/drawing/2014/main" id="{A0536D06-7DAD-4989-98F4-33750DBD502D}"/>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mlns="">
        <xdr:sp macro="" textlink="">
          <xdr:nvSpPr>
            <xdr:cNvPr id="0" name=""/>
            <xdr:cNvSpPr>
              <a:spLocks noTextEdit="1"/>
            </xdr:cNvSpPr>
          </xdr:nvSpPr>
          <xdr:spPr>
            <a:xfrm>
              <a:off x="1238249" y="0"/>
              <a:ext cx="2419351" cy="118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oneCellAnchor>
    <xdr:from>
      <xdr:col>6</xdr:col>
      <xdr:colOff>342900</xdr:colOff>
      <xdr:row>0</xdr:row>
      <xdr:rowOff>0</xdr:rowOff>
    </xdr:from>
    <xdr:ext cx="1152000" cy="1188000"/>
    <mc:AlternateContent xmlns:mc="http://schemas.openxmlformats.org/markup-compatibility/2006" xmlns:a14="http://schemas.microsoft.com/office/drawing/2010/main">
      <mc:Choice Requires="a14">
        <xdr:graphicFrame macro="">
          <xdr:nvGraphicFramePr>
            <xdr:cNvPr id="2" name="Product 2">
              <a:extLst>
                <a:ext uri="{FF2B5EF4-FFF2-40B4-BE49-F238E27FC236}">
                  <a16:creationId xmlns:a16="http://schemas.microsoft.com/office/drawing/2014/main" id="{527F0028-4E0D-46DE-AECF-50A8F30D34C0}"/>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4876800" y="0"/>
              <a:ext cx="1152000" cy="118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4</xdr:col>
      <xdr:colOff>790576</xdr:colOff>
      <xdr:row>0</xdr:row>
      <xdr:rowOff>0</xdr:rowOff>
    </xdr:from>
    <xdr:ext cx="1188000" cy="1188000"/>
    <mc:AlternateContent xmlns:mc="http://schemas.openxmlformats.org/markup-compatibility/2006" xmlns:a14="http://schemas.microsoft.com/office/drawing/2010/main">
      <mc:Choice Requires="a14">
        <xdr:graphicFrame macro="">
          <xdr:nvGraphicFramePr>
            <xdr:cNvPr id="3" name="Way 2">
              <a:extLst>
                <a:ext uri="{FF2B5EF4-FFF2-40B4-BE49-F238E27FC236}">
                  <a16:creationId xmlns:a16="http://schemas.microsoft.com/office/drawing/2014/main" id="{D31EE6CD-308E-4D75-AA0D-8E528109ADF1}"/>
                </a:ext>
              </a:extLst>
            </xdr:cNvPr>
            <xdr:cNvGraphicFramePr/>
          </xdr:nvGraphicFramePr>
          <xdr:xfrm>
            <a:off x="0" y="0"/>
            <a:ext cx="0" cy="0"/>
          </xdr:xfrm>
          <a:graphic>
            <a:graphicData uri="http://schemas.microsoft.com/office/drawing/2010/slicer">
              <sle:slicer xmlns:sle="http://schemas.microsoft.com/office/drawing/2010/slicer" name="Way 2"/>
            </a:graphicData>
          </a:graphic>
        </xdr:graphicFrame>
      </mc:Choice>
      <mc:Fallback xmlns="">
        <xdr:sp macro="" textlink="">
          <xdr:nvSpPr>
            <xdr:cNvPr id="0" name=""/>
            <xdr:cNvSpPr>
              <a:spLocks noTextEdit="1"/>
            </xdr:cNvSpPr>
          </xdr:nvSpPr>
          <xdr:spPr>
            <a:xfrm>
              <a:off x="3667126" y="0"/>
              <a:ext cx="1188000" cy="118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8</xdr:col>
      <xdr:colOff>142875</xdr:colOff>
      <xdr:row>0</xdr:row>
      <xdr:rowOff>0</xdr:rowOff>
    </xdr:from>
    <xdr:ext cx="1512000" cy="1188000"/>
    <mc:AlternateContent xmlns:mc="http://schemas.openxmlformats.org/markup-compatibility/2006" xmlns:a14="http://schemas.microsoft.com/office/drawing/2010/main">
      <mc:Choice Requires="a14">
        <xdr:graphicFrame macro="">
          <xdr:nvGraphicFramePr>
            <xdr:cNvPr id="4" name="Cntry from 2">
              <a:extLst>
                <a:ext uri="{FF2B5EF4-FFF2-40B4-BE49-F238E27FC236}">
                  <a16:creationId xmlns:a16="http://schemas.microsoft.com/office/drawing/2014/main" id="{A8075BBE-8A3F-4F3A-BEA5-F079FEFD3C15}"/>
                </a:ext>
              </a:extLst>
            </xdr:cNvPr>
            <xdr:cNvGraphicFramePr/>
          </xdr:nvGraphicFramePr>
          <xdr:xfrm>
            <a:off x="0" y="0"/>
            <a:ext cx="0" cy="0"/>
          </xdr:xfrm>
          <a:graphic>
            <a:graphicData uri="http://schemas.microsoft.com/office/drawing/2010/slicer">
              <sle:slicer xmlns:sle="http://schemas.microsoft.com/office/drawing/2010/slicer" name="Cntry from 2"/>
            </a:graphicData>
          </a:graphic>
        </xdr:graphicFrame>
      </mc:Choice>
      <mc:Fallback xmlns="">
        <xdr:sp macro="" textlink="">
          <xdr:nvSpPr>
            <xdr:cNvPr id="0" name=""/>
            <xdr:cNvSpPr>
              <a:spLocks noTextEdit="1"/>
            </xdr:cNvSpPr>
          </xdr:nvSpPr>
          <xdr:spPr>
            <a:xfrm>
              <a:off x="6048375" y="0"/>
              <a:ext cx="1512000" cy="118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14</xdr:col>
      <xdr:colOff>276225</xdr:colOff>
      <xdr:row>0</xdr:row>
      <xdr:rowOff>0</xdr:rowOff>
    </xdr:from>
    <xdr:ext cx="1512000" cy="1188000"/>
    <mc:AlternateContent xmlns:mc="http://schemas.openxmlformats.org/markup-compatibility/2006" xmlns:a14="http://schemas.microsoft.com/office/drawing/2010/main">
      <mc:Choice Requires="a14">
        <xdr:graphicFrame macro="">
          <xdr:nvGraphicFramePr>
            <xdr:cNvPr id="5" name="Cntry to 2">
              <a:extLst>
                <a:ext uri="{FF2B5EF4-FFF2-40B4-BE49-F238E27FC236}">
                  <a16:creationId xmlns:a16="http://schemas.microsoft.com/office/drawing/2014/main" id="{3C4D9019-7AF2-4245-81C4-4AFB209747E6}"/>
                </a:ext>
              </a:extLst>
            </xdr:cNvPr>
            <xdr:cNvGraphicFramePr/>
          </xdr:nvGraphicFramePr>
          <xdr:xfrm>
            <a:off x="0" y="0"/>
            <a:ext cx="0" cy="0"/>
          </xdr:xfrm>
          <a:graphic>
            <a:graphicData uri="http://schemas.microsoft.com/office/drawing/2010/slicer">
              <sle:slicer xmlns:sle="http://schemas.microsoft.com/office/drawing/2010/slicer" name="Cntry to 2"/>
            </a:graphicData>
          </a:graphic>
        </xdr:graphicFrame>
      </mc:Choice>
      <mc:Fallback xmlns="">
        <xdr:sp macro="" textlink="">
          <xdr:nvSpPr>
            <xdr:cNvPr id="0" name=""/>
            <xdr:cNvSpPr>
              <a:spLocks noTextEdit="1"/>
            </xdr:cNvSpPr>
          </xdr:nvSpPr>
          <xdr:spPr>
            <a:xfrm>
              <a:off x="10296525" y="0"/>
              <a:ext cx="1512000" cy="118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10</xdr:col>
      <xdr:colOff>314325</xdr:colOff>
      <xdr:row>0</xdr:row>
      <xdr:rowOff>0</xdr:rowOff>
    </xdr:from>
    <xdr:ext cx="2659499" cy="1188000"/>
    <mc:AlternateContent xmlns:mc="http://schemas.openxmlformats.org/markup-compatibility/2006" xmlns:a14="http://schemas.microsoft.com/office/drawing/2010/main">
      <mc:Choice Requires="a14">
        <xdr:graphicFrame macro="">
          <xdr:nvGraphicFramePr>
            <xdr:cNvPr id="7" name="ZC from 1">
              <a:extLst>
                <a:ext uri="{FF2B5EF4-FFF2-40B4-BE49-F238E27FC236}">
                  <a16:creationId xmlns:a16="http://schemas.microsoft.com/office/drawing/2014/main" id="{7BE752FC-4861-440B-B522-908CA3FF54A1}"/>
                </a:ext>
              </a:extLst>
            </xdr:cNvPr>
            <xdr:cNvGraphicFramePr/>
          </xdr:nvGraphicFramePr>
          <xdr:xfrm>
            <a:off x="0" y="0"/>
            <a:ext cx="0" cy="0"/>
          </xdr:xfrm>
          <a:graphic>
            <a:graphicData uri="http://schemas.microsoft.com/office/drawing/2010/slicer">
              <sle:slicer xmlns:sle="http://schemas.microsoft.com/office/drawing/2010/slicer" name="ZC from 1"/>
            </a:graphicData>
          </a:graphic>
        </xdr:graphicFrame>
      </mc:Choice>
      <mc:Fallback xmlns="">
        <xdr:sp macro="" textlink="">
          <xdr:nvSpPr>
            <xdr:cNvPr id="0" name=""/>
            <xdr:cNvSpPr>
              <a:spLocks noTextEdit="1"/>
            </xdr:cNvSpPr>
          </xdr:nvSpPr>
          <xdr:spPr>
            <a:xfrm>
              <a:off x="7591425" y="0"/>
              <a:ext cx="2659499" cy="118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16</xdr:col>
      <xdr:colOff>457200</xdr:colOff>
      <xdr:row>0</xdr:row>
      <xdr:rowOff>0</xdr:rowOff>
    </xdr:from>
    <xdr:ext cx="2659499" cy="1188000"/>
    <mc:AlternateContent xmlns:mc="http://schemas.openxmlformats.org/markup-compatibility/2006" xmlns:a14="http://schemas.microsoft.com/office/drawing/2010/main">
      <mc:Choice Requires="a14">
        <xdr:graphicFrame macro="">
          <xdr:nvGraphicFramePr>
            <xdr:cNvPr id="8" name="ZC to 1">
              <a:extLst>
                <a:ext uri="{FF2B5EF4-FFF2-40B4-BE49-F238E27FC236}">
                  <a16:creationId xmlns:a16="http://schemas.microsoft.com/office/drawing/2014/main" id="{785D8D30-61C7-463A-AF65-06925C103DC1}"/>
                </a:ext>
              </a:extLst>
            </xdr:cNvPr>
            <xdr:cNvGraphicFramePr/>
          </xdr:nvGraphicFramePr>
          <xdr:xfrm>
            <a:off x="0" y="0"/>
            <a:ext cx="0" cy="0"/>
          </xdr:xfrm>
          <a:graphic>
            <a:graphicData uri="http://schemas.microsoft.com/office/drawing/2010/slicer">
              <sle:slicer xmlns:sle="http://schemas.microsoft.com/office/drawing/2010/slicer" name="ZC to 1"/>
            </a:graphicData>
          </a:graphic>
        </xdr:graphicFrame>
      </mc:Choice>
      <mc:Fallback xmlns="">
        <xdr:sp macro="" textlink="">
          <xdr:nvSpPr>
            <xdr:cNvPr id="0" name=""/>
            <xdr:cNvSpPr>
              <a:spLocks noTextEdit="1"/>
            </xdr:cNvSpPr>
          </xdr:nvSpPr>
          <xdr:spPr>
            <a:xfrm>
              <a:off x="11849100" y="0"/>
              <a:ext cx="2659499" cy="118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editAs="oneCell">
    <xdr:from>
      <xdr:col>0</xdr:col>
      <xdr:colOff>0</xdr:colOff>
      <xdr:row>0</xdr:row>
      <xdr:rowOff>0</xdr:rowOff>
    </xdr:from>
    <xdr:to>
      <xdr:col>2</xdr:col>
      <xdr:colOff>20040</xdr:colOff>
      <xdr:row>7</xdr:row>
      <xdr:rowOff>54525</xdr:rowOff>
    </xdr:to>
    <mc:AlternateContent xmlns:mc="http://schemas.openxmlformats.org/markup-compatibility/2006" xmlns:a14="http://schemas.microsoft.com/office/drawing/2010/main">
      <mc:Choice Requires="a14">
        <xdr:graphicFrame macro="">
          <xdr:nvGraphicFramePr>
            <xdr:cNvPr id="9" name="Tariff 2">
              <a:extLst>
                <a:ext uri="{FF2B5EF4-FFF2-40B4-BE49-F238E27FC236}">
                  <a16:creationId xmlns:a16="http://schemas.microsoft.com/office/drawing/2014/main" id="{C1304FD2-B545-4EEB-97F7-7279A99D5696}"/>
                </a:ext>
              </a:extLst>
            </xdr:cNvPr>
            <xdr:cNvGraphicFramePr/>
          </xdr:nvGraphicFramePr>
          <xdr:xfrm>
            <a:off x="0" y="0"/>
            <a:ext cx="0" cy="0"/>
          </xdr:xfrm>
          <a:graphic>
            <a:graphicData uri="http://schemas.microsoft.com/office/drawing/2010/slicer">
              <sle:slicer xmlns:sle="http://schemas.microsoft.com/office/drawing/2010/slicer" name="Tariff 2"/>
            </a:graphicData>
          </a:graphic>
        </xdr:graphicFrame>
      </mc:Choice>
      <mc:Fallback xmlns="">
        <xdr:sp macro="" textlink="">
          <xdr:nvSpPr>
            <xdr:cNvPr id="0" name=""/>
            <xdr:cNvSpPr>
              <a:spLocks noTextEdit="1"/>
            </xdr:cNvSpPr>
          </xdr:nvSpPr>
          <xdr:spPr>
            <a:xfrm>
              <a:off x="0" y="0"/>
              <a:ext cx="1224000" cy="118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1</xdr:col>
      <xdr:colOff>605850</xdr:colOff>
      <xdr:row>7</xdr:row>
      <xdr:rowOff>54525</xdr:rowOff>
    </xdr:to>
    <mc:AlternateContent xmlns:mc="http://schemas.openxmlformats.org/markup-compatibility/2006" xmlns:a14="http://schemas.microsoft.com/office/drawing/2010/main">
      <mc:Choice Requires="a14">
        <xdr:graphicFrame macro="">
          <xdr:nvGraphicFramePr>
            <xdr:cNvPr id="10" name="Tariff 5">
              <a:extLst>
                <a:ext uri="{FF2B5EF4-FFF2-40B4-BE49-F238E27FC236}">
                  <a16:creationId xmlns:a16="http://schemas.microsoft.com/office/drawing/2014/main" id="{F3E6A3B9-861E-4930-8201-F716344A93AA}"/>
                </a:ext>
              </a:extLst>
            </xdr:cNvPr>
            <xdr:cNvGraphicFramePr/>
          </xdr:nvGraphicFramePr>
          <xdr:xfrm>
            <a:off x="0" y="0"/>
            <a:ext cx="0" cy="0"/>
          </xdr:xfrm>
          <a:graphic>
            <a:graphicData uri="http://schemas.microsoft.com/office/drawing/2010/slicer">
              <sle:slicer xmlns:sle="http://schemas.microsoft.com/office/drawing/2010/slicer" name="Tariff 5"/>
            </a:graphicData>
          </a:graphic>
        </xdr:graphicFrame>
      </mc:Choice>
      <mc:Fallback xmlns="">
        <xdr:sp macro="" textlink="">
          <xdr:nvSpPr>
            <xdr:cNvPr id="0" name=""/>
            <xdr:cNvSpPr>
              <a:spLocks noTextEdit="1"/>
            </xdr:cNvSpPr>
          </xdr:nvSpPr>
          <xdr:spPr>
            <a:xfrm>
              <a:off x="0" y="0"/>
              <a:ext cx="1215450" cy="118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19050</xdr:colOff>
      <xdr:row>0</xdr:row>
      <xdr:rowOff>0</xdr:rowOff>
    </xdr:from>
    <xdr:to>
      <xdr:col>4</xdr:col>
      <xdr:colOff>780900</xdr:colOff>
      <xdr:row>7</xdr:row>
      <xdr:rowOff>54525</xdr:rowOff>
    </xdr:to>
    <mc:AlternateContent xmlns:mc="http://schemas.openxmlformats.org/markup-compatibility/2006" xmlns:a14="http://schemas.microsoft.com/office/drawing/2010/main">
      <mc:Choice Requires="a14">
        <xdr:graphicFrame macro="">
          <xdr:nvGraphicFramePr>
            <xdr:cNvPr id="6" name="Branch 2">
              <a:extLst>
                <a:ext uri="{FF2B5EF4-FFF2-40B4-BE49-F238E27FC236}">
                  <a16:creationId xmlns:a16="http://schemas.microsoft.com/office/drawing/2014/main" id="{7483DFBA-6375-4649-991B-F6F6D541C8CA}"/>
                </a:ext>
              </a:extLst>
            </xdr:cNvPr>
            <xdr:cNvGraphicFramePr/>
          </xdr:nvGraphicFramePr>
          <xdr:xfrm>
            <a:off x="0" y="0"/>
            <a:ext cx="0" cy="0"/>
          </xdr:xfrm>
          <a:graphic>
            <a:graphicData uri="http://schemas.microsoft.com/office/drawing/2010/slicer">
              <sle:slicer xmlns:sle="http://schemas.microsoft.com/office/drawing/2010/slicer" name="Branch 2"/>
            </a:graphicData>
          </a:graphic>
        </xdr:graphicFrame>
      </mc:Choice>
      <mc:Fallback xmlns="">
        <xdr:sp macro="" textlink="">
          <xdr:nvSpPr>
            <xdr:cNvPr id="0" name=""/>
            <xdr:cNvSpPr>
              <a:spLocks noTextEdit="1"/>
            </xdr:cNvSpPr>
          </xdr:nvSpPr>
          <xdr:spPr>
            <a:xfrm>
              <a:off x="1238250" y="0"/>
              <a:ext cx="2419200" cy="118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oneCellAnchor>
    <xdr:from>
      <xdr:col>6</xdr:col>
      <xdr:colOff>676275</xdr:colOff>
      <xdr:row>0</xdr:row>
      <xdr:rowOff>0</xdr:rowOff>
    </xdr:from>
    <xdr:ext cx="1152000" cy="1188000"/>
    <mc:AlternateContent xmlns:mc="http://schemas.openxmlformats.org/markup-compatibility/2006" xmlns:a14="http://schemas.microsoft.com/office/drawing/2010/main">
      <mc:Choice Requires="a14">
        <xdr:graphicFrame macro="">
          <xdr:nvGraphicFramePr>
            <xdr:cNvPr id="2" name="Product 9">
              <a:extLst>
                <a:ext uri="{FF2B5EF4-FFF2-40B4-BE49-F238E27FC236}">
                  <a16:creationId xmlns:a16="http://schemas.microsoft.com/office/drawing/2014/main" id="{96C5BB0E-A036-4EBB-B228-713218D3C50B}"/>
                </a:ext>
              </a:extLst>
            </xdr:cNvPr>
            <xdr:cNvGraphicFramePr/>
          </xdr:nvGraphicFramePr>
          <xdr:xfrm>
            <a:off x="0" y="0"/>
            <a:ext cx="0" cy="0"/>
          </xdr:xfrm>
          <a:graphic>
            <a:graphicData uri="http://schemas.microsoft.com/office/drawing/2010/slicer">
              <sle:slicer xmlns:sle="http://schemas.microsoft.com/office/drawing/2010/slicer" name="Product 9"/>
            </a:graphicData>
          </a:graphic>
        </xdr:graphicFrame>
      </mc:Choice>
      <mc:Fallback xmlns="">
        <xdr:sp macro="" textlink="">
          <xdr:nvSpPr>
            <xdr:cNvPr id="0" name=""/>
            <xdr:cNvSpPr>
              <a:spLocks noTextEdit="1"/>
            </xdr:cNvSpPr>
          </xdr:nvSpPr>
          <xdr:spPr>
            <a:xfrm>
              <a:off x="4867275" y="0"/>
              <a:ext cx="1152000" cy="118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5</xdr:col>
      <xdr:colOff>219076</xdr:colOff>
      <xdr:row>0</xdr:row>
      <xdr:rowOff>0</xdr:rowOff>
    </xdr:from>
    <xdr:ext cx="1188000" cy="1188000"/>
    <mc:AlternateContent xmlns:mc="http://schemas.openxmlformats.org/markup-compatibility/2006" xmlns:a14="http://schemas.microsoft.com/office/drawing/2010/main">
      <mc:Choice Requires="a14">
        <xdr:graphicFrame macro="">
          <xdr:nvGraphicFramePr>
            <xdr:cNvPr id="3" name="Way 9">
              <a:extLst>
                <a:ext uri="{FF2B5EF4-FFF2-40B4-BE49-F238E27FC236}">
                  <a16:creationId xmlns:a16="http://schemas.microsoft.com/office/drawing/2014/main" id="{EBA19B52-2DEF-40AE-B667-BAE6748C10CB}"/>
                </a:ext>
              </a:extLst>
            </xdr:cNvPr>
            <xdr:cNvGraphicFramePr/>
          </xdr:nvGraphicFramePr>
          <xdr:xfrm>
            <a:off x="0" y="0"/>
            <a:ext cx="0" cy="0"/>
          </xdr:xfrm>
          <a:graphic>
            <a:graphicData uri="http://schemas.microsoft.com/office/drawing/2010/slicer">
              <sle:slicer xmlns:sle="http://schemas.microsoft.com/office/drawing/2010/slicer" name="Way 9"/>
            </a:graphicData>
          </a:graphic>
        </xdr:graphicFrame>
      </mc:Choice>
      <mc:Fallback xmlns="">
        <xdr:sp macro="" textlink="">
          <xdr:nvSpPr>
            <xdr:cNvPr id="0" name=""/>
            <xdr:cNvSpPr>
              <a:spLocks noTextEdit="1"/>
            </xdr:cNvSpPr>
          </xdr:nvSpPr>
          <xdr:spPr>
            <a:xfrm>
              <a:off x="3667126" y="0"/>
              <a:ext cx="1188000" cy="118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8</xdr:col>
      <xdr:colOff>847725</xdr:colOff>
      <xdr:row>0</xdr:row>
      <xdr:rowOff>0</xdr:rowOff>
    </xdr:from>
    <xdr:ext cx="1512000" cy="1188000"/>
    <mc:AlternateContent xmlns:mc="http://schemas.openxmlformats.org/markup-compatibility/2006" xmlns:a14="http://schemas.microsoft.com/office/drawing/2010/main">
      <mc:Choice Requires="a14">
        <xdr:graphicFrame macro="">
          <xdr:nvGraphicFramePr>
            <xdr:cNvPr id="4" name="Cntry from 9">
              <a:extLst>
                <a:ext uri="{FF2B5EF4-FFF2-40B4-BE49-F238E27FC236}">
                  <a16:creationId xmlns:a16="http://schemas.microsoft.com/office/drawing/2014/main" id="{050BB4DB-F147-44E9-B119-BF497B1C2E1A}"/>
                </a:ext>
              </a:extLst>
            </xdr:cNvPr>
            <xdr:cNvGraphicFramePr/>
          </xdr:nvGraphicFramePr>
          <xdr:xfrm>
            <a:off x="0" y="0"/>
            <a:ext cx="0" cy="0"/>
          </xdr:xfrm>
          <a:graphic>
            <a:graphicData uri="http://schemas.microsoft.com/office/drawing/2010/slicer">
              <sle:slicer xmlns:sle="http://schemas.microsoft.com/office/drawing/2010/slicer" name="Cntry from 9"/>
            </a:graphicData>
          </a:graphic>
        </xdr:graphicFrame>
      </mc:Choice>
      <mc:Fallback xmlns="">
        <xdr:sp macro="" textlink="">
          <xdr:nvSpPr>
            <xdr:cNvPr id="0" name=""/>
            <xdr:cNvSpPr>
              <a:spLocks noTextEdit="1"/>
            </xdr:cNvSpPr>
          </xdr:nvSpPr>
          <xdr:spPr>
            <a:xfrm>
              <a:off x="6029325" y="0"/>
              <a:ext cx="1512000" cy="118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12</xdr:col>
      <xdr:colOff>895350</xdr:colOff>
      <xdr:row>0</xdr:row>
      <xdr:rowOff>0</xdr:rowOff>
    </xdr:from>
    <xdr:ext cx="1512000" cy="1188000"/>
    <mc:AlternateContent xmlns:mc="http://schemas.openxmlformats.org/markup-compatibility/2006" xmlns:a14="http://schemas.microsoft.com/office/drawing/2010/main">
      <mc:Choice Requires="a14">
        <xdr:graphicFrame macro="">
          <xdr:nvGraphicFramePr>
            <xdr:cNvPr id="5" name="Cntry to 9">
              <a:extLst>
                <a:ext uri="{FF2B5EF4-FFF2-40B4-BE49-F238E27FC236}">
                  <a16:creationId xmlns:a16="http://schemas.microsoft.com/office/drawing/2014/main" id="{C625CAB7-B2B3-419E-BBC4-06CB00029865}"/>
                </a:ext>
              </a:extLst>
            </xdr:cNvPr>
            <xdr:cNvGraphicFramePr/>
          </xdr:nvGraphicFramePr>
          <xdr:xfrm>
            <a:off x="0" y="0"/>
            <a:ext cx="0" cy="0"/>
          </xdr:xfrm>
          <a:graphic>
            <a:graphicData uri="http://schemas.microsoft.com/office/drawing/2010/slicer">
              <sle:slicer xmlns:sle="http://schemas.microsoft.com/office/drawing/2010/slicer" name="Cntry to 9"/>
            </a:graphicData>
          </a:graphic>
        </xdr:graphicFrame>
      </mc:Choice>
      <mc:Fallback xmlns="">
        <xdr:sp macro="" textlink="">
          <xdr:nvSpPr>
            <xdr:cNvPr id="0" name=""/>
            <xdr:cNvSpPr>
              <a:spLocks noTextEdit="1"/>
            </xdr:cNvSpPr>
          </xdr:nvSpPr>
          <xdr:spPr>
            <a:xfrm>
              <a:off x="10229850" y="0"/>
              <a:ext cx="1512000" cy="118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10</xdr:col>
      <xdr:colOff>581025</xdr:colOff>
      <xdr:row>0</xdr:row>
      <xdr:rowOff>0</xdr:rowOff>
    </xdr:from>
    <xdr:ext cx="2659499" cy="1188000"/>
    <mc:AlternateContent xmlns:mc="http://schemas.openxmlformats.org/markup-compatibility/2006" xmlns:a14="http://schemas.microsoft.com/office/drawing/2010/main">
      <mc:Choice Requires="a14">
        <xdr:graphicFrame macro="">
          <xdr:nvGraphicFramePr>
            <xdr:cNvPr id="6" name="ZC from 9">
              <a:extLst>
                <a:ext uri="{FF2B5EF4-FFF2-40B4-BE49-F238E27FC236}">
                  <a16:creationId xmlns:a16="http://schemas.microsoft.com/office/drawing/2014/main" id="{247F8727-FF47-4A28-A69F-3568AE6A22A5}"/>
                </a:ext>
              </a:extLst>
            </xdr:cNvPr>
            <xdr:cNvGraphicFramePr/>
          </xdr:nvGraphicFramePr>
          <xdr:xfrm>
            <a:off x="0" y="0"/>
            <a:ext cx="0" cy="0"/>
          </xdr:xfrm>
          <a:graphic>
            <a:graphicData uri="http://schemas.microsoft.com/office/drawing/2010/slicer">
              <sle:slicer xmlns:sle="http://schemas.microsoft.com/office/drawing/2010/slicer" name="ZC from 9"/>
            </a:graphicData>
          </a:graphic>
        </xdr:graphicFrame>
      </mc:Choice>
      <mc:Fallback xmlns="">
        <xdr:sp macro="" textlink="">
          <xdr:nvSpPr>
            <xdr:cNvPr id="0" name=""/>
            <xdr:cNvSpPr>
              <a:spLocks noTextEdit="1"/>
            </xdr:cNvSpPr>
          </xdr:nvSpPr>
          <xdr:spPr>
            <a:xfrm>
              <a:off x="7553325" y="0"/>
              <a:ext cx="2659499" cy="118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14</xdr:col>
      <xdr:colOff>64652</xdr:colOff>
      <xdr:row>0</xdr:row>
      <xdr:rowOff>0</xdr:rowOff>
    </xdr:from>
    <xdr:ext cx="2659499" cy="1188000"/>
    <mc:AlternateContent xmlns:mc="http://schemas.openxmlformats.org/markup-compatibility/2006" xmlns:a14="http://schemas.microsoft.com/office/drawing/2010/main">
      <mc:Choice Requires="a14">
        <xdr:graphicFrame macro="">
          <xdr:nvGraphicFramePr>
            <xdr:cNvPr id="7" name="ZC to 9">
              <a:extLst>
                <a:ext uri="{FF2B5EF4-FFF2-40B4-BE49-F238E27FC236}">
                  <a16:creationId xmlns:a16="http://schemas.microsoft.com/office/drawing/2014/main" id="{AA642CE0-8407-446C-8EA3-BA9921883A75}"/>
                </a:ext>
              </a:extLst>
            </xdr:cNvPr>
            <xdr:cNvGraphicFramePr/>
          </xdr:nvGraphicFramePr>
          <xdr:xfrm>
            <a:off x="0" y="0"/>
            <a:ext cx="0" cy="0"/>
          </xdr:xfrm>
          <a:graphic>
            <a:graphicData uri="http://schemas.microsoft.com/office/drawing/2010/slicer">
              <sle:slicer xmlns:sle="http://schemas.microsoft.com/office/drawing/2010/slicer" name="ZC to 9"/>
            </a:graphicData>
          </a:graphic>
        </xdr:graphicFrame>
      </mc:Choice>
      <mc:Fallback xmlns="">
        <xdr:sp macro="" textlink="">
          <xdr:nvSpPr>
            <xdr:cNvPr id="0" name=""/>
            <xdr:cNvSpPr>
              <a:spLocks noTextEdit="1"/>
            </xdr:cNvSpPr>
          </xdr:nvSpPr>
          <xdr:spPr>
            <a:xfrm>
              <a:off x="11761352" y="0"/>
              <a:ext cx="2659499" cy="118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0</xdr:colOff>
      <xdr:row>0</xdr:row>
      <xdr:rowOff>0</xdr:rowOff>
    </xdr:from>
    <xdr:ext cx="1215450" cy="1188000"/>
    <mc:AlternateContent xmlns:mc="http://schemas.openxmlformats.org/markup-compatibility/2006" xmlns:a14="http://schemas.microsoft.com/office/drawing/2010/main">
      <mc:Choice Requires="a14">
        <xdr:graphicFrame macro="">
          <xdr:nvGraphicFramePr>
            <xdr:cNvPr id="8" name="Tariff 10">
              <a:extLst>
                <a:ext uri="{FF2B5EF4-FFF2-40B4-BE49-F238E27FC236}">
                  <a16:creationId xmlns:a16="http://schemas.microsoft.com/office/drawing/2014/main" id="{4B4B7E30-8EAE-4674-AB51-48098202F4D4}"/>
                </a:ext>
              </a:extLst>
            </xdr:cNvPr>
            <xdr:cNvGraphicFramePr/>
          </xdr:nvGraphicFramePr>
          <xdr:xfrm>
            <a:off x="0" y="0"/>
            <a:ext cx="0" cy="0"/>
          </xdr:xfrm>
          <a:graphic>
            <a:graphicData uri="http://schemas.microsoft.com/office/drawing/2010/slicer">
              <sle:slicer xmlns:sle="http://schemas.microsoft.com/office/drawing/2010/slicer" name="Tariff 10"/>
            </a:graphicData>
          </a:graphic>
        </xdr:graphicFrame>
      </mc:Choice>
      <mc:Fallback xmlns="">
        <xdr:sp macro="" textlink="">
          <xdr:nvSpPr>
            <xdr:cNvPr id="0" name=""/>
            <xdr:cNvSpPr>
              <a:spLocks noTextEdit="1"/>
            </xdr:cNvSpPr>
          </xdr:nvSpPr>
          <xdr:spPr>
            <a:xfrm>
              <a:off x="0" y="0"/>
              <a:ext cx="1215450" cy="118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2</xdr:col>
      <xdr:colOff>19049</xdr:colOff>
      <xdr:row>0</xdr:row>
      <xdr:rowOff>0</xdr:rowOff>
    </xdr:from>
    <xdr:ext cx="2419351" cy="1188000"/>
    <mc:AlternateContent xmlns:mc="http://schemas.openxmlformats.org/markup-compatibility/2006" xmlns:a14="http://schemas.microsoft.com/office/drawing/2010/main">
      <mc:Choice Requires="a14">
        <xdr:graphicFrame macro="">
          <xdr:nvGraphicFramePr>
            <xdr:cNvPr id="9" name="Branch 8">
              <a:extLst>
                <a:ext uri="{FF2B5EF4-FFF2-40B4-BE49-F238E27FC236}">
                  <a16:creationId xmlns:a16="http://schemas.microsoft.com/office/drawing/2014/main" id="{2B32697E-2429-4441-87B9-870274EC736A}"/>
                </a:ext>
              </a:extLst>
            </xdr:cNvPr>
            <xdr:cNvGraphicFramePr/>
          </xdr:nvGraphicFramePr>
          <xdr:xfrm>
            <a:off x="0" y="0"/>
            <a:ext cx="0" cy="0"/>
          </xdr:xfrm>
          <a:graphic>
            <a:graphicData uri="http://schemas.microsoft.com/office/drawing/2010/slicer">
              <sle:slicer xmlns:sle="http://schemas.microsoft.com/office/drawing/2010/slicer" name="Branch 8"/>
            </a:graphicData>
          </a:graphic>
        </xdr:graphicFrame>
      </mc:Choice>
      <mc:Fallback xmlns="">
        <xdr:sp macro="" textlink="">
          <xdr:nvSpPr>
            <xdr:cNvPr id="0" name=""/>
            <xdr:cNvSpPr>
              <a:spLocks noTextEdit="1"/>
            </xdr:cNvSpPr>
          </xdr:nvSpPr>
          <xdr:spPr>
            <a:xfrm>
              <a:off x="1238249" y="0"/>
              <a:ext cx="2419351" cy="118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10</xdr:col>
      <xdr:colOff>85725</xdr:colOff>
      <xdr:row>21</xdr:row>
      <xdr:rowOff>0</xdr:rowOff>
    </xdr:from>
    <xdr:to>
      <xdr:col>13</xdr:col>
      <xdr:colOff>1266825</xdr:colOff>
      <xdr:row>41</xdr:row>
      <xdr:rowOff>9525</xdr:rowOff>
    </xdr:to>
    <xdr:graphicFrame macro="">
      <xdr:nvGraphicFramePr>
        <xdr:cNvPr id="10" name="Chart 9">
          <a:extLst>
            <a:ext uri="{FF2B5EF4-FFF2-40B4-BE49-F238E27FC236}">
              <a16:creationId xmlns:a16="http://schemas.microsoft.com/office/drawing/2014/main" id="{FC03E672-C4EF-49EE-988D-3678907667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152402</xdr:colOff>
      <xdr:row>12</xdr:row>
      <xdr:rowOff>9526</xdr:rowOff>
    </xdr:from>
    <xdr:to>
      <xdr:col>15</xdr:col>
      <xdr:colOff>752476</xdr:colOff>
      <xdr:row>17</xdr:row>
      <xdr:rowOff>9526</xdr:rowOff>
    </xdr:to>
    <mc:AlternateContent xmlns:mc="http://schemas.openxmlformats.org/markup-compatibility/2006" xmlns:a14="http://schemas.microsoft.com/office/drawing/2010/main">
      <mc:Choice Requires="a14">
        <xdr:graphicFrame macro="">
          <xdr:nvGraphicFramePr>
            <xdr:cNvPr id="11" name="Year 4">
              <a:extLst>
                <a:ext uri="{FF2B5EF4-FFF2-40B4-BE49-F238E27FC236}">
                  <a16:creationId xmlns:a16="http://schemas.microsoft.com/office/drawing/2014/main" id="{24ABABD9-F5EB-47A6-AA4D-6F6C7874C50E}"/>
                </a:ext>
              </a:extLst>
            </xdr:cNvPr>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mlns="">
        <xdr:sp macro="" textlink="">
          <xdr:nvSpPr>
            <xdr:cNvPr id="0" name=""/>
            <xdr:cNvSpPr>
              <a:spLocks noTextEdit="1"/>
            </xdr:cNvSpPr>
          </xdr:nvSpPr>
          <xdr:spPr>
            <a:xfrm>
              <a:off x="13125452" y="2019301"/>
              <a:ext cx="1514474"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152402</xdr:colOff>
      <xdr:row>18</xdr:row>
      <xdr:rowOff>57150</xdr:rowOff>
    </xdr:from>
    <xdr:to>
      <xdr:col>15</xdr:col>
      <xdr:colOff>752476</xdr:colOff>
      <xdr:row>24</xdr:row>
      <xdr:rowOff>114299</xdr:rowOff>
    </xdr:to>
    <mc:AlternateContent xmlns:mc="http://schemas.openxmlformats.org/markup-compatibility/2006" xmlns:a14="http://schemas.microsoft.com/office/drawing/2010/main">
      <mc:Choice Requires="a14">
        <xdr:graphicFrame macro="">
          <xdr:nvGraphicFramePr>
            <xdr:cNvPr id="12" name="Month 4">
              <a:extLst>
                <a:ext uri="{FF2B5EF4-FFF2-40B4-BE49-F238E27FC236}">
                  <a16:creationId xmlns:a16="http://schemas.microsoft.com/office/drawing/2014/main" id="{7539068B-81A5-4AC7-A8A4-0668E3D66895}"/>
                </a:ext>
              </a:extLst>
            </xdr:cNvPr>
            <xdr:cNvGraphicFramePr/>
          </xdr:nvGraphicFramePr>
          <xdr:xfrm>
            <a:off x="0" y="0"/>
            <a:ext cx="0" cy="0"/>
          </xdr:xfrm>
          <a:graphic>
            <a:graphicData uri="http://schemas.microsoft.com/office/drawing/2010/slicer">
              <sle:slicer xmlns:sle="http://schemas.microsoft.com/office/drawing/2010/slicer" name="Month 4"/>
            </a:graphicData>
          </a:graphic>
        </xdr:graphicFrame>
      </mc:Choice>
      <mc:Fallback xmlns="">
        <xdr:sp macro="" textlink="">
          <xdr:nvSpPr>
            <xdr:cNvPr id="0" name=""/>
            <xdr:cNvSpPr>
              <a:spLocks noTextEdit="1"/>
            </xdr:cNvSpPr>
          </xdr:nvSpPr>
          <xdr:spPr>
            <a:xfrm>
              <a:off x="11849102" y="3019425"/>
              <a:ext cx="1514474" cy="1200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152402</xdr:colOff>
      <xdr:row>24</xdr:row>
      <xdr:rowOff>123826</xdr:rowOff>
    </xdr:from>
    <xdr:to>
      <xdr:col>15</xdr:col>
      <xdr:colOff>752476</xdr:colOff>
      <xdr:row>35</xdr:row>
      <xdr:rowOff>28576</xdr:rowOff>
    </xdr:to>
    <mc:AlternateContent xmlns:mc="http://schemas.openxmlformats.org/markup-compatibility/2006" xmlns:a14="http://schemas.microsoft.com/office/drawing/2010/main">
      <mc:Choice Requires="a14">
        <xdr:graphicFrame macro="">
          <xdr:nvGraphicFramePr>
            <xdr:cNvPr id="17" name="Period 4">
              <a:extLst>
                <a:ext uri="{FF2B5EF4-FFF2-40B4-BE49-F238E27FC236}">
                  <a16:creationId xmlns:a16="http://schemas.microsoft.com/office/drawing/2014/main" id="{CB04ABE4-0C1A-4D01-9967-21124B38EE7B}"/>
                </a:ext>
              </a:extLst>
            </xdr:cNvPr>
            <xdr:cNvGraphicFramePr/>
          </xdr:nvGraphicFramePr>
          <xdr:xfrm>
            <a:off x="0" y="0"/>
            <a:ext cx="0" cy="0"/>
          </xdr:xfrm>
          <a:graphic>
            <a:graphicData uri="http://schemas.microsoft.com/office/drawing/2010/slicer">
              <sle:slicer xmlns:sle="http://schemas.microsoft.com/office/drawing/2010/slicer" name="Period 4"/>
            </a:graphicData>
          </a:graphic>
        </xdr:graphicFrame>
      </mc:Choice>
      <mc:Fallback xmlns="">
        <xdr:sp macro="" textlink="">
          <xdr:nvSpPr>
            <xdr:cNvPr id="0" name=""/>
            <xdr:cNvSpPr>
              <a:spLocks noTextEdit="1"/>
            </xdr:cNvSpPr>
          </xdr:nvSpPr>
          <xdr:spPr>
            <a:xfrm>
              <a:off x="11849102" y="4229101"/>
              <a:ext cx="1514474" cy="2000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152402</xdr:colOff>
      <xdr:row>35</xdr:row>
      <xdr:rowOff>57151</xdr:rowOff>
    </xdr:from>
    <xdr:to>
      <xdr:col>15</xdr:col>
      <xdr:colOff>752476</xdr:colOff>
      <xdr:row>40</xdr:row>
      <xdr:rowOff>0</xdr:rowOff>
    </xdr:to>
    <mc:AlternateContent xmlns:mc="http://schemas.openxmlformats.org/markup-compatibility/2006" xmlns:a14="http://schemas.microsoft.com/office/drawing/2010/main">
      <mc:Choice Requires="a14">
        <xdr:graphicFrame macro="">
          <xdr:nvGraphicFramePr>
            <xdr:cNvPr id="18" name="Collection day">
              <a:extLst>
                <a:ext uri="{FF2B5EF4-FFF2-40B4-BE49-F238E27FC236}">
                  <a16:creationId xmlns:a16="http://schemas.microsoft.com/office/drawing/2014/main" id="{4C6CA235-EC4C-41BA-AAD0-982B09F84914}"/>
                </a:ext>
              </a:extLst>
            </xdr:cNvPr>
            <xdr:cNvGraphicFramePr/>
          </xdr:nvGraphicFramePr>
          <xdr:xfrm>
            <a:off x="0" y="0"/>
            <a:ext cx="0" cy="0"/>
          </xdr:xfrm>
          <a:graphic>
            <a:graphicData uri="http://schemas.microsoft.com/office/drawing/2010/slicer">
              <sle:slicer xmlns:sle="http://schemas.microsoft.com/office/drawing/2010/slicer" name="Collection day"/>
            </a:graphicData>
          </a:graphic>
        </xdr:graphicFrame>
      </mc:Choice>
      <mc:Fallback xmlns="">
        <xdr:sp macro="" textlink="">
          <xdr:nvSpPr>
            <xdr:cNvPr id="0" name=""/>
            <xdr:cNvSpPr>
              <a:spLocks noTextEdit="1"/>
            </xdr:cNvSpPr>
          </xdr:nvSpPr>
          <xdr:spPr>
            <a:xfrm>
              <a:off x="11849102" y="6257926"/>
              <a:ext cx="1514474" cy="895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nzalo Gurriaran - DSV" refreshedDate="45293.679047337966" missingItemsLimit="0" createdVersion="6" refreshedVersion="8" minRefreshableVersion="3" recordCount="1587" xr:uid="{1D6A89B8-5209-424A-8C99-A3B74479AF9C}">
  <cacheSource type="worksheet">
    <worksheetSource name="Table1"/>
  </cacheSource>
  <cacheFields count="26">
    <cacheField name="ZC from" numFmtId="0">
      <sharedItems count="1">
        <s v="FR 92"/>
      </sharedItems>
    </cacheField>
    <cacheField name="ZC to" numFmtId="0">
      <sharedItems count="206">
        <s v="ES 28"/>
        <s v="ES 08"/>
        <s v="ES 29"/>
        <s v="ES 30"/>
        <s v="ES 47"/>
        <s v="ES 33"/>
        <s v="ES 50"/>
        <s v="PL 66"/>
        <s v="IT 15"/>
        <s v="IT 30"/>
        <s v="IT 00"/>
        <s v="IT 81"/>
        <s v="IT 50"/>
        <s v="PL 74"/>
        <s v="LT 47"/>
        <s v="LT 08"/>
        <s v="AT 51"/>
        <s v="NL 14"/>
        <s v="GB CW"/>
        <s v="GB BD"/>
        <s v="EE 10"/>
        <s v="LT 37"/>
        <s v="LT 09"/>
        <s v="DE 97"/>
        <s v="DE 39"/>
        <s v="DE 50"/>
        <s v="PL 95"/>
        <s v="CH 10"/>
        <s v="FR 77"/>
        <s v="GB BS"/>
        <s v="DE 24"/>
        <s v="DE 85"/>
        <s v="DE 56"/>
        <s v="DE 14"/>
        <s v="DE 66"/>
        <s v="DE 38"/>
        <s v="FR 91"/>
        <s v="FR 78"/>
        <s v="FR 13"/>
        <s v="FR 10"/>
        <s v="FR 67"/>
        <s v="FR 38"/>
        <s v="AT 71"/>
        <s v="ES 17"/>
        <s v="DE 41"/>
        <s v="SE 25"/>
        <s v="SE 74"/>
        <s v="ES 48"/>
        <s v="LT 02"/>
        <s v="BE 89"/>
        <s v="DE 99"/>
        <s v="LT 91"/>
        <s v="LV 21"/>
        <s v="EE 13"/>
        <s v="FR 71"/>
        <s v="GB W8"/>
        <s v="GB W1"/>
        <s v="GB SN"/>
        <s v="GB NN"/>
        <s v="IT 23"/>
        <s v="FR 49"/>
        <s v="FR 37"/>
        <s v="DE 63"/>
        <s v="CH 45"/>
        <s v="NL 26"/>
        <s v="DK 80"/>
        <s v="IT 29"/>
        <s v="PL 41"/>
        <s v="GB SA"/>
        <s v="DK 92"/>
        <s v="ES 26"/>
        <s v="CZ 54"/>
        <s v="FR 69"/>
        <s v="GB LE"/>
        <s v="CH 62"/>
        <s v="NO 32"/>
        <s v="NL 73"/>
        <s v="FR 45"/>
        <s v="PL 59"/>
        <s v="DE 77"/>
        <s v="SE 60"/>
        <s v="DE 36"/>
        <s v="CH 43"/>
        <s v="GB WV"/>
        <s v="IT 42"/>
        <s v="FI 00"/>
        <s v="FI 04"/>
        <s v="FR 73"/>
        <s v="GB KY"/>
        <s v="CZ 40"/>
        <s v="ES 41"/>
        <s v="ES 03"/>
        <s v="ES 39"/>
        <s v="ES 46"/>
        <s v="ES 15"/>
        <s v="IE IE"/>
        <s v="FI 20"/>
        <s v="DK 43"/>
        <s v="FI 99"/>
        <s v="FR 74"/>
        <s v="FR 01"/>
        <s v="GB DE"/>
        <s v="DE 40"/>
        <s v="NL 35"/>
        <s v="PL 34"/>
        <s v="CH 17"/>
        <s v="PL 05"/>
        <s v="GB BA"/>
        <s v="FR 80"/>
        <s v="FR 64"/>
        <s v="ES 45"/>
        <s v="GB BL"/>
        <s v="DE 72"/>
        <s v="DE 74"/>
        <s v="NL 23"/>
        <s v="DK 52"/>
        <s v="SE 26"/>
        <s v="PL 32"/>
        <s v="ES 01"/>
        <s v="FR 59"/>
        <s v="BE 91"/>
        <s v="DE 88"/>
        <s v="CZ 75"/>
        <s v="GB NW"/>
        <s v="GB OL"/>
        <s v="NL 82"/>
        <s v="NL 60"/>
        <s v="FR 57"/>
        <s v="PT 26"/>
        <s v="GB DH"/>
        <s v="CZ 25"/>
        <s v="DE 06"/>
        <s v="GR 14"/>
        <s v="CH 12"/>
        <s v="GB DN"/>
        <s v="PL 11"/>
        <s v="FR 88"/>
        <s v="FR 09"/>
        <s v="CH 86"/>
        <s v="AT 46"/>
        <s v="CZ 71"/>
        <s v="FR 29"/>
        <s v="GB L"/>
        <s v="DK 86"/>
        <s v="IT 24"/>
        <s v="ES 25"/>
        <s v="NL 15"/>
        <s v="CZ 41"/>
        <s v="PL 80"/>
        <s v="PL 43"/>
        <s v="LT 04"/>
        <s v="BE 11"/>
        <s v="LT 44"/>
        <s v="CH 64"/>
        <s v="IT 13"/>
        <s v="DK 35"/>
        <s v="IT 10"/>
        <s v="DK 82"/>
        <s v="DK 37"/>
        <s v="CZ 77"/>
        <s v="CZ 66"/>
        <s v="PL 15"/>
        <s v="NL 30"/>
        <s v="DE 59"/>
        <s v="SK 04"/>
        <s v="ES 22"/>
        <s v="DE 19"/>
        <s v="GB LA"/>
        <s v="CH 90"/>
        <s v="BE 14"/>
        <s v="DE 81"/>
        <s v="CH 46"/>
        <s v="DE 44"/>
        <s v="DE 73"/>
        <s v="DK 60"/>
        <s v="SE 70"/>
        <s v="PL 44"/>
        <s v="DE 60"/>
        <s v="SE 41"/>
        <s v="SE 19"/>
        <s v="DE 92"/>
        <s v="DE 29"/>
        <s v="DE 68"/>
        <s v="BE 22"/>
        <s v="GB WF"/>
        <s v="IT 37"/>
        <s v="BE 26"/>
        <s v="AT 80"/>
        <s v="AT 24"/>
        <s v="NO 15"/>
        <s v="DE 27"/>
        <s v="SK 90"/>
        <s v="DE 16"/>
        <s v="DE 55"/>
        <s v="DE 96"/>
        <s v="GB NE"/>
        <s v="NL 34"/>
        <s v="DE 70"/>
        <s v="SI 23"/>
        <s v="DE 94"/>
        <s v="CH 16"/>
        <s v="FR 50"/>
        <s v="GB EC"/>
        <s v="FR 60"/>
        <s v="PL 31"/>
        <s v="GB LS"/>
      </sharedItems>
    </cacheField>
    <cacheField name="kg" numFmtId="3">
      <sharedItems containsSemiMixedTypes="0" containsString="0" containsNumber="1" minValue="500" maxValue="25000"/>
    </cacheField>
    <cacheField name="m3" numFmtId="0">
      <sharedItems containsSemiMixedTypes="0" containsString="0" containsNumber="1" minValue="2" maxValue="100"/>
    </cacheField>
    <cacheField name="ldm" numFmtId="0">
      <sharedItems containsSemiMixedTypes="0" containsString="0" containsNumber="1" minValue="0.4" maxValue="18.400000000000002"/>
    </cacheField>
    <cacheField name="Date" numFmtId="14">
      <sharedItems containsSemiMixedTypes="0" containsNonDate="0" containsDate="1" containsString="0" minDate="2023-01-03T00:00:00" maxDate="2023-11-03T00:00:00" count="91">
        <d v="2023-01-03T00:00:00"/>
        <d v="2023-01-05T00:00:00"/>
        <d v="2023-01-10T00:00:00"/>
        <d v="2023-01-12T00:00:00"/>
        <d v="2023-01-17T00:00:00"/>
        <d v="2023-01-19T00:00:00"/>
        <d v="2023-01-24T00:00:00"/>
        <d v="2023-01-26T00:00:00"/>
        <d v="2023-01-31T00:00:00"/>
        <d v="2023-02-02T00:00:00"/>
        <d v="2023-02-07T00:00:00"/>
        <d v="2023-02-09T00:00:00"/>
        <d v="2023-02-14T00:00:00"/>
        <d v="2023-02-16T00:00:00"/>
        <d v="2023-02-21T00:00:00"/>
        <d v="2023-02-23T00:00:00"/>
        <d v="2023-02-28T00:00:00"/>
        <d v="2023-03-02T00:00:00"/>
        <d v="2023-03-07T00:00:00"/>
        <d v="2023-03-09T00:00:00"/>
        <d v="2023-03-14T00:00:00"/>
        <d v="2023-03-16T00:00:00"/>
        <d v="2023-03-21T00:00:00"/>
        <d v="2023-03-23T00:00:00"/>
        <d v="2023-03-28T00:00:00"/>
        <d v="2023-03-30T00:00:00"/>
        <d v="2023-04-04T00:00:00"/>
        <d v="2023-04-05T00:00:00"/>
        <d v="2023-04-06T00:00:00"/>
        <d v="2023-04-11T00:00:00"/>
        <d v="2023-04-13T00:00:00"/>
        <d v="2023-04-18T00:00:00"/>
        <d v="2023-04-20T00:00:00"/>
        <d v="2023-04-25T00:00:00"/>
        <d v="2023-04-27T00:00:00"/>
        <d v="2023-05-02T00:00:00"/>
        <d v="2023-05-04T00:00:00"/>
        <d v="2023-05-09T00:00:00"/>
        <d v="2023-05-11T00:00:00"/>
        <d v="2023-05-16T00:00:00"/>
        <d v="2023-05-18T00:00:00"/>
        <d v="2023-05-23T00:00:00"/>
        <d v="2023-05-25T00:00:00"/>
        <d v="2023-05-30T00:00:00"/>
        <d v="2023-06-01T00:00:00"/>
        <d v="2023-06-06T00:00:00"/>
        <d v="2023-06-08T00:00:00"/>
        <d v="2023-06-13T00:00:00"/>
        <d v="2023-06-15T00:00:00"/>
        <d v="2023-06-20T00:00:00"/>
        <d v="2023-06-22T00:00:00"/>
        <d v="2023-06-27T00:00:00"/>
        <d v="2023-06-29T00:00:00"/>
        <d v="2023-07-04T00:00:00"/>
        <d v="2023-07-06T00:00:00"/>
        <d v="2023-07-11T00:00:00"/>
        <d v="2023-07-13T00:00:00"/>
        <d v="2023-07-18T00:00:00"/>
        <d v="2023-07-20T00:00:00"/>
        <d v="2023-07-25T00:00:00"/>
        <d v="2023-07-27T00:00:00"/>
        <d v="2023-08-01T00:00:00"/>
        <d v="2023-08-03T00:00:00"/>
        <d v="2023-08-08T00:00:00"/>
        <d v="2023-08-10T00:00:00"/>
        <d v="2023-08-15T00:00:00"/>
        <d v="2023-08-17T00:00:00"/>
        <d v="2023-08-22T00:00:00"/>
        <d v="2023-08-24T00:00:00"/>
        <d v="2023-08-29T00:00:00"/>
        <d v="2023-08-31T00:00:00"/>
        <d v="2023-09-05T00:00:00"/>
        <d v="2023-09-06T00:00:00"/>
        <d v="2023-09-07T00:00:00"/>
        <d v="2023-09-12T00:00:00"/>
        <d v="2023-09-14T00:00:00"/>
        <d v="2023-09-19T00:00:00"/>
        <d v="2023-09-21T00:00:00"/>
        <d v="2023-09-25T00:00:00"/>
        <d v="2023-09-26T00:00:00"/>
        <d v="2023-09-28T00:00:00"/>
        <d v="2023-10-03T00:00:00"/>
        <d v="2023-10-05T00:00:00"/>
        <d v="2023-10-10T00:00:00"/>
        <d v="2023-10-12T00:00:00"/>
        <d v="2023-10-17T00:00:00"/>
        <d v="2023-10-19T00:00:00"/>
        <d v="2023-10-24T00:00:00"/>
        <d v="2023-10-26T00:00:00"/>
        <d v="2023-10-31T00:00:00"/>
        <d v="2023-11-02T00:00:00"/>
      </sharedItems>
    </cacheField>
    <cacheField name="Cntry from" numFmtId="0">
      <sharedItems count="1">
        <s v="FR"/>
      </sharedItems>
    </cacheField>
    <cacheField name="Cntry to" numFmtId="0">
      <sharedItems count="23">
        <s v="ES"/>
        <s v="PL"/>
        <s v="IT"/>
        <s v="LT"/>
        <s v="AT"/>
        <s v="NL"/>
        <s v="GB"/>
        <s v="EE"/>
        <s v="DE"/>
        <s v="CH"/>
        <s v="FR"/>
        <s v="SE"/>
        <s v="BE"/>
        <s v="LV"/>
        <s v="DK"/>
        <s v="CZ"/>
        <s v="NO"/>
        <s v="FI"/>
        <s v="IE"/>
        <s v="PT"/>
        <s v="GR"/>
        <s v="SK"/>
        <s v="SI"/>
      </sharedItems>
    </cacheField>
    <cacheField name="Branch" numFmtId="0">
      <sharedItems count="1">
        <s v="Gennevilliers"/>
      </sharedItems>
    </cacheField>
    <cacheField name="Way" numFmtId="0">
      <sharedItems count="2">
        <s v="Exp"/>
        <s v="Dom"/>
      </sharedItems>
    </cacheField>
    <cacheField name="Break Point" numFmtId="3">
      <sharedItems/>
    </cacheField>
    <cacheField name="Product" numFmtId="0">
      <sharedItems count="3">
        <s v="FTL"/>
        <s v="GRP"/>
        <s v="LTL"/>
      </sharedItems>
    </cacheField>
    <cacheField name="PW DSV" numFmtId="3">
      <sharedItems containsSemiMixedTypes="0" containsString="0" containsNumber="1" minValue="500" maxValue="25000"/>
    </cacheField>
    <cacheField name="Bracket" numFmtId="3">
      <sharedItems containsSemiMixedTypes="0" containsString="0" containsNumber="1" containsInteger="1" minValue="500" maxValue="25000" count="9">
        <n v="25000"/>
        <n v="2500"/>
        <n v="1000"/>
        <n v="500"/>
        <n v="5000"/>
        <n v="15000"/>
        <n v="7500"/>
        <n v="10000"/>
        <n v="20000"/>
      </sharedItems>
    </cacheField>
    <cacheField name="km" numFmtId="3">
      <sharedItems containsMixedTypes="1" containsNumber="1" containsInteger="1" minValue="33" maxValue="2378"/>
    </cacheField>
    <cacheField name="Transit time" numFmtId="0">
      <sharedItems containsMixedTypes="1" containsNumber="1" containsInteger="1" minValue="1" maxValue="6"/>
    </cacheField>
    <cacheField name="Cost" numFmtId="0">
      <sharedItems containsMixedTypes="1" containsNumber="1" minValue="0" maxValue="3066"/>
    </cacheField>
    <cacheField name="Revenue" numFmtId="0">
      <sharedItems containsMixedTypes="1" containsNumber="1" minValue="0" maxValue="3365.53"/>
    </cacheField>
    <cacheField name="Margin" numFmtId="0">
      <sharedItems containsMixedTypes="1" containsNumber="1" minValue="0" maxValue="299.5300000000002"/>
    </cacheField>
    <cacheField name="Tariff" numFmtId="0">
      <sharedItems count="2">
        <s v="Y"/>
        <s v="N"/>
      </sharedItems>
    </cacheField>
    <cacheField name="Year" numFmtId="0">
      <sharedItems containsSemiMixedTypes="0" containsString="0" containsNumber="1" containsInteger="1" minValue="2023" maxValue="2023" count="1">
        <n v="2023"/>
      </sharedItems>
    </cacheField>
    <cacheField name="Month" numFmtId="0">
      <sharedItems containsSemiMixedTypes="0" containsString="0" containsNumber="1" containsInteger="1" minValue="1" maxValue="11" count="11">
        <n v="1"/>
        <n v="2"/>
        <n v="3"/>
        <n v="4"/>
        <n v="5"/>
        <n v="6"/>
        <n v="7"/>
        <n v="8"/>
        <n v="9"/>
        <n v="10"/>
        <n v="11"/>
      </sharedItems>
    </cacheField>
    <cacheField name="Period" numFmtId="0">
      <sharedItems count="11">
        <s v="202301"/>
        <s v="202302"/>
        <s v="202303"/>
        <s v="202304"/>
        <s v="202305"/>
        <s v="202306"/>
        <s v="202307"/>
        <s v="202308"/>
        <s v="202309"/>
        <s v="202310"/>
        <s v="202311"/>
      </sharedItems>
    </cacheField>
    <cacheField name="Collection day" numFmtId="0">
      <sharedItems containsSemiMixedTypes="0" containsString="0" containsNumber="1" containsInteger="1" minValue="1" maxValue="4" count="4">
        <n v="2"/>
        <n v="4"/>
        <n v="3"/>
        <n v="1"/>
      </sharedItems>
    </cacheField>
    <cacheField name="Road – Groupage Shipments PA (Exp)" numFmtId="0">
      <sharedItems containsSemiMixedTypes="0" containsString="0" containsNumber="1" containsInteger="1" minValue="0" maxValue="1"/>
    </cacheField>
    <cacheField name="Road – Groupage Revenue PA (Exp)" numFmtId="0">
      <sharedItems containsMixedTypes="1" containsNumber="1" minValue="0" maxValue="814.69"/>
    </cacheField>
  </cacheFields>
  <extLst>
    <ext xmlns:x14="http://schemas.microsoft.com/office/spreadsheetml/2009/9/main" uri="{725AE2AE-9491-48be-B2B4-4EB974FC3084}">
      <x14:pivotCacheDefinition pivotCacheId="17258859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87">
  <r>
    <x v="0"/>
    <x v="0"/>
    <n v="25000"/>
    <n v="100"/>
    <n v="13.2"/>
    <x v="0"/>
    <x v="0"/>
    <x v="0"/>
    <x v="0"/>
    <x v="0"/>
    <s v="2250"/>
    <x v="0"/>
    <n v="25000"/>
    <x v="0"/>
    <n v="1267"/>
    <n v="2"/>
    <n v="1115"/>
    <n v="1264.8900000000001"/>
    <n v="149.8900000000001"/>
    <x v="0"/>
    <x v="0"/>
    <x v="0"/>
    <x v="0"/>
    <x v="0"/>
    <n v="0"/>
    <n v="0"/>
  </r>
  <r>
    <x v="0"/>
    <x v="0"/>
    <n v="25000"/>
    <n v="100"/>
    <n v="13.2"/>
    <x v="0"/>
    <x v="0"/>
    <x v="0"/>
    <x v="0"/>
    <x v="0"/>
    <s v="2250"/>
    <x v="0"/>
    <n v="25000"/>
    <x v="0"/>
    <n v="1267"/>
    <n v="2"/>
    <n v="1115"/>
    <n v="1264.8900000000001"/>
    <n v="149.8900000000001"/>
    <x v="0"/>
    <x v="0"/>
    <x v="0"/>
    <x v="0"/>
    <x v="0"/>
    <n v="0"/>
    <n v="0"/>
  </r>
  <r>
    <x v="0"/>
    <x v="1"/>
    <n v="25000"/>
    <n v="100"/>
    <n v="13.2"/>
    <x v="0"/>
    <x v="0"/>
    <x v="0"/>
    <x v="0"/>
    <x v="0"/>
    <s v="2250"/>
    <x v="0"/>
    <n v="25000"/>
    <x v="0"/>
    <n v="1045"/>
    <n v="2"/>
    <n v="899"/>
    <n v="1027.19"/>
    <n v="128.19000000000005"/>
    <x v="0"/>
    <x v="0"/>
    <x v="0"/>
    <x v="0"/>
    <x v="0"/>
    <n v="0"/>
    <n v="0"/>
  </r>
  <r>
    <x v="0"/>
    <x v="2"/>
    <n v="25000"/>
    <n v="100"/>
    <n v="13.2"/>
    <x v="0"/>
    <x v="0"/>
    <x v="0"/>
    <x v="0"/>
    <x v="0"/>
    <s v="2250"/>
    <x v="0"/>
    <n v="25000"/>
    <x v="0"/>
    <n v="1819"/>
    <n v="3"/>
    <n v="1564"/>
    <n v="1757.5"/>
    <n v="193.5"/>
    <x v="0"/>
    <x v="0"/>
    <x v="0"/>
    <x v="0"/>
    <x v="0"/>
    <n v="0"/>
    <n v="0"/>
  </r>
  <r>
    <x v="0"/>
    <x v="0"/>
    <n v="25000"/>
    <n v="100"/>
    <n v="13.2"/>
    <x v="0"/>
    <x v="0"/>
    <x v="0"/>
    <x v="0"/>
    <x v="0"/>
    <s v="2250"/>
    <x v="0"/>
    <n v="25000"/>
    <x v="0"/>
    <n v="1267"/>
    <n v="2"/>
    <n v="1115"/>
    <n v="1264.8900000000001"/>
    <n v="149.8900000000001"/>
    <x v="0"/>
    <x v="0"/>
    <x v="0"/>
    <x v="0"/>
    <x v="0"/>
    <n v="0"/>
    <n v="0"/>
  </r>
  <r>
    <x v="0"/>
    <x v="0"/>
    <n v="25000"/>
    <n v="100"/>
    <n v="13.2"/>
    <x v="0"/>
    <x v="0"/>
    <x v="0"/>
    <x v="0"/>
    <x v="0"/>
    <s v="2250"/>
    <x v="0"/>
    <n v="25000"/>
    <x v="0"/>
    <n v="1267"/>
    <n v="2"/>
    <n v="1115"/>
    <n v="1264.8900000000001"/>
    <n v="149.8900000000001"/>
    <x v="0"/>
    <x v="0"/>
    <x v="0"/>
    <x v="0"/>
    <x v="0"/>
    <n v="0"/>
    <n v="0"/>
  </r>
  <r>
    <x v="0"/>
    <x v="0"/>
    <n v="25000"/>
    <n v="100"/>
    <n v="13.2"/>
    <x v="0"/>
    <x v="0"/>
    <x v="0"/>
    <x v="0"/>
    <x v="0"/>
    <s v="2250"/>
    <x v="0"/>
    <n v="25000"/>
    <x v="0"/>
    <n v="1267"/>
    <n v="2"/>
    <n v="1115"/>
    <n v="1264.8900000000001"/>
    <n v="149.8900000000001"/>
    <x v="0"/>
    <x v="0"/>
    <x v="0"/>
    <x v="0"/>
    <x v="0"/>
    <n v="0"/>
    <n v="0"/>
  </r>
  <r>
    <x v="0"/>
    <x v="3"/>
    <n v="25000"/>
    <n v="100"/>
    <n v="13.2"/>
    <x v="1"/>
    <x v="0"/>
    <x v="0"/>
    <x v="0"/>
    <x v="0"/>
    <s v="2250"/>
    <x v="0"/>
    <n v="25000"/>
    <x v="0"/>
    <n v="1650"/>
    <n v="3"/>
    <n v="1518"/>
    <n v="1705.81"/>
    <n v="187.80999999999995"/>
    <x v="0"/>
    <x v="0"/>
    <x v="0"/>
    <x v="0"/>
    <x v="1"/>
    <n v="0"/>
    <n v="0"/>
  </r>
  <r>
    <x v="0"/>
    <x v="4"/>
    <n v="25000"/>
    <n v="100"/>
    <n v="13.2"/>
    <x v="1"/>
    <x v="0"/>
    <x v="0"/>
    <x v="0"/>
    <x v="0"/>
    <s v="2250"/>
    <x v="0"/>
    <n v="25000"/>
    <x v="0"/>
    <n v="1163"/>
    <n v="2"/>
    <n v="1000"/>
    <n v="1139.8599999999999"/>
    <n v="139.8599999999999"/>
    <x v="0"/>
    <x v="0"/>
    <x v="0"/>
    <x v="0"/>
    <x v="1"/>
    <n v="0"/>
    <n v="0"/>
  </r>
  <r>
    <x v="0"/>
    <x v="5"/>
    <n v="25000"/>
    <n v="100"/>
    <n v="13.2"/>
    <x v="1"/>
    <x v="0"/>
    <x v="0"/>
    <x v="0"/>
    <x v="0"/>
    <s v="2250"/>
    <x v="0"/>
    <n v="25000"/>
    <x v="0"/>
    <n v="1217"/>
    <n v="2"/>
    <n v="1095"/>
    <n v="1245.17"/>
    <n v="150.17000000000007"/>
    <x v="0"/>
    <x v="0"/>
    <x v="0"/>
    <x v="0"/>
    <x v="1"/>
    <n v="0"/>
    <n v="0"/>
  </r>
  <r>
    <x v="0"/>
    <x v="6"/>
    <n v="25000"/>
    <n v="100"/>
    <n v="13.2"/>
    <x v="1"/>
    <x v="0"/>
    <x v="0"/>
    <x v="0"/>
    <x v="0"/>
    <s v="2250"/>
    <x v="0"/>
    <n v="25000"/>
    <x v="0"/>
    <n v="1089"/>
    <n v="2"/>
    <n v="937"/>
    <n v="1068.05"/>
    <n v="131.04999999999995"/>
    <x v="0"/>
    <x v="0"/>
    <x v="0"/>
    <x v="0"/>
    <x v="1"/>
    <n v="0"/>
    <n v="0"/>
  </r>
  <r>
    <x v="0"/>
    <x v="0"/>
    <n v="25000"/>
    <n v="100"/>
    <n v="13.2"/>
    <x v="1"/>
    <x v="0"/>
    <x v="0"/>
    <x v="0"/>
    <x v="0"/>
    <s v="2250"/>
    <x v="0"/>
    <n v="25000"/>
    <x v="0"/>
    <n v="1267"/>
    <n v="2"/>
    <n v="1115"/>
    <n v="1264.8900000000001"/>
    <n v="149.8900000000001"/>
    <x v="0"/>
    <x v="0"/>
    <x v="0"/>
    <x v="0"/>
    <x v="1"/>
    <n v="0"/>
    <n v="0"/>
  </r>
  <r>
    <x v="0"/>
    <x v="1"/>
    <n v="25000"/>
    <n v="100"/>
    <n v="13.2"/>
    <x v="1"/>
    <x v="0"/>
    <x v="0"/>
    <x v="0"/>
    <x v="0"/>
    <s v="2250"/>
    <x v="0"/>
    <n v="25000"/>
    <x v="0"/>
    <n v="1045"/>
    <n v="2"/>
    <n v="899"/>
    <n v="1027.19"/>
    <n v="128.19000000000005"/>
    <x v="0"/>
    <x v="0"/>
    <x v="0"/>
    <x v="0"/>
    <x v="1"/>
    <n v="0"/>
    <n v="0"/>
  </r>
  <r>
    <x v="0"/>
    <x v="7"/>
    <n v="25000"/>
    <n v="100"/>
    <n v="13.2"/>
    <x v="1"/>
    <x v="0"/>
    <x v="1"/>
    <x v="0"/>
    <x v="0"/>
    <s v="3000"/>
    <x v="0"/>
    <n v="25000"/>
    <x v="0"/>
    <n v="1194"/>
    <n v="2"/>
    <n v="980"/>
    <n v="1117.06"/>
    <n v="137.05999999999995"/>
    <x v="0"/>
    <x v="0"/>
    <x v="0"/>
    <x v="0"/>
    <x v="1"/>
    <n v="0"/>
    <n v="0"/>
  </r>
  <r>
    <x v="0"/>
    <x v="1"/>
    <n v="25000"/>
    <n v="100"/>
    <n v="13.2"/>
    <x v="1"/>
    <x v="0"/>
    <x v="0"/>
    <x v="0"/>
    <x v="0"/>
    <s v="2250"/>
    <x v="0"/>
    <n v="25000"/>
    <x v="0"/>
    <n v="1045"/>
    <n v="2"/>
    <n v="899"/>
    <n v="1027.19"/>
    <n v="128.19000000000005"/>
    <x v="0"/>
    <x v="0"/>
    <x v="0"/>
    <x v="0"/>
    <x v="1"/>
    <n v="0"/>
    <n v="0"/>
  </r>
  <r>
    <x v="0"/>
    <x v="8"/>
    <n v="25000"/>
    <n v="100"/>
    <n v="13.2"/>
    <x v="1"/>
    <x v="0"/>
    <x v="2"/>
    <x v="0"/>
    <x v="0"/>
    <s v="2250"/>
    <x v="0"/>
    <n v="25000"/>
    <x v="0"/>
    <n v="845"/>
    <n v="2"/>
    <n v="845"/>
    <n v="965.49"/>
    <n v="120.49000000000001"/>
    <x v="0"/>
    <x v="0"/>
    <x v="0"/>
    <x v="0"/>
    <x v="1"/>
    <n v="0"/>
    <n v="0"/>
  </r>
  <r>
    <x v="0"/>
    <x v="9"/>
    <n v="25000"/>
    <n v="100"/>
    <n v="13.2"/>
    <x v="1"/>
    <x v="0"/>
    <x v="2"/>
    <x v="0"/>
    <x v="0"/>
    <s v="2250"/>
    <x v="0"/>
    <n v="25000"/>
    <x v="0"/>
    <n v="1123"/>
    <n v="2"/>
    <n v="1123"/>
    <n v="1273.96"/>
    <n v="150.96000000000004"/>
    <x v="0"/>
    <x v="0"/>
    <x v="0"/>
    <x v="0"/>
    <x v="1"/>
    <n v="0"/>
    <n v="0"/>
  </r>
  <r>
    <x v="0"/>
    <x v="10"/>
    <n v="25000"/>
    <n v="100"/>
    <n v="13.2"/>
    <x v="1"/>
    <x v="0"/>
    <x v="2"/>
    <x v="0"/>
    <x v="0"/>
    <s v="2250"/>
    <x v="0"/>
    <n v="25000"/>
    <x v="0"/>
    <n v="1416"/>
    <n v="3"/>
    <n v="1558"/>
    <n v="1750.76"/>
    <n v="192.76"/>
    <x v="0"/>
    <x v="0"/>
    <x v="0"/>
    <x v="0"/>
    <x v="1"/>
    <n v="0"/>
    <n v="0"/>
  </r>
  <r>
    <x v="0"/>
    <x v="2"/>
    <n v="25000"/>
    <n v="100"/>
    <n v="13.2"/>
    <x v="1"/>
    <x v="0"/>
    <x v="0"/>
    <x v="0"/>
    <x v="0"/>
    <s v="2250"/>
    <x v="0"/>
    <n v="25000"/>
    <x v="0"/>
    <n v="1819"/>
    <n v="3"/>
    <n v="1564"/>
    <n v="1757.5"/>
    <n v="193.5"/>
    <x v="0"/>
    <x v="0"/>
    <x v="0"/>
    <x v="0"/>
    <x v="1"/>
    <n v="0"/>
    <n v="0"/>
  </r>
  <r>
    <x v="0"/>
    <x v="11"/>
    <n v="25000"/>
    <n v="100"/>
    <n v="13.2"/>
    <x v="1"/>
    <x v="0"/>
    <x v="2"/>
    <x v="0"/>
    <x v="0"/>
    <s v="2250"/>
    <x v="0"/>
    <n v="25000"/>
    <x v="0"/>
    <n v="1575"/>
    <n v="3"/>
    <n v="1745"/>
    <n v="1951.68"/>
    <n v="206.68000000000006"/>
    <x v="0"/>
    <x v="0"/>
    <x v="0"/>
    <x v="0"/>
    <x v="1"/>
    <n v="0"/>
    <n v="0"/>
  </r>
  <r>
    <x v="0"/>
    <x v="12"/>
    <n v="25000"/>
    <n v="100"/>
    <n v="13.2"/>
    <x v="1"/>
    <x v="0"/>
    <x v="2"/>
    <x v="0"/>
    <x v="0"/>
    <s v="2250"/>
    <x v="0"/>
    <n v="25000"/>
    <x v="0"/>
    <n v="1144"/>
    <n v="2"/>
    <n v="1144"/>
    <n v="1297.79"/>
    <n v="153.78999999999996"/>
    <x v="0"/>
    <x v="0"/>
    <x v="0"/>
    <x v="0"/>
    <x v="1"/>
    <n v="0"/>
    <n v="0"/>
  </r>
  <r>
    <x v="0"/>
    <x v="13"/>
    <n v="1500.0000000000002"/>
    <n v="6.0000000000000009"/>
    <n v="1.2000000000000002"/>
    <x v="1"/>
    <x v="0"/>
    <x v="1"/>
    <x v="0"/>
    <x v="0"/>
    <s v="3000"/>
    <x v="1"/>
    <n v="1500.0000000000002"/>
    <x v="1"/>
    <n v="1213"/>
    <n v="4"/>
    <n v="378.01"/>
    <n v="431.52"/>
    <n v="53.509999999999991"/>
    <x v="0"/>
    <x v="0"/>
    <x v="0"/>
    <x v="0"/>
    <x v="1"/>
    <n v="1"/>
    <n v="431.52"/>
  </r>
  <r>
    <x v="0"/>
    <x v="14"/>
    <n v="1000"/>
    <n v="4"/>
    <n v="0.8"/>
    <x v="1"/>
    <x v="0"/>
    <x v="3"/>
    <x v="0"/>
    <x v="0"/>
    <s v="3000"/>
    <x v="1"/>
    <n v="1000"/>
    <x v="2"/>
    <s v="x"/>
    <n v="6"/>
    <n v="261.48"/>
    <n v="309.08"/>
    <n v="47.599999999999966"/>
    <x v="0"/>
    <x v="0"/>
    <x v="0"/>
    <x v="0"/>
    <x v="1"/>
    <n v="1"/>
    <n v="309.08"/>
  </r>
  <r>
    <x v="0"/>
    <x v="15"/>
    <n v="2000"/>
    <n v="8"/>
    <n v="1.6"/>
    <x v="1"/>
    <x v="0"/>
    <x v="3"/>
    <x v="0"/>
    <x v="0"/>
    <s v="3000"/>
    <x v="1"/>
    <n v="2000"/>
    <x v="1"/>
    <n v="2073"/>
    <n v="6"/>
    <n v="489.62"/>
    <n v="558.92999999999995"/>
    <n v="69.309999999999945"/>
    <x v="0"/>
    <x v="0"/>
    <x v="0"/>
    <x v="0"/>
    <x v="1"/>
    <n v="1"/>
    <n v="558.92999999999995"/>
  </r>
  <r>
    <x v="0"/>
    <x v="16"/>
    <n v="1000"/>
    <n v="4"/>
    <n v="0.8"/>
    <x v="1"/>
    <x v="0"/>
    <x v="4"/>
    <x v="0"/>
    <x v="0"/>
    <s v="3000"/>
    <x v="1"/>
    <n v="1000"/>
    <x v="2"/>
    <n v="1031"/>
    <n v="4"/>
    <n v="206.33"/>
    <n v="243.89"/>
    <n v="37.559999999999974"/>
    <x v="0"/>
    <x v="0"/>
    <x v="0"/>
    <x v="0"/>
    <x v="1"/>
    <n v="1"/>
    <n v="243.89"/>
  </r>
  <r>
    <x v="0"/>
    <x v="17"/>
    <n v="500"/>
    <n v="2"/>
    <n v="0.4"/>
    <x v="1"/>
    <x v="0"/>
    <x v="5"/>
    <x v="0"/>
    <x v="0"/>
    <s v="2250"/>
    <x v="1"/>
    <n v="500"/>
    <x v="3"/>
    <n v="516"/>
    <n v="3"/>
    <n v="99.65"/>
    <n v="122.88"/>
    <n v="23.22999999999999"/>
    <x v="0"/>
    <x v="0"/>
    <x v="0"/>
    <x v="0"/>
    <x v="1"/>
    <n v="1"/>
    <n v="122.88"/>
  </r>
  <r>
    <x v="0"/>
    <x v="18"/>
    <n v="1500.0000000000002"/>
    <n v="6.0000000000000009"/>
    <n v="1.2000000000000002"/>
    <x v="1"/>
    <x v="0"/>
    <x v="6"/>
    <x v="0"/>
    <x v="0"/>
    <s v="2000"/>
    <x v="1"/>
    <n v="1500.0000000000002"/>
    <x v="1"/>
    <s v="x"/>
    <n v="3"/>
    <n v="340.16"/>
    <n v="388.32"/>
    <n v="48.159999999999968"/>
    <x v="0"/>
    <x v="0"/>
    <x v="0"/>
    <x v="0"/>
    <x v="1"/>
    <n v="1"/>
    <n v="388.32"/>
  </r>
  <r>
    <x v="0"/>
    <x v="19"/>
    <n v="1000"/>
    <n v="4"/>
    <n v="0.8"/>
    <x v="1"/>
    <x v="0"/>
    <x v="6"/>
    <x v="0"/>
    <x v="0"/>
    <s v="2000"/>
    <x v="1"/>
    <n v="1000"/>
    <x v="2"/>
    <s v="x"/>
    <n v="3"/>
    <n v="246.54"/>
    <n v="291.42"/>
    <n v="44.880000000000024"/>
    <x v="0"/>
    <x v="0"/>
    <x v="0"/>
    <x v="0"/>
    <x v="1"/>
    <n v="1"/>
    <n v="291.42"/>
  </r>
  <r>
    <x v="0"/>
    <x v="20"/>
    <n v="1000"/>
    <n v="4"/>
    <n v="0.8"/>
    <x v="1"/>
    <x v="0"/>
    <x v="7"/>
    <x v="0"/>
    <x v="0"/>
    <s v="3000"/>
    <x v="1"/>
    <n v="1000"/>
    <x v="2"/>
    <n v="2378"/>
    <n v="6"/>
    <n v="276.49"/>
    <n v="326.82"/>
    <n v="50.329999999999984"/>
    <x v="0"/>
    <x v="0"/>
    <x v="0"/>
    <x v="0"/>
    <x v="1"/>
    <n v="1"/>
    <n v="326.82"/>
  </r>
  <r>
    <x v="0"/>
    <x v="21"/>
    <n v="1000"/>
    <n v="4"/>
    <n v="0.8"/>
    <x v="1"/>
    <x v="0"/>
    <x v="3"/>
    <x v="0"/>
    <x v="0"/>
    <s v="3000"/>
    <x v="1"/>
    <n v="1000"/>
    <x v="2"/>
    <s v="x"/>
    <n v="6"/>
    <n v="292.02999999999997"/>
    <n v="345.18"/>
    <n v="53.150000000000034"/>
    <x v="0"/>
    <x v="0"/>
    <x v="0"/>
    <x v="0"/>
    <x v="1"/>
    <n v="1"/>
    <n v="345.18"/>
  </r>
  <r>
    <x v="0"/>
    <x v="22"/>
    <n v="500"/>
    <n v="2"/>
    <n v="0.4"/>
    <x v="1"/>
    <x v="0"/>
    <x v="3"/>
    <x v="0"/>
    <x v="0"/>
    <s v="3000"/>
    <x v="1"/>
    <n v="500"/>
    <x v="3"/>
    <n v="2073"/>
    <n v="6"/>
    <n v="144.26"/>
    <n v="177.88"/>
    <n v="33.620000000000005"/>
    <x v="0"/>
    <x v="0"/>
    <x v="0"/>
    <x v="0"/>
    <x v="1"/>
    <n v="1"/>
    <n v="177.88"/>
  </r>
  <r>
    <x v="0"/>
    <x v="23"/>
    <n v="1500.0000000000002"/>
    <n v="6.0000000000000009"/>
    <n v="1.2000000000000002"/>
    <x v="1"/>
    <x v="0"/>
    <x v="8"/>
    <x v="0"/>
    <x v="0"/>
    <s v="2250"/>
    <x v="1"/>
    <n v="1500.0000000000002"/>
    <x v="1"/>
    <n v="729"/>
    <n v="4"/>
    <n v="235.22"/>
    <n v="270.06"/>
    <n v="34.840000000000003"/>
    <x v="0"/>
    <x v="0"/>
    <x v="0"/>
    <x v="0"/>
    <x v="1"/>
    <n v="1"/>
    <n v="270.06"/>
  </r>
  <r>
    <x v="0"/>
    <x v="24"/>
    <n v="4500"/>
    <n v="18"/>
    <n v="3.6"/>
    <x v="1"/>
    <x v="0"/>
    <x v="8"/>
    <x v="0"/>
    <x v="0"/>
    <s v="2500"/>
    <x v="2"/>
    <n v="4500"/>
    <x v="4"/>
    <n v="929"/>
    <n v="2"/>
    <n v="571.87"/>
    <n v="654.99"/>
    <n v="83.12"/>
    <x v="0"/>
    <x v="0"/>
    <x v="0"/>
    <x v="0"/>
    <x v="1"/>
    <n v="0"/>
    <n v="0"/>
  </r>
  <r>
    <x v="0"/>
    <x v="25"/>
    <n v="500"/>
    <n v="2"/>
    <n v="0.4"/>
    <x v="1"/>
    <x v="0"/>
    <x v="8"/>
    <x v="0"/>
    <x v="0"/>
    <s v="2250"/>
    <x v="1"/>
    <n v="500"/>
    <x v="3"/>
    <n v="483"/>
    <n v="4"/>
    <n v="98.15"/>
    <n v="121.03"/>
    <n v="22.879999999999995"/>
    <x v="0"/>
    <x v="0"/>
    <x v="0"/>
    <x v="0"/>
    <x v="1"/>
    <n v="1"/>
    <n v="121.03"/>
  </r>
  <r>
    <x v="0"/>
    <x v="26"/>
    <n v="3000.0000000000005"/>
    <n v="12.000000000000002"/>
    <n v="2.4000000000000004"/>
    <x v="1"/>
    <x v="0"/>
    <x v="1"/>
    <x v="0"/>
    <x v="0"/>
    <s v="3000"/>
    <x v="2"/>
    <n v="3000.0000000000005"/>
    <x v="4"/>
    <n v="1502"/>
    <n v="3"/>
    <n v="623.51"/>
    <n v="707.32"/>
    <n v="83.810000000000059"/>
    <x v="0"/>
    <x v="0"/>
    <x v="0"/>
    <x v="0"/>
    <x v="1"/>
    <n v="0"/>
    <n v="0"/>
  </r>
  <r>
    <x v="0"/>
    <x v="27"/>
    <n v="1000"/>
    <n v="4"/>
    <n v="0.8"/>
    <x v="1"/>
    <x v="0"/>
    <x v="9"/>
    <x v="0"/>
    <x v="0"/>
    <s v="2000"/>
    <x v="1"/>
    <n v="1000"/>
    <x v="2"/>
    <n v="545"/>
    <n v="4"/>
    <n v="350.93"/>
    <n v="414.81"/>
    <n v="63.879999999999995"/>
    <x v="0"/>
    <x v="0"/>
    <x v="0"/>
    <x v="0"/>
    <x v="1"/>
    <n v="1"/>
    <n v="414.81"/>
  </r>
  <r>
    <x v="0"/>
    <x v="28"/>
    <n v="3000.0000000000005"/>
    <n v="12.000000000000002"/>
    <n v="2.4000000000000004"/>
    <x v="1"/>
    <x v="0"/>
    <x v="10"/>
    <x v="0"/>
    <x v="1"/>
    <s v=""/>
    <x v="2"/>
    <n v="3000.0000000000005"/>
    <x v="4"/>
    <n v="67"/>
    <s v=""/>
    <s v=""/>
    <s v=""/>
    <s v=""/>
    <x v="1"/>
    <x v="0"/>
    <x v="0"/>
    <x v="0"/>
    <x v="1"/>
    <n v="0"/>
    <n v="0"/>
  </r>
  <r>
    <x v="0"/>
    <x v="28"/>
    <n v="3000.0000000000005"/>
    <n v="12.000000000000002"/>
    <n v="2.4000000000000004"/>
    <x v="2"/>
    <x v="0"/>
    <x v="10"/>
    <x v="0"/>
    <x v="1"/>
    <s v=""/>
    <x v="2"/>
    <n v="3000.0000000000005"/>
    <x v="4"/>
    <n v="67"/>
    <s v=""/>
    <s v=""/>
    <s v=""/>
    <s v=""/>
    <x v="1"/>
    <x v="0"/>
    <x v="0"/>
    <x v="0"/>
    <x v="0"/>
    <n v="0"/>
    <n v="0"/>
  </r>
  <r>
    <x v="0"/>
    <x v="1"/>
    <n v="2500"/>
    <n v="10"/>
    <n v="2"/>
    <x v="2"/>
    <x v="0"/>
    <x v="0"/>
    <x v="0"/>
    <x v="0"/>
    <s v="2250"/>
    <x v="1"/>
    <n v="2500"/>
    <x v="1"/>
    <n v="1045"/>
    <n v="3"/>
    <n v="420.85"/>
    <n v="480.86"/>
    <n v="60.009999999999991"/>
    <x v="0"/>
    <x v="0"/>
    <x v="0"/>
    <x v="0"/>
    <x v="0"/>
    <n v="1"/>
    <n v="480.86"/>
  </r>
  <r>
    <x v="0"/>
    <x v="29"/>
    <n v="1000"/>
    <n v="4"/>
    <n v="0.8"/>
    <x v="2"/>
    <x v="0"/>
    <x v="6"/>
    <x v="0"/>
    <x v="0"/>
    <s v="2000"/>
    <x v="1"/>
    <n v="1000"/>
    <x v="2"/>
    <s v="x"/>
    <n v="3"/>
    <n v="246.54"/>
    <n v="291.42"/>
    <n v="44.880000000000024"/>
    <x v="0"/>
    <x v="0"/>
    <x v="0"/>
    <x v="0"/>
    <x v="0"/>
    <n v="1"/>
    <n v="291.42"/>
  </r>
  <r>
    <x v="0"/>
    <x v="1"/>
    <n v="1000"/>
    <n v="4"/>
    <n v="0.8"/>
    <x v="2"/>
    <x v="0"/>
    <x v="0"/>
    <x v="0"/>
    <x v="0"/>
    <s v="2250"/>
    <x v="1"/>
    <n v="1000"/>
    <x v="2"/>
    <n v="1045"/>
    <n v="3"/>
    <n v="153.08000000000001"/>
    <n v="180.94"/>
    <n v="27.859999999999985"/>
    <x v="0"/>
    <x v="0"/>
    <x v="0"/>
    <x v="0"/>
    <x v="0"/>
    <n v="1"/>
    <n v="180.94"/>
  </r>
  <r>
    <x v="0"/>
    <x v="7"/>
    <n v="13000"/>
    <n v="52"/>
    <n v="10.4"/>
    <x v="2"/>
    <x v="0"/>
    <x v="1"/>
    <x v="0"/>
    <x v="0"/>
    <s v="3000"/>
    <x v="2"/>
    <n v="13000"/>
    <x v="5"/>
    <n v="1194"/>
    <n v="2"/>
    <n v="980"/>
    <n v="1117.06"/>
    <n v="137.05999999999995"/>
    <x v="0"/>
    <x v="0"/>
    <x v="0"/>
    <x v="0"/>
    <x v="0"/>
    <n v="0"/>
    <n v="0"/>
  </r>
  <r>
    <x v="0"/>
    <x v="7"/>
    <n v="2000"/>
    <n v="8"/>
    <n v="1.6"/>
    <x v="2"/>
    <x v="0"/>
    <x v="1"/>
    <x v="0"/>
    <x v="0"/>
    <s v="3000"/>
    <x v="1"/>
    <n v="2000"/>
    <x v="1"/>
    <n v="1194"/>
    <n v="4"/>
    <n v="498.32"/>
    <n v="568.86"/>
    <n v="70.54000000000002"/>
    <x v="0"/>
    <x v="0"/>
    <x v="0"/>
    <x v="0"/>
    <x v="0"/>
    <n v="1"/>
    <n v="568.86"/>
  </r>
  <r>
    <x v="0"/>
    <x v="12"/>
    <n v="2500"/>
    <n v="10"/>
    <n v="2"/>
    <x v="2"/>
    <x v="0"/>
    <x v="2"/>
    <x v="0"/>
    <x v="0"/>
    <s v="2250"/>
    <x v="1"/>
    <n v="2500"/>
    <x v="1"/>
    <n v="1144"/>
    <n v="5"/>
    <n v="637.41"/>
    <n v="723.1"/>
    <n v="85.690000000000055"/>
    <x v="0"/>
    <x v="0"/>
    <x v="0"/>
    <x v="0"/>
    <x v="0"/>
    <n v="1"/>
    <n v="723.1"/>
  </r>
  <r>
    <x v="0"/>
    <x v="30"/>
    <n v="1500.0000000000002"/>
    <n v="6.0000000000000009"/>
    <n v="1.2000000000000002"/>
    <x v="2"/>
    <x v="0"/>
    <x v="8"/>
    <x v="0"/>
    <x v="0"/>
    <s v="2250"/>
    <x v="1"/>
    <n v="1500.0000000000002"/>
    <x v="1"/>
    <n v="1001"/>
    <n v="4"/>
    <n v="283.39"/>
    <n v="323.5"/>
    <n v="40.110000000000014"/>
    <x v="0"/>
    <x v="0"/>
    <x v="0"/>
    <x v="0"/>
    <x v="0"/>
    <n v="1"/>
    <n v="323.5"/>
  </r>
  <r>
    <x v="0"/>
    <x v="31"/>
    <n v="1500.0000000000002"/>
    <n v="6.0000000000000009"/>
    <n v="1.2000000000000002"/>
    <x v="2"/>
    <x v="0"/>
    <x v="8"/>
    <x v="0"/>
    <x v="0"/>
    <s v="2250"/>
    <x v="1"/>
    <n v="1500.0000000000002"/>
    <x v="1"/>
    <n v="883"/>
    <n v="4"/>
    <n v="253.68"/>
    <n v="290.55"/>
    <n v="36.870000000000005"/>
    <x v="0"/>
    <x v="0"/>
    <x v="0"/>
    <x v="0"/>
    <x v="0"/>
    <n v="1"/>
    <n v="290.55"/>
  </r>
  <r>
    <x v="0"/>
    <x v="32"/>
    <n v="500"/>
    <n v="2"/>
    <n v="0.4"/>
    <x v="2"/>
    <x v="0"/>
    <x v="8"/>
    <x v="0"/>
    <x v="0"/>
    <s v="2500"/>
    <x v="1"/>
    <n v="500"/>
    <x v="3"/>
    <n v="576"/>
    <n v="5"/>
    <n v="105.86"/>
    <n v="130.53"/>
    <n v="24.67"/>
    <x v="0"/>
    <x v="0"/>
    <x v="0"/>
    <x v="0"/>
    <x v="0"/>
    <n v="1"/>
    <n v="130.53"/>
  </r>
  <r>
    <x v="0"/>
    <x v="32"/>
    <n v="1500.0000000000002"/>
    <n v="6.0000000000000009"/>
    <n v="1.2000000000000002"/>
    <x v="2"/>
    <x v="0"/>
    <x v="8"/>
    <x v="0"/>
    <x v="0"/>
    <s v="2500"/>
    <x v="1"/>
    <n v="1500.0000000000002"/>
    <x v="1"/>
    <n v="576"/>
    <n v="5"/>
    <n v="238.96"/>
    <n v="274.35000000000002"/>
    <n v="35.390000000000015"/>
    <x v="0"/>
    <x v="0"/>
    <x v="0"/>
    <x v="0"/>
    <x v="0"/>
    <n v="1"/>
    <n v="274.35000000000002"/>
  </r>
  <r>
    <x v="0"/>
    <x v="33"/>
    <n v="2000"/>
    <n v="8"/>
    <n v="1.6"/>
    <x v="2"/>
    <x v="0"/>
    <x v="8"/>
    <x v="0"/>
    <x v="0"/>
    <s v="2250"/>
    <x v="1"/>
    <n v="2000"/>
    <x v="1"/>
    <n v="1007"/>
    <n v="4"/>
    <n v="391.19"/>
    <n v="446.97"/>
    <n v="55.78000000000003"/>
    <x v="0"/>
    <x v="0"/>
    <x v="0"/>
    <x v="0"/>
    <x v="0"/>
    <n v="1"/>
    <n v="446.97"/>
  </r>
  <r>
    <x v="0"/>
    <x v="34"/>
    <n v="500"/>
    <n v="2"/>
    <n v="0.4"/>
    <x v="2"/>
    <x v="0"/>
    <x v="8"/>
    <x v="0"/>
    <x v="0"/>
    <s v="2250"/>
    <x v="1"/>
    <n v="500"/>
    <x v="3"/>
    <n v="435"/>
    <n v="4"/>
    <n v="112.28"/>
    <n v="138.44"/>
    <n v="26.159999999999997"/>
    <x v="0"/>
    <x v="0"/>
    <x v="0"/>
    <x v="0"/>
    <x v="0"/>
    <n v="1"/>
    <n v="138.44"/>
  </r>
  <r>
    <x v="0"/>
    <x v="34"/>
    <n v="1000"/>
    <n v="4"/>
    <n v="0.8"/>
    <x v="3"/>
    <x v="0"/>
    <x v="8"/>
    <x v="0"/>
    <x v="0"/>
    <s v="2250"/>
    <x v="1"/>
    <n v="1000"/>
    <x v="2"/>
    <n v="435"/>
    <n v="4"/>
    <n v="186.77"/>
    <n v="220.76"/>
    <n v="33.989999999999981"/>
    <x v="0"/>
    <x v="0"/>
    <x v="0"/>
    <x v="0"/>
    <x v="1"/>
    <n v="1"/>
    <n v="220.76"/>
  </r>
  <r>
    <x v="0"/>
    <x v="35"/>
    <n v="1500.0000000000002"/>
    <n v="6.0000000000000009"/>
    <n v="1.2000000000000002"/>
    <x v="3"/>
    <x v="0"/>
    <x v="8"/>
    <x v="0"/>
    <x v="0"/>
    <s v="2500"/>
    <x v="1"/>
    <n v="1500.0000000000002"/>
    <x v="1"/>
    <n v="861"/>
    <n v="5"/>
    <n v="268.38"/>
    <n v="308.13"/>
    <n v="39.75"/>
    <x v="0"/>
    <x v="0"/>
    <x v="0"/>
    <x v="0"/>
    <x v="1"/>
    <n v="1"/>
    <n v="308.13"/>
  </r>
  <r>
    <x v="0"/>
    <x v="36"/>
    <n v="1500.0000000000002"/>
    <n v="6.0000000000000009"/>
    <n v="1.2000000000000002"/>
    <x v="3"/>
    <x v="0"/>
    <x v="10"/>
    <x v="0"/>
    <x v="1"/>
    <s v=""/>
    <x v="1"/>
    <n v="1500.0000000000002"/>
    <x v="1"/>
    <n v="45"/>
    <s v=""/>
    <s v=""/>
    <s v=""/>
    <s v=""/>
    <x v="1"/>
    <x v="0"/>
    <x v="0"/>
    <x v="0"/>
    <x v="1"/>
    <n v="1"/>
    <s v=""/>
  </r>
  <r>
    <x v="0"/>
    <x v="36"/>
    <n v="1500.0000000000002"/>
    <n v="6.0000000000000009"/>
    <n v="1.2000000000000002"/>
    <x v="3"/>
    <x v="0"/>
    <x v="10"/>
    <x v="0"/>
    <x v="1"/>
    <s v=""/>
    <x v="1"/>
    <n v="1500.0000000000002"/>
    <x v="1"/>
    <n v="45"/>
    <s v=""/>
    <s v=""/>
    <s v=""/>
    <s v=""/>
    <x v="1"/>
    <x v="0"/>
    <x v="0"/>
    <x v="0"/>
    <x v="1"/>
    <n v="1"/>
    <s v=""/>
  </r>
  <r>
    <x v="0"/>
    <x v="37"/>
    <n v="2500"/>
    <n v="10"/>
    <n v="2"/>
    <x v="3"/>
    <x v="0"/>
    <x v="10"/>
    <x v="0"/>
    <x v="1"/>
    <s v=""/>
    <x v="1"/>
    <n v="2500"/>
    <x v="1"/>
    <n v="33"/>
    <s v=""/>
    <s v=""/>
    <s v=""/>
    <s v=""/>
    <x v="1"/>
    <x v="0"/>
    <x v="0"/>
    <x v="0"/>
    <x v="1"/>
    <n v="1"/>
    <s v=""/>
  </r>
  <r>
    <x v="0"/>
    <x v="37"/>
    <n v="2500"/>
    <n v="10"/>
    <n v="2"/>
    <x v="3"/>
    <x v="0"/>
    <x v="10"/>
    <x v="0"/>
    <x v="1"/>
    <s v=""/>
    <x v="1"/>
    <n v="2500"/>
    <x v="1"/>
    <n v="33"/>
    <s v=""/>
    <s v=""/>
    <s v=""/>
    <s v=""/>
    <x v="1"/>
    <x v="0"/>
    <x v="0"/>
    <x v="0"/>
    <x v="1"/>
    <n v="1"/>
    <s v=""/>
  </r>
  <r>
    <x v="0"/>
    <x v="38"/>
    <n v="2000"/>
    <n v="8"/>
    <n v="1.6"/>
    <x v="3"/>
    <x v="0"/>
    <x v="10"/>
    <x v="0"/>
    <x v="1"/>
    <s v=""/>
    <x v="1"/>
    <n v="2000"/>
    <x v="1"/>
    <n v="763"/>
    <s v=""/>
    <s v=""/>
    <s v=""/>
    <s v=""/>
    <x v="1"/>
    <x v="0"/>
    <x v="0"/>
    <x v="0"/>
    <x v="1"/>
    <n v="1"/>
    <s v=""/>
  </r>
  <r>
    <x v="0"/>
    <x v="38"/>
    <n v="2000"/>
    <n v="8"/>
    <n v="1.6"/>
    <x v="3"/>
    <x v="0"/>
    <x v="10"/>
    <x v="0"/>
    <x v="1"/>
    <s v=""/>
    <x v="1"/>
    <n v="2000"/>
    <x v="1"/>
    <n v="763"/>
    <s v=""/>
    <s v=""/>
    <s v=""/>
    <s v=""/>
    <x v="1"/>
    <x v="0"/>
    <x v="0"/>
    <x v="0"/>
    <x v="1"/>
    <n v="1"/>
    <s v=""/>
  </r>
  <r>
    <x v="0"/>
    <x v="39"/>
    <n v="3500.0000000000005"/>
    <n v="14.000000000000002"/>
    <n v="2.8000000000000003"/>
    <x v="3"/>
    <x v="0"/>
    <x v="10"/>
    <x v="0"/>
    <x v="1"/>
    <s v=""/>
    <x v="2"/>
    <n v="3500.0000000000005"/>
    <x v="4"/>
    <n v="203"/>
    <s v=""/>
    <s v=""/>
    <s v=""/>
    <s v=""/>
    <x v="1"/>
    <x v="0"/>
    <x v="0"/>
    <x v="0"/>
    <x v="1"/>
    <n v="0"/>
    <n v="0"/>
  </r>
  <r>
    <x v="0"/>
    <x v="39"/>
    <n v="3500.0000000000005"/>
    <n v="14.000000000000002"/>
    <n v="2.8000000000000003"/>
    <x v="3"/>
    <x v="0"/>
    <x v="10"/>
    <x v="0"/>
    <x v="1"/>
    <s v=""/>
    <x v="2"/>
    <n v="3500.0000000000005"/>
    <x v="4"/>
    <n v="203"/>
    <s v=""/>
    <s v=""/>
    <s v=""/>
    <s v=""/>
    <x v="1"/>
    <x v="0"/>
    <x v="0"/>
    <x v="0"/>
    <x v="1"/>
    <n v="0"/>
    <n v="0"/>
  </r>
  <r>
    <x v="0"/>
    <x v="40"/>
    <n v="3000.0000000000005"/>
    <n v="12.000000000000002"/>
    <n v="2.4000000000000004"/>
    <x v="3"/>
    <x v="0"/>
    <x v="10"/>
    <x v="0"/>
    <x v="1"/>
    <s v=""/>
    <x v="2"/>
    <n v="3000.0000000000005"/>
    <x v="4"/>
    <n v="480"/>
    <s v=""/>
    <s v=""/>
    <s v=""/>
    <s v=""/>
    <x v="1"/>
    <x v="0"/>
    <x v="0"/>
    <x v="0"/>
    <x v="1"/>
    <n v="0"/>
    <n v="0"/>
  </r>
  <r>
    <x v="0"/>
    <x v="40"/>
    <n v="3000.0000000000005"/>
    <n v="12.000000000000002"/>
    <n v="2.4000000000000004"/>
    <x v="3"/>
    <x v="0"/>
    <x v="10"/>
    <x v="0"/>
    <x v="1"/>
    <s v=""/>
    <x v="2"/>
    <n v="3000.0000000000005"/>
    <x v="4"/>
    <n v="480"/>
    <s v=""/>
    <s v=""/>
    <s v=""/>
    <s v=""/>
    <x v="1"/>
    <x v="0"/>
    <x v="0"/>
    <x v="0"/>
    <x v="1"/>
    <n v="0"/>
    <n v="0"/>
  </r>
  <r>
    <x v="0"/>
    <x v="41"/>
    <n v="500"/>
    <n v="2"/>
    <n v="0.4"/>
    <x v="3"/>
    <x v="0"/>
    <x v="10"/>
    <x v="0"/>
    <x v="1"/>
    <s v=""/>
    <x v="1"/>
    <n v="500"/>
    <x v="3"/>
    <n v="556"/>
    <s v=""/>
    <s v=""/>
    <s v=""/>
    <s v=""/>
    <x v="1"/>
    <x v="0"/>
    <x v="0"/>
    <x v="0"/>
    <x v="1"/>
    <n v="1"/>
    <s v=""/>
  </r>
  <r>
    <x v="0"/>
    <x v="41"/>
    <n v="500"/>
    <n v="2"/>
    <n v="0.4"/>
    <x v="3"/>
    <x v="0"/>
    <x v="10"/>
    <x v="0"/>
    <x v="1"/>
    <s v=""/>
    <x v="1"/>
    <n v="500"/>
    <x v="3"/>
    <n v="556"/>
    <s v=""/>
    <s v=""/>
    <s v=""/>
    <s v=""/>
    <x v="1"/>
    <x v="0"/>
    <x v="0"/>
    <x v="0"/>
    <x v="1"/>
    <n v="1"/>
    <s v=""/>
  </r>
  <r>
    <x v="0"/>
    <x v="42"/>
    <n v="500"/>
    <n v="2"/>
    <n v="0.4"/>
    <x v="3"/>
    <x v="0"/>
    <x v="4"/>
    <x v="0"/>
    <x v="0"/>
    <s v="3000"/>
    <x v="1"/>
    <n v="500"/>
    <x v="3"/>
    <n v="1333"/>
    <n v="4"/>
    <n v="126.76"/>
    <n v="156.30000000000001"/>
    <n v="29.540000000000006"/>
    <x v="0"/>
    <x v="0"/>
    <x v="0"/>
    <x v="0"/>
    <x v="1"/>
    <n v="1"/>
    <n v="156.30000000000001"/>
  </r>
  <r>
    <x v="0"/>
    <x v="43"/>
    <n v="1000"/>
    <n v="4"/>
    <n v="0.8"/>
    <x v="3"/>
    <x v="0"/>
    <x v="0"/>
    <x v="0"/>
    <x v="0"/>
    <s v="2250"/>
    <x v="1"/>
    <n v="1000"/>
    <x v="2"/>
    <n v="942"/>
    <n v="3"/>
    <n v="187.44"/>
    <n v="221.56"/>
    <n v="34.120000000000005"/>
    <x v="0"/>
    <x v="0"/>
    <x v="0"/>
    <x v="0"/>
    <x v="1"/>
    <n v="1"/>
    <n v="221.56"/>
  </r>
  <r>
    <x v="0"/>
    <x v="43"/>
    <n v="1000"/>
    <n v="4"/>
    <n v="0.8"/>
    <x v="3"/>
    <x v="0"/>
    <x v="0"/>
    <x v="0"/>
    <x v="0"/>
    <s v="2250"/>
    <x v="1"/>
    <n v="1000"/>
    <x v="2"/>
    <n v="942"/>
    <n v="3"/>
    <n v="187.44"/>
    <n v="221.56"/>
    <n v="34.120000000000005"/>
    <x v="0"/>
    <x v="0"/>
    <x v="0"/>
    <x v="0"/>
    <x v="1"/>
    <n v="1"/>
    <n v="221.56"/>
  </r>
  <r>
    <x v="0"/>
    <x v="44"/>
    <n v="1000"/>
    <n v="4"/>
    <n v="0.8"/>
    <x v="3"/>
    <x v="0"/>
    <x v="8"/>
    <x v="0"/>
    <x v="0"/>
    <s v="2250"/>
    <x v="1"/>
    <n v="1000"/>
    <x v="2"/>
    <n v="484"/>
    <n v="3"/>
    <n v="147.34"/>
    <n v="174.17"/>
    <n v="26.829999999999984"/>
    <x v="0"/>
    <x v="0"/>
    <x v="0"/>
    <x v="0"/>
    <x v="1"/>
    <n v="1"/>
    <n v="174.17"/>
  </r>
  <r>
    <x v="0"/>
    <x v="33"/>
    <n v="1500.0000000000002"/>
    <n v="6.0000000000000009"/>
    <n v="1.2000000000000002"/>
    <x v="3"/>
    <x v="0"/>
    <x v="8"/>
    <x v="0"/>
    <x v="0"/>
    <s v="2250"/>
    <x v="1"/>
    <n v="1500.0000000000002"/>
    <x v="1"/>
    <n v="1007"/>
    <n v="4"/>
    <n v="294.68"/>
    <n v="336.7"/>
    <n v="42.019999999999982"/>
    <x v="0"/>
    <x v="0"/>
    <x v="0"/>
    <x v="0"/>
    <x v="1"/>
    <n v="1"/>
    <n v="336.7"/>
  </r>
  <r>
    <x v="0"/>
    <x v="45"/>
    <n v="6500"/>
    <n v="26"/>
    <n v="5.2"/>
    <x v="3"/>
    <x v="0"/>
    <x v="11"/>
    <x v="0"/>
    <x v="0"/>
    <s v="2250"/>
    <x v="2"/>
    <n v="6500"/>
    <x v="6"/>
    <n v="1251"/>
    <n v="2"/>
    <n v="1102.53"/>
    <n v="1233.1199999999999"/>
    <n v="130.58999999999992"/>
    <x v="0"/>
    <x v="0"/>
    <x v="0"/>
    <x v="0"/>
    <x v="1"/>
    <n v="0"/>
    <n v="0"/>
  </r>
  <r>
    <x v="0"/>
    <x v="46"/>
    <n v="3000.0000000000005"/>
    <n v="12.000000000000002"/>
    <n v="2.4000000000000004"/>
    <x v="3"/>
    <x v="0"/>
    <x v="11"/>
    <x v="0"/>
    <x v="0"/>
    <s v="2250"/>
    <x v="2"/>
    <n v="3000.0000000000005"/>
    <x v="4"/>
    <n v="1932"/>
    <n v="3"/>
    <n v="834.65"/>
    <n v="938.87"/>
    <n v="104.22000000000003"/>
    <x v="0"/>
    <x v="0"/>
    <x v="0"/>
    <x v="0"/>
    <x v="1"/>
    <n v="0"/>
    <n v="0"/>
  </r>
  <r>
    <x v="0"/>
    <x v="47"/>
    <n v="500"/>
    <n v="2"/>
    <n v="0.4"/>
    <x v="3"/>
    <x v="0"/>
    <x v="0"/>
    <x v="0"/>
    <x v="0"/>
    <s v="2250"/>
    <x v="1"/>
    <n v="500"/>
    <x v="3"/>
    <n v="911"/>
    <n v="4"/>
    <n v="110.35"/>
    <n v="136.07"/>
    <n v="25.72"/>
    <x v="0"/>
    <x v="0"/>
    <x v="0"/>
    <x v="0"/>
    <x v="1"/>
    <n v="1"/>
    <n v="136.07"/>
  </r>
  <r>
    <x v="0"/>
    <x v="14"/>
    <n v="500"/>
    <n v="2"/>
    <n v="0.4"/>
    <x v="3"/>
    <x v="0"/>
    <x v="3"/>
    <x v="0"/>
    <x v="0"/>
    <s v="3000"/>
    <x v="1"/>
    <n v="500"/>
    <x v="3"/>
    <s v="x"/>
    <n v="6"/>
    <n v="144.26"/>
    <n v="177.88"/>
    <n v="33.620000000000005"/>
    <x v="0"/>
    <x v="0"/>
    <x v="0"/>
    <x v="0"/>
    <x v="1"/>
    <n v="1"/>
    <n v="177.88"/>
  </r>
  <r>
    <x v="0"/>
    <x v="22"/>
    <n v="500"/>
    <n v="2"/>
    <n v="0.4"/>
    <x v="4"/>
    <x v="0"/>
    <x v="3"/>
    <x v="0"/>
    <x v="0"/>
    <s v="3000"/>
    <x v="1"/>
    <n v="500"/>
    <x v="3"/>
    <n v="2073"/>
    <n v="6"/>
    <n v="144.26"/>
    <n v="177.88"/>
    <n v="33.620000000000005"/>
    <x v="0"/>
    <x v="0"/>
    <x v="0"/>
    <x v="0"/>
    <x v="0"/>
    <n v="1"/>
    <n v="177.88"/>
  </r>
  <r>
    <x v="0"/>
    <x v="48"/>
    <n v="500"/>
    <n v="2"/>
    <n v="0.4"/>
    <x v="4"/>
    <x v="0"/>
    <x v="3"/>
    <x v="0"/>
    <x v="0"/>
    <s v="3000"/>
    <x v="1"/>
    <n v="500"/>
    <x v="3"/>
    <n v="2073"/>
    <n v="6"/>
    <n v="144.26"/>
    <n v="177.88"/>
    <n v="33.620000000000005"/>
    <x v="0"/>
    <x v="0"/>
    <x v="0"/>
    <x v="0"/>
    <x v="0"/>
    <n v="1"/>
    <n v="177.88"/>
  </r>
  <r>
    <x v="0"/>
    <x v="49"/>
    <n v="1000"/>
    <n v="4"/>
    <n v="0.8"/>
    <x v="4"/>
    <x v="0"/>
    <x v="12"/>
    <x v="0"/>
    <x v="0"/>
    <s v="2500"/>
    <x v="1"/>
    <n v="1000"/>
    <x v="2"/>
    <n v="262"/>
    <n v="3"/>
    <n v="136.72999999999999"/>
    <n v="161.62"/>
    <n v="24.890000000000015"/>
    <x v="0"/>
    <x v="0"/>
    <x v="0"/>
    <x v="0"/>
    <x v="0"/>
    <n v="1"/>
    <n v="161.62"/>
  </r>
  <r>
    <x v="0"/>
    <x v="41"/>
    <n v="9500"/>
    <n v="38"/>
    <n v="7.6"/>
    <x v="4"/>
    <x v="0"/>
    <x v="10"/>
    <x v="0"/>
    <x v="1"/>
    <s v=""/>
    <x v="2"/>
    <n v="9500"/>
    <x v="7"/>
    <n v="556"/>
    <s v=""/>
    <s v=""/>
    <s v=""/>
    <s v=""/>
    <x v="1"/>
    <x v="0"/>
    <x v="0"/>
    <x v="0"/>
    <x v="0"/>
    <n v="0"/>
    <n v="0"/>
  </r>
  <r>
    <x v="0"/>
    <x v="41"/>
    <n v="9500"/>
    <n v="38"/>
    <n v="7.6"/>
    <x v="4"/>
    <x v="0"/>
    <x v="10"/>
    <x v="0"/>
    <x v="1"/>
    <s v=""/>
    <x v="2"/>
    <n v="9500"/>
    <x v="7"/>
    <n v="556"/>
    <s v=""/>
    <s v=""/>
    <s v=""/>
    <s v=""/>
    <x v="1"/>
    <x v="0"/>
    <x v="0"/>
    <x v="0"/>
    <x v="0"/>
    <n v="0"/>
    <n v="0"/>
  </r>
  <r>
    <x v="0"/>
    <x v="50"/>
    <n v="8000"/>
    <n v="32"/>
    <n v="6.4"/>
    <x v="5"/>
    <x v="0"/>
    <x v="8"/>
    <x v="0"/>
    <x v="0"/>
    <s v="2500"/>
    <x v="2"/>
    <n v="8000"/>
    <x v="7"/>
    <n v="846"/>
    <n v="2"/>
    <n v="599.58000000000004"/>
    <n v="686.72"/>
    <n v="87.139999999999986"/>
    <x v="0"/>
    <x v="0"/>
    <x v="0"/>
    <x v="0"/>
    <x v="1"/>
    <n v="0"/>
    <n v="0"/>
  </r>
  <r>
    <x v="0"/>
    <x v="51"/>
    <n v="1500.0000000000002"/>
    <n v="6.0000000000000009"/>
    <n v="1.2000000000000002"/>
    <x v="5"/>
    <x v="0"/>
    <x v="3"/>
    <x v="0"/>
    <x v="0"/>
    <s v="3000"/>
    <x v="1"/>
    <n v="1500.0000000000002"/>
    <x v="1"/>
    <n v="1974"/>
    <n v="6"/>
    <n v="413.05"/>
    <n v="471.51"/>
    <n v="58.45999999999998"/>
    <x v="0"/>
    <x v="0"/>
    <x v="0"/>
    <x v="0"/>
    <x v="1"/>
    <n v="1"/>
    <n v="471.51"/>
  </r>
  <r>
    <x v="0"/>
    <x v="52"/>
    <n v="500"/>
    <n v="2"/>
    <n v="0.4"/>
    <x v="5"/>
    <x v="0"/>
    <x v="13"/>
    <x v="0"/>
    <x v="0"/>
    <s v="3000"/>
    <x v="1"/>
    <n v="500"/>
    <x v="3"/>
    <n v="2079"/>
    <n v="6"/>
    <n v="0"/>
    <n v="0"/>
    <n v="0"/>
    <x v="1"/>
    <x v="0"/>
    <x v="0"/>
    <x v="0"/>
    <x v="1"/>
    <n v="1"/>
    <n v="0"/>
  </r>
  <r>
    <x v="0"/>
    <x v="15"/>
    <n v="2500"/>
    <n v="10"/>
    <n v="2"/>
    <x v="5"/>
    <x v="0"/>
    <x v="3"/>
    <x v="0"/>
    <x v="0"/>
    <s v="3000"/>
    <x v="1"/>
    <n v="2500"/>
    <x v="1"/>
    <n v="2073"/>
    <n v="6"/>
    <n v="606.13"/>
    <n v="682.43"/>
    <n v="76.299999999999955"/>
    <x v="0"/>
    <x v="0"/>
    <x v="0"/>
    <x v="0"/>
    <x v="1"/>
    <n v="1"/>
    <n v="682.43"/>
  </r>
  <r>
    <x v="0"/>
    <x v="53"/>
    <n v="1000"/>
    <n v="4"/>
    <n v="0.8"/>
    <x v="5"/>
    <x v="0"/>
    <x v="7"/>
    <x v="0"/>
    <x v="0"/>
    <s v="3000"/>
    <x v="1"/>
    <n v="1000"/>
    <x v="2"/>
    <n v="2378"/>
    <n v="6"/>
    <n v="276.49"/>
    <n v="326.82"/>
    <n v="50.329999999999984"/>
    <x v="0"/>
    <x v="0"/>
    <x v="0"/>
    <x v="0"/>
    <x v="1"/>
    <n v="1"/>
    <n v="326.82"/>
  </r>
  <r>
    <x v="0"/>
    <x v="54"/>
    <n v="9000"/>
    <n v="36"/>
    <n v="7.2"/>
    <x v="5"/>
    <x v="0"/>
    <x v="10"/>
    <x v="0"/>
    <x v="1"/>
    <s v=""/>
    <x v="2"/>
    <n v="9000"/>
    <x v="7"/>
    <n v="390"/>
    <s v=""/>
    <s v=""/>
    <s v=""/>
    <s v=""/>
    <x v="1"/>
    <x v="0"/>
    <x v="0"/>
    <x v="0"/>
    <x v="1"/>
    <n v="0"/>
    <n v="0"/>
  </r>
  <r>
    <x v="0"/>
    <x v="54"/>
    <n v="9000"/>
    <n v="36"/>
    <n v="7.2"/>
    <x v="5"/>
    <x v="0"/>
    <x v="10"/>
    <x v="0"/>
    <x v="1"/>
    <s v=""/>
    <x v="2"/>
    <n v="9000"/>
    <x v="7"/>
    <n v="390"/>
    <s v=""/>
    <s v=""/>
    <s v=""/>
    <s v=""/>
    <x v="1"/>
    <x v="0"/>
    <x v="0"/>
    <x v="0"/>
    <x v="1"/>
    <n v="0"/>
    <n v="0"/>
  </r>
  <r>
    <x v="0"/>
    <x v="55"/>
    <n v="500"/>
    <n v="2"/>
    <n v="0.4"/>
    <x v="5"/>
    <x v="0"/>
    <x v="6"/>
    <x v="0"/>
    <x v="0"/>
    <s v=""/>
    <x v="1"/>
    <n v="500"/>
    <x v="3"/>
    <s v="x"/>
    <s v=""/>
    <s v=""/>
    <s v=""/>
    <s v=""/>
    <x v="1"/>
    <x v="0"/>
    <x v="0"/>
    <x v="0"/>
    <x v="1"/>
    <n v="1"/>
    <s v=""/>
  </r>
  <r>
    <x v="0"/>
    <x v="56"/>
    <n v="1000"/>
    <n v="4"/>
    <n v="0.8"/>
    <x v="5"/>
    <x v="0"/>
    <x v="6"/>
    <x v="0"/>
    <x v="0"/>
    <s v=""/>
    <x v="1"/>
    <n v="1000"/>
    <x v="2"/>
    <s v="x"/>
    <s v=""/>
    <s v=""/>
    <s v=""/>
    <s v=""/>
    <x v="1"/>
    <x v="0"/>
    <x v="0"/>
    <x v="0"/>
    <x v="1"/>
    <n v="1"/>
    <s v=""/>
  </r>
  <r>
    <x v="0"/>
    <x v="13"/>
    <n v="1000"/>
    <n v="4"/>
    <n v="0.8"/>
    <x v="5"/>
    <x v="0"/>
    <x v="1"/>
    <x v="0"/>
    <x v="0"/>
    <s v="3000"/>
    <x v="1"/>
    <n v="1000"/>
    <x v="2"/>
    <n v="1213"/>
    <n v="4"/>
    <n v="270.26"/>
    <n v="319.45999999999998"/>
    <n v="49.199999999999989"/>
    <x v="0"/>
    <x v="0"/>
    <x v="0"/>
    <x v="0"/>
    <x v="1"/>
    <n v="1"/>
    <n v="319.45999999999998"/>
  </r>
  <r>
    <x v="0"/>
    <x v="57"/>
    <n v="5000"/>
    <n v="20"/>
    <n v="4"/>
    <x v="5"/>
    <x v="0"/>
    <x v="6"/>
    <x v="0"/>
    <x v="0"/>
    <s v="2000"/>
    <x v="2"/>
    <n v="5000"/>
    <x v="4"/>
    <s v="x"/>
    <n v="1"/>
    <n v="908.84"/>
    <n v="1023.24"/>
    <n v="114.39999999999998"/>
    <x v="0"/>
    <x v="0"/>
    <x v="0"/>
    <x v="0"/>
    <x v="1"/>
    <n v="0"/>
    <n v="0"/>
  </r>
  <r>
    <x v="0"/>
    <x v="58"/>
    <n v="15000"/>
    <n v="60"/>
    <n v="12"/>
    <x v="5"/>
    <x v="0"/>
    <x v="6"/>
    <x v="0"/>
    <x v="0"/>
    <s v="2000"/>
    <x v="2"/>
    <n v="15000"/>
    <x v="5"/>
    <s v="x"/>
    <n v="1"/>
    <n v="1600"/>
    <n v="1797.95"/>
    <n v="197.95000000000005"/>
    <x v="0"/>
    <x v="0"/>
    <x v="0"/>
    <x v="0"/>
    <x v="1"/>
    <n v="0"/>
    <n v="0"/>
  </r>
  <r>
    <x v="0"/>
    <x v="58"/>
    <n v="16000"/>
    <n v="64"/>
    <n v="12.8"/>
    <x v="5"/>
    <x v="0"/>
    <x v="6"/>
    <x v="0"/>
    <x v="0"/>
    <s v="2000"/>
    <x v="2"/>
    <n v="16000"/>
    <x v="8"/>
    <s v="x"/>
    <n v="1"/>
    <n v="1600"/>
    <n v="1797.95"/>
    <n v="197.95000000000005"/>
    <x v="0"/>
    <x v="0"/>
    <x v="0"/>
    <x v="0"/>
    <x v="1"/>
    <n v="0"/>
    <n v="0"/>
  </r>
  <r>
    <x v="0"/>
    <x v="58"/>
    <n v="9500"/>
    <n v="38"/>
    <n v="7.6"/>
    <x v="5"/>
    <x v="0"/>
    <x v="6"/>
    <x v="0"/>
    <x v="0"/>
    <s v="2000"/>
    <x v="2"/>
    <n v="9500"/>
    <x v="7"/>
    <s v="x"/>
    <n v="1"/>
    <n v="1329.89"/>
    <n v="1494.43"/>
    <n v="164.53999999999996"/>
    <x v="0"/>
    <x v="0"/>
    <x v="0"/>
    <x v="0"/>
    <x v="1"/>
    <n v="0"/>
    <n v="0"/>
  </r>
  <r>
    <x v="0"/>
    <x v="59"/>
    <n v="500"/>
    <n v="2"/>
    <n v="0.4"/>
    <x v="5"/>
    <x v="0"/>
    <x v="2"/>
    <x v="0"/>
    <x v="0"/>
    <s v="2250"/>
    <x v="1"/>
    <n v="500"/>
    <x v="3"/>
    <n v="977"/>
    <n v="3"/>
    <n v="142.65"/>
    <n v="175.89"/>
    <n v="33.239999999999981"/>
    <x v="0"/>
    <x v="0"/>
    <x v="0"/>
    <x v="0"/>
    <x v="1"/>
    <n v="1"/>
    <n v="175.89"/>
  </r>
  <r>
    <x v="0"/>
    <x v="60"/>
    <n v="11000"/>
    <n v="44"/>
    <n v="8.8000000000000007"/>
    <x v="5"/>
    <x v="0"/>
    <x v="10"/>
    <x v="0"/>
    <x v="1"/>
    <s v=""/>
    <x v="2"/>
    <n v="11000"/>
    <x v="5"/>
    <n v="305"/>
    <s v=""/>
    <s v=""/>
    <s v=""/>
    <s v=""/>
    <x v="1"/>
    <x v="0"/>
    <x v="0"/>
    <x v="0"/>
    <x v="1"/>
    <n v="0"/>
    <n v="0"/>
  </r>
  <r>
    <x v="0"/>
    <x v="60"/>
    <n v="11000"/>
    <n v="44"/>
    <n v="8.8000000000000007"/>
    <x v="5"/>
    <x v="0"/>
    <x v="10"/>
    <x v="0"/>
    <x v="1"/>
    <s v=""/>
    <x v="2"/>
    <n v="11000"/>
    <x v="5"/>
    <n v="305"/>
    <s v=""/>
    <s v=""/>
    <s v=""/>
    <s v=""/>
    <x v="1"/>
    <x v="0"/>
    <x v="0"/>
    <x v="0"/>
    <x v="1"/>
    <n v="0"/>
    <n v="0"/>
  </r>
  <r>
    <x v="0"/>
    <x v="61"/>
    <n v="10500"/>
    <n v="42"/>
    <n v="8.4"/>
    <x v="5"/>
    <x v="0"/>
    <x v="10"/>
    <x v="0"/>
    <x v="1"/>
    <s v=""/>
    <x v="2"/>
    <n v="10500"/>
    <x v="5"/>
    <n v="250"/>
    <s v=""/>
    <s v=""/>
    <s v=""/>
    <s v=""/>
    <x v="1"/>
    <x v="0"/>
    <x v="0"/>
    <x v="0"/>
    <x v="1"/>
    <n v="0"/>
    <n v="0"/>
  </r>
  <r>
    <x v="0"/>
    <x v="61"/>
    <n v="10500"/>
    <n v="42"/>
    <n v="8.4"/>
    <x v="5"/>
    <x v="0"/>
    <x v="10"/>
    <x v="0"/>
    <x v="1"/>
    <s v=""/>
    <x v="2"/>
    <n v="10500"/>
    <x v="5"/>
    <n v="250"/>
    <s v=""/>
    <s v=""/>
    <s v=""/>
    <s v=""/>
    <x v="1"/>
    <x v="0"/>
    <x v="0"/>
    <x v="0"/>
    <x v="1"/>
    <n v="0"/>
    <n v="0"/>
  </r>
  <r>
    <x v="0"/>
    <x v="47"/>
    <n v="500"/>
    <n v="2"/>
    <n v="0.4"/>
    <x v="5"/>
    <x v="0"/>
    <x v="0"/>
    <x v="0"/>
    <x v="0"/>
    <s v="2250"/>
    <x v="1"/>
    <n v="500"/>
    <x v="3"/>
    <n v="911"/>
    <n v="4"/>
    <n v="110.35"/>
    <n v="136.07"/>
    <n v="25.72"/>
    <x v="0"/>
    <x v="0"/>
    <x v="0"/>
    <x v="0"/>
    <x v="1"/>
    <n v="1"/>
    <n v="136.07"/>
  </r>
  <r>
    <x v="0"/>
    <x v="20"/>
    <n v="1000"/>
    <n v="4"/>
    <n v="0.8"/>
    <x v="5"/>
    <x v="0"/>
    <x v="7"/>
    <x v="0"/>
    <x v="0"/>
    <s v="3000"/>
    <x v="1"/>
    <n v="1000"/>
    <x v="2"/>
    <n v="2378"/>
    <n v="6"/>
    <n v="276.49"/>
    <n v="326.82"/>
    <n v="50.329999999999984"/>
    <x v="0"/>
    <x v="0"/>
    <x v="0"/>
    <x v="0"/>
    <x v="1"/>
    <n v="1"/>
    <n v="326.82"/>
  </r>
  <r>
    <x v="0"/>
    <x v="51"/>
    <n v="500"/>
    <n v="2"/>
    <n v="0.4"/>
    <x v="5"/>
    <x v="0"/>
    <x v="3"/>
    <x v="0"/>
    <x v="0"/>
    <s v="3000"/>
    <x v="1"/>
    <n v="500"/>
    <x v="3"/>
    <n v="1974"/>
    <n v="6"/>
    <n v="162.28"/>
    <n v="200.1"/>
    <n v="37.819999999999993"/>
    <x v="0"/>
    <x v="0"/>
    <x v="0"/>
    <x v="0"/>
    <x v="1"/>
    <n v="1"/>
    <n v="200.1"/>
  </r>
  <r>
    <x v="0"/>
    <x v="15"/>
    <n v="500"/>
    <n v="2"/>
    <n v="0.4"/>
    <x v="5"/>
    <x v="0"/>
    <x v="3"/>
    <x v="0"/>
    <x v="0"/>
    <s v="3000"/>
    <x v="1"/>
    <n v="500"/>
    <x v="3"/>
    <n v="2073"/>
    <n v="6"/>
    <n v="144.26"/>
    <n v="177.88"/>
    <n v="33.620000000000005"/>
    <x v="0"/>
    <x v="0"/>
    <x v="0"/>
    <x v="0"/>
    <x v="1"/>
    <n v="1"/>
    <n v="177.88"/>
  </r>
  <r>
    <x v="0"/>
    <x v="23"/>
    <n v="4000"/>
    <n v="16"/>
    <n v="3.2"/>
    <x v="5"/>
    <x v="0"/>
    <x v="8"/>
    <x v="0"/>
    <x v="0"/>
    <s v="2250"/>
    <x v="2"/>
    <n v="4000"/>
    <x v="4"/>
    <n v="729"/>
    <n v="2"/>
    <n v="427.26"/>
    <n v="490.54"/>
    <n v="63.28000000000003"/>
    <x v="0"/>
    <x v="0"/>
    <x v="0"/>
    <x v="0"/>
    <x v="1"/>
    <n v="0"/>
    <n v="0"/>
  </r>
  <r>
    <x v="0"/>
    <x v="62"/>
    <n v="5000"/>
    <n v="20"/>
    <n v="4"/>
    <x v="5"/>
    <x v="0"/>
    <x v="8"/>
    <x v="0"/>
    <x v="0"/>
    <s v="2500"/>
    <x v="2"/>
    <n v="5000"/>
    <x v="4"/>
    <n v="622"/>
    <n v="1"/>
    <n v="402.52"/>
    <n v="462.14"/>
    <n v="59.620000000000005"/>
    <x v="0"/>
    <x v="0"/>
    <x v="0"/>
    <x v="0"/>
    <x v="1"/>
    <n v="0"/>
    <n v="0"/>
  </r>
  <r>
    <x v="0"/>
    <x v="60"/>
    <n v="10000"/>
    <n v="40"/>
    <n v="8"/>
    <x v="5"/>
    <x v="0"/>
    <x v="10"/>
    <x v="0"/>
    <x v="1"/>
    <s v=""/>
    <x v="2"/>
    <n v="10000"/>
    <x v="7"/>
    <n v="305"/>
    <s v=""/>
    <s v=""/>
    <s v=""/>
    <s v=""/>
    <x v="1"/>
    <x v="0"/>
    <x v="0"/>
    <x v="0"/>
    <x v="1"/>
    <n v="0"/>
    <n v="0"/>
  </r>
  <r>
    <x v="0"/>
    <x v="60"/>
    <n v="10000"/>
    <n v="40"/>
    <n v="8"/>
    <x v="5"/>
    <x v="0"/>
    <x v="10"/>
    <x v="0"/>
    <x v="1"/>
    <s v=""/>
    <x v="2"/>
    <n v="10000"/>
    <x v="7"/>
    <n v="305"/>
    <s v=""/>
    <s v=""/>
    <s v=""/>
    <s v=""/>
    <x v="1"/>
    <x v="0"/>
    <x v="0"/>
    <x v="0"/>
    <x v="1"/>
    <n v="0"/>
    <n v="0"/>
  </r>
  <r>
    <x v="0"/>
    <x v="41"/>
    <n v="11000"/>
    <n v="44"/>
    <n v="8.8000000000000007"/>
    <x v="5"/>
    <x v="0"/>
    <x v="10"/>
    <x v="0"/>
    <x v="1"/>
    <s v=""/>
    <x v="2"/>
    <n v="11000"/>
    <x v="5"/>
    <n v="556"/>
    <s v=""/>
    <s v=""/>
    <s v=""/>
    <s v=""/>
    <x v="1"/>
    <x v="0"/>
    <x v="0"/>
    <x v="0"/>
    <x v="1"/>
    <n v="0"/>
    <n v="0"/>
  </r>
  <r>
    <x v="0"/>
    <x v="41"/>
    <n v="11000"/>
    <n v="44"/>
    <n v="8.8000000000000007"/>
    <x v="5"/>
    <x v="0"/>
    <x v="10"/>
    <x v="0"/>
    <x v="1"/>
    <s v=""/>
    <x v="2"/>
    <n v="11000"/>
    <x v="5"/>
    <n v="556"/>
    <s v=""/>
    <s v=""/>
    <s v=""/>
    <s v=""/>
    <x v="1"/>
    <x v="0"/>
    <x v="0"/>
    <x v="0"/>
    <x v="1"/>
    <n v="0"/>
    <n v="0"/>
  </r>
  <r>
    <x v="0"/>
    <x v="54"/>
    <n v="9000"/>
    <n v="36"/>
    <n v="7.2"/>
    <x v="5"/>
    <x v="0"/>
    <x v="10"/>
    <x v="0"/>
    <x v="1"/>
    <s v=""/>
    <x v="2"/>
    <n v="9000"/>
    <x v="7"/>
    <n v="390"/>
    <s v=""/>
    <s v=""/>
    <s v=""/>
    <s v=""/>
    <x v="1"/>
    <x v="0"/>
    <x v="0"/>
    <x v="0"/>
    <x v="1"/>
    <n v="0"/>
    <n v="0"/>
  </r>
  <r>
    <x v="0"/>
    <x v="54"/>
    <n v="9000"/>
    <n v="36"/>
    <n v="7.2"/>
    <x v="6"/>
    <x v="0"/>
    <x v="10"/>
    <x v="0"/>
    <x v="1"/>
    <s v=""/>
    <x v="2"/>
    <n v="9000"/>
    <x v="7"/>
    <n v="390"/>
    <s v=""/>
    <s v=""/>
    <s v=""/>
    <s v=""/>
    <x v="1"/>
    <x v="0"/>
    <x v="0"/>
    <x v="0"/>
    <x v="0"/>
    <n v="0"/>
    <n v="0"/>
  </r>
  <r>
    <x v="0"/>
    <x v="63"/>
    <n v="1000"/>
    <n v="4"/>
    <n v="0.8"/>
    <x v="6"/>
    <x v="0"/>
    <x v="9"/>
    <x v="0"/>
    <x v="0"/>
    <s v="2000"/>
    <x v="1"/>
    <n v="1000"/>
    <x v="2"/>
    <n v="644"/>
    <n v="3"/>
    <n v="275.51"/>
    <n v="325.66000000000003"/>
    <n v="50.150000000000034"/>
    <x v="0"/>
    <x v="0"/>
    <x v="0"/>
    <x v="0"/>
    <x v="0"/>
    <n v="1"/>
    <n v="325.66000000000003"/>
  </r>
  <r>
    <x v="0"/>
    <x v="64"/>
    <n v="1500.0000000000002"/>
    <n v="6.0000000000000009"/>
    <n v="1.2000000000000002"/>
    <x v="6"/>
    <x v="0"/>
    <x v="5"/>
    <x v="0"/>
    <x v="0"/>
    <s v="2250"/>
    <x v="1"/>
    <n v="1500.0000000000002"/>
    <x v="1"/>
    <n v="470"/>
    <n v="3"/>
    <n v="223.06"/>
    <n v="256.08999999999997"/>
    <n v="33.029999999999973"/>
    <x v="0"/>
    <x v="0"/>
    <x v="0"/>
    <x v="0"/>
    <x v="0"/>
    <n v="1"/>
    <n v="256.08999999999997"/>
  </r>
  <r>
    <x v="0"/>
    <x v="65"/>
    <n v="500"/>
    <n v="2"/>
    <n v="0.4"/>
    <x v="6"/>
    <x v="0"/>
    <x v="14"/>
    <x v="0"/>
    <x v="0"/>
    <s v="2000"/>
    <x v="1"/>
    <n v="500"/>
    <x v="3"/>
    <n v="1193"/>
    <n v="4"/>
    <n v="118.33"/>
    <n v="145.9"/>
    <n v="27.570000000000007"/>
    <x v="0"/>
    <x v="0"/>
    <x v="0"/>
    <x v="0"/>
    <x v="0"/>
    <n v="1"/>
    <n v="145.9"/>
  </r>
  <r>
    <x v="0"/>
    <x v="66"/>
    <n v="3000.0000000000005"/>
    <n v="12.000000000000002"/>
    <n v="2.4000000000000004"/>
    <x v="6"/>
    <x v="0"/>
    <x v="2"/>
    <x v="0"/>
    <x v="0"/>
    <s v="2250"/>
    <x v="2"/>
    <n v="3000.0000000000005"/>
    <x v="4"/>
    <n v="944"/>
    <n v="2"/>
    <n v="579.85"/>
    <n v="660.94"/>
    <n v="81.090000000000032"/>
    <x v="0"/>
    <x v="0"/>
    <x v="0"/>
    <x v="0"/>
    <x v="0"/>
    <n v="0"/>
    <n v="0"/>
  </r>
  <r>
    <x v="0"/>
    <x v="67"/>
    <n v="3000.0000000000005"/>
    <n v="12.000000000000002"/>
    <n v="2.4000000000000004"/>
    <x v="6"/>
    <x v="0"/>
    <x v="1"/>
    <x v="0"/>
    <x v="0"/>
    <s v="3000"/>
    <x v="2"/>
    <n v="3000.0000000000005"/>
    <x v="4"/>
    <n v="1481"/>
    <n v="3"/>
    <n v="694.97"/>
    <n v="790.28"/>
    <n v="95.309999999999945"/>
    <x v="0"/>
    <x v="0"/>
    <x v="0"/>
    <x v="0"/>
    <x v="0"/>
    <n v="0"/>
    <n v="0"/>
  </r>
  <r>
    <x v="0"/>
    <x v="58"/>
    <n v="1500.0000000000002"/>
    <n v="6.0000000000000009"/>
    <n v="1.2000000000000002"/>
    <x v="6"/>
    <x v="0"/>
    <x v="6"/>
    <x v="0"/>
    <x v="0"/>
    <s v="2000"/>
    <x v="1"/>
    <n v="1500.0000000000002"/>
    <x v="1"/>
    <s v="x"/>
    <n v="3"/>
    <n v="362.83"/>
    <n v="414.19"/>
    <n v="51.360000000000014"/>
    <x v="0"/>
    <x v="0"/>
    <x v="0"/>
    <x v="0"/>
    <x v="0"/>
    <n v="1"/>
    <n v="414.19"/>
  </r>
  <r>
    <x v="0"/>
    <x v="68"/>
    <n v="5500"/>
    <n v="22"/>
    <n v="4.4000000000000004"/>
    <x v="6"/>
    <x v="0"/>
    <x v="6"/>
    <x v="0"/>
    <x v="0"/>
    <s v="2000"/>
    <x v="2"/>
    <n v="5500"/>
    <x v="6"/>
    <s v="x"/>
    <n v="2"/>
    <n v="1305.3699999999999"/>
    <n v="1443.03"/>
    <n v="137.66000000000008"/>
    <x v="0"/>
    <x v="0"/>
    <x v="0"/>
    <x v="0"/>
    <x v="0"/>
    <n v="0"/>
    <n v="0"/>
  </r>
  <r>
    <x v="0"/>
    <x v="0"/>
    <n v="1500.0000000000002"/>
    <n v="6.0000000000000009"/>
    <n v="1.2000000000000002"/>
    <x v="6"/>
    <x v="0"/>
    <x v="0"/>
    <x v="0"/>
    <x v="0"/>
    <s v="2250"/>
    <x v="1"/>
    <n v="1500.0000000000002"/>
    <x v="1"/>
    <n v="1267"/>
    <n v="3"/>
    <n v="229.86"/>
    <n v="262.39999999999998"/>
    <n v="32.539999999999964"/>
    <x v="0"/>
    <x v="0"/>
    <x v="0"/>
    <x v="0"/>
    <x v="0"/>
    <n v="1"/>
    <n v="262.39999999999998"/>
  </r>
  <r>
    <x v="0"/>
    <x v="1"/>
    <n v="2000"/>
    <n v="8"/>
    <n v="1.6"/>
    <x v="7"/>
    <x v="0"/>
    <x v="0"/>
    <x v="0"/>
    <x v="0"/>
    <s v="2250"/>
    <x v="1"/>
    <n v="2000"/>
    <x v="1"/>
    <n v="1045"/>
    <n v="3"/>
    <n v="271.42"/>
    <n v="310.12"/>
    <n v="38.699999999999989"/>
    <x v="0"/>
    <x v="0"/>
    <x v="0"/>
    <x v="0"/>
    <x v="1"/>
    <n v="1"/>
    <n v="310.12"/>
  </r>
  <r>
    <x v="0"/>
    <x v="0"/>
    <n v="3500.0000000000005"/>
    <n v="14.000000000000002"/>
    <n v="2.8000000000000003"/>
    <x v="7"/>
    <x v="0"/>
    <x v="0"/>
    <x v="0"/>
    <x v="0"/>
    <s v="2250"/>
    <x v="2"/>
    <n v="3500.0000000000005"/>
    <x v="4"/>
    <n v="1267"/>
    <n v="2"/>
    <n v="551.83000000000004"/>
    <n v="626.01"/>
    <n v="74.17999999999995"/>
    <x v="0"/>
    <x v="0"/>
    <x v="0"/>
    <x v="0"/>
    <x v="1"/>
    <n v="0"/>
    <n v="0"/>
  </r>
  <r>
    <x v="0"/>
    <x v="34"/>
    <n v="1000"/>
    <n v="4"/>
    <n v="0.8"/>
    <x v="7"/>
    <x v="0"/>
    <x v="8"/>
    <x v="0"/>
    <x v="0"/>
    <s v="2250"/>
    <x v="1"/>
    <n v="1000"/>
    <x v="2"/>
    <n v="435"/>
    <n v="4"/>
    <n v="186.77"/>
    <n v="220.76"/>
    <n v="33.989999999999981"/>
    <x v="0"/>
    <x v="0"/>
    <x v="0"/>
    <x v="0"/>
    <x v="1"/>
    <n v="1"/>
    <n v="220.76"/>
  </r>
  <r>
    <x v="0"/>
    <x v="1"/>
    <n v="4000"/>
    <n v="16"/>
    <n v="3.2"/>
    <x v="7"/>
    <x v="0"/>
    <x v="0"/>
    <x v="0"/>
    <x v="0"/>
    <s v="2250"/>
    <x v="2"/>
    <n v="4000"/>
    <x v="4"/>
    <n v="1045"/>
    <n v="2"/>
    <n v="492.57"/>
    <n v="562.80999999999995"/>
    <n v="70.239999999999952"/>
    <x v="0"/>
    <x v="0"/>
    <x v="0"/>
    <x v="0"/>
    <x v="1"/>
    <n v="0"/>
    <n v="0"/>
  </r>
  <r>
    <x v="0"/>
    <x v="10"/>
    <n v="3000.0000000000005"/>
    <n v="12.000000000000002"/>
    <n v="2.4000000000000004"/>
    <x v="7"/>
    <x v="0"/>
    <x v="2"/>
    <x v="0"/>
    <x v="0"/>
    <s v="2250"/>
    <x v="2"/>
    <n v="3000.0000000000005"/>
    <x v="4"/>
    <n v="1416"/>
    <n v="3"/>
    <n v="762.1"/>
    <n v="858.03"/>
    <n v="95.92999999999995"/>
    <x v="0"/>
    <x v="0"/>
    <x v="0"/>
    <x v="0"/>
    <x v="1"/>
    <n v="0"/>
    <n v="0"/>
  </r>
  <r>
    <x v="0"/>
    <x v="8"/>
    <n v="2000"/>
    <n v="8"/>
    <n v="1.6"/>
    <x v="7"/>
    <x v="0"/>
    <x v="2"/>
    <x v="0"/>
    <x v="0"/>
    <s v="2250"/>
    <x v="1"/>
    <n v="2000"/>
    <x v="1"/>
    <n v="845"/>
    <n v="4"/>
    <n v="420.01"/>
    <n v="479.9"/>
    <n v="59.889999999999986"/>
    <x v="0"/>
    <x v="0"/>
    <x v="0"/>
    <x v="0"/>
    <x v="1"/>
    <n v="1"/>
    <n v="479.9"/>
  </r>
  <r>
    <x v="0"/>
    <x v="69"/>
    <n v="500"/>
    <n v="2"/>
    <n v="0.4"/>
    <x v="7"/>
    <x v="0"/>
    <x v="14"/>
    <x v="0"/>
    <x v="0"/>
    <s v="2000"/>
    <x v="1"/>
    <n v="500"/>
    <x v="3"/>
    <n v="1333"/>
    <n v="4"/>
    <n v="129.29"/>
    <n v="159.41999999999999"/>
    <n v="30.129999999999995"/>
    <x v="0"/>
    <x v="0"/>
    <x v="0"/>
    <x v="0"/>
    <x v="1"/>
    <n v="1"/>
    <n v="159.41999999999999"/>
  </r>
  <r>
    <x v="0"/>
    <x v="69"/>
    <n v="500"/>
    <n v="2"/>
    <n v="0.4"/>
    <x v="7"/>
    <x v="0"/>
    <x v="14"/>
    <x v="0"/>
    <x v="0"/>
    <s v="2000"/>
    <x v="1"/>
    <n v="500"/>
    <x v="3"/>
    <n v="1333"/>
    <n v="4"/>
    <n v="129.29"/>
    <n v="159.41999999999999"/>
    <n v="30.129999999999995"/>
    <x v="0"/>
    <x v="0"/>
    <x v="0"/>
    <x v="0"/>
    <x v="1"/>
    <n v="1"/>
    <n v="159.41999999999999"/>
  </r>
  <r>
    <x v="0"/>
    <x v="69"/>
    <n v="500"/>
    <n v="2"/>
    <n v="0.4"/>
    <x v="7"/>
    <x v="0"/>
    <x v="14"/>
    <x v="0"/>
    <x v="0"/>
    <s v="2000"/>
    <x v="1"/>
    <n v="500"/>
    <x v="3"/>
    <n v="1333"/>
    <n v="4"/>
    <n v="129.29"/>
    <n v="159.41999999999999"/>
    <n v="30.129999999999995"/>
    <x v="0"/>
    <x v="0"/>
    <x v="0"/>
    <x v="0"/>
    <x v="1"/>
    <n v="1"/>
    <n v="159.41999999999999"/>
  </r>
  <r>
    <x v="0"/>
    <x v="69"/>
    <n v="500"/>
    <n v="2"/>
    <n v="0.4"/>
    <x v="7"/>
    <x v="0"/>
    <x v="14"/>
    <x v="0"/>
    <x v="0"/>
    <s v="2000"/>
    <x v="1"/>
    <n v="500"/>
    <x v="3"/>
    <n v="1333"/>
    <n v="4"/>
    <n v="129.29"/>
    <n v="159.41999999999999"/>
    <n v="30.129999999999995"/>
    <x v="0"/>
    <x v="0"/>
    <x v="0"/>
    <x v="0"/>
    <x v="1"/>
    <n v="1"/>
    <n v="159.41999999999999"/>
  </r>
  <r>
    <x v="0"/>
    <x v="69"/>
    <n v="500"/>
    <n v="2"/>
    <n v="0.4"/>
    <x v="7"/>
    <x v="0"/>
    <x v="14"/>
    <x v="0"/>
    <x v="0"/>
    <s v="2000"/>
    <x v="1"/>
    <n v="500"/>
    <x v="3"/>
    <n v="1333"/>
    <n v="4"/>
    <n v="129.29"/>
    <n v="159.41999999999999"/>
    <n v="30.129999999999995"/>
    <x v="0"/>
    <x v="0"/>
    <x v="0"/>
    <x v="0"/>
    <x v="1"/>
    <n v="1"/>
    <n v="159.41999999999999"/>
  </r>
  <r>
    <x v="0"/>
    <x v="69"/>
    <n v="500"/>
    <n v="2"/>
    <n v="0.4"/>
    <x v="7"/>
    <x v="0"/>
    <x v="14"/>
    <x v="0"/>
    <x v="0"/>
    <s v="2000"/>
    <x v="1"/>
    <n v="500"/>
    <x v="3"/>
    <n v="1333"/>
    <n v="4"/>
    <n v="129.29"/>
    <n v="159.41999999999999"/>
    <n v="30.129999999999995"/>
    <x v="0"/>
    <x v="0"/>
    <x v="0"/>
    <x v="0"/>
    <x v="1"/>
    <n v="1"/>
    <n v="159.41999999999999"/>
  </r>
  <r>
    <x v="0"/>
    <x v="47"/>
    <n v="500"/>
    <n v="2"/>
    <n v="0.4"/>
    <x v="7"/>
    <x v="0"/>
    <x v="0"/>
    <x v="0"/>
    <x v="0"/>
    <s v="2250"/>
    <x v="1"/>
    <n v="500"/>
    <x v="3"/>
    <n v="911"/>
    <n v="4"/>
    <n v="110.35"/>
    <n v="136.07"/>
    <n v="25.72"/>
    <x v="0"/>
    <x v="0"/>
    <x v="0"/>
    <x v="0"/>
    <x v="1"/>
    <n v="1"/>
    <n v="136.07"/>
  </r>
  <r>
    <x v="0"/>
    <x v="14"/>
    <n v="2000"/>
    <n v="8"/>
    <n v="1.6"/>
    <x v="7"/>
    <x v="0"/>
    <x v="3"/>
    <x v="0"/>
    <x v="0"/>
    <s v="3000"/>
    <x v="1"/>
    <n v="2000"/>
    <x v="1"/>
    <s v="x"/>
    <n v="6"/>
    <n v="489.62"/>
    <n v="558.92999999999995"/>
    <n v="69.309999999999945"/>
    <x v="0"/>
    <x v="0"/>
    <x v="0"/>
    <x v="0"/>
    <x v="1"/>
    <n v="1"/>
    <n v="558.92999999999995"/>
  </r>
  <r>
    <x v="0"/>
    <x v="70"/>
    <n v="1000"/>
    <n v="4"/>
    <n v="0.8"/>
    <x v="7"/>
    <x v="0"/>
    <x v="0"/>
    <x v="0"/>
    <x v="0"/>
    <s v="2250"/>
    <x v="1"/>
    <n v="1000"/>
    <x v="2"/>
    <n v="1007"/>
    <n v="4"/>
    <n v="210.41"/>
    <n v="248.71"/>
    <n v="38.300000000000011"/>
    <x v="0"/>
    <x v="0"/>
    <x v="0"/>
    <x v="0"/>
    <x v="1"/>
    <n v="1"/>
    <n v="248.71"/>
  </r>
  <r>
    <x v="0"/>
    <x v="71"/>
    <n v="1000"/>
    <n v="4"/>
    <n v="0.8"/>
    <x v="7"/>
    <x v="0"/>
    <x v="15"/>
    <x v="0"/>
    <x v="0"/>
    <s v="3000"/>
    <x v="1"/>
    <n v="1000"/>
    <x v="2"/>
    <n v="1196"/>
    <n v="4"/>
    <n v="233.68"/>
    <n v="276.22000000000003"/>
    <n v="42.54000000000002"/>
    <x v="0"/>
    <x v="0"/>
    <x v="0"/>
    <x v="0"/>
    <x v="1"/>
    <n v="1"/>
    <n v="276.22000000000003"/>
  </r>
  <r>
    <x v="0"/>
    <x v="72"/>
    <n v="17000"/>
    <n v="68"/>
    <n v="13.6"/>
    <x v="7"/>
    <x v="0"/>
    <x v="10"/>
    <x v="0"/>
    <x v="1"/>
    <s v=""/>
    <x v="2"/>
    <n v="17000"/>
    <x v="8"/>
    <n v="461"/>
    <s v=""/>
    <s v=""/>
    <s v=""/>
    <s v=""/>
    <x v="1"/>
    <x v="0"/>
    <x v="0"/>
    <x v="0"/>
    <x v="1"/>
    <n v="0"/>
    <n v="0"/>
  </r>
  <r>
    <x v="0"/>
    <x v="72"/>
    <n v="17000"/>
    <n v="68"/>
    <n v="13.6"/>
    <x v="7"/>
    <x v="0"/>
    <x v="10"/>
    <x v="0"/>
    <x v="1"/>
    <s v=""/>
    <x v="2"/>
    <n v="17000"/>
    <x v="8"/>
    <n v="461"/>
    <s v=""/>
    <s v=""/>
    <s v=""/>
    <s v=""/>
    <x v="1"/>
    <x v="0"/>
    <x v="0"/>
    <x v="0"/>
    <x v="1"/>
    <n v="0"/>
    <n v="0"/>
  </r>
  <r>
    <x v="0"/>
    <x v="57"/>
    <n v="4000"/>
    <n v="16"/>
    <n v="3.2"/>
    <x v="7"/>
    <x v="0"/>
    <x v="6"/>
    <x v="0"/>
    <x v="0"/>
    <s v="2000"/>
    <x v="2"/>
    <n v="4000"/>
    <x v="4"/>
    <s v="x"/>
    <n v="1"/>
    <n v="817.49"/>
    <n v="920.39"/>
    <n v="102.89999999999998"/>
    <x v="0"/>
    <x v="0"/>
    <x v="0"/>
    <x v="0"/>
    <x v="1"/>
    <n v="0"/>
    <n v="0"/>
  </r>
  <r>
    <x v="0"/>
    <x v="58"/>
    <n v="500"/>
    <n v="2"/>
    <n v="0.4"/>
    <x v="7"/>
    <x v="0"/>
    <x v="6"/>
    <x v="0"/>
    <x v="0"/>
    <s v="2000"/>
    <x v="1"/>
    <n v="500"/>
    <x v="3"/>
    <s v="x"/>
    <n v="3"/>
    <n v="159.36000000000001"/>
    <n v="196.5"/>
    <n v="37.139999999999986"/>
    <x v="0"/>
    <x v="0"/>
    <x v="0"/>
    <x v="0"/>
    <x v="1"/>
    <n v="1"/>
    <n v="196.5"/>
  </r>
  <r>
    <x v="0"/>
    <x v="73"/>
    <n v="2500"/>
    <n v="10"/>
    <n v="2"/>
    <x v="7"/>
    <x v="0"/>
    <x v="6"/>
    <x v="0"/>
    <x v="0"/>
    <s v="2000"/>
    <x v="1"/>
    <n v="2500"/>
    <x v="1"/>
    <s v="x"/>
    <n v="3"/>
    <n v="686.66"/>
    <n v="772.83"/>
    <n v="86.170000000000073"/>
    <x v="0"/>
    <x v="0"/>
    <x v="0"/>
    <x v="0"/>
    <x v="1"/>
    <n v="1"/>
    <n v="772.83"/>
  </r>
  <r>
    <x v="0"/>
    <x v="74"/>
    <n v="3000.0000000000005"/>
    <n v="12.000000000000002"/>
    <n v="2.4000000000000004"/>
    <x v="7"/>
    <x v="0"/>
    <x v="9"/>
    <x v="0"/>
    <x v="0"/>
    <s v="2000"/>
    <x v="2"/>
    <n v="3000.0000000000005"/>
    <x v="4"/>
    <n v="653"/>
    <n v="2"/>
    <n v="586.34"/>
    <n v="668.35"/>
    <n v="82.009999999999991"/>
    <x v="0"/>
    <x v="0"/>
    <x v="0"/>
    <x v="0"/>
    <x v="1"/>
    <n v="0"/>
    <n v="0"/>
  </r>
  <r>
    <x v="0"/>
    <x v="75"/>
    <n v="1500.0000000000002"/>
    <n v="6.0000000000000009"/>
    <n v="1.2000000000000002"/>
    <x v="7"/>
    <x v="0"/>
    <x v="16"/>
    <x v="0"/>
    <x v="0"/>
    <s v="2000"/>
    <x v="1"/>
    <n v="1500.0000000000002"/>
    <x v="1"/>
    <n v="1797"/>
    <n v="5"/>
    <n v="377.19"/>
    <n v="430.58"/>
    <n v="53.389999999999986"/>
    <x v="0"/>
    <x v="0"/>
    <x v="0"/>
    <x v="0"/>
    <x v="1"/>
    <n v="1"/>
    <n v="430.58"/>
  </r>
  <r>
    <x v="0"/>
    <x v="27"/>
    <n v="8500"/>
    <n v="34"/>
    <n v="6.8"/>
    <x v="7"/>
    <x v="0"/>
    <x v="9"/>
    <x v="0"/>
    <x v="0"/>
    <s v="2000"/>
    <x v="2"/>
    <n v="8500"/>
    <x v="7"/>
    <n v="545"/>
    <n v="1"/>
    <n v="784.56"/>
    <n v="896.44"/>
    <n v="111.88000000000011"/>
    <x v="0"/>
    <x v="0"/>
    <x v="0"/>
    <x v="0"/>
    <x v="1"/>
    <n v="0"/>
    <n v="0"/>
  </r>
  <r>
    <x v="0"/>
    <x v="1"/>
    <n v="1000"/>
    <n v="4"/>
    <n v="0.8"/>
    <x v="7"/>
    <x v="0"/>
    <x v="0"/>
    <x v="0"/>
    <x v="0"/>
    <s v="2250"/>
    <x v="1"/>
    <n v="1000"/>
    <x v="2"/>
    <n v="1045"/>
    <n v="3"/>
    <n v="153.08000000000001"/>
    <n v="180.94"/>
    <n v="27.859999999999985"/>
    <x v="0"/>
    <x v="0"/>
    <x v="0"/>
    <x v="0"/>
    <x v="1"/>
    <n v="1"/>
    <n v="180.94"/>
  </r>
  <r>
    <x v="0"/>
    <x v="76"/>
    <n v="500"/>
    <n v="2"/>
    <n v="0.4"/>
    <x v="8"/>
    <x v="0"/>
    <x v="5"/>
    <x v="0"/>
    <x v="0"/>
    <s v="2250"/>
    <x v="1"/>
    <n v="500"/>
    <x v="3"/>
    <n v="537"/>
    <n v="3"/>
    <n v="96.02"/>
    <n v="118.4"/>
    <n v="22.38000000000001"/>
    <x v="0"/>
    <x v="0"/>
    <x v="0"/>
    <x v="0"/>
    <x v="0"/>
    <n v="1"/>
    <n v="118.4"/>
  </r>
  <r>
    <x v="0"/>
    <x v="77"/>
    <n v="2500"/>
    <n v="10"/>
    <n v="2"/>
    <x v="8"/>
    <x v="0"/>
    <x v="10"/>
    <x v="0"/>
    <x v="1"/>
    <s v=""/>
    <x v="1"/>
    <n v="2500"/>
    <x v="1"/>
    <n v="159"/>
    <s v=""/>
    <s v=""/>
    <s v=""/>
    <s v=""/>
    <x v="1"/>
    <x v="0"/>
    <x v="0"/>
    <x v="0"/>
    <x v="0"/>
    <n v="1"/>
    <s v=""/>
  </r>
  <r>
    <x v="0"/>
    <x v="77"/>
    <n v="2500"/>
    <n v="10"/>
    <n v="2"/>
    <x v="8"/>
    <x v="0"/>
    <x v="10"/>
    <x v="0"/>
    <x v="1"/>
    <s v=""/>
    <x v="1"/>
    <n v="2500"/>
    <x v="1"/>
    <n v="159"/>
    <s v=""/>
    <s v=""/>
    <s v=""/>
    <s v=""/>
    <x v="1"/>
    <x v="0"/>
    <x v="0"/>
    <x v="0"/>
    <x v="0"/>
    <n v="1"/>
    <s v=""/>
  </r>
  <r>
    <x v="0"/>
    <x v="77"/>
    <n v="12000.000000000002"/>
    <n v="48.000000000000007"/>
    <n v="9.6000000000000014"/>
    <x v="8"/>
    <x v="0"/>
    <x v="10"/>
    <x v="0"/>
    <x v="1"/>
    <s v=""/>
    <x v="2"/>
    <n v="12000.000000000002"/>
    <x v="5"/>
    <n v="159"/>
    <s v=""/>
    <s v=""/>
    <s v=""/>
    <s v=""/>
    <x v="1"/>
    <x v="0"/>
    <x v="0"/>
    <x v="0"/>
    <x v="0"/>
    <n v="0"/>
    <n v="0"/>
  </r>
  <r>
    <x v="0"/>
    <x v="77"/>
    <n v="12000.000000000002"/>
    <n v="48.000000000000007"/>
    <n v="9.6000000000000014"/>
    <x v="8"/>
    <x v="0"/>
    <x v="10"/>
    <x v="0"/>
    <x v="1"/>
    <s v=""/>
    <x v="2"/>
    <n v="12000.000000000002"/>
    <x v="5"/>
    <n v="159"/>
    <s v=""/>
    <s v=""/>
    <s v=""/>
    <s v=""/>
    <x v="1"/>
    <x v="0"/>
    <x v="0"/>
    <x v="0"/>
    <x v="0"/>
    <n v="0"/>
    <n v="0"/>
  </r>
  <r>
    <x v="0"/>
    <x v="1"/>
    <n v="1500.0000000000002"/>
    <n v="6.0000000000000009"/>
    <n v="1.2000000000000002"/>
    <x v="8"/>
    <x v="0"/>
    <x v="0"/>
    <x v="0"/>
    <x v="0"/>
    <s v="2250"/>
    <x v="1"/>
    <n v="1500.0000000000002"/>
    <x v="1"/>
    <n v="1045"/>
    <n v="3"/>
    <n v="209.16"/>
    <n v="238.98"/>
    <n v="29.819999999999993"/>
    <x v="0"/>
    <x v="0"/>
    <x v="0"/>
    <x v="0"/>
    <x v="0"/>
    <n v="1"/>
    <n v="238.98"/>
  </r>
  <r>
    <x v="0"/>
    <x v="66"/>
    <n v="1000"/>
    <n v="4"/>
    <n v="0.8"/>
    <x v="8"/>
    <x v="0"/>
    <x v="2"/>
    <x v="0"/>
    <x v="0"/>
    <s v="2250"/>
    <x v="1"/>
    <n v="1000"/>
    <x v="2"/>
    <n v="944"/>
    <n v="3"/>
    <n v="239.53"/>
    <n v="283.14"/>
    <n v="43.609999999999985"/>
    <x v="0"/>
    <x v="0"/>
    <x v="0"/>
    <x v="0"/>
    <x v="0"/>
    <n v="1"/>
    <n v="283.14"/>
  </r>
  <r>
    <x v="0"/>
    <x v="78"/>
    <n v="3000.0000000000005"/>
    <n v="12.000000000000002"/>
    <n v="2.4000000000000004"/>
    <x v="8"/>
    <x v="0"/>
    <x v="1"/>
    <x v="0"/>
    <x v="0"/>
    <s v="3000"/>
    <x v="2"/>
    <n v="3000.0000000000005"/>
    <x v="4"/>
    <n v="1208"/>
    <n v="2"/>
    <n v="696.46"/>
    <n v="793.87"/>
    <n v="97.409999999999968"/>
    <x v="0"/>
    <x v="0"/>
    <x v="0"/>
    <x v="0"/>
    <x v="0"/>
    <n v="0"/>
    <n v="0"/>
  </r>
  <r>
    <x v="0"/>
    <x v="7"/>
    <n v="500"/>
    <n v="2"/>
    <n v="0.4"/>
    <x v="9"/>
    <x v="0"/>
    <x v="1"/>
    <x v="0"/>
    <x v="0"/>
    <s v="3000"/>
    <x v="1"/>
    <n v="500"/>
    <x v="3"/>
    <n v="1194"/>
    <n v="4"/>
    <n v="152.02000000000001"/>
    <n v="187.45"/>
    <n v="35.429999999999978"/>
    <x v="0"/>
    <x v="0"/>
    <x v="1"/>
    <x v="1"/>
    <x v="1"/>
    <n v="1"/>
    <n v="187.45"/>
  </r>
  <r>
    <x v="0"/>
    <x v="43"/>
    <n v="1000"/>
    <n v="4"/>
    <n v="0.8"/>
    <x v="9"/>
    <x v="0"/>
    <x v="0"/>
    <x v="0"/>
    <x v="0"/>
    <s v="2250"/>
    <x v="1"/>
    <n v="1000"/>
    <x v="2"/>
    <n v="942"/>
    <n v="3"/>
    <n v="187.44"/>
    <n v="221.56"/>
    <n v="34.120000000000005"/>
    <x v="0"/>
    <x v="0"/>
    <x v="1"/>
    <x v="1"/>
    <x v="1"/>
    <n v="1"/>
    <n v="221.56"/>
  </r>
  <r>
    <x v="0"/>
    <x v="33"/>
    <n v="3000.0000000000005"/>
    <n v="12.000000000000002"/>
    <n v="2.4000000000000004"/>
    <x v="9"/>
    <x v="0"/>
    <x v="8"/>
    <x v="0"/>
    <x v="0"/>
    <s v="2250"/>
    <x v="2"/>
    <n v="3000.0000000000005"/>
    <x v="4"/>
    <n v="1007"/>
    <n v="2"/>
    <n v="526.73"/>
    <n v="601.84"/>
    <n v="75.110000000000014"/>
    <x v="0"/>
    <x v="0"/>
    <x v="1"/>
    <x v="1"/>
    <x v="1"/>
    <n v="0"/>
    <n v="0"/>
  </r>
  <r>
    <x v="0"/>
    <x v="79"/>
    <n v="4500"/>
    <n v="18"/>
    <n v="3.6"/>
    <x v="9"/>
    <x v="0"/>
    <x v="8"/>
    <x v="0"/>
    <x v="0"/>
    <s v="2250"/>
    <x v="2"/>
    <n v="4500"/>
    <x v="4"/>
    <n v="540"/>
    <n v="1"/>
    <n v="375.43"/>
    <n v="431.04"/>
    <n v="55.610000000000014"/>
    <x v="0"/>
    <x v="0"/>
    <x v="1"/>
    <x v="1"/>
    <x v="1"/>
    <n v="0"/>
    <n v="0"/>
  </r>
  <r>
    <x v="0"/>
    <x v="15"/>
    <n v="1000"/>
    <n v="4"/>
    <n v="0.8"/>
    <x v="9"/>
    <x v="0"/>
    <x v="3"/>
    <x v="0"/>
    <x v="0"/>
    <s v="3000"/>
    <x v="1"/>
    <n v="1000"/>
    <x v="2"/>
    <n v="2073"/>
    <n v="6"/>
    <n v="261.48"/>
    <n v="309.08"/>
    <n v="47.599999999999966"/>
    <x v="0"/>
    <x v="0"/>
    <x v="1"/>
    <x v="1"/>
    <x v="1"/>
    <n v="1"/>
    <n v="309.08"/>
  </r>
  <r>
    <x v="0"/>
    <x v="80"/>
    <n v="500"/>
    <n v="2"/>
    <n v="0.4"/>
    <x v="9"/>
    <x v="0"/>
    <x v="11"/>
    <x v="0"/>
    <x v="0"/>
    <s v="2250"/>
    <x v="1"/>
    <n v="500"/>
    <x v="3"/>
    <n v="1698"/>
    <n v="5"/>
    <n v="146.26"/>
    <n v="180.34"/>
    <n v="34.080000000000013"/>
    <x v="0"/>
    <x v="0"/>
    <x v="1"/>
    <x v="1"/>
    <x v="1"/>
    <n v="1"/>
    <n v="180.34"/>
  </r>
  <r>
    <x v="0"/>
    <x v="25"/>
    <n v="3500.0000000000005"/>
    <n v="14.000000000000002"/>
    <n v="2.8000000000000003"/>
    <x v="9"/>
    <x v="0"/>
    <x v="8"/>
    <x v="0"/>
    <x v="0"/>
    <s v="2250"/>
    <x v="2"/>
    <n v="3500.0000000000005"/>
    <x v="4"/>
    <n v="483"/>
    <n v="1"/>
    <n v="334.69"/>
    <n v="384.26"/>
    <n v="49.569999999999993"/>
    <x v="0"/>
    <x v="0"/>
    <x v="1"/>
    <x v="1"/>
    <x v="1"/>
    <n v="0"/>
    <n v="0"/>
  </r>
  <r>
    <x v="0"/>
    <x v="81"/>
    <n v="500"/>
    <n v="2"/>
    <n v="0.4"/>
    <x v="9"/>
    <x v="0"/>
    <x v="8"/>
    <x v="0"/>
    <x v="0"/>
    <s v="2500"/>
    <x v="1"/>
    <n v="500"/>
    <x v="3"/>
    <n v="709"/>
    <n v="5"/>
    <n v="105.86"/>
    <n v="130.53"/>
    <n v="24.67"/>
    <x v="0"/>
    <x v="0"/>
    <x v="1"/>
    <x v="1"/>
    <x v="1"/>
    <n v="1"/>
    <n v="130.53"/>
  </r>
  <r>
    <x v="0"/>
    <x v="50"/>
    <n v="4000"/>
    <n v="16"/>
    <n v="3.2"/>
    <x v="9"/>
    <x v="0"/>
    <x v="8"/>
    <x v="0"/>
    <x v="0"/>
    <s v="2500"/>
    <x v="2"/>
    <n v="4000"/>
    <x v="4"/>
    <n v="846"/>
    <n v="2"/>
    <n v="508.53"/>
    <n v="582.45000000000005"/>
    <n v="73.920000000000073"/>
    <x v="0"/>
    <x v="0"/>
    <x v="1"/>
    <x v="1"/>
    <x v="1"/>
    <n v="0"/>
    <n v="0"/>
  </r>
  <r>
    <x v="0"/>
    <x v="52"/>
    <n v="500"/>
    <n v="2"/>
    <n v="0.4"/>
    <x v="9"/>
    <x v="0"/>
    <x v="13"/>
    <x v="0"/>
    <x v="0"/>
    <s v="3000"/>
    <x v="1"/>
    <n v="500"/>
    <x v="3"/>
    <n v="2079"/>
    <n v="6"/>
    <n v="0"/>
    <n v="0"/>
    <n v="0"/>
    <x v="1"/>
    <x v="0"/>
    <x v="1"/>
    <x v="1"/>
    <x v="1"/>
    <n v="1"/>
    <n v="0"/>
  </r>
  <r>
    <x v="0"/>
    <x v="82"/>
    <n v="2500"/>
    <n v="10"/>
    <n v="2"/>
    <x v="9"/>
    <x v="0"/>
    <x v="9"/>
    <x v="0"/>
    <x v="0"/>
    <s v="2000"/>
    <x v="1"/>
    <n v="2500"/>
    <x v="1"/>
    <n v="603"/>
    <n v="3"/>
    <n v="480.94"/>
    <n v="549.52"/>
    <n v="68.579999999999984"/>
    <x v="0"/>
    <x v="0"/>
    <x v="1"/>
    <x v="1"/>
    <x v="1"/>
    <n v="1"/>
    <n v="549.52"/>
  </r>
  <r>
    <x v="0"/>
    <x v="83"/>
    <n v="500"/>
    <n v="2"/>
    <n v="0.4"/>
    <x v="9"/>
    <x v="0"/>
    <x v="6"/>
    <x v="0"/>
    <x v="0"/>
    <s v="2000"/>
    <x v="1"/>
    <n v="500"/>
    <x v="3"/>
    <s v="x"/>
    <n v="3"/>
    <n v="143.80000000000001"/>
    <n v="177.31"/>
    <n v="33.509999999999991"/>
    <x v="0"/>
    <x v="0"/>
    <x v="1"/>
    <x v="1"/>
    <x v="1"/>
    <n v="1"/>
    <n v="177.31"/>
  </r>
  <r>
    <x v="0"/>
    <x v="84"/>
    <n v="4500"/>
    <n v="18"/>
    <n v="3.6"/>
    <x v="9"/>
    <x v="0"/>
    <x v="2"/>
    <x v="0"/>
    <x v="0"/>
    <s v="2250"/>
    <x v="2"/>
    <n v="4500"/>
    <x v="4"/>
    <n v="1020"/>
    <n v="2"/>
    <n v="692.57"/>
    <n v="787.55"/>
    <n v="94.979999999999905"/>
    <x v="0"/>
    <x v="0"/>
    <x v="1"/>
    <x v="1"/>
    <x v="1"/>
    <n v="0"/>
    <n v="0"/>
  </r>
  <r>
    <x v="0"/>
    <x v="85"/>
    <n v="1000"/>
    <n v="4"/>
    <n v="0.8"/>
    <x v="9"/>
    <x v="0"/>
    <x v="17"/>
    <x v="0"/>
    <x v="0"/>
    <s v="2000"/>
    <x v="1"/>
    <n v="1000"/>
    <x v="2"/>
    <n v="2122"/>
    <n v="5"/>
    <n v="233.39"/>
    <n v="275.87"/>
    <n v="42.480000000000018"/>
    <x v="0"/>
    <x v="0"/>
    <x v="1"/>
    <x v="1"/>
    <x v="1"/>
    <n v="1"/>
    <n v="275.87"/>
  </r>
  <r>
    <x v="0"/>
    <x v="86"/>
    <n v="2000"/>
    <n v="8"/>
    <n v="1.6"/>
    <x v="9"/>
    <x v="0"/>
    <x v="17"/>
    <x v="0"/>
    <x v="0"/>
    <s v="2000"/>
    <x v="1"/>
    <n v="2000"/>
    <x v="1"/>
    <n v="2156"/>
    <n v="5"/>
    <n v="483.48"/>
    <n v="551.91999999999996"/>
    <n v="68.439999999999941"/>
    <x v="0"/>
    <x v="0"/>
    <x v="1"/>
    <x v="1"/>
    <x v="1"/>
    <n v="1"/>
    <n v="551.91999999999996"/>
  </r>
  <r>
    <x v="0"/>
    <x v="87"/>
    <n v="3000.0000000000005"/>
    <n v="12.000000000000002"/>
    <n v="2.4000000000000004"/>
    <x v="9"/>
    <x v="0"/>
    <x v="10"/>
    <x v="0"/>
    <x v="1"/>
    <s v=""/>
    <x v="2"/>
    <n v="3000.0000000000005"/>
    <x v="4"/>
    <n v="604"/>
    <s v=""/>
    <s v=""/>
    <s v=""/>
    <s v=""/>
    <x v="1"/>
    <x v="0"/>
    <x v="1"/>
    <x v="1"/>
    <x v="1"/>
    <n v="0"/>
    <n v="0"/>
  </r>
  <r>
    <x v="0"/>
    <x v="87"/>
    <n v="3000.0000000000005"/>
    <n v="12.000000000000002"/>
    <n v="2.4000000000000004"/>
    <x v="9"/>
    <x v="0"/>
    <x v="10"/>
    <x v="0"/>
    <x v="1"/>
    <s v=""/>
    <x v="2"/>
    <n v="3000.0000000000005"/>
    <x v="4"/>
    <n v="604"/>
    <s v=""/>
    <s v=""/>
    <s v=""/>
    <s v=""/>
    <x v="1"/>
    <x v="0"/>
    <x v="1"/>
    <x v="1"/>
    <x v="1"/>
    <n v="0"/>
    <n v="0"/>
  </r>
  <r>
    <x v="0"/>
    <x v="54"/>
    <n v="6000.0000000000009"/>
    <n v="24.000000000000004"/>
    <n v="4.8000000000000007"/>
    <x v="9"/>
    <x v="0"/>
    <x v="10"/>
    <x v="0"/>
    <x v="1"/>
    <s v=""/>
    <x v="2"/>
    <n v="6000.0000000000009"/>
    <x v="6"/>
    <n v="390"/>
    <s v=""/>
    <s v=""/>
    <s v=""/>
    <s v=""/>
    <x v="1"/>
    <x v="0"/>
    <x v="1"/>
    <x v="1"/>
    <x v="1"/>
    <n v="0"/>
    <n v="0"/>
  </r>
  <r>
    <x v="0"/>
    <x v="54"/>
    <n v="6000.0000000000009"/>
    <n v="24.000000000000004"/>
    <n v="4.8000000000000007"/>
    <x v="9"/>
    <x v="0"/>
    <x v="10"/>
    <x v="0"/>
    <x v="1"/>
    <s v=""/>
    <x v="2"/>
    <n v="6000.0000000000009"/>
    <x v="6"/>
    <n v="390"/>
    <s v=""/>
    <s v=""/>
    <s v=""/>
    <s v=""/>
    <x v="1"/>
    <x v="0"/>
    <x v="1"/>
    <x v="1"/>
    <x v="1"/>
    <n v="0"/>
    <n v="0"/>
  </r>
  <r>
    <x v="0"/>
    <x v="0"/>
    <n v="500"/>
    <n v="2"/>
    <n v="0.4"/>
    <x v="9"/>
    <x v="0"/>
    <x v="0"/>
    <x v="0"/>
    <x v="0"/>
    <s v="2250"/>
    <x v="1"/>
    <n v="500"/>
    <x v="3"/>
    <n v="1267"/>
    <n v="3"/>
    <n v="98.07"/>
    <n v="120.93"/>
    <n v="22.860000000000014"/>
    <x v="0"/>
    <x v="0"/>
    <x v="1"/>
    <x v="1"/>
    <x v="1"/>
    <n v="1"/>
    <n v="120.93"/>
  </r>
  <r>
    <x v="0"/>
    <x v="1"/>
    <n v="1500.0000000000002"/>
    <n v="6.0000000000000009"/>
    <n v="1.2000000000000002"/>
    <x v="9"/>
    <x v="0"/>
    <x v="0"/>
    <x v="0"/>
    <x v="0"/>
    <s v="2250"/>
    <x v="1"/>
    <n v="1500.0000000000002"/>
    <x v="1"/>
    <n v="1045"/>
    <n v="3"/>
    <n v="209.16"/>
    <n v="238.98"/>
    <n v="29.819999999999993"/>
    <x v="0"/>
    <x v="0"/>
    <x v="1"/>
    <x v="1"/>
    <x v="1"/>
    <n v="1"/>
    <n v="238.98"/>
  </r>
  <r>
    <x v="0"/>
    <x v="88"/>
    <n v="1000"/>
    <n v="4"/>
    <n v="0.8"/>
    <x v="9"/>
    <x v="0"/>
    <x v="6"/>
    <x v="0"/>
    <x v="0"/>
    <s v="2000"/>
    <x v="1"/>
    <n v="1000"/>
    <x v="2"/>
    <s v="x"/>
    <n v="3"/>
    <n v="267.83999999999997"/>
    <n v="316.60000000000002"/>
    <n v="48.760000000000048"/>
    <x v="0"/>
    <x v="0"/>
    <x v="1"/>
    <x v="1"/>
    <x v="1"/>
    <n v="1"/>
    <n v="316.60000000000002"/>
  </r>
  <r>
    <x v="0"/>
    <x v="29"/>
    <n v="500"/>
    <n v="2"/>
    <n v="0.4"/>
    <x v="9"/>
    <x v="0"/>
    <x v="6"/>
    <x v="0"/>
    <x v="0"/>
    <s v="2000"/>
    <x v="1"/>
    <n v="500"/>
    <x v="3"/>
    <s v="x"/>
    <n v="3"/>
    <n v="143.80000000000001"/>
    <n v="177.31"/>
    <n v="33.509999999999991"/>
    <x v="0"/>
    <x v="0"/>
    <x v="1"/>
    <x v="1"/>
    <x v="1"/>
    <n v="1"/>
    <n v="177.31"/>
  </r>
  <r>
    <x v="0"/>
    <x v="67"/>
    <n v="500"/>
    <n v="2"/>
    <n v="0.4"/>
    <x v="9"/>
    <x v="0"/>
    <x v="1"/>
    <x v="0"/>
    <x v="0"/>
    <s v="3000"/>
    <x v="1"/>
    <n v="500"/>
    <x v="3"/>
    <n v="1481"/>
    <n v="4"/>
    <n v="150.15"/>
    <n v="185.14"/>
    <n v="34.989999999999981"/>
    <x v="0"/>
    <x v="0"/>
    <x v="1"/>
    <x v="1"/>
    <x v="1"/>
    <n v="1"/>
    <n v="185.14"/>
  </r>
  <r>
    <x v="0"/>
    <x v="78"/>
    <n v="1000"/>
    <n v="4"/>
    <n v="0.8"/>
    <x v="9"/>
    <x v="0"/>
    <x v="1"/>
    <x v="0"/>
    <x v="0"/>
    <s v="3000"/>
    <x v="1"/>
    <n v="1000"/>
    <x v="2"/>
    <n v="1208"/>
    <n v="4"/>
    <n v="266.82"/>
    <n v="315.39"/>
    <n v="48.569999999999993"/>
    <x v="0"/>
    <x v="0"/>
    <x v="1"/>
    <x v="1"/>
    <x v="1"/>
    <n v="1"/>
    <n v="315.39"/>
  </r>
  <r>
    <x v="0"/>
    <x v="19"/>
    <n v="4500"/>
    <n v="18"/>
    <n v="3.6"/>
    <x v="9"/>
    <x v="0"/>
    <x v="6"/>
    <x v="0"/>
    <x v="0"/>
    <s v="2000"/>
    <x v="2"/>
    <n v="4500"/>
    <x v="4"/>
    <s v="x"/>
    <n v="2"/>
    <n v="942.01"/>
    <n v="1059.6300000000001"/>
    <n v="117.62000000000012"/>
    <x v="0"/>
    <x v="0"/>
    <x v="1"/>
    <x v="1"/>
    <x v="1"/>
    <n v="0"/>
    <n v="0"/>
  </r>
  <r>
    <x v="0"/>
    <x v="89"/>
    <n v="500"/>
    <n v="2"/>
    <n v="0.4"/>
    <x v="9"/>
    <x v="0"/>
    <x v="15"/>
    <x v="0"/>
    <x v="0"/>
    <s v="3000"/>
    <x v="1"/>
    <n v="500"/>
    <x v="3"/>
    <n v="1106"/>
    <n v="4"/>
    <n v="134.87"/>
    <n v="166.3"/>
    <n v="31.430000000000007"/>
    <x v="0"/>
    <x v="0"/>
    <x v="1"/>
    <x v="1"/>
    <x v="1"/>
    <n v="1"/>
    <n v="166.3"/>
  </r>
  <r>
    <x v="0"/>
    <x v="90"/>
    <n v="500"/>
    <n v="2"/>
    <n v="0.4"/>
    <x v="10"/>
    <x v="0"/>
    <x v="0"/>
    <x v="0"/>
    <x v="0"/>
    <s v="2250"/>
    <x v="1"/>
    <n v="500"/>
    <x v="3"/>
    <n v="1763"/>
    <n v="4"/>
    <n v="142.63"/>
    <n v="175.87"/>
    <n v="33.240000000000009"/>
    <x v="0"/>
    <x v="0"/>
    <x v="1"/>
    <x v="1"/>
    <x v="0"/>
    <n v="1"/>
    <n v="175.87"/>
  </r>
  <r>
    <x v="0"/>
    <x v="0"/>
    <n v="500"/>
    <n v="2"/>
    <n v="0.4"/>
    <x v="10"/>
    <x v="0"/>
    <x v="0"/>
    <x v="0"/>
    <x v="0"/>
    <s v="2250"/>
    <x v="1"/>
    <n v="500"/>
    <x v="3"/>
    <n v="1267"/>
    <n v="3"/>
    <n v="98.07"/>
    <n v="120.93"/>
    <n v="22.860000000000014"/>
    <x v="0"/>
    <x v="0"/>
    <x v="1"/>
    <x v="1"/>
    <x v="0"/>
    <n v="1"/>
    <n v="120.93"/>
  </r>
  <r>
    <x v="0"/>
    <x v="0"/>
    <n v="500"/>
    <n v="2"/>
    <n v="0.4"/>
    <x v="10"/>
    <x v="0"/>
    <x v="0"/>
    <x v="0"/>
    <x v="0"/>
    <s v="2250"/>
    <x v="1"/>
    <n v="500"/>
    <x v="3"/>
    <n v="1267"/>
    <n v="3"/>
    <n v="98.07"/>
    <n v="120.93"/>
    <n v="22.860000000000014"/>
    <x v="0"/>
    <x v="0"/>
    <x v="1"/>
    <x v="1"/>
    <x v="0"/>
    <n v="1"/>
    <n v="120.93"/>
  </r>
  <r>
    <x v="0"/>
    <x v="1"/>
    <n v="500"/>
    <n v="2"/>
    <n v="0.4"/>
    <x v="10"/>
    <x v="0"/>
    <x v="0"/>
    <x v="0"/>
    <x v="0"/>
    <s v="2250"/>
    <x v="1"/>
    <n v="500"/>
    <x v="3"/>
    <n v="1045"/>
    <n v="3"/>
    <n v="91.05"/>
    <n v="112.27"/>
    <n v="21.22"/>
    <x v="0"/>
    <x v="0"/>
    <x v="1"/>
    <x v="1"/>
    <x v="0"/>
    <n v="1"/>
    <n v="112.27"/>
  </r>
  <r>
    <x v="0"/>
    <x v="91"/>
    <n v="500"/>
    <n v="2"/>
    <n v="0.4"/>
    <x v="10"/>
    <x v="0"/>
    <x v="0"/>
    <x v="0"/>
    <x v="0"/>
    <s v="2250"/>
    <x v="1"/>
    <n v="500"/>
    <x v="3"/>
    <n v="1559"/>
    <n v="4"/>
    <n v="142"/>
    <n v="175.09"/>
    <n v="33.090000000000003"/>
    <x v="0"/>
    <x v="0"/>
    <x v="1"/>
    <x v="1"/>
    <x v="0"/>
    <n v="1"/>
    <n v="175.09"/>
  </r>
  <r>
    <x v="0"/>
    <x v="92"/>
    <n v="500"/>
    <n v="2"/>
    <n v="0.4"/>
    <x v="10"/>
    <x v="0"/>
    <x v="0"/>
    <x v="0"/>
    <x v="0"/>
    <s v="2250"/>
    <x v="1"/>
    <n v="500"/>
    <x v="3"/>
    <n v="1034"/>
    <n v="5"/>
    <n v="124.57"/>
    <n v="153.61000000000001"/>
    <n v="29.04000000000002"/>
    <x v="0"/>
    <x v="0"/>
    <x v="1"/>
    <x v="1"/>
    <x v="0"/>
    <n v="1"/>
    <n v="153.61000000000001"/>
  </r>
  <r>
    <x v="0"/>
    <x v="2"/>
    <n v="500"/>
    <n v="2"/>
    <n v="0.4"/>
    <x v="10"/>
    <x v="0"/>
    <x v="0"/>
    <x v="0"/>
    <x v="0"/>
    <s v="2250"/>
    <x v="1"/>
    <n v="500"/>
    <x v="3"/>
    <n v="1819"/>
    <n v="4"/>
    <n v="142.63"/>
    <n v="175.87"/>
    <n v="33.240000000000009"/>
    <x v="0"/>
    <x v="0"/>
    <x v="1"/>
    <x v="1"/>
    <x v="0"/>
    <n v="1"/>
    <n v="175.87"/>
  </r>
  <r>
    <x v="0"/>
    <x v="93"/>
    <n v="500"/>
    <n v="2"/>
    <n v="0.4"/>
    <x v="10"/>
    <x v="0"/>
    <x v="0"/>
    <x v="0"/>
    <x v="0"/>
    <s v="2250"/>
    <x v="1"/>
    <n v="500"/>
    <x v="3"/>
    <n v="1403"/>
    <n v="3"/>
    <n v="125.97"/>
    <n v="155.32"/>
    <n v="29.349999999999994"/>
    <x v="0"/>
    <x v="0"/>
    <x v="1"/>
    <x v="1"/>
    <x v="0"/>
    <n v="1"/>
    <n v="155.32"/>
  </r>
  <r>
    <x v="0"/>
    <x v="2"/>
    <n v="500"/>
    <n v="2"/>
    <n v="0.4"/>
    <x v="10"/>
    <x v="0"/>
    <x v="0"/>
    <x v="0"/>
    <x v="0"/>
    <s v="2250"/>
    <x v="1"/>
    <n v="500"/>
    <x v="3"/>
    <n v="1819"/>
    <n v="4"/>
    <n v="142.63"/>
    <n v="175.87"/>
    <n v="33.240000000000009"/>
    <x v="0"/>
    <x v="0"/>
    <x v="1"/>
    <x v="1"/>
    <x v="0"/>
    <n v="1"/>
    <n v="175.87"/>
  </r>
  <r>
    <x v="0"/>
    <x v="0"/>
    <n v="500"/>
    <n v="2"/>
    <n v="0.4"/>
    <x v="10"/>
    <x v="0"/>
    <x v="0"/>
    <x v="0"/>
    <x v="0"/>
    <s v="2250"/>
    <x v="1"/>
    <n v="500"/>
    <x v="3"/>
    <n v="1267"/>
    <n v="3"/>
    <n v="98.07"/>
    <n v="120.93"/>
    <n v="22.860000000000014"/>
    <x v="0"/>
    <x v="0"/>
    <x v="1"/>
    <x v="1"/>
    <x v="0"/>
    <n v="1"/>
    <n v="120.93"/>
  </r>
  <r>
    <x v="0"/>
    <x v="47"/>
    <n v="500"/>
    <n v="2"/>
    <n v="0.4"/>
    <x v="10"/>
    <x v="0"/>
    <x v="0"/>
    <x v="0"/>
    <x v="0"/>
    <s v="2250"/>
    <x v="1"/>
    <n v="500"/>
    <x v="3"/>
    <n v="911"/>
    <n v="4"/>
    <n v="110.35"/>
    <n v="136.07"/>
    <n v="25.72"/>
    <x v="0"/>
    <x v="0"/>
    <x v="1"/>
    <x v="1"/>
    <x v="0"/>
    <n v="1"/>
    <n v="136.07"/>
  </r>
  <r>
    <x v="0"/>
    <x v="0"/>
    <n v="500"/>
    <n v="2"/>
    <n v="0.4"/>
    <x v="10"/>
    <x v="0"/>
    <x v="0"/>
    <x v="0"/>
    <x v="0"/>
    <s v="2250"/>
    <x v="1"/>
    <n v="500"/>
    <x v="3"/>
    <n v="1267"/>
    <n v="3"/>
    <n v="98.07"/>
    <n v="120.93"/>
    <n v="22.860000000000014"/>
    <x v="0"/>
    <x v="0"/>
    <x v="1"/>
    <x v="1"/>
    <x v="0"/>
    <n v="1"/>
    <n v="120.93"/>
  </r>
  <r>
    <x v="0"/>
    <x v="0"/>
    <n v="500"/>
    <n v="2"/>
    <n v="0.4"/>
    <x v="11"/>
    <x v="0"/>
    <x v="0"/>
    <x v="0"/>
    <x v="0"/>
    <s v="2250"/>
    <x v="1"/>
    <n v="500"/>
    <x v="3"/>
    <n v="1267"/>
    <n v="3"/>
    <n v="98.07"/>
    <n v="120.93"/>
    <n v="22.860000000000014"/>
    <x v="0"/>
    <x v="0"/>
    <x v="1"/>
    <x v="1"/>
    <x v="1"/>
    <n v="1"/>
    <n v="120.93"/>
  </r>
  <r>
    <x v="0"/>
    <x v="0"/>
    <n v="500"/>
    <n v="2"/>
    <n v="0.4"/>
    <x v="11"/>
    <x v="0"/>
    <x v="0"/>
    <x v="0"/>
    <x v="0"/>
    <s v="2250"/>
    <x v="1"/>
    <n v="500"/>
    <x v="3"/>
    <n v="1267"/>
    <n v="3"/>
    <n v="98.07"/>
    <n v="120.93"/>
    <n v="22.860000000000014"/>
    <x v="0"/>
    <x v="0"/>
    <x v="1"/>
    <x v="1"/>
    <x v="1"/>
    <n v="1"/>
    <n v="120.93"/>
  </r>
  <r>
    <x v="0"/>
    <x v="0"/>
    <n v="500"/>
    <n v="2"/>
    <n v="0.4"/>
    <x v="11"/>
    <x v="0"/>
    <x v="0"/>
    <x v="0"/>
    <x v="0"/>
    <s v="2250"/>
    <x v="1"/>
    <n v="500"/>
    <x v="3"/>
    <n v="1267"/>
    <n v="3"/>
    <n v="98.07"/>
    <n v="120.93"/>
    <n v="22.860000000000014"/>
    <x v="0"/>
    <x v="0"/>
    <x v="1"/>
    <x v="1"/>
    <x v="1"/>
    <n v="1"/>
    <n v="120.93"/>
  </r>
  <r>
    <x v="0"/>
    <x v="94"/>
    <n v="500"/>
    <n v="2"/>
    <n v="0.4"/>
    <x v="11"/>
    <x v="0"/>
    <x v="0"/>
    <x v="0"/>
    <x v="0"/>
    <s v="2250"/>
    <x v="1"/>
    <n v="500"/>
    <x v="3"/>
    <n v="1542"/>
    <n v="5"/>
    <n v="134.29"/>
    <n v="165.59"/>
    <n v="31.300000000000011"/>
    <x v="0"/>
    <x v="0"/>
    <x v="1"/>
    <x v="1"/>
    <x v="1"/>
    <n v="1"/>
    <n v="165.59"/>
  </r>
  <r>
    <x v="0"/>
    <x v="0"/>
    <n v="500"/>
    <n v="2"/>
    <n v="0.4"/>
    <x v="11"/>
    <x v="0"/>
    <x v="0"/>
    <x v="0"/>
    <x v="0"/>
    <s v="2250"/>
    <x v="1"/>
    <n v="500"/>
    <x v="3"/>
    <n v="1267"/>
    <n v="3"/>
    <n v="98.07"/>
    <n v="120.93"/>
    <n v="22.860000000000014"/>
    <x v="0"/>
    <x v="0"/>
    <x v="1"/>
    <x v="1"/>
    <x v="1"/>
    <n v="1"/>
    <n v="120.93"/>
  </r>
  <r>
    <x v="0"/>
    <x v="0"/>
    <n v="1000"/>
    <n v="4"/>
    <n v="0.8"/>
    <x v="11"/>
    <x v="0"/>
    <x v="0"/>
    <x v="0"/>
    <x v="0"/>
    <s v="2250"/>
    <x v="1"/>
    <n v="1000"/>
    <x v="2"/>
    <n v="1267"/>
    <n v="3"/>
    <n v="167.12"/>
    <n v="197.54"/>
    <n v="30.419999999999987"/>
    <x v="0"/>
    <x v="0"/>
    <x v="1"/>
    <x v="1"/>
    <x v="1"/>
    <n v="1"/>
    <n v="197.54"/>
  </r>
  <r>
    <x v="0"/>
    <x v="6"/>
    <n v="500"/>
    <n v="2"/>
    <n v="0.4"/>
    <x v="11"/>
    <x v="0"/>
    <x v="0"/>
    <x v="0"/>
    <x v="0"/>
    <s v="2250"/>
    <x v="1"/>
    <n v="500"/>
    <x v="3"/>
    <n v="1089"/>
    <n v="4"/>
    <n v="132.28"/>
    <n v="163.11000000000001"/>
    <n v="30.830000000000013"/>
    <x v="0"/>
    <x v="0"/>
    <x v="1"/>
    <x v="1"/>
    <x v="1"/>
    <n v="1"/>
    <n v="163.11000000000001"/>
  </r>
  <r>
    <x v="0"/>
    <x v="3"/>
    <n v="500"/>
    <n v="2"/>
    <n v="0.4"/>
    <x v="11"/>
    <x v="0"/>
    <x v="0"/>
    <x v="0"/>
    <x v="0"/>
    <s v="2250"/>
    <x v="1"/>
    <n v="500"/>
    <x v="3"/>
    <n v="1650"/>
    <n v="4"/>
    <n v="132.99"/>
    <n v="163.99"/>
    <n v="31"/>
    <x v="0"/>
    <x v="0"/>
    <x v="1"/>
    <x v="1"/>
    <x v="1"/>
    <n v="1"/>
    <n v="163.99"/>
  </r>
  <r>
    <x v="0"/>
    <x v="4"/>
    <n v="500"/>
    <n v="2"/>
    <n v="0.4"/>
    <x v="11"/>
    <x v="0"/>
    <x v="0"/>
    <x v="0"/>
    <x v="0"/>
    <s v="2250"/>
    <x v="1"/>
    <n v="500"/>
    <x v="3"/>
    <n v="1163"/>
    <n v="4"/>
    <n v="131.41"/>
    <n v="162.04"/>
    <n v="30.629999999999995"/>
    <x v="0"/>
    <x v="0"/>
    <x v="1"/>
    <x v="1"/>
    <x v="1"/>
    <n v="1"/>
    <n v="162.04"/>
  </r>
  <r>
    <x v="0"/>
    <x v="5"/>
    <n v="500"/>
    <n v="2"/>
    <n v="0.4"/>
    <x v="11"/>
    <x v="0"/>
    <x v="0"/>
    <x v="0"/>
    <x v="0"/>
    <s v="2250"/>
    <x v="1"/>
    <n v="500"/>
    <x v="3"/>
    <n v="1217"/>
    <n v="5"/>
    <n v="125.29"/>
    <n v="154.47999999999999"/>
    <n v="29.189999999999984"/>
    <x v="0"/>
    <x v="0"/>
    <x v="1"/>
    <x v="1"/>
    <x v="1"/>
    <n v="1"/>
    <n v="154.47999999999999"/>
  </r>
  <r>
    <x v="0"/>
    <x v="6"/>
    <n v="500"/>
    <n v="2"/>
    <n v="0.4"/>
    <x v="11"/>
    <x v="0"/>
    <x v="0"/>
    <x v="0"/>
    <x v="0"/>
    <s v="2250"/>
    <x v="1"/>
    <n v="500"/>
    <x v="3"/>
    <n v="1089"/>
    <n v="4"/>
    <n v="132.28"/>
    <n v="163.11000000000001"/>
    <n v="30.830000000000013"/>
    <x v="0"/>
    <x v="0"/>
    <x v="1"/>
    <x v="1"/>
    <x v="1"/>
    <n v="1"/>
    <n v="163.11000000000001"/>
  </r>
  <r>
    <x v="0"/>
    <x v="0"/>
    <n v="2000"/>
    <n v="8"/>
    <n v="1.6"/>
    <x v="11"/>
    <x v="0"/>
    <x v="0"/>
    <x v="0"/>
    <x v="0"/>
    <s v="2250"/>
    <x v="1"/>
    <n v="2000"/>
    <x v="1"/>
    <n v="1267"/>
    <n v="3"/>
    <n v="299.32"/>
    <n v="341.69"/>
    <n v="42.370000000000005"/>
    <x v="0"/>
    <x v="0"/>
    <x v="1"/>
    <x v="1"/>
    <x v="1"/>
    <n v="1"/>
    <n v="341.69"/>
  </r>
  <r>
    <x v="0"/>
    <x v="1"/>
    <n v="1000"/>
    <n v="4"/>
    <n v="0.8"/>
    <x v="11"/>
    <x v="0"/>
    <x v="0"/>
    <x v="0"/>
    <x v="0"/>
    <s v="2250"/>
    <x v="1"/>
    <n v="1000"/>
    <x v="2"/>
    <n v="1045"/>
    <n v="3"/>
    <n v="153.08000000000001"/>
    <n v="180.94"/>
    <n v="27.859999999999985"/>
    <x v="0"/>
    <x v="0"/>
    <x v="1"/>
    <x v="1"/>
    <x v="1"/>
    <n v="1"/>
    <n v="180.94"/>
  </r>
  <r>
    <x v="0"/>
    <x v="11"/>
    <n v="1500.0000000000002"/>
    <n v="6.0000000000000009"/>
    <n v="1.2000000000000002"/>
    <x v="11"/>
    <x v="0"/>
    <x v="2"/>
    <x v="0"/>
    <x v="0"/>
    <s v="2250"/>
    <x v="1"/>
    <n v="1500.0000000000002"/>
    <x v="1"/>
    <n v="1575"/>
    <n v="6"/>
    <n v="353.29"/>
    <n v="403.29"/>
    <n v="50"/>
    <x v="0"/>
    <x v="0"/>
    <x v="1"/>
    <x v="1"/>
    <x v="1"/>
    <n v="1"/>
    <n v="403.29"/>
  </r>
  <r>
    <x v="0"/>
    <x v="9"/>
    <n v="3000.0000000000005"/>
    <n v="12.000000000000002"/>
    <n v="2.4000000000000004"/>
    <x v="11"/>
    <x v="0"/>
    <x v="2"/>
    <x v="0"/>
    <x v="0"/>
    <s v="2250"/>
    <x v="2"/>
    <n v="3000.0000000000005"/>
    <x v="4"/>
    <n v="1123"/>
    <n v="2"/>
    <n v="655.9"/>
    <n v="744.07"/>
    <n v="88.170000000000073"/>
    <x v="0"/>
    <x v="0"/>
    <x v="1"/>
    <x v="1"/>
    <x v="1"/>
    <n v="0"/>
    <n v="0"/>
  </r>
  <r>
    <x v="0"/>
    <x v="2"/>
    <n v="4000"/>
    <n v="16"/>
    <n v="3.2"/>
    <x v="11"/>
    <x v="0"/>
    <x v="0"/>
    <x v="0"/>
    <x v="0"/>
    <s v="2250"/>
    <x v="2"/>
    <n v="4000"/>
    <x v="4"/>
    <n v="1819"/>
    <n v="3"/>
    <n v="839.39"/>
    <n v="945.05"/>
    <n v="105.65999999999997"/>
    <x v="0"/>
    <x v="0"/>
    <x v="1"/>
    <x v="1"/>
    <x v="1"/>
    <n v="0"/>
    <n v="0"/>
  </r>
  <r>
    <x v="0"/>
    <x v="1"/>
    <n v="3000.0000000000005"/>
    <n v="12.000000000000002"/>
    <n v="2.4000000000000004"/>
    <x v="11"/>
    <x v="0"/>
    <x v="0"/>
    <x v="0"/>
    <x v="0"/>
    <s v="2250"/>
    <x v="2"/>
    <n v="3000.0000000000005"/>
    <x v="4"/>
    <n v="1045"/>
    <n v="2"/>
    <n v="444.76"/>
    <n v="508.18"/>
    <n v="63.420000000000016"/>
    <x v="0"/>
    <x v="0"/>
    <x v="1"/>
    <x v="1"/>
    <x v="1"/>
    <n v="0"/>
    <n v="0"/>
  </r>
  <r>
    <x v="0"/>
    <x v="0"/>
    <n v="4000"/>
    <n v="16"/>
    <n v="3.2"/>
    <x v="11"/>
    <x v="0"/>
    <x v="0"/>
    <x v="0"/>
    <x v="0"/>
    <s v="2250"/>
    <x v="2"/>
    <n v="4000"/>
    <x v="4"/>
    <n v="1267"/>
    <n v="2"/>
    <n v="583.11"/>
    <n v="661.5"/>
    <n v="78.389999999999986"/>
    <x v="0"/>
    <x v="0"/>
    <x v="1"/>
    <x v="1"/>
    <x v="1"/>
    <n v="0"/>
    <n v="0"/>
  </r>
  <r>
    <x v="0"/>
    <x v="12"/>
    <n v="3500.0000000000005"/>
    <n v="14.000000000000002"/>
    <n v="2.8000000000000003"/>
    <x v="11"/>
    <x v="0"/>
    <x v="2"/>
    <x v="0"/>
    <x v="0"/>
    <s v="2250"/>
    <x v="2"/>
    <n v="3500.0000000000005"/>
    <x v="4"/>
    <n v="1144"/>
    <n v="2"/>
    <n v="688.07"/>
    <n v="780.57"/>
    <n v="92.5"/>
    <x v="0"/>
    <x v="0"/>
    <x v="1"/>
    <x v="1"/>
    <x v="1"/>
    <n v="0"/>
    <n v="0"/>
  </r>
  <r>
    <x v="0"/>
    <x v="8"/>
    <n v="1500.0000000000002"/>
    <n v="6.0000000000000009"/>
    <n v="1.2000000000000002"/>
    <x v="11"/>
    <x v="0"/>
    <x v="2"/>
    <x v="0"/>
    <x v="0"/>
    <s v="2250"/>
    <x v="1"/>
    <n v="1500.0000000000002"/>
    <x v="1"/>
    <n v="845"/>
    <n v="4"/>
    <n v="323.67"/>
    <n v="369.83"/>
    <n v="46.159999999999968"/>
    <x v="0"/>
    <x v="0"/>
    <x v="1"/>
    <x v="1"/>
    <x v="1"/>
    <n v="1"/>
    <n v="369.83"/>
  </r>
  <r>
    <x v="0"/>
    <x v="10"/>
    <n v="2000"/>
    <n v="8"/>
    <n v="1.6"/>
    <x v="11"/>
    <x v="0"/>
    <x v="2"/>
    <x v="0"/>
    <x v="0"/>
    <s v="2250"/>
    <x v="1"/>
    <n v="2000"/>
    <x v="1"/>
    <n v="1416"/>
    <n v="5"/>
    <n v="457.67"/>
    <n v="522.46"/>
    <n v="64.79000000000002"/>
    <x v="0"/>
    <x v="0"/>
    <x v="1"/>
    <x v="1"/>
    <x v="1"/>
    <n v="1"/>
    <n v="522.46"/>
  </r>
  <r>
    <x v="0"/>
    <x v="47"/>
    <n v="500"/>
    <n v="2"/>
    <n v="0.4"/>
    <x v="11"/>
    <x v="0"/>
    <x v="0"/>
    <x v="0"/>
    <x v="0"/>
    <s v="2250"/>
    <x v="1"/>
    <n v="500"/>
    <x v="3"/>
    <n v="911"/>
    <n v="4"/>
    <n v="110.35"/>
    <n v="136.07"/>
    <n v="25.72"/>
    <x v="0"/>
    <x v="0"/>
    <x v="1"/>
    <x v="1"/>
    <x v="1"/>
    <n v="1"/>
    <n v="136.07"/>
  </r>
  <r>
    <x v="0"/>
    <x v="52"/>
    <n v="500"/>
    <n v="2"/>
    <n v="0.4"/>
    <x v="11"/>
    <x v="0"/>
    <x v="13"/>
    <x v="0"/>
    <x v="0"/>
    <s v="3000"/>
    <x v="1"/>
    <n v="500"/>
    <x v="3"/>
    <n v="2079"/>
    <n v="6"/>
    <n v="0"/>
    <n v="0"/>
    <n v="0"/>
    <x v="1"/>
    <x v="0"/>
    <x v="1"/>
    <x v="1"/>
    <x v="1"/>
    <n v="1"/>
    <n v="0"/>
  </r>
  <r>
    <x v="0"/>
    <x v="53"/>
    <n v="2500"/>
    <n v="10"/>
    <n v="2"/>
    <x v="11"/>
    <x v="0"/>
    <x v="7"/>
    <x v="0"/>
    <x v="0"/>
    <s v="3000"/>
    <x v="1"/>
    <n v="2500"/>
    <x v="1"/>
    <n v="2378"/>
    <n v="6"/>
    <n v="640.21"/>
    <n v="719.74"/>
    <n v="79.529999999999973"/>
    <x v="0"/>
    <x v="0"/>
    <x v="1"/>
    <x v="1"/>
    <x v="1"/>
    <n v="1"/>
    <n v="719.74"/>
  </r>
  <r>
    <x v="0"/>
    <x v="80"/>
    <n v="1000"/>
    <n v="4"/>
    <n v="0.8"/>
    <x v="11"/>
    <x v="0"/>
    <x v="11"/>
    <x v="0"/>
    <x v="0"/>
    <s v="2250"/>
    <x v="1"/>
    <n v="1000"/>
    <x v="2"/>
    <n v="1698"/>
    <n v="5"/>
    <n v="251.38"/>
    <n v="297.13"/>
    <n v="45.75"/>
    <x v="0"/>
    <x v="0"/>
    <x v="1"/>
    <x v="1"/>
    <x v="1"/>
    <n v="1"/>
    <n v="297.13"/>
  </r>
  <r>
    <x v="0"/>
    <x v="62"/>
    <n v="1000"/>
    <n v="4"/>
    <n v="0.8"/>
    <x v="11"/>
    <x v="0"/>
    <x v="8"/>
    <x v="0"/>
    <x v="0"/>
    <s v="2500"/>
    <x v="1"/>
    <n v="1000"/>
    <x v="2"/>
    <n v="622"/>
    <n v="4"/>
    <n v="162.75"/>
    <n v="192.38"/>
    <n v="29.629999999999995"/>
    <x v="0"/>
    <x v="0"/>
    <x v="1"/>
    <x v="1"/>
    <x v="1"/>
    <n v="1"/>
    <n v="192.38"/>
  </r>
  <r>
    <x v="0"/>
    <x v="95"/>
    <n v="1500.0000000000002"/>
    <n v="6.0000000000000009"/>
    <n v="1.2000000000000002"/>
    <x v="11"/>
    <x v="0"/>
    <x v="18"/>
    <x v="0"/>
    <x v="0"/>
    <s v=""/>
    <x v="1"/>
    <n v="1500.0000000000002"/>
    <x v="1"/>
    <s v="x"/>
    <s v=""/>
    <s v=""/>
    <s v=""/>
    <s v=""/>
    <x v="1"/>
    <x v="0"/>
    <x v="1"/>
    <x v="1"/>
    <x v="1"/>
    <n v="1"/>
    <s v=""/>
  </r>
  <r>
    <x v="0"/>
    <x v="69"/>
    <n v="1000"/>
    <n v="4"/>
    <n v="0.8"/>
    <x v="11"/>
    <x v="0"/>
    <x v="14"/>
    <x v="0"/>
    <x v="0"/>
    <s v="2000"/>
    <x v="1"/>
    <n v="1000"/>
    <x v="2"/>
    <n v="1333"/>
    <n v="4"/>
    <n v="214.26"/>
    <n v="253.26"/>
    <n v="39"/>
    <x v="0"/>
    <x v="0"/>
    <x v="1"/>
    <x v="1"/>
    <x v="1"/>
    <n v="1"/>
    <n v="253.26"/>
  </r>
  <r>
    <x v="0"/>
    <x v="27"/>
    <n v="4000"/>
    <n v="16"/>
    <n v="3.2"/>
    <x v="11"/>
    <x v="0"/>
    <x v="9"/>
    <x v="0"/>
    <x v="0"/>
    <s v="2000"/>
    <x v="2"/>
    <n v="4000"/>
    <x v="4"/>
    <n v="545"/>
    <n v="1"/>
    <n v="654.69000000000005"/>
    <n v="748.05"/>
    <n v="93.3599999999999"/>
    <x v="0"/>
    <x v="0"/>
    <x v="1"/>
    <x v="1"/>
    <x v="1"/>
    <n v="0"/>
    <n v="0"/>
  </r>
  <r>
    <x v="0"/>
    <x v="96"/>
    <n v="2000"/>
    <n v="8"/>
    <n v="1.6"/>
    <x v="11"/>
    <x v="0"/>
    <x v="17"/>
    <x v="0"/>
    <x v="0"/>
    <s v="2000"/>
    <x v="1"/>
    <n v="2000"/>
    <x v="1"/>
    <n v="1961"/>
    <n v="5"/>
    <n v="501.53"/>
    <n v="572.53"/>
    <n v="71"/>
    <x v="0"/>
    <x v="0"/>
    <x v="1"/>
    <x v="1"/>
    <x v="1"/>
    <n v="1"/>
    <n v="572.53"/>
  </r>
  <r>
    <x v="0"/>
    <x v="97"/>
    <n v="1500.0000000000002"/>
    <n v="6.0000000000000009"/>
    <n v="1.2000000000000002"/>
    <x v="11"/>
    <x v="0"/>
    <x v="14"/>
    <x v="0"/>
    <x v="0"/>
    <s v="2000"/>
    <x v="1"/>
    <n v="1500.0000000000002"/>
    <x v="1"/>
    <n v="1312"/>
    <n v="4"/>
    <n v="268.23"/>
    <n v="306.19"/>
    <n v="37.95999999999998"/>
    <x v="0"/>
    <x v="0"/>
    <x v="1"/>
    <x v="1"/>
    <x v="1"/>
    <n v="1"/>
    <n v="306.19"/>
  </r>
  <r>
    <x v="0"/>
    <x v="46"/>
    <n v="2000"/>
    <n v="8"/>
    <n v="1.6"/>
    <x v="12"/>
    <x v="0"/>
    <x v="11"/>
    <x v="0"/>
    <x v="0"/>
    <s v="2250"/>
    <x v="1"/>
    <n v="2000"/>
    <x v="1"/>
    <n v="1932"/>
    <n v="5"/>
    <n v="468.33"/>
    <n v="534.62"/>
    <n v="66.29000000000002"/>
    <x v="0"/>
    <x v="0"/>
    <x v="1"/>
    <x v="1"/>
    <x v="0"/>
    <n v="1"/>
    <n v="534.62"/>
  </r>
  <r>
    <x v="0"/>
    <x v="98"/>
    <n v="1000"/>
    <n v="4"/>
    <n v="0.8"/>
    <x v="12"/>
    <x v="0"/>
    <x v="17"/>
    <x v="0"/>
    <x v="0"/>
    <s v=""/>
    <x v="1"/>
    <n v="1000"/>
    <x v="2"/>
    <s v="x"/>
    <s v=""/>
    <s v=""/>
    <s v=""/>
    <s v=""/>
    <x v="1"/>
    <x v="0"/>
    <x v="1"/>
    <x v="1"/>
    <x v="0"/>
    <n v="1"/>
    <s v=""/>
  </r>
  <r>
    <x v="0"/>
    <x v="47"/>
    <n v="500"/>
    <n v="2"/>
    <n v="0.4"/>
    <x v="12"/>
    <x v="0"/>
    <x v="0"/>
    <x v="0"/>
    <x v="0"/>
    <s v="2250"/>
    <x v="1"/>
    <n v="500"/>
    <x v="3"/>
    <n v="911"/>
    <n v="4"/>
    <n v="110.35"/>
    <n v="136.07"/>
    <n v="25.72"/>
    <x v="0"/>
    <x v="0"/>
    <x v="1"/>
    <x v="1"/>
    <x v="0"/>
    <n v="1"/>
    <n v="136.07"/>
  </r>
  <r>
    <x v="0"/>
    <x v="85"/>
    <n v="2000"/>
    <n v="8"/>
    <n v="1.6"/>
    <x v="12"/>
    <x v="0"/>
    <x v="17"/>
    <x v="0"/>
    <x v="0"/>
    <s v="2000"/>
    <x v="1"/>
    <n v="2000"/>
    <x v="1"/>
    <n v="2122"/>
    <n v="5"/>
    <n v="423.24"/>
    <n v="483.15"/>
    <n v="59.909999999999968"/>
    <x v="0"/>
    <x v="0"/>
    <x v="1"/>
    <x v="1"/>
    <x v="0"/>
    <n v="1"/>
    <n v="483.15"/>
  </r>
  <r>
    <x v="0"/>
    <x v="99"/>
    <n v="3500.0000000000005"/>
    <n v="14.000000000000002"/>
    <n v="2.8000000000000003"/>
    <x v="12"/>
    <x v="0"/>
    <x v="10"/>
    <x v="0"/>
    <x v="1"/>
    <s v=""/>
    <x v="2"/>
    <n v="3500.0000000000005"/>
    <x v="4"/>
    <n v="572"/>
    <s v=""/>
    <s v=""/>
    <s v=""/>
    <s v=""/>
    <x v="1"/>
    <x v="0"/>
    <x v="1"/>
    <x v="1"/>
    <x v="0"/>
    <n v="0"/>
    <n v="0"/>
  </r>
  <r>
    <x v="0"/>
    <x v="99"/>
    <n v="3500.0000000000005"/>
    <n v="14.000000000000002"/>
    <n v="2.8000000000000003"/>
    <x v="12"/>
    <x v="0"/>
    <x v="10"/>
    <x v="0"/>
    <x v="1"/>
    <s v=""/>
    <x v="2"/>
    <n v="3500.0000000000005"/>
    <x v="4"/>
    <n v="572"/>
    <s v=""/>
    <s v=""/>
    <s v=""/>
    <s v=""/>
    <x v="1"/>
    <x v="0"/>
    <x v="1"/>
    <x v="1"/>
    <x v="0"/>
    <n v="0"/>
    <n v="0"/>
  </r>
  <r>
    <x v="0"/>
    <x v="100"/>
    <n v="16500"/>
    <n v="66"/>
    <n v="13.2"/>
    <x v="12"/>
    <x v="0"/>
    <x v="10"/>
    <x v="0"/>
    <x v="1"/>
    <s v=""/>
    <x v="2"/>
    <n v="16500"/>
    <x v="8"/>
    <n v="457"/>
    <s v=""/>
    <s v=""/>
    <s v=""/>
    <s v=""/>
    <x v="1"/>
    <x v="0"/>
    <x v="1"/>
    <x v="1"/>
    <x v="0"/>
    <n v="0"/>
    <n v="0"/>
  </r>
  <r>
    <x v="0"/>
    <x v="100"/>
    <n v="16500"/>
    <n v="66"/>
    <n v="13.2"/>
    <x v="13"/>
    <x v="0"/>
    <x v="10"/>
    <x v="0"/>
    <x v="1"/>
    <s v=""/>
    <x v="2"/>
    <n v="16500"/>
    <x v="8"/>
    <n v="457"/>
    <s v=""/>
    <s v=""/>
    <s v=""/>
    <s v=""/>
    <x v="1"/>
    <x v="0"/>
    <x v="1"/>
    <x v="1"/>
    <x v="1"/>
    <n v="0"/>
    <n v="0"/>
  </r>
  <r>
    <x v="0"/>
    <x v="100"/>
    <n v="16500"/>
    <n v="66"/>
    <n v="13.2"/>
    <x v="13"/>
    <x v="0"/>
    <x v="10"/>
    <x v="0"/>
    <x v="1"/>
    <s v=""/>
    <x v="2"/>
    <n v="16500"/>
    <x v="8"/>
    <n v="457"/>
    <s v=""/>
    <s v=""/>
    <s v=""/>
    <s v=""/>
    <x v="1"/>
    <x v="0"/>
    <x v="1"/>
    <x v="1"/>
    <x v="1"/>
    <n v="0"/>
    <n v="0"/>
  </r>
  <r>
    <x v="0"/>
    <x v="100"/>
    <n v="16500"/>
    <n v="66"/>
    <n v="13.2"/>
    <x v="13"/>
    <x v="0"/>
    <x v="10"/>
    <x v="0"/>
    <x v="1"/>
    <s v=""/>
    <x v="2"/>
    <n v="16500"/>
    <x v="8"/>
    <n v="457"/>
    <s v=""/>
    <s v=""/>
    <s v=""/>
    <s v=""/>
    <x v="1"/>
    <x v="0"/>
    <x v="1"/>
    <x v="1"/>
    <x v="1"/>
    <n v="0"/>
    <n v="0"/>
  </r>
  <r>
    <x v="0"/>
    <x v="68"/>
    <n v="6500"/>
    <n v="26"/>
    <n v="5.2"/>
    <x v="13"/>
    <x v="0"/>
    <x v="6"/>
    <x v="0"/>
    <x v="0"/>
    <s v="2000"/>
    <x v="2"/>
    <n v="6500"/>
    <x v="6"/>
    <s v="x"/>
    <n v="2"/>
    <n v="1440.31"/>
    <n v="1592.21"/>
    <n v="151.90000000000009"/>
    <x v="0"/>
    <x v="0"/>
    <x v="1"/>
    <x v="1"/>
    <x v="1"/>
    <n v="0"/>
    <n v="0"/>
  </r>
  <r>
    <x v="0"/>
    <x v="101"/>
    <n v="500"/>
    <n v="2"/>
    <n v="0.4"/>
    <x v="13"/>
    <x v="0"/>
    <x v="6"/>
    <x v="0"/>
    <x v="0"/>
    <s v="2000"/>
    <x v="1"/>
    <n v="500"/>
    <x v="3"/>
    <s v="x"/>
    <n v="3"/>
    <n v="143.80000000000001"/>
    <n v="177.31"/>
    <n v="33.509999999999991"/>
    <x v="0"/>
    <x v="0"/>
    <x v="1"/>
    <x v="1"/>
    <x v="1"/>
    <n v="1"/>
    <n v="177.31"/>
  </r>
  <r>
    <x v="0"/>
    <x v="1"/>
    <n v="1000"/>
    <n v="4"/>
    <n v="0.8"/>
    <x v="13"/>
    <x v="0"/>
    <x v="0"/>
    <x v="0"/>
    <x v="0"/>
    <s v="2250"/>
    <x v="1"/>
    <n v="1000"/>
    <x v="2"/>
    <n v="1045"/>
    <n v="3"/>
    <n v="153.08000000000001"/>
    <n v="180.94"/>
    <n v="27.859999999999985"/>
    <x v="0"/>
    <x v="0"/>
    <x v="1"/>
    <x v="1"/>
    <x v="1"/>
    <n v="1"/>
    <n v="180.94"/>
  </r>
  <r>
    <x v="0"/>
    <x v="7"/>
    <n v="1000"/>
    <n v="4"/>
    <n v="0.8"/>
    <x v="13"/>
    <x v="0"/>
    <x v="1"/>
    <x v="0"/>
    <x v="0"/>
    <s v="3000"/>
    <x v="1"/>
    <n v="1000"/>
    <x v="2"/>
    <n v="1194"/>
    <n v="4"/>
    <n v="269.63"/>
    <n v="318.72000000000003"/>
    <n v="49.090000000000032"/>
    <x v="0"/>
    <x v="0"/>
    <x v="1"/>
    <x v="1"/>
    <x v="1"/>
    <n v="1"/>
    <n v="318.72000000000003"/>
  </r>
  <r>
    <x v="0"/>
    <x v="55"/>
    <n v="1000"/>
    <n v="4"/>
    <n v="0.8"/>
    <x v="13"/>
    <x v="0"/>
    <x v="6"/>
    <x v="0"/>
    <x v="0"/>
    <s v=""/>
    <x v="1"/>
    <n v="1000"/>
    <x v="2"/>
    <s v="x"/>
    <s v=""/>
    <s v=""/>
    <s v=""/>
    <s v=""/>
    <x v="1"/>
    <x v="0"/>
    <x v="1"/>
    <x v="1"/>
    <x v="1"/>
    <n v="1"/>
    <s v=""/>
  </r>
  <r>
    <x v="0"/>
    <x v="56"/>
    <n v="1000"/>
    <n v="4"/>
    <n v="0.8"/>
    <x v="13"/>
    <x v="0"/>
    <x v="6"/>
    <x v="0"/>
    <x v="0"/>
    <s v=""/>
    <x v="1"/>
    <n v="1000"/>
    <x v="2"/>
    <s v="x"/>
    <s v=""/>
    <s v=""/>
    <s v=""/>
    <s v=""/>
    <x v="1"/>
    <x v="0"/>
    <x v="1"/>
    <x v="1"/>
    <x v="1"/>
    <n v="1"/>
    <s v=""/>
  </r>
  <r>
    <x v="0"/>
    <x v="56"/>
    <n v="500"/>
    <n v="2"/>
    <n v="0.4"/>
    <x v="13"/>
    <x v="0"/>
    <x v="6"/>
    <x v="0"/>
    <x v="0"/>
    <s v=""/>
    <x v="1"/>
    <n v="500"/>
    <x v="3"/>
    <s v="x"/>
    <s v=""/>
    <s v=""/>
    <s v=""/>
    <s v=""/>
    <x v="1"/>
    <x v="0"/>
    <x v="1"/>
    <x v="1"/>
    <x v="1"/>
    <n v="1"/>
    <s v=""/>
  </r>
  <r>
    <x v="0"/>
    <x v="33"/>
    <n v="500"/>
    <n v="2"/>
    <n v="0.4"/>
    <x v="13"/>
    <x v="0"/>
    <x v="8"/>
    <x v="0"/>
    <x v="0"/>
    <s v="2250"/>
    <x v="1"/>
    <n v="500"/>
    <x v="3"/>
    <n v="1007"/>
    <n v="4"/>
    <n v="129.19"/>
    <n v="159.30000000000001"/>
    <n v="30.110000000000014"/>
    <x v="0"/>
    <x v="0"/>
    <x v="1"/>
    <x v="1"/>
    <x v="1"/>
    <n v="1"/>
    <n v="159.30000000000001"/>
  </r>
  <r>
    <x v="0"/>
    <x v="33"/>
    <n v="1000"/>
    <n v="4"/>
    <n v="0.8"/>
    <x v="13"/>
    <x v="0"/>
    <x v="8"/>
    <x v="0"/>
    <x v="0"/>
    <s v="2250"/>
    <x v="1"/>
    <n v="1000"/>
    <x v="2"/>
    <n v="1007"/>
    <n v="4"/>
    <n v="216.49"/>
    <n v="255.9"/>
    <n v="39.409999999999997"/>
    <x v="0"/>
    <x v="0"/>
    <x v="1"/>
    <x v="1"/>
    <x v="1"/>
    <n v="1"/>
    <n v="255.9"/>
  </r>
  <r>
    <x v="0"/>
    <x v="34"/>
    <n v="1000"/>
    <n v="4"/>
    <n v="0.8"/>
    <x v="13"/>
    <x v="0"/>
    <x v="8"/>
    <x v="0"/>
    <x v="0"/>
    <s v="2250"/>
    <x v="1"/>
    <n v="1000"/>
    <x v="2"/>
    <n v="435"/>
    <n v="4"/>
    <n v="186.77"/>
    <n v="220.76"/>
    <n v="33.989999999999981"/>
    <x v="0"/>
    <x v="0"/>
    <x v="1"/>
    <x v="1"/>
    <x v="1"/>
    <n v="1"/>
    <n v="220.76"/>
  </r>
  <r>
    <x v="0"/>
    <x v="30"/>
    <n v="1000"/>
    <n v="4"/>
    <n v="0.8"/>
    <x v="13"/>
    <x v="0"/>
    <x v="8"/>
    <x v="0"/>
    <x v="0"/>
    <s v="2250"/>
    <x v="1"/>
    <n v="1000"/>
    <x v="2"/>
    <n v="1001"/>
    <n v="4"/>
    <n v="209.87"/>
    <n v="248.08"/>
    <n v="38.210000000000008"/>
    <x v="0"/>
    <x v="0"/>
    <x v="1"/>
    <x v="1"/>
    <x v="1"/>
    <n v="1"/>
    <n v="248.08"/>
  </r>
  <r>
    <x v="0"/>
    <x v="31"/>
    <n v="500"/>
    <n v="2"/>
    <n v="0.4"/>
    <x v="13"/>
    <x v="0"/>
    <x v="8"/>
    <x v="0"/>
    <x v="0"/>
    <s v="2250"/>
    <x v="1"/>
    <n v="500"/>
    <x v="3"/>
    <n v="883"/>
    <n v="4"/>
    <n v="112.28"/>
    <n v="138.44"/>
    <n v="26.159999999999997"/>
    <x v="0"/>
    <x v="0"/>
    <x v="1"/>
    <x v="1"/>
    <x v="1"/>
    <n v="1"/>
    <n v="138.44"/>
  </r>
  <r>
    <x v="0"/>
    <x v="31"/>
    <n v="1500.0000000000002"/>
    <n v="6.0000000000000009"/>
    <n v="1.2000000000000002"/>
    <x v="13"/>
    <x v="0"/>
    <x v="8"/>
    <x v="0"/>
    <x v="0"/>
    <s v="2250"/>
    <x v="1"/>
    <n v="1500.0000000000002"/>
    <x v="1"/>
    <n v="883"/>
    <n v="4"/>
    <n v="253.68"/>
    <n v="290.55"/>
    <n v="36.870000000000005"/>
    <x v="0"/>
    <x v="0"/>
    <x v="1"/>
    <x v="1"/>
    <x v="1"/>
    <n v="1"/>
    <n v="290.55"/>
  </r>
  <r>
    <x v="0"/>
    <x v="35"/>
    <n v="1500.0000000000002"/>
    <n v="6.0000000000000009"/>
    <n v="1.2000000000000002"/>
    <x v="13"/>
    <x v="0"/>
    <x v="8"/>
    <x v="0"/>
    <x v="0"/>
    <s v="2500"/>
    <x v="1"/>
    <n v="1500.0000000000002"/>
    <x v="1"/>
    <n v="861"/>
    <n v="5"/>
    <n v="268.38"/>
    <n v="308.13"/>
    <n v="39.75"/>
    <x v="0"/>
    <x v="0"/>
    <x v="1"/>
    <x v="1"/>
    <x v="1"/>
    <n v="1"/>
    <n v="308.13"/>
  </r>
  <r>
    <x v="0"/>
    <x v="32"/>
    <n v="1000"/>
    <n v="4"/>
    <n v="0.8"/>
    <x v="13"/>
    <x v="0"/>
    <x v="8"/>
    <x v="0"/>
    <x v="0"/>
    <s v="2500"/>
    <x v="1"/>
    <n v="1000"/>
    <x v="2"/>
    <n v="576"/>
    <n v="5"/>
    <n v="175.98"/>
    <n v="208.01"/>
    <n v="32.03"/>
    <x v="0"/>
    <x v="0"/>
    <x v="1"/>
    <x v="1"/>
    <x v="1"/>
    <n v="1"/>
    <n v="208.01"/>
  </r>
  <r>
    <x v="0"/>
    <x v="36"/>
    <n v="3500.0000000000005"/>
    <n v="14.000000000000002"/>
    <n v="2.8000000000000003"/>
    <x v="13"/>
    <x v="0"/>
    <x v="10"/>
    <x v="0"/>
    <x v="1"/>
    <s v=""/>
    <x v="2"/>
    <n v="3500.0000000000005"/>
    <x v="4"/>
    <n v="45"/>
    <s v=""/>
    <s v=""/>
    <s v=""/>
    <s v=""/>
    <x v="1"/>
    <x v="0"/>
    <x v="1"/>
    <x v="1"/>
    <x v="1"/>
    <n v="0"/>
    <n v="0"/>
  </r>
  <r>
    <x v="0"/>
    <x v="36"/>
    <n v="3500.0000000000005"/>
    <n v="14.000000000000002"/>
    <n v="2.8000000000000003"/>
    <x v="13"/>
    <x v="0"/>
    <x v="10"/>
    <x v="0"/>
    <x v="1"/>
    <s v=""/>
    <x v="2"/>
    <n v="3500.0000000000005"/>
    <x v="4"/>
    <n v="45"/>
    <s v=""/>
    <s v=""/>
    <s v=""/>
    <s v=""/>
    <x v="1"/>
    <x v="0"/>
    <x v="1"/>
    <x v="1"/>
    <x v="1"/>
    <n v="0"/>
    <n v="0"/>
  </r>
  <r>
    <x v="0"/>
    <x v="37"/>
    <n v="4000"/>
    <n v="16"/>
    <n v="3.2"/>
    <x v="13"/>
    <x v="0"/>
    <x v="10"/>
    <x v="0"/>
    <x v="1"/>
    <s v=""/>
    <x v="2"/>
    <n v="4000"/>
    <x v="4"/>
    <n v="33"/>
    <s v=""/>
    <s v=""/>
    <s v=""/>
    <s v=""/>
    <x v="1"/>
    <x v="0"/>
    <x v="1"/>
    <x v="1"/>
    <x v="1"/>
    <n v="0"/>
    <n v="0"/>
  </r>
  <r>
    <x v="0"/>
    <x v="37"/>
    <n v="4000"/>
    <n v="16"/>
    <n v="3.2"/>
    <x v="13"/>
    <x v="0"/>
    <x v="10"/>
    <x v="0"/>
    <x v="1"/>
    <s v=""/>
    <x v="2"/>
    <n v="4000"/>
    <x v="4"/>
    <n v="33"/>
    <s v=""/>
    <s v=""/>
    <s v=""/>
    <s v=""/>
    <x v="1"/>
    <x v="0"/>
    <x v="1"/>
    <x v="1"/>
    <x v="1"/>
    <n v="0"/>
    <n v="0"/>
  </r>
  <r>
    <x v="0"/>
    <x v="38"/>
    <n v="3500.0000000000005"/>
    <n v="14.000000000000002"/>
    <n v="2.8000000000000003"/>
    <x v="13"/>
    <x v="0"/>
    <x v="10"/>
    <x v="0"/>
    <x v="1"/>
    <s v=""/>
    <x v="2"/>
    <n v="3500.0000000000005"/>
    <x v="4"/>
    <n v="763"/>
    <s v=""/>
    <s v=""/>
    <s v=""/>
    <s v=""/>
    <x v="1"/>
    <x v="0"/>
    <x v="1"/>
    <x v="1"/>
    <x v="1"/>
    <n v="0"/>
    <n v="0"/>
  </r>
  <r>
    <x v="0"/>
    <x v="38"/>
    <n v="3500.0000000000005"/>
    <n v="14.000000000000002"/>
    <n v="2.8000000000000003"/>
    <x v="13"/>
    <x v="0"/>
    <x v="10"/>
    <x v="0"/>
    <x v="1"/>
    <s v=""/>
    <x v="2"/>
    <n v="3500.0000000000005"/>
    <x v="4"/>
    <n v="763"/>
    <s v=""/>
    <s v=""/>
    <s v=""/>
    <s v=""/>
    <x v="1"/>
    <x v="0"/>
    <x v="1"/>
    <x v="1"/>
    <x v="1"/>
    <n v="0"/>
    <n v="0"/>
  </r>
  <r>
    <x v="0"/>
    <x v="39"/>
    <n v="7000.0000000000009"/>
    <n v="28.000000000000004"/>
    <n v="5.6000000000000005"/>
    <x v="13"/>
    <x v="0"/>
    <x v="10"/>
    <x v="0"/>
    <x v="1"/>
    <s v=""/>
    <x v="2"/>
    <n v="7000.0000000000009"/>
    <x v="6"/>
    <n v="203"/>
    <s v=""/>
    <s v=""/>
    <s v=""/>
    <s v=""/>
    <x v="1"/>
    <x v="0"/>
    <x v="1"/>
    <x v="1"/>
    <x v="1"/>
    <n v="0"/>
    <n v="0"/>
  </r>
  <r>
    <x v="0"/>
    <x v="39"/>
    <n v="7000.0000000000009"/>
    <n v="28.000000000000004"/>
    <n v="5.6000000000000005"/>
    <x v="13"/>
    <x v="0"/>
    <x v="10"/>
    <x v="0"/>
    <x v="1"/>
    <s v=""/>
    <x v="2"/>
    <n v="7000.0000000000009"/>
    <x v="6"/>
    <n v="203"/>
    <s v=""/>
    <s v=""/>
    <s v=""/>
    <s v=""/>
    <x v="1"/>
    <x v="0"/>
    <x v="1"/>
    <x v="1"/>
    <x v="1"/>
    <n v="0"/>
    <n v="0"/>
  </r>
  <r>
    <x v="0"/>
    <x v="40"/>
    <n v="4500"/>
    <n v="18"/>
    <n v="3.6"/>
    <x v="13"/>
    <x v="0"/>
    <x v="10"/>
    <x v="0"/>
    <x v="1"/>
    <s v=""/>
    <x v="2"/>
    <n v="4500"/>
    <x v="4"/>
    <n v="480"/>
    <s v=""/>
    <s v=""/>
    <s v=""/>
    <s v=""/>
    <x v="1"/>
    <x v="0"/>
    <x v="1"/>
    <x v="1"/>
    <x v="1"/>
    <n v="0"/>
    <n v="0"/>
  </r>
  <r>
    <x v="0"/>
    <x v="40"/>
    <n v="4500"/>
    <n v="18"/>
    <n v="3.6"/>
    <x v="13"/>
    <x v="0"/>
    <x v="10"/>
    <x v="0"/>
    <x v="1"/>
    <s v=""/>
    <x v="2"/>
    <n v="4500"/>
    <x v="4"/>
    <n v="480"/>
    <s v=""/>
    <s v=""/>
    <s v=""/>
    <s v=""/>
    <x v="1"/>
    <x v="0"/>
    <x v="1"/>
    <x v="1"/>
    <x v="1"/>
    <n v="0"/>
    <n v="0"/>
  </r>
  <r>
    <x v="0"/>
    <x v="41"/>
    <n v="1500.0000000000002"/>
    <n v="6.0000000000000009"/>
    <n v="1.2000000000000002"/>
    <x v="13"/>
    <x v="0"/>
    <x v="10"/>
    <x v="0"/>
    <x v="1"/>
    <s v=""/>
    <x v="1"/>
    <n v="1500.0000000000002"/>
    <x v="1"/>
    <n v="556"/>
    <s v=""/>
    <s v=""/>
    <s v=""/>
    <s v=""/>
    <x v="1"/>
    <x v="0"/>
    <x v="1"/>
    <x v="1"/>
    <x v="1"/>
    <n v="1"/>
    <s v=""/>
  </r>
  <r>
    <x v="0"/>
    <x v="41"/>
    <n v="1500.0000000000002"/>
    <n v="6.0000000000000009"/>
    <n v="1.2000000000000002"/>
    <x v="13"/>
    <x v="0"/>
    <x v="10"/>
    <x v="0"/>
    <x v="1"/>
    <s v=""/>
    <x v="1"/>
    <n v="1500.0000000000002"/>
    <x v="1"/>
    <n v="556"/>
    <s v=""/>
    <s v=""/>
    <s v=""/>
    <s v=""/>
    <x v="1"/>
    <x v="0"/>
    <x v="1"/>
    <x v="1"/>
    <x v="1"/>
    <n v="1"/>
    <s v=""/>
  </r>
  <r>
    <x v="0"/>
    <x v="42"/>
    <n v="500"/>
    <n v="2"/>
    <n v="0.4"/>
    <x v="14"/>
    <x v="0"/>
    <x v="4"/>
    <x v="0"/>
    <x v="0"/>
    <s v="3000"/>
    <x v="1"/>
    <n v="500"/>
    <x v="3"/>
    <n v="1333"/>
    <n v="4"/>
    <n v="126.76"/>
    <n v="156.30000000000001"/>
    <n v="29.540000000000006"/>
    <x v="0"/>
    <x v="0"/>
    <x v="1"/>
    <x v="1"/>
    <x v="0"/>
    <n v="1"/>
    <n v="156.30000000000001"/>
  </r>
  <r>
    <x v="0"/>
    <x v="43"/>
    <n v="1000"/>
    <n v="4"/>
    <n v="0.8"/>
    <x v="14"/>
    <x v="0"/>
    <x v="0"/>
    <x v="0"/>
    <x v="0"/>
    <s v="2250"/>
    <x v="1"/>
    <n v="1000"/>
    <x v="2"/>
    <n v="942"/>
    <n v="3"/>
    <n v="187.44"/>
    <n v="221.56"/>
    <n v="34.120000000000005"/>
    <x v="0"/>
    <x v="0"/>
    <x v="1"/>
    <x v="1"/>
    <x v="0"/>
    <n v="1"/>
    <n v="221.56"/>
  </r>
  <r>
    <x v="0"/>
    <x v="102"/>
    <n v="1500.0000000000002"/>
    <n v="6.0000000000000009"/>
    <n v="1.2000000000000002"/>
    <x v="14"/>
    <x v="0"/>
    <x v="8"/>
    <x v="0"/>
    <x v="0"/>
    <s v="2250"/>
    <x v="1"/>
    <n v="1500.0000000000002"/>
    <x v="1"/>
    <n v="509"/>
    <n v="3"/>
    <n v="195.95"/>
    <n v="224.97"/>
    <n v="29.02000000000001"/>
    <x v="0"/>
    <x v="0"/>
    <x v="1"/>
    <x v="1"/>
    <x v="0"/>
    <n v="1"/>
    <n v="224.97"/>
  </r>
  <r>
    <x v="0"/>
    <x v="17"/>
    <n v="500"/>
    <n v="2"/>
    <n v="0.4"/>
    <x v="14"/>
    <x v="0"/>
    <x v="5"/>
    <x v="0"/>
    <x v="0"/>
    <s v="2250"/>
    <x v="1"/>
    <n v="500"/>
    <x v="3"/>
    <n v="516"/>
    <n v="3"/>
    <n v="99.65"/>
    <n v="122.88"/>
    <n v="23.22999999999999"/>
    <x v="0"/>
    <x v="0"/>
    <x v="1"/>
    <x v="1"/>
    <x v="0"/>
    <n v="1"/>
    <n v="122.88"/>
  </r>
  <r>
    <x v="0"/>
    <x v="99"/>
    <n v="13000"/>
    <n v="52"/>
    <n v="10.4"/>
    <x v="14"/>
    <x v="0"/>
    <x v="10"/>
    <x v="0"/>
    <x v="1"/>
    <s v=""/>
    <x v="2"/>
    <n v="13000"/>
    <x v="5"/>
    <n v="572"/>
    <s v=""/>
    <s v=""/>
    <s v=""/>
    <s v=""/>
    <x v="1"/>
    <x v="0"/>
    <x v="1"/>
    <x v="1"/>
    <x v="0"/>
    <n v="0"/>
    <n v="0"/>
  </r>
  <r>
    <x v="0"/>
    <x v="99"/>
    <n v="13000"/>
    <n v="52"/>
    <n v="10.4"/>
    <x v="14"/>
    <x v="0"/>
    <x v="10"/>
    <x v="0"/>
    <x v="1"/>
    <s v=""/>
    <x v="2"/>
    <n v="13000"/>
    <x v="5"/>
    <n v="572"/>
    <s v=""/>
    <s v=""/>
    <s v=""/>
    <s v=""/>
    <x v="1"/>
    <x v="0"/>
    <x v="1"/>
    <x v="1"/>
    <x v="0"/>
    <n v="0"/>
    <n v="0"/>
  </r>
  <r>
    <x v="0"/>
    <x v="103"/>
    <n v="2000"/>
    <n v="8"/>
    <n v="1.6"/>
    <x v="14"/>
    <x v="0"/>
    <x v="5"/>
    <x v="0"/>
    <x v="0"/>
    <s v="2250"/>
    <x v="1"/>
    <n v="2000"/>
    <x v="1"/>
    <n v="484"/>
    <n v="3"/>
    <n v="278.20999999999998"/>
    <n v="319.42"/>
    <n v="41.210000000000036"/>
    <x v="0"/>
    <x v="0"/>
    <x v="1"/>
    <x v="1"/>
    <x v="0"/>
    <n v="1"/>
    <n v="319.42"/>
  </r>
  <r>
    <x v="0"/>
    <x v="104"/>
    <n v="2000"/>
    <n v="8"/>
    <n v="1.6"/>
    <x v="14"/>
    <x v="0"/>
    <x v="1"/>
    <x v="0"/>
    <x v="0"/>
    <s v="3000"/>
    <x v="1"/>
    <n v="2000"/>
    <x v="1"/>
    <n v="1611"/>
    <n v="4"/>
    <n v="492.37"/>
    <n v="562.07000000000005"/>
    <n v="69.700000000000045"/>
    <x v="0"/>
    <x v="0"/>
    <x v="1"/>
    <x v="1"/>
    <x v="0"/>
    <n v="1"/>
    <n v="562.07000000000005"/>
  </r>
  <r>
    <x v="0"/>
    <x v="69"/>
    <n v="1000"/>
    <n v="4"/>
    <n v="0.8"/>
    <x v="14"/>
    <x v="0"/>
    <x v="14"/>
    <x v="0"/>
    <x v="0"/>
    <s v="2000"/>
    <x v="1"/>
    <n v="1000"/>
    <x v="2"/>
    <n v="1333"/>
    <n v="4"/>
    <n v="214.26"/>
    <n v="253.26"/>
    <n v="39"/>
    <x v="0"/>
    <x v="0"/>
    <x v="1"/>
    <x v="1"/>
    <x v="0"/>
    <n v="1"/>
    <n v="253.26"/>
  </r>
  <r>
    <x v="0"/>
    <x v="105"/>
    <n v="500"/>
    <n v="2"/>
    <n v="0.4"/>
    <x v="14"/>
    <x v="0"/>
    <x v="9"/>
    <x v="0"/>
    <x v="0"/>
    <s v="2000"/>
    <x v="1"/>
    <n v="500"/>
    <x v="3"/>
    <n v="565"/>
    <n v="3"/>
    <n v="189.49"/>
    <n v="233.65"/>
    <n v="44.16"/>
    <x v="0"/>
    <x v="0"/>
    <x v="1"/>
    <x v="1"/>
    <x v="0"/>
    <n v="1"/>
    <n v="233.65"/>
  </r>
  <r>
    <x v="0"/>
    <x v="75"/>
    <n v="3000.0000000000005"/>
    <n v="12.000000000000002"/>
    <n v="2.4000000000000004"/>
    <x v="14"/>
    <x v="0"/>
    <x v="16"/>
    <x v="0"/>
    <x v="0"/>
    <s v="2000"/>
    <x v="2"/>
    <n v="3000.0000000000005"/>
    <x v="4"/>
    <n v="1797"/>
    <n v="3"/>
    <n v="1161.03"/>
    <n v="1303.06"/>
    <n v="142.02999999999997"/>
    <x v="0"/>
    <x v="0"/>
    <x v="1"/>
    <x v="1"/>
    <x v="0"/>
    <n v="0"/>
    <n v="0"/>
  </r>
  <r>
    <x v="0"/>
    <x v="58"/>
    <n v="500"/>
    <n v="2"/>
    <n v="0.4"/>
    <x v="14"/>
    <x v="0"/>
    <x v="6"/>
    <x v="0"/>
    <x v="0"/>
    <s v="2000"/>
    <x v="1"/>
    <n v="500"/>
    <x v="3"/>
    <s v="x"/>
    <n v="3"/>
    <n v="159.36000000000001"/>
    <n v="196.5"/>
    <n v="37.139999999999986"/>
    <x v="0"/>
    <x v="0"/>
    <x v="1"/>
    <x v="1"/>
    <x v="0"/>
    <n v="1"/>
    <n v="196.5"/>
  </r>
  <r>
    <x v="0"/>
    <x v="106"/>
    <n v="500"/>
    <n v="2"/>
    <n v="0.4"/>
    <x v="14"/>
    <x v="0"/>
    <x v="1"/>
    <x v="0"/>
    <x v="0"/>
    <s v="2500"/>
    <x v="1"/>
    <n v="500"/>
    <x v="3"/>
    <n v="1612"/>
    <n v="5"/>
    <n v="102.58"/>
    <n v="126.49"/>
    <n v="23.909999999999997"/>
    <x v="0"/>
    <x v="0"/>
    <x v="1"/>
    <x v="1"/>
    <x v="0"/>
    <n v="1"/>
    <n v="126.49"/>
  </r>
  <r>
    <x v="0"/>
    <x v="104"/>
    <n v="500"/>
    <n v="2"/>
    <n v="0.4"/>
    <x v="14"/>
    <x v="0"/>
    <x v="1"/>
    <x v="0"/>
    <x v="0"/>
    <s v="3000"/>
    <x v="1"/>
    <n v="500"/>
    <x v="3"/>
    <n v="1611"/>
    <n v="4"/>
    <n v="150.54"/>
    <n v="185.62"/>
    <n v="35.080000000000013"/>
    <x v="0"/>
    <x v="0"/>
    <x v="1"/>
    <x v="1"/>
    <x v="0"/>
    <n v="1"/>
    <n v="185.62"/>
  </r>
  <r>
    <x v="0"/>
    <x v="107"/>
    <n v="2500"/>
    <n v="10"/>
    <n v="2"/>
    <x v="14"/>
    <x v="0"/>
    <x v="6"/>
    <x v="0"/>
    <x v="0"/>
    <s v="2000"/>
    <x v="1"/>
    <n v="2500"/>
    <x v="1"/>
    <s v="x"/>
    <n v="3"/>
    <n v="724.26"/>
    <n v="814.69"/>
    <n v="90.430000000000064"/>
    <x v="0"/>
    <x v="0"/>
    <x v="1"/>
    <x v="1"/>
    <x v="0"/>
    <n v="1"/>
    <n v="814.69"/>
  </r>
  <r>
    <x v="0"/>
    <x v="108"/>
    <n v="2000"/>
    <n v="8"/>
    <n v="1.6"/>
    <x v="15"/>
    <x v="0"/>
    <x v="10"/>
    <x v="0"/>
    <x v="1"/>
    <s v=""/>
    <x v="1"/>
    <n v="2000"/>
    <x v="1"/>
    <n v="150"/>
    <s v=""/>
    <s v=""/>
    <s v=""/>
    <s v=""/>
    <x v="1"/>
    <x v="0"/>
    <x v="1"/>
    <x v="1"/>
    <x v="1"/>
    <n v="1"/>
    <s v=""/>
  </r>
  <r>
    <x v="0"/>
    <x v="108"/>
    <n v="2000"/>
    <n v="8"/>
    <n v="1.6"/>
    <x v="15"/>
    <x v="0"/>
    <x v="10"/>
    <x v="0"/>
    <x v="1"/>
    <s v=""/>
    <x v="1"/>
    <n v="2000"/>
    <x v="1"/>
    <n v="150"/>
    <s v=""/>
    <s v=""/>
    <s v=""/>
    <s v=""/>
    <x v="1"/>
    <x v="0"/>
    <x v="1"/>
    <x v="1"/>
    <x v="1"/>
    <n v="1"/>
    <s v=""/>
  </r>
  <r>
    <x v="0"/>
    <x v="100"/>
    <n v="5000"/>
    <n v="20"/>
    <n v="4"/>
    <x v="15"/>
    <x v="0"/>
    <x v="10"/>
    <x v="0"/>
    <x v="1"/>
    <s v=""/>
    <x v="2"/>
    <n v="5000"/>
    <x v="4"/>
    <n v="457"/>
    <s v=""/>
    <s v=""/>
    <s v=""/>
    <s v=""/>
    <x v="1"/>
    <x v="0"/>
    <x v="1"/>
    <x v="1"/>
    <x v="1"/>
    <n v="0"/>
    <n v="0"/>
  </r>
  <r>
    <x v="0"/>
    <x v="100"/>
    <n v="5000"/>
    <n v="20"/>
    <n v="4"/>
    <x v="15"/>
    <x v="0"/>
    <x v="10"/>
    <x v="0"/>
    <x v="1"/>
    <s v=""/>
    <x v="2"/>
    <n v="5000"/>
    <x v="4"/>
    <n v="457"/>
    <s v=""/>
    <s v=""/>
    <s v=""/>
    <s v=""/>
    <x v="1"/>
    <x v="0"/>
    <x v="1"/>
    <x v="1"/>
    <x v="1"/>
    <n v="0"/>
    <n v="0"/>
  </r>
  <r>
    <x v="0"/>
    <x v="100"/>
    <n v="16500"/>
    <n v="66"/>
    <n v="13.2"/>
    <x v="15"/>
    <x v="0"/>
    <x v="10"/>
    <x v="0"/>
    <x v="1"/>
    <s v=""/>
    <x v="2"/>
    <n v="16500"/>
    <x v="8"/>
    <n v="457"/>
    <s v=""/>
    <s v=""/>
    <s v=""/>
    <s v=""/>
    <x v="1"/>
    <x v="0"/>
    <x v="1"/>
    <x v="1"/>
    <x v="1"/>
    <n v="0"/>
    <n v="0"/>
  </r>
  <r>
    <x v="0"/>
    <x v="100"/>
    <n v="16500"/>
    <n v="66"/>
    <n v="13.2"/>
    <x v="15"/>
    <x v="0"/>
    <x v="10"/>
    <x v="0"/>
    <x v="1"/>
    <s v=""/>
    <x v="2"/>
    <n v="16500"/>
    <x v="8"/>
    <n v="457"/>
    <s v=""/>
    <s v=""/>
    <s v=""/>
    <s v=""/>
    <x v="1"/>
    <x v="0"/>
    <x v="1"/>
    <x v="1"/>
    <x v="1"/>
    <n v="0"/>
    <n v="0"/>
  </r>
  <r>
    <x v="0"/>
    <x v="100"/>
    <n v="16500"/>
    <n v="66"/>
    <n v="13.2"/>
    <x v="15"/>
    <x v="0"/>
    <x v="10"/>
    <x v="0"/>
    <x v="1"/>
    <s v=""/>
    <x v="2"/>
    <n v="16500"/>
    <x v="8"/>
    <n v="457"/>
    <s v=""/>
    <s v=""/>
    <s v=""/>
    <s v=""/>
    <x v="1"/>
    <x v="0"/>
    <x v="1"/>
    <x v="1"/>
    <x v="1"/>
    <n v="0"/>
    <n v="0"/>
  </r>
  <r>
    <x v="0"/>
    <x v="100"/>
    <n v="16500"/>
    <n v="66"/>
    <n v="13.2"/>
    <x v="15"/>
    <x v="0"/>
    <x v="10"/>
    <x v="0"/>
    <x v="1"/>
    <s v=""/>
    <x v="2"/>
    <n v="16500"/>
    <x v="8"/>
    <n v="457"/>
    <s v=""/>
    <s v=""/>
    <s v=""/>
    <s v=""/>
    <x v="1"/>
    <x v="0"/>
    <x v="1"/>
    <x v="1"/>
    <x v="1"/>
    <n v="0"/>
    <n v="0"/>
  </r>
  <r>
    <x v="0"/>
    <x v="100"/>
    <n v="16500"/>
    <n v="66"/>
    <n v="13.2"/>
    <x v="15"/>
    <x v="0"/>
    <x v="10"/>
    <x v="0"/>
    <x v="1"/>
    <s v=""/>
    <x v="2"/>
    <n v="16500"/>
    <x v="8"/>
    <n v="457"/>
    <s v=""/>
    <s v=""/>
    <s v=""/>
    <s v=""/>
    <x v="1"/>
    <x v="0"/>
    <x v="1"/>
    <x v="1"/>
    <x v="1"/>
    <n v="0"/>
    <n v="0"/>
  </r>
  <r>
    <x v="0"/>
    <x v="100"/>
    <n v="16500"/>
    <n v="66"/>
    <n v="13.2"/>
    <x v="15"/>
    <x v="0"/>
    <x v="10"/>
    <x v="0"/>
    <x v="1"/>
    <s v=""/>
    <x v="2"/>
    <n v="16500"/>
    <x v="8"/>
    <n v="457"/>
    <s v=""/>
    <s v=""/>
    <s v=""/>
    <s v=""/>
    <x v="1"/>
    <x v="0"/>
    <x v="1"/>
    <x v="1"/>
    <x v="1"/>
    <n v="0"/>
    <n v="0"/>
  </r>
  <r>
    <x v="0"/>
    <x v="54"/>
    <n v="16500"/>
    <n v="66"/>
    <n v="13.2"/>
    <x v="15"/>
    <x v="0"/>
    <x v="10"/>
    <x v="0"/>
    <x v="1"/>
    <s v=""/>
    <x v="2"/>
    <n v="16500"/>
    <x v="8"/>
    <n v="390"/>
    <s v=""/>
    <s v=""/>
    <s v=""/>
    <s v=""/>
    <x v="1"/>
    <x v="0"/>
    <x v="1"/>
    <x v="1"/>
    <x v="1"/>
    <n v="0"/>
    <n v="0"/>
  </r>
  <r>
    <x v="0"/>
    <x v="54"/>
    <n v="16500"/>
    <n v="66"/>
    <n v="13.2"/>
    <x v="15"/>
    <x v="0"/>
    <x v="10"/>
    <x v="0"/>
    <x v="1"/>
    <s v=""/>
    <x v="2"/>
    <n v="16500"/>
    <x v="8"/>
    <n v="390"/>
    <s v=""/>
    <s v=""/>
    <s v=""/>
    <s v=""/>
    <x v="1"/>
    <x v="0"/>
    <x v="1"/>
    <x v="1"/>
    <x v="1"/>
    <n v="0"/>
    <n v="0"/>
  </r>
  <r>
    <x v="0"/>
    <x v="66"/>
    <n v="500"/>
    <n v="2"/>
    <n v="0.4"/>
    <x v="15"/>
    <x v="0"/>
    <x v="2"/>
    <x v="0"/>
    <x v="0"/>
    <s v="2250"/>
    <x v="1"/>
    <n v="500"/>
    <x v="3"/>
    <n v="944"/>
    <n v="3"/>
    <n v="141.93"/>
    <n v="175"/>
    <n v="33.069999999999993"/>
    <x v="0"/>
    <x v="0"/>
    <x v="1"/>
    <x v="1"/>
    <x v="1"/>
    <n v="1"/>
    <n v="175"/>
  </r>
  <r>
    <x v="0"/>
    <x v="89"/>
    <n v="500"/>
    <n v="2"/>
    <n v="0.4"/>
    <x v="15"/>
    <x v="0"/>
    <x v="15"/>
    <x v="0"/>
    <x v="0"/>
    <s v="3000"/>
    <x v="1"/>
    <n v="500"/>
    <x v="3"/>
    <n v="1106"/>
    <n v="4"/>
    <n v="134.87"/>
    <n v="166.3"/>
    <n v="31.430000000000007"/>
    <x v="0"/>
    <x v="0"/>
    <x v="1"/>
    <x v="1"/>
    <x v="1"/>
    <n v="1"/>
    <n v="166.3"/>
  </r>
  <r>
    <x v="0"/>
    <x v="43"/>
    <n v="1000"/>
    <n v="4"/>
    <n v="0.8"/>
    <x v="15"/>
    <x v="0"/>
    <x v="0"/>
    <x v="0"/>
    <x v="0"/>
    <s v="2250"/>
    <x v="1"/>
    <n v="1000"/>
    <x v="2"/>
    <n v="942"/>
    <n v="3"/>
    <n v="187.44"/>
    <n v="221.56"/>
    <n v="34.120000000000005"/>
    <x v="0"/>
    <x v="0"/>
    <x v="1"/>
    <x v="1"/>
    <x v="1"/>
    <n v="1"/>
    <n v="221.56"/>
  </r>
  <r>
    <x v="0"/>
    <x v="43"/>
    <n v="1000"/>
    <n v="4"/>
    <n v="0.8"/>
    <x v="15"/>
    <x v="0"/>
    <x v="0"/>
    <x v="0"/>
    <x v="0"/>
    <s v="2250"/>
    <x v="1"/>
    <n v="1000"/>
    <x v="2"/>
    <n v="942"/>
    <n v="3"/>
    <n v="187.44"/>
    <n v="221.56"/>
    <n v="34.120000000000005"/>
    <x v="0"/>
    <x v="0"/>
    <x v="1"/>
    <x v="1"/>
    <x v="1"/>
    <n v="1"/>
    <n v="221.56"/>
  </r>
  <r>
    <x v="0"/>
    <x v="44"/>
    <n v="1000"/>
    <n v="4"/>
    <n v="0.8"/>
    <x v="15"/>
    <x v="0"/>
    <x v="8"/>
    <x v="0"/>
    <x v="0"/>
    <s v="2250"/>
    <x v="1"/>
    <n v="1000"/>
    <x v="2"/>
    <n v="484"/>
    <n v="3"/>
    <n v="147.34"/>
    <n v="174.17"/>
    <n v="26.829999999999984"/>
    <x v="0"/>
    <x v="0"/>
    <x v="1"/>
    <x v="1"/>
    <x v="1"/>
    <n v="1"/>
    <n v="174.17"/>
  </r>
  <r>
    <x v="0"/>
    <x v="50"/>
    <n v="2500"/>
    <n v="10"/>
    <n v="2"/>
    <x v="15"/>
    <x v="0"/>
    <x v="8"/>
    <x v="0"/>
    <x v="0"/>
    <s v="2500"/>
    <x v="1"/>
    <n v="2500"/>
    <x v="1"/>
    <n v="846"/>
    <n v="5"/>
    <n v="417.49"/>
    <n v="478.17"/>
    <n v="60.680000000000007"/>
    <x v="0"/>
    <x v="0"/>
    <x v="1"/>
    <x v="1"/>
    <x v="1"/>
    <n v="1"/>
    <n v="478.17"/>
  </r>
  <r>
    <x v="0"/>
    <x v="33"/>
    <n v="1500.0000000000002"/>
    <n v="6.0000000000000009"/>
    <n v="1.2000000000000002"/>
    <x v="15"/>
    <x v="0"/>
    <x v="8"/>
    <x v="0"/>
    <x v="0"/>
    <s v="2250"/>
    <x v="1"/>
    <n v="1500.0000000000002"/>
    <x v="1"/>
    <n v="1007"/>
    <n v="4"/>
    <n v="294.68"/>
    <n v="336.7"/>
    <n v="42.019999999999982"/>
    <x v="0"/>
    <x v="0"/>
    <x v="1"/>
    <x v="1"/>
    <x v="1"/>
    <n v="1"/>
    <n v="336.7"/>
  </r>
  <r>
    <x v="0"/>
    <x v="26"/>
    <n v="500"/>
    <n v="2"/>
    <n v="0.4"/>
    <x v="15"/>
    <x v="0"/>
    <x v="1"/>
    <x v="0"/>
    <x v="0"/>
    <s v="3000"/>
    <x v="1"/>
    <n v="500"/>
    <x v="3"/>
    <n v="1502"/>
    <n v="4"/>
    <n v="131.91"/>
    <n v="162.65"/>
    <n v="30.740000000000009"/>
    <x v="0"/>
    <x v="0"/>
    <x v="1"/>
    <x v="1"/>
    <x v="1"/>
    <n v="1"/>
    <n v="162.65"/>
  </r>
  <r>
    <x v="0"/>
    <x v="47"/>
    <n v="500"/>
    <n v="2"/>
    <n v="0.4"/>
    <x v="15"/>
    <x v="0"/>
    <x v="0"/>
    <x v="0"/>
    <x v="0"/>
    <s v="2250"/>
    <x v="1"/>
    <n v="500"/>
    <x v="3"/>
    <n v="911"/>
    <n v="4"/>
    <n v="110.35"/>
    <n v="136.07"/>
    <n v="25.72"/>
    <x v="0"/>
    <x v="0"/>
    <x v="1"/>
    <x v="1"/>
    <x v="1"/>
    <n v="1"/>
    <n v="136.07"/>
  </r>
  <r>
    <x v="0"/>
    <x v="89"/>
    <n v="1000"/>
    <n v="4"/>
    <n v="0.8"/>
    <x v="15"/>
    <x v="0"/>
    <x v="15"/>
    <x v="0"/>
    <x v="0"/>
    <s v="3000"/>
    <x v="1"/>
    <n v="1000"/>
    <x v="2"/>
    <n v="1106"/>
    <n v="4"/>
    <n v="232.98"/>
    <n v="275.39"/>
    <n v="42.41"/>
    <x v="0"/>
    <x v="0"/>
    <x v="1"/>
    <x v="1"/>
    <x v="1"/>
    <n v="1"/>
    <n v="275.39"/>
  </r>
  <r>
    <x v="0"/>
    <x v="17"/>
    <n v="1000"/>
    <n v="4"/>
    <n v="0.8"/>
    <x v="15"/>
    <x v="0"/>
    <x v="5"/>
    <x v="0"/>
    <x v="0"/>
    <s v="2250"/>
    <x v="1"/>
    <n v="1000"/>
    <x v="2"/>
    <n v="516"/>
    <n v="3"/>
    <n v="165.49"/>
    <n v="195.61"/>
    <n v="30.120000000000005"/>
    <x v="0"/>
    <x v="0"/>
    <x v="1"/>
    <x v="1"/>
    <x v="1"/>
    <n v="1"/>
    <n v="195.61"/>
  </r>
  <r>
    <x v="0"/>
    <x v="109"/>
    <n v="14500.000000000002"/>
    <n v="58.000000000000007"/>
    <n v="11.600000000000001"/>
    <x v="15"/>
    <x v="0"/>
    <x v="10"/>
    <x v="0"/>
    <x v="1"/>
    <s v=""/>
    <x v="2"/>
    <n v="14500.000000000002"/>
    <x v="5"/>
    <n v="853"/>
    <s v=""/>
    <s v=""/>
    <s v=""/>
    <s v=""/>
    <x v="1"/>
    <x v="0"/>
    <x v="1"/>
    <x v="1"/>
    <x v="1"/>
    <n v="0"/>
    <n v="0"/>
  </r>
  <r>
    <x v="0"/>
    <x v="109"/>
    <n v="14500.000000000002"/>
    <n v="58.000000000000007"/>
    <n v="11.600000000000001"/>
    <x v="15"/>
    <x v="0"/>
    <x v="10"/>
    <x v="0"/>
    <x v="1"/>
    <s v=""/>
    <x v="2"/>
    <n v="14500.000000000002"/>
    <x v="5"/>
    <n v="853"/>
    <s v=""/>
    <s v=""/>
    <s v=""/>
    <s v=""/>
    <x v="1"/>
    <x v="0"/>
    <x v="1"/>
    <x v="1"/>
    <x v="1"/>
    <n v="0"/>
    <n v="0"/>
  </r>
  <r>
    <x v="0"/>
    <x v="33"/>
    <n v="500"/>
    <n v="2"/>
    <n v="0.4"/>
    <x v="15"/>
    <x v="0"/>
    <x v="8"/>
    <x v="0"/>
    <x v="0"/>
    <s v="2250"/>
    <x v="1"/>
    <n v="500"/>
    <x v="3"/>
    <n v="1007"/>
    <n v="4"/>
    <n v="129.19"/>
    <n v="159.30000000000001"/>
    <n v="30.110000000000014"/>
    <x v="0"/>
    <x v="0"/>
    <x v="1"/>
    <x v="1"/>
    <x v="1"/>
    <n v="1"/>
    <n v="159.30000000000001"/>
  </r>
  <r>
    <x v="0"/>
    <x v="20"/>
    <n v="1500.0000000000002"/>
    <n v="6.0000000000000009"/>
    <n v="1.2000000000000002"/>
    <x v="16"/>
    <x v="0"/>
    <x v="7"/>
    <x v="0"/>
    <x v="0"/>
    <s v="3000"/>
    <x v="1"/>
    <n v="1500.0000000000002"/>
    <x v="1"/>
    <n v="2378"/>
    <n v="6"/>
    <n v="391.07"/>
    <n v="446.42"/>
    <n v="55.350000000000023"/>
    <x v="0"/>
    <x v="0"/>
    <x v="1"/>
    <x v="1"/>
    <x v="0"/>
    <n v="1"/>
    <n v="446.42"/>
  </r>
  <r>
    <x v="0"/>
    <x v="100"/>
    <n v="16500"/>
    <n v="66"/>
    <n v="13.2"/>
    <x v="16"/>
    <x v="0"/>
    <x v="10"/>
    <x v="0"/>
    <x v="1"/>
    <s v=""/>
    <x v="2"/>
    <n v="16500"/>
    <x v="8"/>
    <n v="457"/>
    <s v=""/>
    <s v=""/>
    <s v=""/>
    <s v=""/>
    <x v="1"/>
    <x v="0"/>
    <x v="1"/>
    <x v="1"/>
    <x v="0"/>
    <n v="0"/>
    <n v="0"/>
  </r>
  <r>
    <x v="0"/>
    <x v="100"/>
    <n v="16500"/>
    <n v="66"/>
    <n v="13.2"/>
    <x v="16"/>
    <x v="0"/>
    <x v="10"/>
    <x v="0"/>
    <x v="1"/>
    <s v=""/>
    <x v="2"/>
    <n v="16500"/>
    <x v="8"/>
    <n v="457"/>
    <s v=""/>
    <s v=""/>
    <s v=""/>
    <s v=""/>
    <x v="1"/>
    <x v="0"/>
    <x v="1"/>
    <x v="1"/>
    <x v="0"/>
    <n v="0"/>
    <n v="0"/>
  </r>
  <r>
    <x v="0"/>
    <x v="76"/>
    <n v="500"/>
    <n v="2"/>
    <n v="0.4"/>
    <x v="16"/>
    <x v="0"/>
    <x v="5"/>
    <x v="0"/>
    <x v="0"/>
    <s v="2250"/>
    <x v="1"/>
    <n v="500"/>
    <x v="3"/>
    <n v="537"/>
    <n v="3"/>
    <n v="96.02"/>
    <n v="118.4"/>
    <n v="22.38000000000001"/>
    <x v="0"/>
    <x v="0"/>
    <x v="1"/>
    <x v="1"/>
    <x v="0"/>
    <n v="1"/>
    <n v="118.4"/>
  </r>
  <r>
    <x v="0"/>
    <x v="0"/>
    <n v="500"/>
    <n v="2"/>
    <n v="0.4"/>
    <x v="16"/>
    <x v="0"/>
    <x v="0"/>
    <x v="0"/>
    <x v="0"/>
    <s v="2250"/>
    <x v="1"/>
    <n v="500"/>
    <x v="3"/>
    <n v="1267"/>
    <n v="3"/>
    <n v="98.07"/>
    <n v="120.93"/>
    <n v="22.860000000000014"/>
    <x v="0"/>
    <x v="0"/>
    <x v="1"/>
    <x v="1"/>
    <x v="0"/>
    <n v="1"/>
    <n v="120.93"/>
  </r>
  <r>
    <x v="0"/>
    <x v="0"/>
    <n v="500"/>
    <n v="2"/>
    <n v="0.4"/>
    <x v="16"/>
    <x v="0"/>
    <x v="0"/>
    <x v="0"/>
    <x v="0"/>
    <s v="2250"/>
    <x v="1"/>
    <n v="500"/>
    <x v="3"/>
    <n v="1267"/>
    <n v="3"/>
    <n v="98.07"/>
    <n v="120.93"/>
    <n v="22.860000000000014"/>
    <x v="0"/>
    <x v="0"/>
    <x v="1"/>
    <x v="1"/>
    <x v="0"/>
    <n v="1"/>
    <n v="120.93"/>
  </r>
  <r>
    <x v="0"/>
    <x v="1"/>
    <n v="1000"/>
    <n v="4"/>
    <n v="0.8"/>
    <x v="16"/>
    <x v="0"/>
    <x v="0"/>
    <x v="0"/>
    <x v="0"/>
    <s v="2250"/>
    <x v="1"/>
    <n v="1000"/>
    <x v="2"/>
    <n v="1045"/>
    <n v="3"/>
    <n v="153.08000000000001"/>
    <n v="180.94"/>
    <n v="27.859999999999985"/>
    <x v="0"/>
    <x v="0"/>
    <x v="1"/>
    <x v="1"/>
    <x v="0"/>
    <n v="1"/>
    <n v="180.94"/>
  </r>
  <r>
    <x v="0"/>
    <x v="110"/>
    <n v="2500"/>
    <n v="10"/>
    <n v="2"/>
    <x v="16"/>
    <x v="0"/>
    <x v="0"/>
    <x v="0"/>
    <x v="0"/>
    <s v="2250"/>
    <x v="1"/>
    <n v="2500"/>
    <x v="1"/>
    <n v="1378"/>
    <n v="4"/>
    <n v="540.48"/>
    <n v="613.13"/>
    <n v="72.649999999999977"/>
    <x v="0"/>
    <x v="0"/>
    <x v="1"/>
    <x v="1"/>
    <x v="0"/>
    <n v="1"/>
    <n v="613.13"/>
  </r>
  <r>
    <x v="0"/>
    <x v="54"/>
    <n v="11500.000000000002"/>
    <n v="46.000000000000007"/>
    <n v="9.2000000000000011"/>
    <x v="16"/>
    <x v="0"/>
    <x v="10"/>
    <x v="0"/>
    <x v="1"/>
    <s v=""/>
    <x v="2"/>
    <n v="11500.000000000002"/>
    <x v="5"/>
    <n v="390"/>
    <s v=""/>
    <s v=""/>
    <s v=""/>
    <s v=""/>
    <x v="1"/>
    <x v="0"/>
    <x v="1"/>
    <x v="1"/>
    <x v="0"/>
    <n v="0"/>
    <n v="0"/>
  </r>
  <r>
    <x v="0"/>
    <x v="54"/>
    <n v="11500.000000000002"/>
    <n v="46.000000000000007"/>
    <n v="9.2000000000000011"/>
    <x v="16"/>
    <x v="0"/>
    <x v="10"/>
    <x v="0"/>
    <x v="1"/>
    <s v=""/>
    <x v="2"/>
    <n v="11500.000000000002"/>
    <x v="5"/>
    <n v="390"/>
    <s v=""/>
    <s v=""/>
    <s v=""/>
    <s v=""/>
    <x v="1"/>
    <x v="0"/>
    <x v="1"/>
    <x v="1"/>
    <x v="0"/>
    <n v="0"/>
    <n v="0"/>
  </r>
  <r>
    <x v="0"/>
    <x v="111"/>
    <n v="1000"/>
    <n v="4"/>
    <n v="0.8"/>
    <x v="16"/>
    <x v="0"/>
    <x v="6"/>
    <x v="0"/>
    <x v="0"/>
    <s v="2000"/>
    <x v="1"/>
    <n v="1000"/>
    <x v="2"/>
    <s v="x"/>
    <n v="3"/>
    <n v="245.67"/>
    <n v="290.39"/>
    <n v="44.72"/>
    <x v="0"/>
    <x v="0"/>
    <x v="1"/>
    <x v="1"/>
    <x v="0"/>
    <n v="1"/>
    <n v="290.39"/>
  </r>
  <r>
    <x v="0"/>
    <x v="7"/>
    <n v="2000"/>
    <n v="8"/>
    <n v="1.6"/>
    <x v="16"/>
    <x v="0"/>
    <x v="1"/>
    <x v="0"/>
    <x v="0"/>
    <s v="3000"/>
    <x v="1"/>
    <n v="2000"/>
    <x v="1"/>
    <n v="1194"/>
    <n v="4"/>
    <n v="498.32"/>
    <n v="568.86"/>
    <n v="70.54000000000002"/>
    <x v="0"/>
    <x v="0"/>
    <x v="1"/>
    <x v="1"/>
    <x v="0"/>
    <n v="1"/>
    <n v="568.86"/>
  </r>
  <r>
    <x v="0"/>
    <x v="7"/>
    <n v="3000.0000000000005"/>
    <n v="12.000000000000002"/>
    <n v="2.4000000000000004"/>
    <x v="16"/>
    <x v="0"/>
    <x v="1"/>
    <x v="0"/>
    <x v="0"/>
    <s v="3000"/>
    <x v="2"/>
    <n v="3000.0000000000005"/>
    <x v="4"/>
    <n v="1194"/>
    <n v="2"/>
    <n v="705.77"/>
    <n v="804.48"/>
    <n v="98.710000000000036"/>
    <x v="0"/>
    <x v="0"/>
    <x v="1"/>
    <x v="1"/>
    <x v="0"/>
    <n v="0"/>
    <n v="0"/>
  </r>
  <r>
    <x v="0"/>
    <x v="0"/>
    <n v="4000"/>
    <n v="16"/>
    <n v="3.2"/>
    <x v="16"/>
    <x v="0"/>
    <x v="0"/>
    <x v="0"/>
    <x v="0"/>
    <s v="2250"/>
    <x v="2"/>
    <n v="4000"/>
    <x v="4"/>
    <n v="1267"/>
    <n v="2"/>
    <n v="583.11"/>
    <n v="661.5"/>
    <n v="78.389999999999986"/>
    <x v="0"/>
    <x v="0"/>
    <x v="1"/>
    <x v="1"/>
    <x v="0"/>
    <n v="0"/>
    <n v="0"/>
  </r>
  <r>
    <x v="0"/>
    <x v="34"/>
    <n v="1000"/>
    <n v="4"/>
    <n v="0.8"/>
    <x v="17"/>
    <x v="0"/>
    <x v="8"/>
    <x v="0"/>
    <x v="0"/>
    <s v="2250"/>
    <x v="1"/>
    <n v="1000"/>
    <x v="2"/>
    <n v="435"/>
    <n v="4"/>
    <n v="186.77"/>
    <n v="220.76"/>
    <n v="33.989999999999981"/>
    <x v="0"/>
    <x v="0"/>
    <x v="2"/>
    <x v="2"/>
    <x v="1"/>
    <n v="1"/>
    <n v="220.76"/>
  </r>
  <r>
    <x v="0"/>
    <x v="8"/>
    <n v="2000"/>
    <n v="8"/>
    <n v="1.6"/>
    <x v="17"/>
    <x v="0"/>
    <x v="2"/>
    <x v="0"/>
    <x v="0"/>
    <s v="2250"/>
    <x v="1"/>
    <n v="2000"/>
    <x v="1"/>
    <n v="845"/>
    <n v="4"/>
    <n v="420.01"/>
    <n v="479.9"/>
    <n v="59.889999999999986"/>
    <x v="0"/>
    <x v="0"/>
    <x v="2"/>
    <x v="2"/>
    <x v="1"/>
    <n v="1"/>
    <n v="479.9"/>
  </r>
  <r>
    <x v="0"/>
    <x v="10"/>
    <n v="2500"/>
    <n v="10"/>
    <n v="2"/>
    <x v="17"/>
    <x v="0"/>
    <x v="2"/>
    <x v="0"/>
    <x v="0"/>
    <s v="2250"/>
    <x v="1"/>
    <n v="2500"/>
    <x v="1"/>
    <n v="1416"/>
    <n v="5"/>
    <n v="720.21"/>
    <n v="810.87"/>
    <n v="90.659999999999968"/>
    <x v="0"/>
    <x v="0"/>
    <x v="2"/>
    <x v="2"/>
    <x v="1"/>
    <n v="1"/>
    <n v="810.87"/>
  </r>
  <r>
    <x v="0"/>
    <x v="2"/>
    <n v="2500"/>
    <n v="10"/>
    <n v="2"/>
    <x v="17"/>
    <x v="0"/>
    <x v="0"/>
    <x v="0"/>
    <x v="0"/>
    <s v="2250"/>
    <x v="1"/>
    <n v="2500"/>
    <x v="1"/>
    <n v="1819"/>
    <n v="4"/>
    <n v="711.52"/>
    <n v="801.08"/>
    <n v="89.560000000000059"/>
    <x v="0"/>
    <x v="0"/>
    <x v="2"/>
    <x v="2"/>
    <x v="1"/>
    <n v="1"/>
    <n v="801.08"/>
  </r>
  <r>
    <x v="0"/>
    <x v="1"/>
    <n v="3000.0000000000005"/>
    <n v="12.000000000000002"/>
    <n v="2.4000000000000004"/>
    <x v="17"/>
    <x v="0"/>
    <x v="0"/>
    <x v="0"/>
    <x v="0"/>
    <s v="2250"/>
    <x v="2"/>
    <n v="3000.0000000000005"/>
    <x v="4"/>
    <n v="1045"/>
    <n v="2"/>
    <n v="444.76"/>
    <n v="508.18"/>
    <n v="63.420000000000016"/>
    <x v="0"/>
    <x v="0"/>
    <x v="2"/>
    <x v="2"/>
    <x v="1"/>
    <n v="0"/>
    <n v="0"/>
  </r>
  <r>
    <x v="0"/>
    <x v="15"/>
    <n v="500"/>
    <n v="2"/>
    <n v="0.4"/>
    <x v="17"/>
    <x v="0"/>
    <x v="3"/>
    <x v="0"/>
    <x v="0"/>
    <s v="3000"/>
    <x v="1"/>
    <n v="500"/>
    <x v="3"/>
    <n v="2073"/>
    <n v="6"/>
    <n v="144.26"/>
    <n v="177.88"/>
    <n v="33.620000000000005"/>
    <x v="0"/>
    <x v="0"/>
    <x v="2"/>
    <x v="2"/>
    <x v="1"/>
    <n v="1"/>
    <n v="177.88"/>
  </r>
  <r>
    <x v="0"/>
    <x v="112"/>
    <n v="2500"/>
    <n v="10"/>
    <n v="2"/>
    <x v="17"/>
    <x v="0"/>
    <x v="8"/>
    <x v="0"/>
    <x v="0"/>
    <s v="2250"/>
    <x v="1"/>
    <n v="2500"/>
    <x v="1"/>
    <n v="675"/>
    <n v="4"/>
    <n v="377.97"/>
    <n v="433.95"/>
    <n v="55.979999999999961"/>
    <x v="0"/>
    <x v="0"/>
    <x v="2"/>
    <x v="2"/>
    <x v="1"/>
    <n v="1"/>
    <n v="433.95"/>
  </r>
  <r>
    <x v="0"/>
    <x v="113"/>
    <n v="1000"/>
    <n v="4"/>
    <n v="0.8"/>
    <x v="17"/>
    <x v="0"/>
    <x v="8"/>
    <x v="0"/>
    <x v="0"/>
    <s v="2250"/>
    <x v="1"/>
    <n v="1000"/>
    <x v="2"/>
    <n v="627"/>
    <n v="4"/>
    <n v="173.44"/>
    <n v="205.01"/>
    <n v="31.569999999999993"/>
    <x v="0"/>
    <x v="0"/>
    <x v="2"/>
    <x v="2"/>
    <x v="1"/>
    <n v="1"/>
    <n v="205.01"/>
  </r>
  <r>
    <x v="0"/>
    <x v="114"/>
    <n v="1500.0000000000002"/>
    <n v="6.0000000000000009"/>
    <n v="1.2000000000000002"/>
    <x v="17"/>
    <x v="0"/>
    <x v="5"/>
    <x v="0"/>
    <x v="0"/>
    <s v="2250"/>
    <x v="1"/>
    <n v="1500.0000000000002"/>
    <x v="1"/>
    <n v="488"/>
    <n v="3"/>
    <n v="223.06"/>
    <n v="256.08999999999997"/>
    <n v="33.029999999999973"/>
    <x v="0"/>
    <x v="0"/>
    <x v="2"/>
    <x v="2"/>
    <x v="1"/>
    <n v="1"/>
    <n v="256.08999999999997"/>
  </r>
  <r>
    <x v="0"/>
    <x v="115"/>
    <n v="2500"/>
    <n v="10"/>
    <n v="2"/>
    <x v="17"/>
    <x v="0"/>
    <x v="14"/>
    <x v="0"/>
    <x v="0"/>
    <s v="2000"/>
    <x v="1"/>
    <n v="2500"/>
    <x v="1"/>
    <n v="1214"/>
    <n v="4"/>
    <n v="547.22"/>
    <n v="619.29999999999995"/>
    <n v="72.079999999999927"/>
    <x v="0"/>
    <x v="0"/>
    <x v="2"/>
    <x v="2"/>
    <x v="1"/>
    <n v="1"/>
    <n v="619.29999999999995"/>
  </r>
  <r>
    <x v="0"/>
    <x v="45"/>
    <n v="1000"/>
    <n v="4"/>
    <n v="0.8"/>
    <x v="17"/>
    <x v="0"/>
    <x v="11"/>
    <x v="0"/>
    <x v="0"/>
    <s v="2250"/>
    <x v="1"/>
    <n v="1000"/>
    <x v="2"/>
    <n v="1251"/>
    <n v="5"/>
    <n v="207.32"/>
    <n v="245.06"/>
    <n v="37.740000000000009"/>
    <x v="0"/>
    <x v="0"/>
    <x v="2"/>
    <x v="2"/>
    <x v="1"/>
    <n v="1"/>
    <n v="245.06"/>
  </r>
  <r>
    <x v="0"/>
    <x v="116"/>
    <n v="1000"/>
    <n v="4"/>
    <n v="0.8"/>
    <x v="17"/>
    <x v="0"/>
    <x v="11"/>
    <x v="0"/>
    <x v="0"/>
    <s v="2250"/>
    <x v="1"/>
    <n v="1000"/>
    <x v="2"/>
    <n v="1322"/>
    <n v="5"/>
    <n v="207.32"/>
    <n v="245.06"/>
    <n v="37.740000000000009"/>
    <x v="0"/>
    <x v="0"/>
    <x v="2"/>
    <x v="2"/>
    <x v="1"/>
    <n v="1"/>
    <n v="245.06"/>
  </r>
  <r>
    <x v="0"/>
    <x v="117"/>
    <n v="1500.0000000000002"/>
    <n v="6.0000000000000009"/>
    <n v="1.2000000000000002"/>
    <x v="17"/>
    <x v="0"/>
    <x v="1"/>
    <x v="0"/>
    <x v="0"/>
    <s v="3000"/>
    <x v="1"/>
    <n v="1500.0000000000002"/>
    <x v="1"/>
    <n v="1560"/>
    <n v="4"/>
    <n v="373.15"/>
    <n v="425.98"/>
    <n v="52.830000000000041"/>
    <x v="0"/>
    <x v="0"/>
    <x v="2"/>
    <x v="2"/>
    <x v="1"/>
    <n v="1"/>
    <n v="425.98"/>
  </r>
  <r>
    <x v="0"/>
    <x v="97"/>
    <n v="1000"/>
    <n v="4"/>
    <n v="0.8"/>
    <x v="17"/>
    <x v="0"/>
    <x v="14"/>
    <x v="0"/>
    <x v="0"/>
    <s v="2000"/>
    <x v="1"/>
    <n v="1000"/>
    <x v="2"/>
    <n v="1312"/>
    <n v="4"/>
    <n v="196.49"/>
    <n v="232.26"/>
    <n v="35.769999999999982"/>
    <x v="0"/>
    <x v="0"/>
    <x v="2"/>
    <x v="2"/>
    <x v="1"/>
    <n v="1"/>
    <n v="232.26"/>
  </r>
  <r>
    <x v="0"/>
    <x v="50"/>
    <n v="1500.0000000000002"/>
    <n v="6.0000000000000009"/>
    <n v="1.2000000000000002"/>
    <x v="17"/>
    <x v="0"/>
    <x v="8"/>
    <x v="0"/>
    <x v="0"/>
    <s v="2500"/>
    <x v="1"/>
    <n v="1500.0000000000002"/>
    <x v="1"/>
    <n v="846"/>
    <n v="5"/>
    <n v="257.41000000000003"/>
    <n v="294.83"/>
    <n v="37.419999999999959"/>
    <x v="0"/>
    <x v="0"/>
    <x v="2"/>
    <x v="2"/>
    <x v="1"/>
    <n v="1"/>
    <n v="294.83"/>
  </r>
  <r>
    <x v="0"/>
    <x v="31"/>
    <n v="15000"/>
    <n v="60"/>
    <n v="12"/>
    <x v="17"/>
    <x v="0"/>
    <x v="8"/>
    <x v="0"/>
    <x v="0"/>
    <s v="2250"/>
    <x v="2"/>
    <n v="15000"/>
    <x v="5"/>
    <n v="883"/>
    <n v="2"/>
    <n v="706"/>
    <n v="808.61"/>
    <n v="102.61000000000001"/>
    <x v="0"/>
    <x v="0"/>
    <x v="2"/>
    <x v="2"/>
    <x v="1"/>
    <n v="0"/>
    <n v="0"/>
  </r>
  <r>
    <x v="0"/>
    <x v="31"/>
    <n v="11000"/>
    <n v="44"/>
    <n v="8.8000000000000007"/>
    <x v="17"/>
    <x v="0"/>
    <x v="8"/>
    <x v="0"/>
    <x v="0"/>
    <s v="2250"/>
    <x v="2"/>
    <n v="11000"/>
    <x v="5"/>
    <n v="883"/>
    <n v="2"/>
    <n v="666.03"/>
    <n v="762.84"/>
    <n v="96.810000000000059"/>
    <x v="0"/>
    <x v="0"/>
    <x v="2"/>
    <x v="2"/>
    <x v="1"/>
    <n v="0"/>
    <n v="0"/>
  </r>
  <r>
    <x v="0"/>
    <x v="47"/>
    <n v="500"/>
    <n v="2"/>
    <n v="0.4"/>
    <x v="17"/>
    <x v="0"/>
    <x v="0"/>
    <x v="0"/>
    <x v="0"/>
    <s v="2250"/>
    <x v="1"/>
    <n v="500"/>
    <x v="3"/>
    <n v="911"/>
    <n v="4"/>
    <n v="110.35"/>
    <n v="136.07"/>
    <n v="25.72"/>
    <x v="0"/>
    <x v="0"/>
    <x v="2"/>
    <x v="2"/>
    <x v="1"/>
    <n v="1"/>
    <n v="136.07"/>
  </r>
  <r>
    <x v="0"/>
    <x v="118"/>
    <n v="500"/>
    <n v="2"/>
    <n v="0.4"/>
    <x v="17"/>
    <x v="0"/>
    <x v="0"/>
    <x v="0"/>
    <x v="0"/>
    <s v="2250"/>
    <x v="1"/>
    <n v="500"/>
    <x v="3"/>
    <n v="930"/>
    <n v="4"/>
    <n v="110.35"/>
    <n v="136.07"/>
    <n v="25.72"/>
    <x v="0"/>
    <x v="0"/>
    <x v="2"/>
    <x v="2"/>
    <x v="1"/>
    <n v="1"/>
    <n v="136.07"/>
  </r>
  <r>
    <x v="0"/>
    <x v="117"/>
    <n v="500"/>
    <n v="2"/>
    <n v="0.4"/>
    <x v="17"/>
    <x v="0"/>
    <x v="1"/>
    <x v="0"/>
    <x v="0"/>
    <s v="3000"/>
    <x v="1"/>
    <n v="500"/>
    <x v="3"/>
    <n v="1560"/>
    <n v="4"/>
    <n v="150.54"/>
    <n v="185.62"/>
    <n v="35.080000000000013"/>
    <x v="0"/>
    <x v="0"/>
    <x v="2"/>
    <x v="2"/>
    <x v="1"/>
    <n v="1"/>
    <n v="185.62"/>
  </r>
  <r>
    <x v="0"/>
    <x v="106"/>
    <n v="1000"/>
    <n v="4"/>
    <n v="0.8"/>
    <x v="17"/>
    <x v="0"/>
    <x v="1"/>
    <x v="0"/>
    <x v="0"/>
    <s v="2500"/>
    <x v="1"/>
    <n v="1000"/>
    <x v="2"/>
    <n v="1612"/>
    <n v="5"/>
    <n v="175.38"/>
    <n v="207.31"/>
    <n v="31.930000000000007"/>
    <x v="0"/>
    <x v="0"/>
    <x v="2"/>
    <x v="2"/>
    <x v="1"/>
    <n v="1"/>
    <n v="207.31"/>
  </r>
  <r>
    <x v="0"/>
    <x v="82"/>
    <n v="5500"/>
    <n v="22"/>
    <n v="4.4000000000000004"/>
    <x v="17"/>
    <x v="0"/>
    <x v="9"/>
    <x v="0"/>
    <x v="0"/>
    <s v="2000"/>
    <x v="2"/>
    <n v="5500"/>
    <x v="6"/>
    <n v="603"/>
    <n v="1"/>
    <n v="600.05999999999995"/>
    <n v="685.62"/>
    <n v="85.560000000000059"/>
    <x v="0"/>
    <x v="0"/>
    <x v="2"/>
    <x v="2"/>
    <x v="1"/>
    <n v="0"/>
    <n v="0"/>
  </r>
  <r>
    <x v="0"/>
    <x v="83"/>
    <n v="500"/>
    <n v="2"/>
    <n v="0.4"/>
    <x v="17"/>
    <x v="0"/>
    <x v="6"/>
    <x v="0"/>
    <x v="0"/>
    <s v="2000"/>
    <x v="1"/>
    <n v="500"/>
    <x v="3"/>
    <s v="x"/>
    <n v="3"/>
    <n v="143.80000000000001"/>
    <n v="177.31"/>
    <n v="33.509999999999991"/>
    <x v="0"/>
    <x v="0"/>
    <x v="2"/>
    <x v="2"/>
    <x v="1"/>
    <n v="1"/>
    <n v="177.31"/>
  </r>
  <r>
    <x v="0"/>
    <x v="100"/>
    <n v="7000.0000000000009"/>
    <n v="28.000000000000004"/>
    <n v="5.6000000000000005"/>
    <x v="17"/>
    <x v="0"/>
    <x v="10"/>
    <x v="0"/>
    <x v="1"/>
    <s v=""/>
    <x v="2"/>
    <n v="7000.0000000000009"/>
    <x v="6"/>
    <n v="457"/>
    <s v=""/>
    <s v=""/>
    <s v=""/>
    <s v=""/>
    <x v="1"/>
    <x v="0"/>
    <x v="2"/>
    <x v="2"/>
    <x v="1"/>
    <n v="0"/>
    <n v="0"/>
  </r>
  <r>
    <x v="0"/>
    <x v="100"/>
    <n v="7000.0000000000009"/>
    <n v="28.000000000000004"/>
    <n v="5.6000000000000005"/>
    <x v="18"/>
    <x v="0"/>
    <x v="10"/>
    <x v="0"/>
    <x v="1"/>
    <s v=""/>
    <x v="2"/>
    <n v="7000.0000000000009"/>
    <x v="6"/>
    <n v="457"/>
    <s v=""/>
    <s v=""/>
    <s v=""/>
    <s v=""/>
    <x v="1"/>
    <x v="0"/>
    <x v="2"/>
    <x v="2"/>
    <x v="0"/>
    <n v="0"/>
    <n v="0"/>
  </r>
  <r>
    <x v="0"/>
    <x v="54"/>
    <n v="6500"/>
    <n v="26"/>
    <n v="5.2"/>
    <x v="18"/>
    <x v="0"/>
    <x v="10"/>
    <x v="0"/>
    <x v="1"/>
    <s v=""/>
    <x v="2"/>
    <n v="6500"/>
    <x v="6"/>
    <n v="390"/>
    <s v=""/>
    <s v=""/>
    <s v=""/>
    <s v=""/>
    <x v="1"/>
    <x v="0"/>
    <x v="2"/>
    <x v="2"/>
    <x v="0"/>
    <n v="0"/>
    <n v="0"/>
  </r>
  <r>
    <x v="0"/>
    <x v="54"/>
    <n v="6500"/>
    <n v="26"/>
    <n v="5.2"/>
    <x v="18"/>
    <x v="0"/>
    <x v="10"/>
    <x v="0"/>
    <x v="1"/>
    <s v=""/>
    <x v="2"/>
    <n v="6500"/>
    <x v="6"/>
    <n v="390"/>
    <s v=""/>
    <s v=""/>
    <s v=""/>
    <s v=""/>
    <x v="1"/>
    <x v="0"/>
    <x v="2"/>
    <x v="2"/>
    <x v="0"/>
    <n v="0"/>
    <n v="0"/>
  </r>
  <r>
    <x v="0"/>
    <x v="66"/>
    <n v="500"/>
    <n v="2"/>
    <n v="0.4"/>
    <x v="18"/>
    <x v="0"/>
    <x v="2"/>
    <x v="0"/>
    <x v="0"/>
    <s v="2250"/>
    <x v="1"/>
    <n v="500"/>
    <x v="3"/>
    <n v="944"/>
    <n v="3"/>
    <n v="141.93"/>
    <n v="175"/>
    <n v="33.069999999999993"/>
    <x v="0"/>
    <x v="0"/>
    <x v="2"/>
    <x v="2"/>
    <x v="0"/>
    <n v="1"/>
    <n v="175"/>
  </r>
  <r>
    <x v="0"/>
    <x v="67"/>
    <n v="500"/>
    <n v="2"/>
    <n v="0.4"/>
    <x v="18"/>
    <x v="0"/>
    <x v="1"/>
    <x v="0"/>
    <x v="0"/>
    <s v="3000"/>
    <x v="1"/>
    <n v="500"/>
    <x v="3"/>
    <n v="1481"/>
    <n v="4"/>
    <n v="150.15"/>
    <n v="185.14"/>
    <n v="34.989999999999981"/>
    <x v="0"/>
    <x v="0"/>
    <x v="2"/>
    <x v="2"/>
    <x v="0"/>
    <n v="1"/>
    <n v="185.14"/>
  </r>
  <r>
    <x v="0"/>
    <x v="119"/>
    <n v="5500"/>
    <n v="22"/>
    <n v="4.4000000000000004"/>
    <x v="18"/>
    <x v="0"/>
    <x v="10"/>
    <x v="0"/>
    <x v="1"/>
    <s v=""/>
    <x v="2"/>
    <n v="5500"/>
    <x v="6"/>
    <n v="226"/>
    <s v=""/>
    <s v=""/>
    <s v=""/>
    <s v=""/>
    <x v="1"/>
    <x v="0"/>
    <x v="2"/>
    <x v="2"/>
    <x v="0"/>
    <n v="0"/>
    <n v="0"/>
  </r>
  <r>
    <x v="0"/>
    <x v="119"/>
    <n v="5500"/>
    <n v="22"/>
    <n v="4.4000000000000004"/>
    <x v="18"/>
    <x v="0"/>
    <x v="10"/>
    <x v="0"/>
    <x v="1"/>
    <s v=""/>
    <x v="2"/>
    <n v="5500"/>
    <x v="6"/>
    <n v="226"/>
    <s v=""/>
    <s v=""/>
    <s v=""/>
    <s v=""/>
    <x v="1"/>
    <x v="0"/>
    <x v="2"/>
    <x v="2"/>
    <x v="0"/>
    <n v="0"/>
    <n v="0"/>
  </r>
  <r>
    <x v="0"/>
    <x v="19"/>
    <n v="9000"/>
    <n v="36"/>
    <n v="7.2"/>
    <x v="18"/>
    <x v="0"/>
    <x v="6"/>
    <x v="0"/>
    <x v="0"/>
    <s v="2000"/>
    <x v="2"/>
    <n v="9000"/>
    <x v="7"/>
    <s v="x"/>
    <n v="2"/>
    <n v="1431.94"/>
    <n v="1597.79"/>
    <n v="165.84999999999991"/>
    <x v="0"/>
    <x v="0"/>
    <x v="2"/>
    <x v="2"/>
    <x v="0"/>
    <n v="0"/>
    <n v="0"/>
  </r>
  <r>
    <x v="0"/>
    <x v="7"/>
    <n v="4000"/>
    <n v="16"/>
    <n v="3.2"/>
    <x v="18"/>
    <x v="0"/>
    <x v="1"/>
    <x v="0"/>
    <x v="0"/>
    <s v="3000"/>
    <x v="2"/>
    <n v="4000"/>
    <x v="4"/>
    <n v="1194"/>
    <n v="2"/>
    <n v="793.53"/>
    <n v="904.51"/>
    <n v="110.98000000000002"/>
    <x v="0"/>
    <x v="0"/>
    <x v="2"/>
    <x v="2"/>
    <x v="0"/>
    <n v="0"/>
    <n v="0"/>
  </r>
  <r>
    <x v="0"/>
    <x v="39"/>
    <n v="5000"/>
    <n v="20"/>
    <n v="4"/>
    <x v="18"/>
    <x v="0"/>
    <x v="10"/>
    <x v="0"/>
    <x v="1"/>
    <s v=""/>
    <x v="2"/>
    <n v="5000"/>
    <x v="4"/>
    <n v="203"/>
    <s v=""/>
    <s v=""/>
    <s v=""/>
    <s v=""/>
    <x v="1"/>
    <x v="0"/>
    <x v="2"/>
    <x v="2"/>
    <x v="0"/>
    <n v="0"/>
    <n v="0"/>
  </r>
  <r>
    <x v="0"/>
    <x v="39"/>
    <n v="5000"/>
    <n v="20"/>
    <n v="4"/>
    <x v="18"/>
    <x v="0"/>
    <x v="10"/>
    <x v="0"/>
    <x v="1"/>
    <s v=""/>
    <x v="2"/>
    <n v="5000"/>
    <x v="4"/>
    <n v="203"/>
    <s v=""/>
    <s v=""/>
    <s v=""/>
    <s v=""/>
    <x v="1"/>
    <x v="0"/>
    <x v="2"/>
    <x v="2"/>
    <x v="0"/>
    <n v="0"/>
    <n v="0"/>
  </r>
  <r>
    <x v="0"/>
    <x v="43"/>
    <n v="2500"/>
    <n v="10"/>
    <n v="2"/>
    <x v="18"/>
    <x v="0"/>
    <x v="0"/>
    <x v="0"/>
    <x v="0"/>
    <s v="2250"/>
    <x v="1"/>
    <n v="2500"/>
    <x v="1"/>
    <n v="942"/>
    <n v="3"/>
    <n v="452.16"/>
    <n v="516.63"/>
    <n v="64.46999999999997"/>
    <x v="0"/>
    <x v="0"/>
    <x v="2"/>
    <x v="2"/>
    <x v="0"/>
    <n v="1"/>
    <n v="516.63"/>
  </r>
  <r>
    <x v="0"/>
    <x v="31"/>
    <n v="2500"/>
    <n v="10"/>
    <n v="2"/>
    <x v="18"/>
    <x v="0"/>
    <x v="8"/>
    <x v="0"/>
    <x v="0"/>
    <s v="2250"/>
    <x v="1"/>
    <n v="2500"/>
    <x v="1"/>
    <n v="883"/>
    <n v="4"/>
    <n v="439.55"/>
    <n v="503.43"/>
    <n v="63.879999999999995"/>
    <x v="0"/>
    <x v="0"/>
    <x v="2"/>
    <x v="2"/>
    <x v="0"/>
    <n v="1"/>
    <n v="503.43"/>
  </r>
  <r>
    <x v="0"/>
    <x v="120"/>
    <n v="1500.0000000000002"/>
    <n v="6.0000000000000009"/>
    <n v="1.2000000000000002"/>
    <x v="19"/>
    <x v="0"/>
    <x v="12"/>
    <x v="0"/>
    <x v="0"/>
    <s v="2500"/>
    <x v="1"/>
    <n v="1500.0000000000002"/>
    <x v="1"/>
    <n v="333"/>
    <n v="3"/>
    <n v="213.6"/>
    <n v="245.23"/>
    <n v="31.629999999999995"/>
    <x v="0"/>
    <x v="0"/>
    <x v="2"/>
    <x v="2"/>
    <x v="1"/>
    <n v="1"/>
    <n v="245.23"/>
  </r>
  <r>
    <x v="0"/>
    <x v="104"/>
    <n v="500"/>
    <n v="2"/>
    <n v="0.4"/>
    <x v="19"/>
    <x v="0"/>
    <x v="1"/>
    <x v="0"/>
    <x v="0"/>
    <s v="3000"/>
    <x v="1"/>
    <n v="500"/>
    <x v="3"/>
    <n v="1611"/>
    <n v="4"/>
    <n v="150.54"/>
    <n v="185.62"/>
    <n v="35.080000000000013"/>
    <x v="0"/>
    <x v="0"/>
    <x v="2"/>
    <x v="2"/>
    <x v="1"/>
    <n v="1"/>
    <n v="185.62"/>
  </r>
  <r>
    <x v="0"/>
    <x v="84"/>
    <n v="2500"/>
    <n v="10"/>
    <n v="2"/>
    <x v="19"/>
    <x v="0"/>
    <x v="2"/>
    <x v="0"/>
    <x v="0"/>
    <s v="2250"/>
    <x v="1"/>
    <n v="2500"/>
    <x v="1"/>
    <n v="1020"/>
    <n v="4"/>
    <n v="610.71"/>
    <n v="694.47"/>
    <n v="83.759999999999991"/>
    <x v="0"/>
    <x v="0"/>
    <x v="2"/>
    <x v="2"/>
    <x v="1"/>
    <n v="1"/>
    <n v="694.47"/>
  </r>
  <r>
    <x v="0"/>
    <x v="121"/>
    <n v="1500.0000000000002"/>
    <n v="6.0000000000000009"/>
    <n v="1.2000000000000002"/>
    <x v="19"/>
    <x v="0"/>
    <x v="8"/>
    <x v="0"/>
    <x v="0"/>
    <s v="2250"/>
    <x v="1"/>
    <n v="1500.0000000000002"/>
    <x v="1"/>
    <n v="788"/>
    <n v="4"/>
    <n v="246.6"/>
    <n v="283.13"/>
    <n v="36.53"/>
    <x v="0"/>
    <x v="0"/>
    <x v="2"/>
    <x v="2"/>
    <x v="1"/>
    <n v="1"/>
    <n v="283.13"/>
  </r>
  <r>
    <x v="0"/>
    <x v="47"/>
    <n v="500"/>
    <n v="2"/>
    <n v="0.4"/>
    <x v="19"/>
    <x v="0"/>
    <x v="0"/>
    <x v="0"/>
    <x v="0"/>
    <s v="2250"/>
    <x v="1"/>
    <n v="500"/>
    <x v="3"/>
    <n v="911"/>
    <n v="4"/>
    <n v="110.35"/>
    <n v="136.07"/>
    <n v="25.72"/>
    <x v="0"/>
    <x v="0"/>
    <x v="2"/>
    <x v="2"/>
    <x v="1"/>
    <n v="1"/>
    <n v="136.07"/>
  </r>
  <r>
    <x v="0"/>
    <x v="118"/>
    <n v="500"/>
    <n v="2"/>
    <n v="0.4"/>
    <x v="19"/>
    <x v="0"/>
    <x v="0"/>
    <x v="0"/>
    <x v="0"/>
    <s v="2250"/>
    <x v="1"/>
    <n v="500"/>
    <x v="3"/>
    <n v="930"/>
    <n v="4"/>
    <n v="110.35"/>
    <n v="136.07"/>
    <n v="25.72"/>
    <x v="0"/>
    <x v="0"/>
    <x v="2"/>
    <x v="2"/>
    <x v="1"/>
    <n v="1"/>
    <n v="136.07"/>
  </r>
  <r>
    <x v="0"/>
    <x v="95"/>
    <n v="500"/>
    <n v="2"/>
    <n v="0.4"/>
    <x v="19"/>
    <x v="0"/>
    <x v="18"/>
    <x v="0"/>
    <x v="0"/>
    <s v=""/>
    <x v="1"/>
    <n v="500"/>
    <x v="3"/>
    <s v="x"/>
    <s v=""/>
    <s v=""/>
    <s v=""/>
    <s v=""/>
    <x v="1"/>
    <x v="0"/>
    <x v="2"/>
    <x v="2"/>
    <x v="1"/>
    <n v="1"/>
    <s v=""/>
  </r>
  <r>
    <x v="0"/>
    <x v="26"/>
    <n v="1000"/>
    <n v="4"/>
    <n v="0.8"/>
    <x v="19"/>
    <x v="0"/>
    <x v="1"/>
    <x v="0"/>
    <x v="0"/>
    <s v="3000"/>
    <x v="1"/>
    <n v="1000"/>
    <x v="2"/>
    <n v="1502"/>
    <n v="4"/>
    <n v="235.66"/>
    <n v="278.56"/>
    <n v="42.900000000000006"/>
    <x v="0"/>
    <x v="0"/>
    <x v="2"/>
    <x v="2"/>
    <x v="1"/>
    <n v="1"/>
    <n v="278.56"/>
  </r>
  <r>
    <x v="0"/>
    <x v="47"/>
    <n v="500"/>
    <n v="2"/>
    <n v="0.4"/>
    <x v="19"/>
    <x v="0"/>
    <x v="0"/>
    <x v="0"/>
    <x v="0"/>
    <s v="2250"/>
    <x v="1"/>
    <n v="500"/>
    <x v="3"/>
    <n v="911"/>
    <n v="4"/>
    <n v="110.35"/>
    <n v="136.07"/>
    <n v="25.72"/>
    <x v="0"/>
    <x v="0"/>
    <x v="2"/>
    <x v="2"/>
    <x v="1"/>
    <n v="1"/>
    <n v="136.07"/>
  </r>
  <r>
    <x v="0"/>
    <x v="0"/>
    <n v="500"/>
    <n v="2"/>
    <n v="0.4"/>
    <x v="19"/>
    <x v="0"/>
    <x v="0"/>
    <x v="0"/>
    <x v="0"/>
    <s v="2250"/>
    <x v="1"/>
    <n v="500"/>
    <x v="3"/>
    <n v="1267"/>
    <n v="3"/>
    <n v="98.07"/>
    <n v="120.93"/>
    <n v="22.860000000000014"/>
    <x v="0"/>
    <x v="0"/>
    <x v="2"/>
    <x v="2"/>
    <x v="1"/>
    <n v="1"/>
    <n v="120.93"/>
  </r>
  <r>
    <x v="0"/>
    <x v="1"/>
    <n v="1000"/>
    <n v="4"/>
    <n v="0.8"/>
    <x v="19"/>
    <x v="0"/>
    <x v="0"/>
    <x v="0"/>
    <x v="0"/>
    <s v="2250"/>
    <x v="1"/>
    <n v="1000"/>
    <x v="2"/>
    <n v="1045"/>
    <n v="3"/>
    <n v="153.08000000000001"/>
    <n v="180.94"/>
    <n v="27.859999999999985"/>
    <x v="0"/>
    <x v="0"/>
    <x v="2"/>
    <x v="2"/>
    <x v="1"/>
    <n v="1"/>
    <n v="180.94"/>
  </r>
  <r>
    <x v="0"/>
    <x v="68"/>
    <n v="1000"/>
    <n v="4"/>
    <n v="0.8"/>
    <x v="19"/>
    <x v="0"/>
    <x v="6"/>
    <x v="0"/>
    <x v="0"/>
    <s v="2000"/>
    <x v="1"/>
    <n v="1000"/>
    <x v="2"/>
    <s v="x"/>
    <n v="3"/>
    <n v="315.99"/>
    <n v="373.51"/>
    <n v="57.519999999999982"/>
    <x v="0"/>
    <x v="0"/>
    <x v="2"/>
    <x v="2"/>
    <x v="1"/>
    <n v="1"/>
    <n v="373.51"/>
  </r>
  <r>
    <x v="0"/>
    <x v="58"/>
    <n v="500"/>
    <n v="2"/>
    <n v="0.4"/>
    <x v="19"/>
    <x v="0"/>
    <x v="6"/>
    <x v="0"/>
    <x v="0"/>
    <s v="2000"/>
    <x v="1"/>
    <n v="500"/>
    <x v="3"/>
    <s v="x"/>
    <n v="3"/>
    <n v="159.36000000000001"/>
    <n v="196.5"/>
    <n v="37.139999999999986"/>
    <x v="0"/>
    <x v="0"/>
    <x v="2"/>
    <x v="2"/>
    <x v="1"/>
    <n v="1"/>
    <n v="196.5"/>
  </r>
  <r>
    <x v="0"/>
    <x v="0"/>
    <n v="500"/>
    <n v="2"/>
    <n v="0.4"/>
    <x v="19"/>
    <x v="0"/>
    <x v="0"/>
    <x v="0"/>
    <x v="0"/>
    <s v="2250"/>
    <x v="1"/>
    <n v="500"/>
    <x v="3"/>
    <n v="1267"/>
    <n v="3"/>
    <n v="98.07"/>
    <n v="120.93"/>
    <n v="22.860000000000014"/>
    <x v="0"/>
    <x v="0"/>
    <x v="2"/>
    <x v="2"/>
    <x v="1"/>
    <n v="1"/>
    <n v="120.93"/>
  </r>
  <r>
    <x v="0"/>
    <x v="0"/>
    <n v="500"/>
    <n v="2"/>
    <n v="0.4"/>
    <x v="19"/>
    <x v="0"/>
    <x v="0"/>
    <x v="0"/>
    <x v="0"/>
    <s v="2250"/>
    <x v="1"/>
    <n v="500"/>
    <x v="3"/>
    <n v="1267"/>
    <n v="3"/>
    <n v="98.07"/>
    <n v="120.93"/>
    <n v="22.860000000000014"/>
    <x v="0"/>
    <x v="0"/>
    <x v="2"/>
    <x v="2"/>
    <x v="1"/>
    <n v="1"/>
    <n v="120.93"/>
  </r>
  <r>
    <x v="0"/>
    <x v="1"/>
    <n v="500"/>
    <n v="2"/>
    <n v="0.4"/>
    <x v="19"/>
    <x v="0"/>
    <x v="0"/>
    <x v="0"/>
    <x v="0"/>
    <s v="2250"/>
    <x v="1"/>
    <n v="500"/>
    <x v="3"/>
    <n v="1045"/>
    <n v="3"/>
    <n v="91.05"/>
    <n v="112.27"/>
    <n v="21.22"/>
    <x v="0"/>
    <x v="0"/>
    <x v="2"/>
    <x v="2"/>
    <x v="1"/>
    <n v="1"/>
    <n v="112.27"/>
  </r>
  <r>
    <x v="0"/>
    <x v="91"/>
    <n v="500"/>
    <n v="2"/>
    <n v="0.4"/>
    <x v="19"/>
    <x v="0"/>
    <x v="0"/>
    <x v="0"/>
    <x v="0"/>
    <s v="2250"/>
    <x v="1"/>
    <n v="500"/>
    <x v="3"/>
    <n v="1559"/>
    <n v="4"/>
    <n v="142"/>
    <n v="175.09"/>
    <n v="33.090000000000003"/>
    <x v="0"/>
    <x v="0"/>
    <x v="2"/>
    <x v="2"/>
    <x v="1"/>
    <n v="1"/>
    <n v="175.09"/>
  </r>
  <r>
    <x v="0"/>
    <x v="92"/>
    <n v="500"/>
    <n v="2"/>
    <n v="0.4"/>
    <x v="19"/>
    <x v="0"/>
    <x v="0"/>
    <x v="0"/>
    <x v="0"/>
    <s v="2250"/>
    <x v="1"/>
    <n v="500"/>
    <x v="3"/>
    <n v="1034"/>
    <n v="5"/>
    <n v="124.57"/>
    <n v="153.61000000000001"/>
    <n v="29.04000000000002"/>
    <x v="0"/>
    <x v="0"/>
    <x v="2"/>
    <x v="2"/>
    <x v="1"/>
    <n v="1"/>
    <n v="153.61000000000001"/>
  </r>
  <r>
    <x v="0"/>
    <x v="2"/>
    <n v="500"/>
    <n v="2"/>
    <n v="0.4"/>
    <x v="19"/>
    <x v="0"/>
    <x v="0"/>
    <x v="0"/>
    <x v="0"/>
    <s v="2250"/>
    <x v="1"/>
    <n v="500"/>
    <x v="3"/>
    <n v="1819"/>
    <n v="4"/>
    <n v="142.63"/>
    <n v="175.87"/>
    <n v="33.240000000000009"/>
    <x v="0"/>
    <x v="0"/>
    <x v="2"/>
    <x v="2"/>
    <x v="1"/>
    <n v="1"/>
    <n v="175.87"/>
  </r>
  <r>
    <x v="0"/>
    <x v="93"/>
    <n v="500"/>
    <n v="2"/>
    <n v="0.4"/>
    <x v="19"/>
    <x v="0"/>
    <x v="0"/>
    <x v="0"/>
    <x v="0"/>
    <s v="2250"/>
    <x v="1"/>
    <n v="500"/>
    <x v="3"/>
    <n v="1403"/>
    <n v="3"/>
    <n v="125.97"/>
    <n v="155.32"/>
    <n v="29.349999999999994"/>
    <x v="0"/>
    <x v="0"/>
    <x v="2"/>
    <x v="2"/>
    <x v="1"/>
    <n v="1"/>
    <n v="155.32"/>
  </r>
  <r>
    <x v="0"/>
    <x v="2"/>
    <n v="500"/>
    <n v="2"/>
    <n v="0.4"/>
    <x v="19"/>
    <x v="0"/>
    <x v="0"/>
    <x v="0"/>
    <x v="0"/>
    <s v="2250"/>
    <x v="1"/>
    <n v="500"/>
    <x v="3"/>
    <n v="1819"/>
    <n v="4"/>
    <n v="142.63"/>
    <n v="175.87"/>
    <n v="33.240000000000009"/>
    <x v="0"/>
    <x v="0"/>
    <x v="2"/>
    <x v="2"/>
    <x v="1"/>
    <n v="1"/>
    <n v="175.87"/>
  </r>
  <r>
    <x v="0"/>
    <x v="0"/>
    <n v="500"/>
    <n v="2"/>
    <n v="0.4"/>
    <x v="20"/>
    <x v="0"/>
    <x v="0"/>
    <x v="0"/>
    <x v="0"/>
    <s v="2250"/>
    <x v="1"/>
    <n v="500"/>
    <x v="3"/>
    <n v="1267"/>
    <n v="3"/>
    <n v="98.07"/>
    <n v="120.93"/>
    <n v="22.860000000000014"/>
    <x v="0"/>
    <x v="0"/>
    <x v="2"/>
    <x v="2"/>
    <x v="0"/>
    <n v="1"/>
    <n v="120.93"/>
  </r>
  <r>
    <x v="0"/>
    <x v="47"/>
    <n v="500"/>
    <n v="2"/>
    <n v="0.4"/>
    <x v="20"/>
    <x v="0"/>
    <x v="0"/>
    <x v="0"/>
    <x v="0"/>
    <s v="2250"/>
    <x v="1"/>
    <n v="500"/>
    <x v="3"/>
    <n v="911"/>
    <n v="4"/>
    <n v="110.35"/>
    <n v="136.07"/>
    <n v="25.72"/>
    <x v="0"/>
    <x v="0"/>
    <x v="2"/>
    <x v="2"/>
    <x v="0"/>
    <n v="1"/>
    <n v="136.07"/>
  </r>
  <r>
    <x v="0"/>
    <x v="0"/>
    <n v="500"/>
    <n v="2"/>
    <n v="0.4"/>
    <x v="20"/>
    <x v="0"/>
    <x v="0"/>
    <x v="0"/>
    <x v="0"/>
    <s v="2250"/>
    <x v="1"/>
    <n v="500"/>
    <x v="3"/>
    <n v="1267"/>
    <n v="3"/>
    <n v="98.07"/>
    <n v="120.93"/>
    <n v="22.860000000000014"/>
    <x v="0"/>
    <x v="0"/>
    <x v="2"/>
    <x v="2"/>
    <x v="0"/>
    <n v="1"/>
    <n v="120.93"/>
  </r>
  <r>
    <x v="0"/>
    <x v="0"/>
    <n v="500"/>
    <n v="2"/>
    <n v="0.4"/>
    <x v="20"/>
    <x v="0"/>
    <x v="0"/>
    <x v="0"/>
    <x v="0"/>
    <s v="2250"/>
    <x v="1"/>
    <n v="500"/>
    <x v="3"/>
    <n v="1267"/>
    <n v="3"/>
    <n v="98.07"/>
    <n v="120.93"/>
    <n v="22.860000000000014"/>
    <x v="0"/>
    <x v="0"/>
    <x v="2"/>
    <x v="2"/>
    <x v="0"/>
    <n v="1"/>
    <n v="120.93"/>
  </r>
  <r>
    <x v="0"/>
    <x v="0"/>
    <n v="500"/>
    <n v="2"/>
    <n v="0.4"/>
    <x v="20"/>
    <x v="0"/>
    <x v="0"/>
    <x v="0"/>
    <x v="0"/>
    <s v="2250"/>
    <x v="1"/>
    <n v="500"/>
    <x v="3"/>
    <n v="1267"/>
    <n v="3"/>
    <n v="98.07"/>
    <n v="120.93"/>
    <n v="22.860000000000014"/>
    <x v="0"/>
    <x v="0"/>
    <x v="2"/>
    <x v="2"/>
    <x v="0"/>
    <n v="1"/>
    <n v="120.93"/>
  </r>
  <r>
    <x v="0"/>
    <x v="0"/>
    <n v="500"/>
    <n v="2"/>
    <n v="0.4"/>
    <x v="20"/>
    <x v="0"/>
    <x v="0"/>
    <x v="0"/>
    <x v="0"/>
    <s v="2250"/>
    <x v="1"/>
    <n v="500"/>
    <x v="3"/>
    <n v="1267"/>
    <n v="3"/>
    <n v="98.07"/>
    <n v="120.93"/>
    <n v="22.860000000000014"/>
    <x v="0"/>
    <x v="0"/>
    <x v="2"/>
    <x v="2"/>
    <x v="0"/>
    <n v="1"/>
    <n v="120.93"/>
  </r>
  <r>
    <x v="0"/>
    <x v="94"/>
    <n v="500"/>
    <n v="2"/>
    <n v="0.4"/>
    <x v="20"/>
    <x v="0"/>
    <x v="0"/>
    <x v="0"/>
    <x v="0"/>
    <s v="2250"/>
    <x v="1"/>
    <n v="500"/>
    <x v="3"/>
    <n v="1542"/>
    <n v="5"/>
    <n v="134.29"/>
    <n v="165.59"/>
    <n v="31.300000000000011"/>
    <x v="0"/>
    <x v="0"/>
    <x v="2"/>
    <x v="2"/>
    <x v="0"/>
    <n v="1"/>
    <n v="165.59"/>
  </r>
  <r>
    <x v="0"/>
    <x v="0"/>
    <n v="500"/>
    <n v="2"/>
    <n v="0.4"/>
    <x v="20"/>
    <x v="0"/>
    <x v="0"/>
    <x v="0"/>
    <x v="0"/>
    <s v="2250"/>
    <x v="1"/>
    <n v="500"/>
    <x v="3"/>
    <n v="1267"/>
    <n v="3"/>
    <n v="98.07"/>
    <n v="120.93"/>
    <n v="22.860000000000014"/>
    <x v="0"/>
    <x v="0"/>
    <x v="2"/>
    <x v="2"/>
    <x v="0"/>
    <n v="1"/>
    <n v="120.93"/>
  </r>
  <r>
    <x v="0"/>
    <x v="6"/>
    <n v="500"/>
    <n v="2"/>
    <n v="0.4"/>
    <x v="20"/>
    <x v="0"/>
    <x v="0"/>
    <x v="0"/>
    <x v="0"/>
    <s v="2250"/>
    <x v="1"/>
    <n v="500"/>
    <x v="3"/>
    <n v="1089"/>
    <n v="4"/>
    <n v="132.28"/>
    <n v="163.11000000000001"/>
    <n v="30.830000000000013"/>
    <x v="0"/>
    <x v="0"/>
    <x v="2"/>
    <x v="2"/>
    <x v="0"/>
    <n v="1"/>
    <n v="163.11000000000001"/>
  </r>
  <r>
    <x v="0"/>
    <x v="3"/>
    <n v="500"/>
    <n v="2"/>
    <n v="0.4"/>
    <x v="20"/>
    <x v="0"/>
    <x v="0"/>
    <x v="0"/>
    <x v="0"/>
    <s v="2250"/>
    <x v="1"/>
    <n v="500"/>
    <x v="3"/>
    <n v="1650"/>
    <n v="4"/>
    <n v="132.99"/>
    <n v="163.99"/>
    <n v="31"/>
    <x v="0"/>
    <x v="0"/>
    <x v="2"/>
    <x v="2"/>
    <x v="0"/>
    <n v="1"/>
    <n v="163.99"/>
  </r>
  <r>
    <x v="0"/>
    <x v="4"/>
    <n v="500"/>
    <n v="2"/>
    <n v="0.4"/>
    <x v="21"/>
    <x v="0"/>
    <x v="0"/>
    <x v="0"/>
    <x v="0"/>
    <s v="2250"/>
    <x v="1"/>
    <n v="500"/>
    <x v="3"/>
    <n v="1163"/>
    <n v="4"/>
    <n v="131.41"/>
    <n v="162.04"/>
    <n v="30.629999999999995"/>
    <x v="0"/>
    <x v="0"/>
    <x v="2"/>
    <x v="2"/>
    <x v="1"/>
    <n v="1"/>
    <n v="162.04"/>
  </r>
  <r>
    <x v="0"/>
    <x v="5"/>
    <n v="500"/>
    <n v="2"/>
    <n v="0.4"/>
    <x v="21"/>
    <x v="0"/>
    <x v="0"/>
    <x v="0"/>
    <x v="0"/>
    <s v="2250"/>
    <x v="1"/>
    <n v="500"/>
    <x v="3"/>
    <n v="1217"/>
    <n v="5"/>
    <n v="125.29"/>
    <n v="154.47999999999999"/>
    <n v="29.189999999999984"/>
    <x v="0"/>
    <x v="0"/>
    <x v="2"/>
    <x v="2"/>
    <x v="1"/>
    <n v="1"/>
    <n v="154.47999999999999"/>
  </r>
  <r>
    <x v="0"/>
    <x v="6"/>
    <n v="500"/>
    <n v="2"/>
    <n v="0.4"/>
    <x v="21"/>
    <x v="0"/>
    <x v="0"/>
    <x v="0"/>
    <x v="0"/>
    <s v="2250"/>
    <x v="1"/>
    <n v="500"/>
    <x v="3"/>
    <n v="1089"/>
    <n v="4"/>
    <n v="132.28"/>
    <n v="163.11000000000001"/>
    <n v="30.830000000000013"/>
    <x v="0"/>
    <x v="0"/>
    <x v="2"/>
    <x v="2"/>
    <x v="1"/>
    <n v="1"/>
    <n v="163.11000000000001"/>
  </r>
  <r>
    <x v="0"/>
    <x v="90"/>
    <n v="500"/>
    <n v="2"/>
    <n v="0.4"/>
    <x v="21"/>
    <x v="0"/>
    <x v="0"/>
    <x v="0"/>
    <x v="0"/>
    <s v="2250"/>
    <x v="1"/>
    <n v="500"/>
    <x v="3"/>
    <n v="1763"/>
    <n v="4"/>
    <n v="142.63"/>
    <n v="175.87"/>
    <n v="33.240000000000009"/>
    <x v="0"/>
    <x v="0"/>
    <x v="2"/>
    <x v="2"/>
    <x v="1"/>
    <n v="1"/>
    <n v="175.87"/>
  </r>
  <r>
    <x v="0"/>
    <x v="0"/>
    <n v="4500"/>
    <n v="18"/>
    <n v="3.6"/>
    <x v="21"/>
    <x v="0"/>
    <x v="0"/>
    <x v="0"/>
    <x v="0"/>
    <s v="2250"/>
    <x v="2"/>
    <n v="4500"/>
    <x v="4"/>
    <n v="1267"/>
    <n v="2"/>
    <n v="614.4"/>
    <n v="697"/>
    <n v="82.600000000000023"/>
    <x v="0"/>
    <x v="0"/>
    <x v="2"/>
    <x v="2"/>
    <x v="1"/>
    <n v="0"/>
    <n v="0"/>
  </r>
  <r>
    <x v="0"/>
    <x v="1"/>
    <n v="1500.0000000000002"/>
    <n v="6.0000000000000009"/>
    <n v="1.2000000000000002"/>
    <x v="21"/>
    <x v="0"/>
    <x v="0"/>
    <x v="0"/>
    <x v="0"/>
    <s v="2250"/>
    <x v="1"/>
    <n v="1500.0000000000002"/>
    <x v="1"/>
    <n v="1045"/>
    <n v="3"/>
    <n v="209.16"/>
    <n v="238.98"/>
    <n v="29.819999999999993"/>
    <x v="0"/>
    <x v="0"/>
    <x v="2"/>
    <x v="2"/>
    <x v="1"/>
    <n v="1"/>
    <n v="238.98"/>
  </r>
  <r>
    <x v="0"/>
    <x v="7"/>
    <n v="3500.0000000000005"/>
    <n v="14.000000000000002"/>
    <n v="2.8000000000000003"/>
    <x v="21"/>
    <x v="0"/>
    <x v="1"/>
    <x v="0"/>
    <x v="0"/>
    <s v="3000"/>
    <x v="2"/>
    <n v="3500.0000000000005"/>
    <x v="4"/>
    <n v="1194"/>
    <n v="2"/>
    <n v="782.56"/>
    <n v="892.01"/>
    <n v="109.45000000000005"/>
    <x v="0"/>
    <x v="0"/>
    <x v="2"/>
    <x v="2"/>
    <x v="1"/>
    <n v="0"/>
    <n v="0"/>
  </r>
  <r>
    <x v="0"/>
    <x v="7"/>
    <n v="500"/>
    <n v="2"/>
    <n v="0.4"/>
    <x v="21"/>
    <x v="0"/>
    <x v="1"/>
    <x v="0"/>
    <x v="0"/>
    <s v="3000"/>
    <x v="1"/>
    <n v="500"/>
    <x v="3"/>
    <n v="1194"/>
    <n v="4"/>
    <n v="152.02000000000001"/>
    <n v="187.45"/>
    <n v="35.429999999999978"/>
    <x v="0"/>
    <x v="0"/>
    <x v="2"/>
    <x v="2"/>
    <x v="1"/>
    <n v="1"/>
    <n v="187.45"/>
  </r>
  <r>
    <x v="0"/>
    <x v="1"/>
    <n v="3000.0000000000005"/>
    <n v="12.000000000000002"/>
    <n v="2.4000000000000004"/>
    <x v="21"/>
    <x v="0"/>
    <x v="0"/>
    <x v="0"/>
    <x v="0"/>
    <s v="2250"/>
    <x v="2"/>
    <n v="3000.0000000000005"/>
    <x v="4"/>
    <n v="1045"/>
    <n v="2"/>
    <n v="444.76"/>
    <n v="508.18"/>
    <n v="63.420000000000016"/>
    <x v="0"/>
    <x v="0"/>
    <x v="2"/>
    <x v="2"/>
    <x v="1"/>
    <n v="0"/>
    <n v="0"/>
  </r>
  <r>
    <x v="0"/>
    <x v="11"/>
    <n v="2000"/>
    <n v="8"/>
    <n v="1.6"/>
    <x v="21"/>
    <x v="0"/>
    <x v="2"/>
    <x v="0"/>
    <x v="0"/>
    <s v="2250"/>
    <x v="1"/>
    <n v="2000"/>
    <x v="1"/>
    <n v="1575"/>
    <n v="6"/>
    <n v="466.96"/>
    <n v="533.05999999999995"/>
    <n v="66.099999999999966"/>
    <x v="0"/>
    <x v="0"/>
    <x v="2"/>
    <x v="2"/>
    <x v="1"/>
    <n v="1"/>
    <n v="533.05999999999995"/>
  </r>
  <r>
    <x v="0"/>
    <x v="0"/>
    <n v="3000.0000000000005"/>
    <n v="12.000000000000002"/>
    <n v="2.4000000000000004"/>
    <x v="21"/>
    <x v="0"/>
    <x v="0"/>
    <x v="0"/>
    <x v="0"/>
    <s v="2250"/>
    <x v="2"/>
    <n v="3000.0000000000005"/>
    <x v="4"/>
    <n v="1267"/>
    <n v="2"/>
    <n v="520.54"/>
    <n v="590.52"/>
    <n v="69.980000000000018"/>
    <x v="0"/>
    <x v="0"/>
    <x v="2"/>
    <x v="2"/>
    <x v="1"/>
    <n v="0"/>
    <n v="0"/>
  </r>
  <r>
    <x v="0"/>
    <x v="2"/>
    <n v="1500.0000000000002"/>
    <n v="6.0000000000000009"/>
    <n v="1.2000000000000002"/>
    <x v="21"/>
    <x v="0"/>
    <x v="0"/>
    <x v="0"/>
    <x v="0"/>
    <s v="2250"/>
    <x v="1"/>
    <n v="1500.0000000000002"/>
    <x v="1"/>
    <n v="1819"/>
    <n v="4"/>
    <n v="336.12"/>
    <n v="383.69"/>
    <n v="47.569999999999993"/>
    <x v="0"/>
    <x v="0"/>
    <x v="2"/>
    <x v="2"/>
    <x v="1"/>
    <n v="1"/>
    <n v="383.69"/>
  </r>
  <r>
    <x v="0"/>
    <x v="31"/>
    <n v="1500.0000000000002"/>
    <n v="6.0000000000000009"/>
    <n v="1.2000000000000002"/>
    <x v="21"/>
    <x v="0"/>
    <x v="8"/>
    <x v="0"/>
    <x v="0"/>
    <s v="2250"/>
    <x v="1"/>
    <n v="1500.0000000000002"/>
    <x v="1"/>
    <n v="883"/>
    <n v="4"/>
    <n v="253.68"/>
    <n v="290.55"/>
    <n v="36.870000000000005"/>
    <x v="0"/>
    <x v="0"/>
    <x v="2"/>
    <x v="2"/>
    <x v="1"/>
    <n v="1"/>
    <n v="290.55"/>
  </r>
  <r>
    <x v="0"/>
    <x v="34"/>
    <n v="1000"/>
    <n v="4"/>
    <n v="0.8"/>
    <x v="21"/>
    <x v="0"/>
    <x v="8"/>
    <x v="0"/>
    <x v="0"/>
    <s v="2250"/>
    <x v="1"/>
    <n v="1000"/>
    <x v="2"/>
    <n v="435"/>
    <n v="4"/>
    <n v="186.77"/>
    <n v="220.76"/>
    <n v="33.989999999999981"/>
    <x v="0"/>
    <x v="0"/>
    <x v="2"/>
    <x v="2"/>
    <x v="1"/>
    <n v="1"/>
    <n v="220.76"/>
  </r>
  <r>
    <x v="0"/>
    <x v="30"/>
    <n v="1000"/>
    <n v="4"/>
    <n v="0.8"/>
    <x v="21"/>
    <x v="0"/>
    <x v="8"/>
    <x v="0"/>
    <x v="0"/>
    <s v="2250"/>
    <x v="1"/>
    <n v="1000"/>
    <x v="2"/>
    <n v="1001"/>
    <n v="4"/>
    <n v="209.87"/>
    <n v="248.08"/>
    <n v="38.210000000000008"/>
    <x v="0"/>
    <x v="0"/>
    <x v="2"/>
    <x v="2"/>
    <x v="1"/>
    <n v="1"/>
    <n v="248.08"/>
  </r>
  <r>
    <x v="0"/>
    <x v="32"/>
    <n v="1500.0000000000002"/>
    <n v="6.0000000000000009"/>
    <n v="1.2000000000000002"/>
    <x v="21"/>
    <x v="0"/>
    <x v="8"/>
    <x v="0"/>
    <x v="0"/>
    <s v="2500"/>
    <x v="1"/>
    <n v="1500.0000000000002"/>
    <x v="1"/>
    <n v="576"/>
    <n v="5"/>
    <n v="238.96"/>
    <n v="274.35000000000002"/>
    <n v="35.390000000000015"/>
    <x v="0"/>
    <x v="0"/>
    <x v="2"/>
    <x v="2"/>
    <x v="1"/>
    <n v="1"/>
    <n v="274.35000000000002"/>
  </r>
  <r>
    <x v="0"/>
    <x v="33"/>
    <n v="1000"/>
    <n v="4"/>
    <n v="0.8"/>
    <x v="21"/>
    <x v="0"/>
    <x v="8"/>
    <x v="0"/>
    <x v="0"/>
    <s v="2250"/>
    <x v="1"/>
    <n v="1000"/>
    <x v="2"/>
    <n v="1007"/>
    <n v="4"/>
    <n v="216.49"/>
    <n v="255.9"/>
    <n v="39.409999999999997"/>
    <x v="0"/>
    <x v="0"/>
    <x v="2"/>
    <x v="2"/>
    <x v="1"/>
    <n v="1"/>
    <n v="255.9"/>
  </r>
  <r>
    <x v="0"/>
    <x v="8"/>
    <n v="1000"/>
    <n v="4"/>
    <n v="0.8"/>
    <x v="21"/>
    <x v="0"/>
    <x v="2"/>
    <x v="0"/>
    <x v="0"/>
    <s v="2250"/>
    <x v="1"/>
    <n v="1000"/>
    <x v="2"/>
    <n v="845"/>
    <n v="4"/>
    <n v="239.53"/>
    <n v="283.14"/>
    <n v="43.609999999999985"/>
    <x v="0"/>
    <x v="0"/>
    <x v="2"/>
    <x v="2"/>
    <x v="1"/>
    <n v="1"/>
    <n v="283.14"/>
  </r>
  <r>
    <x v="0"/>
    <x v="10"/>
    <n v="1500.0000000000002"/>
    <n v="6.0000000000000009"/>
    <n v="1.2000000000000002"/>
    <x v="21"/>
    <x v="0"/>
    <x v="2"/>
    <x v="0"/>
    <x v="0"/>
    <s v="2250"/>
    <x v="1"/>
    <n v="1500.0000000000002"/>
    <x v="1"/>
    <n v="1416"/>
    <n v="5"/>
    <n v="346.89"/>
    <n v="395.99"/>
    <n v="49.100000000000023"/>
    <x v="0"/>
    <x v="0"/>
    <x v="2"/>
    <x v="2"/>
    <x v="1"/>
    <n v="1"/>
    <n v="395.99"/>
  </r>
  <r>
    <x v="0"/>
    <x v="39"/>
    <n v="3500.0000000000005"/>
    <n v="14.000000000000002"/>
    <n v="2.8000000000000003"/>
    <x v="21"/>
    <x v="0"/>
    <x v="10"/>
    <x v="0"/>
    <x v="1"/>
    <s v=""/>
    <x v="2"/>
    <n v="3500.0000000000005"/>
    <x v="4"/>
    <n v="203"/>
    <s v=""/>
    <s v=""/>
    <s v=""/>
    <s v=""/>
    <x v="1"/>
    <x v="0"/>
    <x v="2"/>
    <x v="2"/>
    <x v="1"/>
    <n v="0"/>
    <n v="0"/>
  </r>
  <r>
    <x v="0"/>
    <x v="39"/>
    <n v="3500.0000000000005"/>
    <n v="14.000000000000002"/>
    <n v="2.8000000000000003"/>
    <x v="21"/>
    <x v="0"/>
    <x v="10"/>
    <x v="0"/>
    <x v="1"/>
    <s v=""/>
    <x v="2"/>
    <n v="3500.0000000000005"/>
    <x v="4"/>
    <n v="203"/>
    <s v=""/>
    <s v=""/>
    <s v=""/>
    <s v=""/>
    <x v="1"/>
    <x v="0"/>
    <x v="2"/>
    <x v="2"/>
    <x v="1"/>
    <n v="0"/>
    <n v="0"/>
  </r>
  <r>
    <x v="0"/>
    <x v="12"/>
    <n v="3000.0000000000005"/>
    <n v="12.000000000000002"/>
    <n v="2.4000000000000004"/>
    <x v="21"/>
    <x v="0"/>
    <x v="2"/>
    <x v="0"/>
    <x v="0"/>
    <s v="2250"/>
    <x v="2"/>
    <n v="3000.0000000000005"/>
    <x v="4"/>
    <n v="1144"/>
    <n v="2"/>
    <n v="662.74"/>
    <n v="751.84"/>
    <n v="89.100000000000023"/>
    <x v="0"/>
    <x v="0"/>
    <x v="2"/>
    <x v="2"/>
    <x v="1"/>
    <n v="0"/>
    <n v="0"/>
  </r>
  <r>
    <x v="0"/>
    <x v="9"/>
    <n v="2500"/>
    <n v="10"/>
    <n v="2"/>
    <x v="21"/>
    <x v="0"/>
    <x v="2"/>
    <x v="0"/>
    <x v="0"/>
    <s v="2250"/>
    <x v="1"/>
    <n v="2500"/>
    <x v="1"/>
    <n v="1123"/>
    <n v="4"/>
    <n v="631.30999999999995"/>
    <n v="716.18"/>
    <n v="84.87"/>
    <x v="0"/>
    <x v="0"/>
    <x v="2"/>
    <x v="2"/>
    <x v="1"/>
    <n v="1"/>
    <n v="716.18"/>
  </r>
  <r>
    <x v="0"/>
    <x v="42"/>
    <n v="500"/>
    <n v="2"/>
    <n v="0.4"/>
    <x v="22"/>
    <x v="0"/>
    <x v="4"/>
    <x v="0"/>
    <x v="0"/>
    <s v="3000"/>
    <x v="1"/>
    <n v="500"/>
    <x v="3"/>
    <n v="1333"/>
    <n v="4"/>
    <n v="126.76"/>
    <n v="156.30000000000001"/>
    <n v="29.540000000000006"/>
    <x v="0"/>
    <x v="0"/>
    <x v="2"/>
    <x v="2"/>
    <x v="0"/>
    <n v="1"/>
    <n v="156.30000000000001"/>
  </r>
  <r>
    <x v="0"/>
    <x v="13"/>
    <n v="1500.0000000000002"/>
    <n v="6.0000000000000009"/>
    <n v="1.2000000000000002"/>
    <x v="22"/>
    <x v="0"/>
    <x v="1"/>
    <x v="0"/>
    <x v="0"/>
    <s v="3000"/>
    <x v="1"/>
    <n v="1500.0000000000002"/>
    <x v="1"/>
    <n v="1213"/>
    <n v="4"/>
    <n v="378.01"/>
    <n v="431.52"/>
    <n v="53.509999999999991"/>
    <x v="0"/>
    <x v="0"/>
    <x v="2"/>
    <x v="2"/>
    <x v="0"/>
    <n v="1"/>
    <n v="431.52"/>
  </r>
  <r>
    <x v="0"/>
    <x v="47"/>
    <n v="500"/>
    <n v="2"/>
    <n v="0.4"/>
    <x v="22"/>
    <x v="0"/>
    <x v="0"/>
    <x v="0"/>
    <x v="0"/>
    <s v="2250"/>
    <x v="1"/>
    <n v="500"/>
    <x v="3"/>
    <n v="911"/>
    <n v="4"/>
    <n v="110.35"/>
    <n v="136.07"/>
    <n v="25.72"/>
    <x v="0"/>
    <x v="0"/>
    <x v="2"/>
    <x v="2"/>
    <x v="0"/>
    <n v="1"/>
    <n v="136.07"/>
  </r>
  <r>
    <x v="0"/>
    <x v="14"/>
    <n v="1500.0000000000002"/>
    <n v="6.0000000000000009"/>
    <n v="1.2000000000000002"/>
    <x v="22"/>
    <x v="0"/>
    <x v="3"/>
    <x v="0"/>
    <x v="0"/>
    <s v="3000"/>
    <x v="1"/>
    <n v="1500.0000000000002"/>
    <x v="1"/>
    <s v="x"/>
    <n v="6"/>
    <n v="370.21"/>
    <n v="422.62"/>
    <n v="52.410000000000025"/>
    <x v="0"/>
    <x v="0"/>
    <x v="2"/>
    <x v="2"/>
    <x v="0"/>
    <n v="1"/>
    <n v="422.62"/>
  </r>
  <r>
    <x v="0"/>
    <x v="21"/>
    <n v="500"/>
    <n v="2"/>
    <n v="0.4"/>
    <x v="22"/>
    <x v="0"/>
    <x v="3"/>
    <x v="0"/>
    <x v="0"/>
    <s v="3000"/>
    <x v="1"/>
    <n v="500"/>
    <x v="3"/>
    <s v="x"/>
    <n v="6"/>
    <n v="161.6"/>
    <n v="199.26"/>
    <n v="37.659999999999997"/>
    <x v="0"/>
    <x v="0"/>
    <x v="2"/>
    <x v="2"/>
    <x v="0"/>
    <n v="1"/>
    <n v="199.26"/>
  </r>
  <r>
    <x v="0"/>
    <x v="51"/>
    <n v="500"/>
    <n v="2"/>
    <n v="0.4"/>
    <x v="22"/>
    <x v="0"/>
    <x v="3"/>
    <x v="0"/>
    <x v="0"/>
    <s v="3000"/>
    <x v="1"/>
    <n v="500"/>
    <x v="3"/>
    <n v="1974"/>
    <n v="6"/>
    <n v="162.28"/>
    <n v="200.1"/>
    <n v="37.819999999999993"/>
    <x v="0"/>
    <x v="0"/>
    <x v="2"/>
    <x v="2"/>
    <x v="0"/>
    <n v="1"/>
    <n v="200.1"/>
  </r>
  <r>
    <x v="0"/>
    <x v="15"/>
    <n v="500"/>
    <n v="2"/>
    <n v="0.4"/>
    <x v="22"/>
    <x v="0"/>
    <x v="3"/>
    <x v="0"/>
    <x v="0"/>
    <s v="3000"/>
    <x v="1"/>
    <n v="500"/>
    <x v="3"/>
    <n v="2073"/>
    <n v="6"/>
    <n v="144.26"/>
    <n v="177.88"/>
    <n v="33.620000000000005"/>
    <x v="0"/>
    <x v="0"/>
    <x v="2"/>
    <x v="2"/>
    <x v="0"/>
    <n v="1"/>
    <n v="177.88"/>
  </r>
  <r>
    <x v="0"/>
    <x v="115"/>
    <n v="1000"/>
    <n v="4"/>
    <n v="0.8"/>
    <x v="22"/>
    <x v="0"/>
    <x v="14"/>
    <x v="0"/>
    <x v="0"/>
    <s v="2000"/>
    <x v="1"/>
    <n v="1000"/>
    <x v="2"/>
    <n v="1214"/>
    <n v="4"/>
    <n v="207.29"/>
    <n v="245.03"/>
    <n v="37.740000000000009"/>
    <x v="0"/>
    <x v="0"/>
    <x v="2"/>
    <x v="2"/>
    <x v="0"/>
    <n v="1"/>
    <n v="245.03"/>
  </r>
  <r>
    <x v="0"/>
    <x v="117"/>
    <n v="1000"/>
    <n v="4"/>
    <n v="0.8"/>
    <x v="22"/>
    <x v="0"/>
    <x v="1"/>
    <x v="0"/>
    <x v="0"/>
    <s v="3000"/>
    <x v="1"/>
    <n v="1000"/>
    <x v="2"/>
    <n v="1560"/>
    <n v="4"/>
    <n v="266.82"/>
    <n v="315.39"/>
    <n v="48.569999999999993"/>
    <x v="0"/>
    <x v="0"/>
    <x v="2"/>
    <x v="2"/>
    <x v="0"/>
    <n v="1"/>
    <n v="315.39"/>
  </r>
  <r>
    <x v="0"/>
    <x v="114"/>
    <n v="2500"/>
    <n v="10"/>
    <n v="2"/>
    <x v="23"/>
    <x v="0"/>
    <x v="5"/>
    <x v="0"/>
    <x v="0"/>
    <s v="2250"/>
    <x v="1"/>
    <n v="2500"/>
    <x v="1"/>
    <n v="488"/>
    <n v="3"/>
    <n v="335.31"/>
    <n v="384.97"/>
    <n v="49.660000000000025"/>
    <x v="0"/>
    <x v="0"/>
    <x v="2"/>
    <x v="2"/>
    <x v="1"/>
    <n v="1"/>
    <n v="384.97"/>
  </r>
  <r>
    <x v="0"/>
    <x v="122"/>
    <n v="1000"/>
    <n v="4"/>
    <n v="0.8"/>
    <x v="23"/>
    <x v="0"/>
    <x v="15"/>
    <x v="0"/>
    <x v="0"/>
    <s v="3000"/>
    <x v="1"/>
    <n v="1000"/>
    <x v="2"/>
    <n v="1369"/>
    <n v="4"/>
    <n v="238.51"/>
    <n v="281.92"/>
    <n v="43.410000000000025"/>
    <x v="0"/>
    <x v="0"/>
    <x v="2"/>
    <x v="2"/>
    <x v="1"/>
    <n v="1"/>
    <n v="281.92"/>
  </r>
  <r>
    <x v="0"/>
    <x v="123"/>
    <n v="500"/>
    <n v="2"/>
    <n v="0.4"/>
    <x v="23"/>
    <x v="0"/>
    <x v="6"/>
    <x v="0"/>
    <x v="0"/>
    <s v="2000"/>
    <x v="1"/>
    <n v="500"/>
    <x v="3"/>
    <s v="x"/>
    <n v="3"/>
    <n v="112.58"/>
    <n v="138.81"/>
    <n v="26.230000000000004"/>
    <x v="0"/>
    <x v="0"/>
    <x v="2"/>
    <x v="2"/>
    <x v="1"/>
    <n v="1"/>
    <n v="138.81"/>
  </r>
  <r>
    <x v="0"/>
    <x v="66"/>
    <n v="500"/>
    <n v="2"/>
    <n v="0.4"/>
    <x v="23"/>
    <x v="0"/>
    <x v="2"/>
    <x v="0"/>
    <x v="0"/>
    <s v="2250"/>
    <x v="1"/>
    <n v="500"/>
    <x v="3"/>
    <n v="944"/>
    <n v="3"/>
    <n v="141.93"/>
    <n v="175"/>
    <n v="33.069999999999993"/>
    <x v="0"/>
    <x v="0"/>
    <x v="2"/>
    <x v="2"/>
    <x v="1"/>
    <n v="1"/>
    <n v="175"/>
  </r>
  <r>
    <x v="0"/>
    <x v="81"/>
    <n v="1000"/>
    <n v="4"/>
    <n v="0.8"/>
    <x v="23"/>
    <x v="0"/>
    <x v="8"/>
    <x v="0"/>
    <x v="0"/>
    <s v="2500"/>
    <x v="1"/>
    <n v="1000"/>
    <x v="2"/>
    <n v="709"/>
    <n v="5"/>
    <n v="175.98"/>
    <n v="208.01"/>
    <n v="32.03"/>
    <x v="0"/>
    <x v="0"/>
    <x v="2"/>
    <x v="2"/>
    <x v="1"/>
    <n v="1"/>
    <n v="208.01"/>
  </r>
  <r>
    <x v="0"/>
    <x v="0"/>
    <n v="500"/>
    <n v="2"/>
    <n v="0.4"/>
    <x v="23"/>
    <x v="0"/>
    <x v="0"/>
    <x v="0"/>
    <x v="0"/>
    <s v="2250"/>
    <x v="1"/>
    <n v="500"/>
    <x v="3"/>
    <n v="1267"/>
    <n v="3"/>
    <n v="98.07"/>
    <n v="120.93"/>
    <n v="22.860000000000014"/>
    <x v="0"/>
    <x v="0"/>
    <x v="2"/>
    <x v="2"/>
    <x v="1"/>
    <n v="1"/>
    <n v="120.93"/>
  </r>
  <r>
    <x v="0"/>
    <x v="1"/>
    <n v="1500.0000000000002"/>
    <n v="6.0000000000000009"/>
    <n v="1.2000000000000002"/>
    <x v="23"/>
    <x v="0"/>
    <x v="0"/>
    <x v="0"/>
    <x v="0"/>
    <s v="2250"/>
    <x v="1"/>
    <n v="1500.0000000000002"/>
    <x v="1"/>
    <n v="1045"/>
    <n v="3"/>
    <n v="209.16"/>
    <n v="238.98"/>
    <n v="29.819999999999993"/>
    <x v="0"/>
    <x v="0"/>
    <x v="2"/>
    <x v="2"/>
    <x v="1"/>
    <n v="1"/>
    <n v="238.98"/>
  </r>
  <r>
    <x v="0"/>
    <x v="110"/>
    <n v="2000"/>
    <n v="8"/>
    <n v="1.6"/>
    <x v="23"/>
    <x v="0"/>
    <x v="0"/>
    <x v="0"/>
    <x v="0"/>
    <s v="2250"/>
    <x v="1"/>
    <n v="2000"/>
    <x v="1"/>
    <n v="1378"/>
    <n v="4"/>
    <n v="342.69"/>
    <n v="391.2"/>
    <n v="48.509999999999991"/>
    <x v="0"/>
    <x v="0"/>
    <x v="2"/>
    <x v="2"/>
    <x v="1"/>
    <n v="1"/>
    <n v="391.2"/>
  </r>
  <r>
    <x v="0"/>
    <x v="67"/>
    <n v="500"/>
    <n v="2"/>
    <n v="0.4"/>
    <x v="23"/>
    <x v="0"/>
    <x v="1"/>
    <x v="0"/>
    <x v="0"/>
    <s v="3000"/>
    <x v="1"/>
    <n v="500"/>
    <x v="3"/>
    <n v="1481"/>
    <n v="4"/>
    <n v="150.15"/>
    <n v="185.14"/>
    <n v="34.989999999999981"/>
    <x v="0"/>
    <x v="0"/>
    <x v="2"/>
    <x v="2"/>
    <x v="1"/>
    <n v="1"/>
    <n v="185.14"/>
  </r>
  <r>
    <x v="0"/>
    <x v="78"/>
    <n v="2000"/>
    <n v="8"/>
    <n v="1.6"/>
    <x v="23"/>
    <x v="0"/>
    <x v="1"/>
    <x v="0"/>
    <x v="0"/>
    <s v="3000"/>
    <x v="1"/>
    <n v="2000"/>
    <x v="1"/>
    <n v="1208"/>
    <n v="4"/>
    <n v="492.37"/>
    <n v="562.07000000000005"/>
    <n v="69.700000000000045"/>
    <x v="0"/>
    <x v="0"/>
    <x v="2"/>
    <x v="2"/>
    <x v="1"/>
    <n v="1"/>
    <n v="562.07000000000005"/>
  </r>
  <r>
    <x v="0"/>
    <x v="19"/>
    <n v="2500"/>
    <n v="10"/>
    <n v="2"/>
    <x v="23"/>
    <x v="0"/>
    <x v="6"/>
    <x v="0"/>
    <x v="0"/>
    <s v="2000"/>
    <x v="1"/>
    <n v="2500"/>
    <x v="1"/>
    <s v="x"/>
    <n v="3"/>
    <n v="724.26"/>
    <n v="814.69"/>
    <n v="90.430000000000064"/>
    <x v="0"/>
    <x v="0"/>
    <x v="2"/>
    <x v="2"/>
    <x v="1"/>
    <n v="1"/>
    <n v="814.69"/>
  </r>
  <r>
    <x v="0"/>
    <x v="124"/>
    <n v="2500"/>
    <n v="10"/>
    <n v="2"/>
    <x v="23"/>
    <x v="0"/>
    <x v="6"/>
    <x v="0"/>
    <x v="0"/>
    <s v="2000"/>
    <x v="1"/>
    <n v="2500"/>
    <x v="1"/>
    <s v="x"/>
    <n v="3"/>
    <n v="722.94"/>
    <n v="813.2"/>
    <n v="90.259999999999991"/>
    <x v="0"/>
    <x v="0"/>
    <x v="2"/>
    <x v="2"/>
    <x v="1"/>
    <n v="1"/>
    <n v="813.2"/>
  </r>
  <r>
    <x v="0"/>
    <x v="55"/>
    <n v="1000"/>
    <n v="4"/>
    <n v="0.8"/>
    <x v="23"/>
    <x v="0"/>
    <x v="6"/>
    <x v="0"/>
    <x v="0"/>
    <s v=""/>
    <x v="1"/>
    <n v="1000"/>
    <x v="2"/>
    <s v="x"/>
    <s v=""/>
    <s v=""/>
    <s v=""/>
    <s v=""/>
    <x v="1"/>
    <x v="0"/>
    <x v="2"/>
    <x v="2"/>
    <x v="1"/>
    <n v="1"/>
    <s v=""/>
  </r>
  <r>
    <x v="0"/>
    <x v="56"/>
    <n v="1000"/>
    <n v="4"/>
    <n v="0.8"/>
    <x v="23"/>
    <x v="0"/>
    <x v="6"/>
    <x v="0"/>
    <x v="0"/>
    <s v=""/>
    <x v="1"/>
    <n v="1000"/>
    <x v="2"/>
    <s v="x"/>
    <s v=""/>
    <s v=""/>
    <s v=""/>
    <s v=""/>
    <x v="1"/>
    <x v="0"/>
    <x v="2"/>
    <x v="2"/>
    <x v="1"/>
    <n v="1"/>
    <s v=""/>
  </r>
  <r>
    <x v="0"/>
    <x v="36"/>
    <n v="4500"/>
    <n v="18"/>
    <n v="3.6"/>
    <x v="23"/>
    <x v="0"/>
    <x v="10"/>
    <x v="0"/>
    <x v="1"/>
    <s v=""/>
    <x v="2"/>
    <n v="4500"/>
    <x v="4"/>
    <n v="45"/>
    <s v=""/>
    <s v=""/>
    <s v=""/>
    <s v=""/>
    <x v="1"/>
    <x v="0"/>
    <x v="2"/>
    <x v="2"/>
    <x v="1"/>
    <n v="0"/>
    <n v="0"/>
  </r>
  <r>
    <x v="0"/>
    <x v="36"/>
    <n v="4500"/>
    <n v="18"/>
    <n v="3.6"/>
    <x v="23"/>
    <x v="0"/>
    <x v="10"/>
    <x v="0"/>
    <x v="1"/>
    <s v=""/>
    <x v="2"/>
    <n v="4500"/>
    <x v="4"/>
    <n v="45"/>
    <s v=""/>
    <s v=""/>
    <s v=""/>
    <s v=""/>
    <x v="1"/>
    <x v="0"/>
    <x v="2"/>
    <x v="2"/>
    <x v="1"/>
    <n v="0"/>
    <n v="0"/>
  </r>
  <r>
    <x v="0"/>
    <x v="37"/>
    <n v="5000"/>
    <n v="20"/>
    <n v="4"/>
    <x v="23"/>
    <x v="0"/>
    <x v="10"/>
    <x v="0"/>
    <x v="1"/>
    <s v=""/>
    <x v="2"/>
    <n v="5000"/>
    <x v="4"/>
    <n v="33"/>
    <s v=""/>
    <s v=""/>
    <s v=""/>
    <s v=""/>
    <x v="1"/>
    <x v="0"/>
    <x v="2"/>
    <x v="2"/>
    <x v="1"/>
    <n v="0"/>
    <n v="0"/>
  </r>
  <r>
    <x v="0"/>
    <x v="37"/>
    <n v="5000"/>
    <n v="20"/>
    <n v="4"/>
    <x v="23"/>
    <x v="0"/>
    <x v="10"/>
    <x v="0"/>
    <x v="1"/>
    <s v=""/>
    <x v="2"/>
    <n v="5000"/>
    <x v="4"/>
    <n v="33"/>
    <s v=""/>
    <s v=""/>
    <s v=""/>
    <s v=""/>
    <x v="1"/>
    <x v="0"/>
    <x v="2"/>
    <x v="2"/>
    <x v="1"/>
    <n v="0"/>
    <n v="0"/>
  </r>
  <r>
    <x v="0"/>
    <x v="38"/>
    <n v="4500"/>
    <n v="18"/>
    <n v="3.6"/>
    <x v="23"/>
    <x v="0"/>
    <x v="10"/>
    <x v="0"/>
    <x v="1"/>
    <s v=""/>
    <x v="2"/>
    <n v="4500"/>
    <x v="4"/>
    <n v="763"/>
    <s v=""/>
    <s v=""/>
    <s v=""/>
    <s v=""/>
    <x v="1"/>
    <x v="0"/>
    <x v="2"/>
    <x v="2"/>
    <x v="1"/>
    <n v="0"/>
    <n v="0"/>
  </r>
  <r>
    <x v="0"/>
    <x v="38"/>
    <n v="4500"/>
    <n v="18"/>
    <n v="3.6"/>
    <x v="23"/>
    <x v="0"/>
    <x v="10"/>
    <x v="0"/>
    <x v="1"/>
    <s v=""/>
    <x v="2"/>
    <n v="4500"/>
    <x v="4"/>
    <n v="763"/>
    <s v=""/>
    <s v=""/>
    <s v=""/>
    <s v=""/>
    <x v="1"/>
    <x v="0"/>
    <x v="2"/>
    <x v="2"/>
    <x v="1"/>
    <n v="0"/>
    <n v="0"/>
  </r>
  <r>
    <x v="0"/>
    <x v="40"/>
    <n v="5000"/>
    <n v="20"/>
    <n v="4"/>
    <x v="23"/>
    <x v="0"/>
    <x v="10"/>
    <x v="0"/>
    <x v="1"/>
    <s v=""/>
    <x v="2"/>
    <n v="5000"/>
    <x v="4"/>
    <n v="480"/>
    <s v=""/>
    <s v=""/>
    <s v=""/>
    <s v=""/>
    <x v="1"/>
    <x v="0"/>
    <x v="2"/>
    <x v="2"/>
    <x v="1"/>
    <n v="0"/>
    <n v="0"/>
  </r>
  <r>
    <x v="0"/>
    <x v="40"/>
    <n v="5000"/>
    <n v="20"/>
    <n v="4"/>
    <x v="23"/>
    <x v="0"/>
    <x v="10"/>
    <x v="0"/>
    <x v="1"/>
    <s v=""/>
    <x v="2"/>
    <n v="5000"/>
    <x v="4"/>
    <n v="480"/>
    <s v=""/>
    <s v=""/>
    <s v=""/>
    <s v=""/>
    <x v="1"/>
    <x v="0"/>
    <x v="2"/>
    <x v="2"/>
    <x v="1"/>
    <n v="0"/>
    <n v="0"/>
  </r>
  <r>
    <x v="0"/>
    <x v="41"/>
    <n v="3500.0000000000005"/>
    <n v="14.000000000000002"/>
    <n v="2.8000000000000003"/>
    <x v="23"/>
    <x v="0"/>
    <x v="10"/>
    <x v="0"/>
    <x v="1"/>
    <s v=""/>
    <x v="2"/>
    <n v="3500.0000000000005"/>
    <x v="4"/>
    <n v="556"/>
    <s v=""/>
    <s v=""/>
    <s v=""/>
    <s v=""/>
    <x v="1"/>
    <x v="0"/>
    <x v="2"/>
    <x v="2"/>
    <x v="1"/>
    <n v="0"/>
    <n v="0"/>
  </r>
  <r>
    <x v="0"/>
    <x v="41"/>
    <n v="3500.0000000000005"/>
    <n v="14.000000000000002"/>
    <n v="2.8000000000000003"/>
    <x v="23"/>
    <x v="0"/>
    <x v="10"/>
    <x v="0"/>
    <x v="1"/>
    <s v=""/>
    <x v="2"/>
    <n v="3500.0000000000005"/>
    <x v="4"/>
    <n v="556"/>
    <s v=""/>
    <s v=""/>
    <s v=""/>
    <s v=""/>
    <x v="1"/>
    <x v="0"/>
    <x v="2"/>
    <x v="2"/>
    <x v="1"/>
    <n v="0"/>
    <n v="0"/>
  </r>
  <r>
    <x v="0"/>
    <x v="125"/>
    <n v="500"/>
    <n v="2"/>
    <n v="0.4"/>
    <x v="23"/>
    <x v="0"/>
    <x v="5"/>
    <x v="0"/>
    <x v="0"/>
    <s v="2250"/>
    <x v="1"/>
    <n v="500"/>
    <x v="3"/>
    <n v="545"/>
    <n v="3"/>
    <n v="99.65"/>
    <n v="122.88"/>
    <n v="23.22999999999999"/>
    <x v="0"/>
    <x v="0"/>
    <x v="2"/>
    <x v="2"/>
    <x v="1"/>
    <n v="1"/>
    <n v="122.88"/>
  </r>
  <r>
    <x v="0"/>
    <x v="126"/>
    <n v="500"/>
    <n v="2"/>
    <n v="0.4"/>
    <x v="23"/>
    <x v="0"/>
    <x v="5"/>
    <x v="0"/>
    <x v="0"/>
    <s v="2250"/>
    <x v="1"/>
    <n v="500"/>
    <x v="3"/>
    <n v="455"/>
    <n v="3"/>
    <n v="91.27"/>
    <n v="112.54"/>
    <n v="21.27000000000001"/>
    <x v="0"/>
    <x v="0"/>
    <x v="2"/>
    <x v="2"/>
    <x v="1"/>
    <n v="1"/>
    <n v="112.54"/>
  </r>
  <r>
    <x v="0"/>
    <x v="43"/>
    <n v="1000"/>
    <n v="4"/>
    <n v="0.8"/>
    <x v="23"/>
    <x v="0"/>
    <x v="0"/>
    <x v="0"/>
    <x v="0"/>
    <s v="2250"/>
    <x v="1"/>
    <n v="1000"/>
    <x v="2"/>
    <n v="942"/>
    <n v="3"/>
    <n v="187.44"/>
    <n v="221.56"/>
    <n v="34.120000000000005"/>
    <x v="0"/>
    <x v="0"/>
    <x v="2"/>
    <x v="2"/>
    <x v="1"/>
    <n v="1"/>
    <n v="221.56"/>
  </r>
  <r>
    <x v="0"/>
    <x v="43"/>
    <n v="500"/>
    <n v="2"/>
    <n v="0.4"/>
    <x v="24"/>
    <x v="0"/>
    <x v="0"/>
    <x v="0"/>
    <x v="0"/>
    <s v="2250"/>
    <x v="1"/>
    <n v="500"/>
    <x v="3"/>
    <n v="942"/>
    <n v="3"/>
    <n v="111.04"/>
    <n v="136.91"/>
    <n v="25.86999999999999"/>
    <x v="0"/>
    <x v="0"/>
    <x v="2"/>
    <x v="2"/>
    <x v="0"/>
    <n v="1"/>
    <n v="136.91"/>
  </r>
  <r>
    <x v="0"/>
    <x v="44"/>
    <n v="500"/>
    <n v="2"/>
    <n v="0.4"/>
    <x v="24"/>
    <x v="0"/>
    <x v="8"/>
    <x v="0"/>
    <x v="0"/>
    <s v="2250"/>
    <x v="1"/>
    <n v="500"/>
    <x v="3"/>
    <n v="484"/>
    <n v="3"/>
    <n v="91.69"/>
    <n v="113.06"/>
    <n v="21.370000000000005"/>
    <x v="0"/>
    <x v="0"/>
    <x v="2"/>
    <x v="2"/>
    <x v="0"/>
    <n v="1"/>
    <n v="113.06"/>
  </r>
  <r>
    <x v="0"/>
    <x v="26"/>
    <n v="1000"/>
    <n v="4"/>
    <n v="0.8"/>
    <x v="24"/>
    <x v="0"/>
    <x v="1"/>
    <x v="0"/>
    <x v="0"/>
    <s v="3000"/>
    <x v="1"/>
    <n v="1000"/>
    <x v="2"/>
    <n v="1502"/>
    <n v="4"/>
    <n v="235.66"/>
    <n v="278.56"/>
    <n v="42.900000000000006"/>
    <x v="0"/>
    <x v="0"/>
    <x v="2"/>
    <x v="2"/>
    <x v="0"/>
    <n v="1"/>
    <n v="278.56"/>
  </r>
  <r>
    <x v="0"/>
    <x v="116"/>
    <n v="1500.0000000000002"/>
    <n v="6.0000000000000009"/>
    <n v="1.2000000000000002"/>
    <x v="24"/>
    <x v="0"/>
    <x v="11"/>
    <x v="0"/>
    <x v="0"/>
    <s v="2250"/>
    <x v="1"/>
    <n v="1500.0000000000002"/>
    <x v="1"/>
    <n v="1322"/>
    <n v="5"/>
    <n v="284.89"/>
    <n v="325.20999999999998"/>
    <n v="40.319999999999993"/>
    <x v="0"/>
    <x v="0"/>
    <x v="2"/>
    <x v="2"/>
    <x v="0"/>
    <n v="1"/>
    <n v="325.20999999999998"/>
  </r>
  <r>
    <x v="0"/>
    <x v="95"/>
    <n v="1000"/>
    <n v="4"/>
    <n v="0.8"/>
    <x v="24"/>
    <x v="0"/>
    <x v="18"/>
    <x v="0"/>
    <x v="0"/>
    <s v=""/>
    <x v="1"/>
    <n v="1000"/>
    <x v="2"/>
    <s v="x"/>
    <s v=""/>
    <s v=""/>
    <s v=""/>
    <s v=""/>
    <x v="1"/>
    <x v="0"/>
    <x v="2"/>
    <x v="2"/>
    <x v="0"/>
    <n v="1"/>
    <s v=""/>
  </r>
  <r>
    <x v="0"/>
    <x v="127"/>
    <n v="11000"/>
    <n v="44"/>
    <n v="8.8000000000000007"/>
    <x v="24"/>
    <x v="0"/>
    <x v="10"/>
    <x v="0"/>
    <x v="1"/>
    <s v=""/>
    <x v="2"/>
    <n v="11000"/>
    <x v="5"/>
    <n v="375"/>
    <s v=""/>
    <s v=""/>
    <s v=""/>
    <s v=""/>
    <x v="1"/>
    <x v="0"/>
    <x v="2"/>
    <x v="2"/>
    <x v="0"/>
    <n v="0"/>
    <n v="0"/>
  </r>
  <r>
    <x v="0"/>
    <x v="127"/>
    <n v="11000"/>
    <n v="44"/>
    <n v="8.8000000000000007"/>
    <x v="24"/>
    <x v="0"/>
    <x v="10"/>
    <x v="0"/>
    <x v="1"/>
    <s v=""/>
    <x v="2"/>
    <n v="11000"/>
    <x v="5"/>
    <n v="375"/>
    <s v=""/>
    <s v=""/>
    <s v=""/>
    <s v=""/>
    <x v="1"/>
    <x v="0"/>
    <x v="2"/>
    <x v="2"/>
    <x v="0"/>
    <n v="0"/>
    <n v="0"/>
  </r>
  <r>
    <x v="0"/>
    <x v="83"/>
    <n v="1000"/>
    <n v="4"/>
    <n v="0.8"/>
    <x v="24"/>
    <x v="0"/>
    <x v="6"/>
    <x v="0"/>
    <x v="0"/>
    <s v="2000"/>
    <x v="1"/>
    <n v="1000"/>
    <x v="2"/>
    <s v="x"/>
    <n v="3"/>
    <n v="246.54"/>
    <n v="291.42"/>
    <n v="44.880000000000024"/>
    <x v="0"/>
    <x v="0"/>
    <x v="2"/>
    <x v="2"/>
    <x v="0"/>
    <n v="1"/>
    <n v="291.42"/>
  </r>
  <r>
    <x v="0"/>
    <x v="47"/>
    <n v="500"/>
    <n v="2"/>
    <n v="0.4"/>
    <x v="24"/>
    <x v="0"/>
    <x v="0"/>
    <x v="0"/>
    <x v="0"/>
    <s v="2250"/>
    <x v="1"/>
    <n v="500"/>
    <x v="3"/>
    <n v="911"/>
    <n v="4"/>
    <n v="110.35"/>
    <n v="136.07"/>
    <n v="25.72"/>
    <x v="0"/>
    <x v="0"/>
    <x v="2"/>
    <x v="2"/>
    <x v="0"/>
    <n v="1"/>
    <n v="136.07"/>
  </r>
  <r>
    <x v="0"/>
    <x v="118"/>
    <n v="500"/>
    <n v="2"/>
    <n v="0.4"/>
    <x v="24"/>
    <x v="0"/>
    <x v="0"/>
    <x v="0"/>
    <x v="0"/>
    <s v="2250"/>
    <x v="1"/>
    <n v="500"/>
    <x v="3"/>
    <n v="930"/>
    <n v="4"/>
    <n v="110.35"/>
    <n v="136.07"/>
    <n v="25.72"/>
    <x v="0"/>
    <x v="0"/>
    <x v="2"/>
    <x v="2"/>
    <x v="0"/>
    <n v="1"/>
    <n v="136.07"/>
  </r>
  <r>
    <x v="0"/>
    <x v="14"/>
    <n v="1000"/>
    <n v="4"/>
    <n v="0.8"/>
    <x v="24"/>
    <x v="0"/>
    <x v="3"/>
    <x v="0"/>
    <x v="0"/>
    <s v="3000"/>
    <x v="1"/>
    <n v="1000"/>
    <x v="2"/>
    <s v="x"/>
    <n v="6"/>
    <n v="261.48"/>
    <n v="309.08"/>
    <n v="47.599999999999966"/>
    <x v="0"/>
    <x v="0"/>
    <x v="2"/>
    <x v="2"/>
    <x v="0"/>
    <n v="1"/>
    <n v="309.08"/>
  </r>
  <r>
    <x v="0"/>
    <x v="51"/>
    <n v="500"/>
    <n v="2"/>
    <n v="0.4"/>
    <x v="24"/>
    <x v="0"/>
    <x v="3"/>
    <x v="0"/>
    <x v="0"/>
    <s v="3000"/>
    <x v="1"/>
    <n v="500"/>
    <x v="3"/>
    <n v="1974"/>
    <n v="6"/>
    <n v="162.28"/>
    <n v="200.1"/>
    <n v="37.819999999999993"/>
    <x v="0"/>
    <x v="0"/>
    <x v="2"/>
    <x v="2"/>
    <x v="0"/>
    <n v="1"/>
    <n v="200.1"/>
  </r>
  <r>
    <x v="0"/>
    <x v="22"/>
    <n v="500"/>
    <n v="2"/>
    <n v="0.4"/>
    <x v="24"/>
    <x v="0"/>
    <x v="3"/>
    <x v="0"/>
    <x v="0"/>
    <s v="3000"/>
    <x v="1"/>
    <n v="500"/>
    <x v="3"/>
    <n v="2073"/>
    <n v="6"/>
    <n v="144.26"/>
    <n v="177.88"/>
    <n v="33.620000000000005"/>
    <x v="0"/>
    <x v="0"/>
    <x v="2"/>
    <x v="2"/>
    <x v="0"/>
    <n v="1"/>
    <n v="177.88"/>
  </r>
  <r>
    <x v="0"/>
    <x v="52"/>
    <n v="1000"/>
    <n v="4"/>
    <n v="0.8"/>
    <x v="24"/>
    <x v="0"/>
    <x v="13"/>
    <x v="0"/>
    <x v="0"/>
    <s v="3000"/>
    <x v="1"/>
    <n v="1000"/>
    <x v="2"/>
    <n v="2079"/>
    <n v="6"/>
    <n v="0"/>
    <n v="0"/>
    <n v="0"/>
    <x v="1"/>
    <x v="0"/>
    <x v="2"/>
    <x v="2"/>
    <x v="0"/>
    <n v="1"/>
    <n v="0"/>
  </r>
  <r>
    <x v="0"/>
    <x v="15"/>
    <n v="500"/>
    <n v="2"/>
    <n v="0.4"/>
    <x v="24"/>
    <x v="0"/>
    <x v="3"/>
    <x v="0"/>
    <x v="0"/>
    <s v="3000"/>
    <x v="1"/>
    <n v="500"/>
    <x v="3"/>
    <n v="2073"/>
    <n v="6"/>
    <n v="144.26"/>
    <n v="177.88"/>
    <n v="33.620000000000005"/>
    <x v="0"/>
    <x v="0"/>
    <x v="2"/>
    <x v="2"/>
    <x v="0"/>
    <n v="1"/>
    <n v="177.88"/>
  </r>
  <r>
    <x v="0"/>
    <x v="128"/>
    <n v="1000"/>
    <n v="4"/>
    <n v="0.8"/>
    <x v="24"/>
    <x v="0"/>
    <x v="19"/>
    <x v="0"/>
    <x v="0"/>
    <s v="2250"/>
    <x v="1"/>
    <n v="1000"/>
    <x v="2"/>
    <n v="1743"/>
    <n v="4"/>
    <n v="183.98"/>
    <n v="217.47"/>
    <n v="33.490000000000009"/>
    <x v="0"/>
    <x v="0"/>
    <x v="2"/>
    <x v="2"/>
    <x v="0"/>
    <n v="1"/>
    <n v="217.47"/>
  </r>
  <r>
    <x v="0"/>
    <x v="129"/>
    <n v="1000"/>
    <n v="4"/>
    <n v="0.8"/>
    <x v="24"/>
    <x v="0"/>
    <x v="6"/>
    <x v="0"/>
    <x v="0"/>
    <s v="2000"/>
    <x v="1"/>
    <n v="1000"/>
    <x v="2"/>
    <s v="x"/>
    <n v="3"/>
    <n v="245.67"/>
    <n v="290.39"/>
    <n v="44.72"/>
    <x v="0"/>
    <x v="0"/>
    <x v="2"/>
    <x v="2"/>
    <x v="0"/>
    <n v="1"/>
    <n v="290.39"/>
  </r>
  <r>
    <x v="0"/>
    <x v="54"/>
    <n v="15500"/>
    <n v="62"/>
    <n v="12.4"/>
    <x v="25"/>
    <x v="0"/>
    <x v="10"/>
    <x v="0"/>
    <x v="1"/>
    <s v=""/>
    <x v="2"/>
    <n v="15500"/>
    <x v="8"/>
    <n v="390"/>
    <s v=""/>
    <s v=""/>
    <s v=""/>
    <s v=""/>
    <x v="1"/>
    <x v="0"/>
    <x v="2"/>
    <x v="2"/>
    <x v="1"/>
    <n v="0"/>
    <n v="0"/>
  </r>
  <r>
    <x v="0"/>
    <x v="54"/>
    <n v="15500"/>
    <n v="62"/>
    <n v="12.4"/>
    <x v="25"/>
    <x v="0"/>
    <x v="10"/>
    <x v="0"/>
    <x v="1"/>
    <s v=""/>
    <x v="2"/>
    <n v="15500"/>
    <x v="8"/>
    <n v="390"/>
    <s v=""/>
    <s v=""/>
    <s v=""/>
    <s v=""/>
    <x v="1"/>
    <x v="0"/>
    <x v="2"/>
    <x v="2"/>
    <x v="1"/>
    <n v="0"/>
    <n v="0"/>
  </r>
  <r>
    <x v="0"/>
    <x v="19"/>
    <n v="11500.000000000002"/>
    <n v="46.000000000000007"/>
    <n v="9.2000000000000011"/>
    <x v="25"/>
    <x v="0"/>
    <x v="6"/>
    <x v="0"/>
    <x v="0"/>
    <s v="2000"/>
    <x v="2"/>
    <n v="11500.000000000002"/>
    <x v="5"/>
    <s v="x"/>
    <n v="2"/>
    <n v="1758.56"/>
    <n v="1962.24"/>
    <n v="203.68000000000006"/>
    <x v="0"/>
    <x v="0"/>
    <x v="2"/>
    <x v="2"/>
    <x v="1"/>
    <n v="0"/>
    <n v="0"/>
  </r>
  <r>
    <x v="0"/>
    <x v="89"/>
    <n v="2000"/>
    <n v="8"/>
    <n v="1.6"/>
    <x v="25"/>
    <x v="0"/>
    <x v="15"/>
    <x v="0"/>
    <x v="0"/>
    <s v="3000"/>
    <x v="1"/>
    <n v="2000"/>
    <x v="1"/>
    <n v="1106"/>
    <n v="4"/>
    <n v="422.65"/>
    <n v="482.91"/>
    <n v="60.260000000000048"/>
    <x v="0"/>
    <x v="0"/>
    <x v="2"/>
    <x v="2"/>
    <x v="1"/>
    <n v="1"/>
    <n v="482.91"/>
  </r>
  <r>
    <x v="0"/>
    <x v="19"/>
    <n v="1500.0000000000002"/>
    <n v="6.0000000000000009"/>
    <n v="1.2000000000000002"/>
    <x v="25"/>
    <x v="0"/>
    <x v="6"/>
    <x v="0"/>
    <x v="0"/>
    <s v="2000"/>
    <x v="1"/>
    <n v="1500.0000000000002"/>
    <x v="1"/>
    <s v="x"/>
    <n v="3"/>
    <n v="340.16"/>
    <n v="388.32"/>
    <n v="48.159999999999968"/>
    <x v="0"/>
    <x v="0"/>
    <x v="2"/>
    <x v="2"/>
    <x v="1"/>
    <n v="1"/>
    <n v="388.32"/>
  </r>
  <r>
    <x v="0"/>
    <x v="7"/>
    <n v="14500.000000000002"/>
    <n v="58.000000000000007"/>
    <n v="11.600000000000001"/>
    <x v="25"/>
    <x v="0"/>
    <x v="1"/>
    <x v="0"/>
    <x v="0"/>
    <s v="3000"/>
    <x v="2"/>
    <n v="14500.000000000002"/>
    <x v="5"/>
    <n v="1194"/>
    <n v="2"/>
    <n v="980"/>
    <n v="1117.06"/>
    <n v="137.05999999999995"/>
    <x v="0"/>
    <x v="0"/>
    <x v="2"/>
    <x v="2"/>
    <x v="1"/>
    <n v="0"/>
    <n v="0"/>
  </r>
  <r>
    <x v="0"/>
    <x v="7"/>
    <n v="500"/>
    <n v="2"/>
    <n v="0.4"/>
    <x v="25"/>
    <x v="0"/>
    <x v="1"/>
    <x v="0"/>
    <x v="0"/>
    <s v="3000"/>
    <x v="1"/>
    <n v="500"/>
    <x v="3"/>
    <n v="1194"/>
    <n v="4"/>
    <n v="152.02000000000001"/>
    <n v="187.45"/>
    <n v="35.429999999999978"/>
    <x v="0"/>
    <x v="0"/>
    <x v="2"/>
    <x v="2"/>
    <x v="1"/>
    <n v="1"/>
    <n v="187.45"/>
  </r>
  <r>
    <x v="0"/>
    <x v="124"/>
    <n v="500"/>
    <n v="2"/>
    <n v="0.4"/>
    <x v="25"/>
    <x v="0"/>
    <x v="6"/>
    <x v="0"/>
    <x v="0"/>
    <s v="2000"/>
    <x v="1"/>
    <n v="500"/>
    <x v="3"/>
    <s v="x"/>
    <n v="3"/>
    <n v="143.22"/>
    <n v="176.59"/>
    <n v="33.370000000000005"/>
    <x v="0"/>
    <x v="0"/>
    <x v="2"/>
    <x v="2"/>
    <x v="1"/>
    <n v="1"/>
    <n v="176.59"/>
  </r>
  <r>
    <x v="0"/>
    <x v="130"/>
    <n v="1000"/>
    <n v="4"/>
    <n v="0.8"/>
    <x v="25"/>
    <x v="0"/>
    <x v="15"/>
    <x v="0"/>
    <x v="0"/>
    <s v="3000"/>
    <x v="1"/>
    <n v="1000"/>
    <x v="2"/>
    <n v="1088"/>
    <n v="4"/>
    <n v="211.22"/>
    <n v="249.67"/>
    <n v="38.449999999999989"/>
    <x v="0"/>
    <x v="0"/>
    <x v="2"/>
    <x v="2"/>
    <x v="1"/>
    <n v="1"/>
    <n v="249.67"/>
  </r>
  <r>
    <x v="0"/>
    <x v="43"/>
    <n v="6000.0000000000009"/>
    <n v="24.000000000000004"/>
    <n v="4.8000000000000007"/>
    <x v="25"/>
    <x v="0"/>
    <x v="0"/>
    <x v="0"/>
    <x v="0"/>
    <s v="2250"/>
    <x v="2"/>
    <n v="6000.0000000000009"/>
    <x v="6"/>
    <n v="942"/>
    <n v="2"/>
    <n v="577.4"/>
    <n v="659.74"/>
    <n v="82.340000000000032"/>
    <x v="0"/>
    <x v="0"/>
    <x v="2"/>
    <x v="2"/>
    <x v="1"/>
    <n v="0"/>
    <n v="0"/>
  </r>
  <r>
    <x v="0"/>
    <x v="43"/>
    <n v="500"/>
    <n v="2"/>
    <n v="0.4"/>
    <x v="25"/>
    <x v="0"/>
    <x v="0"/>
    <x v="0"/>
    <x v="0"/>
    <s v="2250"/>
    <x v="1"/>
    <n v="500"/>
    <x v="3"/>
    <n v="942"/>
    <n v="3"/>
    <n v="111.04"/>
    <n v="136.91"/>
    <n v="25.86999999999999"/>
    <x v="0"/>
    <x v="0"/>
    <x v="2"/>
    <x v="2"/>
    <x v="1"/>
    <n v="1"/>
    <n v="136.91"/>
  </r>
  <r>
    <x v="0"/>
    <x v="79"/>
    <n v="1000"/>
    <n v="4"/>
    <n v="0.8"/>
    <x v="25"/>
    <x v="0"/>
    <x v="8"/>
    <x v="0"/>
    <x v="0"/>
    <s v="2250"/>
    <x v="1"/>
    <n v="1000"/>
    <x v="2"/>
    <n v="540"/>
    <n v="4"/>
    <n v="173.44"/>
    <n v="205.01"/>
    <n v="31.569999999999993"/>
    <x v="0"/>
    <x v="0"/>
    <x v="2"/>
    <x v="2"/>
    <x v="1"/>
    <n v="1"/>
    <n v="205.01"/>
  </r>
  <r>
    <x v="0"/>
    <x v="50"/>
    <n v="3000.0000000000005"/>
    <n v="12.000000000000002"/>
    <n v="2.4000000000000004"/>
    <x v="25"/>
    <x v="0"/>
    <x v="8"/>
    <x v="0"/>
    <x v="0"/>
    <s v="2500"/>
    <x v="2"/>
    <n v="3000.0000000000005"/>
    <x v="4"/>
    <n v="846"/>
    <n v="2"/>
    <n v="485.77"/>
    <n v="556.38"/>
    <n v="70.610000000000014"/>
    <x v="0"/>
    <x v="0"/>
    <x v="2"/>
    <x v="2"/>
    <x v="1"/>
    <n v="0"/>
    <n v="0"/>
  </r>
  <r>
    <x v="0"/>
    <x v="131"/>
    <n v="1000"/>
    <n v="4"/>
    <n v="0.8"/>
    <x v="25"/>
    <x v="0"/>
    <x v="8"/>
    <x v="0"/>
    <x v="0"/>
    <s v="2500"/>
    <x v="1"/>
    <n v="1000"/>
    <x v="2"/>
    <n v="946"/>
    <n v="5"/>
    <n v="197.81"/>
    <n v="233.82"/>
    <n v="36.009999999999991"/>
    <x v="0"/>
    <x v="0"/>
    <x v="2"/>
    <x v="2"/>
    <x v="1"/>
    <n v="1"/>
    <n v="233.82"/>
  </r>
  <r>
    <x v="0"/>
    <x v="132"/>
    <n v="1000"/>
    <n v="4"/>
    <n v="0.8"/>
    <x v="25"/>
    <x v="0"/>
    <x v="20"/>
    <x v="0"/>
    <x v="0"/>
    <s v="3000"/>
    <x v="1"/>
    <n v="1000"/>
    <x v="2"/>
    <n v="2043"/>
    <n v="5"/>
    <n v="313.72000000000003"/>
    <n v="370.83"/>
    <n v="57.109999999999957"/>
    <x v="0"/>
    <x v="0"/>
    <x v="2"/>
    <x v="2"/>
    <x v="1"/>
    <n v="1"/>
    <n v="370.83"/>
  </r>
  <r>
    <x v="0"/>
    <x v="58"/>
    <n v="13000"/>
    <n v="52"/>
    <n v="10.4"/>
    <x v="25"/>
    <x v="0"/>
    <x v="6"/>
    <x v="0"/>
    <x v="0"/>
    <s v="2000"/>
    <x v="2"/>
    <n v="13000"/>
    <x v="5"/>
    <s v="x"/>
    <n v="1"/>
    <n v="1600"/>
    <n v="1797.95"/>
    <n v="197.95000000000005"/>
    <x v="0"/>
    <x v="0"/>
    <x v="2"/>
    <x v="2"/>
    <x v="1"/>
    <n v="0"/>
    <n v="0"/>
  </r>
  <r>
    <x v="0"/>
    <x v="118"/>
    <n v="1500.0000000000002"/>
    <n v="6.0000000000000009"/>
    <n v="1.2000000000000002"/>
    <x v="25"/>
    <x v="0"/>
    <x v="0"/>
    <x v="0"/>
    <x v="0"/>
    <s v="2250"/>
    <x v="1"/>
    <n v="1500.0000000000002"/>
    <x v="1"/>
    <n v="930"/>
    <n v="4"/>
    <n v="251.94"/>
    <n v="288.55"/>
    <n v="36.610000000000014"/>
    <x v="0"/>
    <x v="0"/>
    <x v="2"/>
    <x v="2"/>
    <x v="1"/>
    <n v="1"/>
    <n v="288.55"/>
  </r>
  <r>
    <x v="0"/>
    <x v="52"/>
    <n v="500"/>
    <n v="2"/>
    <n v="0.4"/>
    <x v="25"/>
    <x v="0"/>
    <x v="13"/>
    <x v="0"/>
    <x v="0"/>
    <s v="3000"/>
    <x v="1"/>
    <n v="500"/>
    <x v="3"/>
    <n v="2079"/>
    <n v="6"/>
    <n v="0"/>
    <n v="0"/>
    <n v="0"/>
    <x v="1"/>
    <x v="0"/>
    <x v="2"/>
    <x v="2"/>
    <x v="1"/>
    <n v="1"/>
    <n v="0"/>
  </r>
  <r>
    <x v="0"/>
    <x v="26"/>
    <n v="1500.0000000000002"/>
    <n v="6.0000000000000009"/>
    <n v="1.2000000000000002"/>
    <x v="25"/>
    <x v="0"/>
    <x v="1"/>
    <x v="0"/>
    <x v="0"/>
    <s v="3000"/>
    <x v="1"/>
    <n v="1500.0000000000002"/>
    <x v="1"/>
    <n v="1502"/>
    <n v="4"/>
    <n v="331.83"/>
    <n v="378.8"/>
    <n v="46.970000000000027"/>
    <x v="0"/>
    <x v="0"/>
    <x v="2"/>
    <x v="2"/>
    <x v="1"/>
    <n v="1"/>
    <n v="378.8"/>
  </r>
  <r>
    <x v="0"/>
    <x v="25"/>
    <n v="1500.0000000000002"/>
    <n v="6.0000000000000009"/>
    <n v="1.2000000000000002"/>
    <x v="25"/>
    <x v="0"/>
    <x v="8"/>
    <x v="0"/>
    <x v="0"/>
    <s v="2250"/>
    <x v="1"/>
    <n v="1500.0000000000002"/>
    <x v="1"/>
    <n v="483"/>
    <n v="4"/>
    <n v="216.25"/>
    <n v="248.27"/>
    <n v="32.02000000000001"/>
    <x v="0"/>
    <x v="0"/>
    <x v="2"/>
    <x v="2"/>
    <x v="1"/>
    <n v="1"/>
    <n v="248.27"/>
  </r>
  <r>
    <x v="0"/>
    <x v="31"/>
    <n v="1000"/>
    <n v="4"/>
    <n v="0.8"/>
    <x v="25"/>
    <x v="0"/>
    <x v="8"/>
    <x v="0"/>
    <x v="0"/>
    <s v="2250"/>
    <x v="1"/>
    <n v="1000"/>
    <x v="2"/>
    <n v="883"/>
    <n v="4"/>
    <n v="186.77"/>
    <n v="220.76"/>
    <n v="33.989999999999981"/>
    <x v="0"/>
    <x v="0"/>
    <x v="2"/>
    <x v="2"/>
    <x v="1"/>
    <n v="1"/>
    <n v="220.76"/>
  </r>
  <r>
    <x v="0"/>
    <x v="91"/>
    <n v="1000"/>
    <n v="4"/>
    <n v="0.8"/>
    <x v="25"/>
    <x v="0"/>
    <x v="0"/>
    <x v="0"/>
    <x v="0"/>
    <s v="2250"/>
    <x v="1"/>
    <n v="1000"/>
    <x v="2"/>
    <n v="1559"/>
    <n v="4"/>
    <n v="243.91"/>
    <n v="288.31"/>
    <n v="44.400000000000006"/>
    <x v="0"/>
    <x v="0"/>
    <x v="2"/>
    <x v="2"/>
    <x v="1"/>
    <n v="1"/>
    <n v="288.31"/>
  </r>
  <r>
    <x v="0"/>
    <x v="95"/>
    <n v="1000"/>
    <n v="4"/>
    <n v="0.8"/>
    <x v="25"/>
    <x v="0"/>
    <x v="18"/>
    <x v="0"/>
    <x v="0"/>
    <s v=""/>
    <x v="1"/>
    <n v="1000"/>
    <x v="2"/>
    <s v="x"/>
    <s v=""/>
    <s v=""/>
    <s v=""/>
    <s v=""/>
    <x v="1"/>
    <x v="0"/>
    <x v="2"/>
    <x v="2"/>
    <x v="1"/>
    <n v="1"/>
    <s v=""/>
  </r>
  <r>
    <x v="0"/>
    <x v="62"/>
    <n v="1500.0000000000002"/>
    <n v="6.0000000000000009"/>
    <n v="1.2000000000000002"/>
    <x v="25"/>
    <x v="0"/>
    <x v="8"/>
    <x v="0"/>
    <x v="0"/>
    <s v="2500"/>
    <x v="1"/>
    <n v="1500.0000000000002"/>
    <x v="1"/>
    <n v="622"/>
    <n v="4"/>
    <n v="218.67"/>
    <n v="251.05"/>
    <n v="32.380000000000024"/>
    <x v="0"/>
    <x v="0"/>
    <x v="2"/>
    <x v="2"/>
    <x v="1"/>
    <n v="1"/>
    <n v="251.05"/>
  </r>
  <r>
    <x v="0"/>
    <x v="133"/>
    <n v="500"/>
    <n v="2"/>
    <n v="0.4"/>
    <x v="25"/>
    <x v="0"/>
    <x v="9"/>
    <x v="0"/>
    <x v="0"/>
    <s v="2000"/>
    <x v="1"/>
    <n v="500"/>
    <x v="3"/>
    <n v="550"/>
    <n v="4"/>
    <n v="241.59"/>
    <n v="297.89999999999998"/>
    <n v="56.309999999999974"/>
    <x v="0"/>
    <x v="0"/>
    <x v="2"/>
    <x v="2"/>
    <x v="1"/>
    <n v="1"/>
    <n v="297.89999999999998"/>
  </r>
  <r>
    <x v="0"/>
    <x v="81"/>
    <n v="2000"/>
    <n v="8"/>
    <n v="1.6"/>
    <x v="25"/>
    <x v="0"/>
    <x v="8"/>
    <x v="0"/>
    <x v="0"/>
    <s v="2500"/>
    <x v="1"/>
    <n v="2000"/>
    <x v="1"/>
    <n v="709"/>
    <n v="5"/>
    <n v="313.19"/>
    <n v="359.58"/>
    <n v="46.389999999999986"/>
    <x v="0"/>
    <x v="0"/>
    <x v="2"/>
    <x v="2"/>
    <x v="1"/>
    <n v="1"/>
    <n v="359.58"/>
  </r>
  <r>
    <x v="0"/>
    <x v="66"/>
    <n v="2500"/>
    <n v="10"/>
    <n v="2"/>
    <x v="25"/>
    <x v="0"/>
    <x v="2"/>
    <x v="0"/>
    <x v="0"/>
    <s v="2250"/>
    <x v="1"/>
    <n v="2500"/>
    <x v="1"/>
    <n v="944"/>
    <n v="3"/>
    <n v="560.67999999999995"/>
    <n v="639.1"/>
    <n v="78.420000000000073"/>
    <x v="0"/>
    <x v="0"/>
    <x v="2"/>
    <x v="2"/>
    <x v="1"/>
    <n v="1"/>
    <n v="639.1"/>
  </r>
  <r>
    <x v="0"/>
    <x v="68"/>
    <n v="1000"/>
    <n v="4"/>
    <n v="0.8"/>
    <x v="25"/>
    <x v="0"/>
    <x v="6"/>
    <x v="0"/>
    <x v="0"/>
    <s v="2000"/>
    <x v="1"/>
    <n v="1000"/>
    <x v="2"/>
    <s v="x"/>
    <n v="3"/>
    <n v="315.99"/>
    <n v="373.51"/>
    <n v="57.519999999999982"/>
    <x v="0"/>
    <x v="0"/>
    <x v="2"/>
    <x v="2"/>
    <x v="1"/>
    <n v="1"/>
    <n v="373.51"/>
  </r>
  <r>
    <x v="0"/>
    <x v="29"/>
    <n v="1000"/>
    <n v="4"/>
    <n v="0.8"/>
    <x v="25"/>
    <x v="0"/>
    <x v="6"/>
    <x v="0"/>
    <x v="0"/>
    <s v="2000"/>
    <x v="1"/>
    <n v="1000"/>
    <x v="2"/>
    <s v="x"/>
    <n v="3"/>
    <n v="246.54"/>
    <n v="291.42"/>
    <n v="44.880000000000024"/>
    <x v="0"/>
    <x v="0"/>
    <x v="2"/>
    <x v="2"/>
    <x v="1"/>
    <n v="1"/>
    <n v="291.42"/>
  </r>
  <r>
    <x v="0"/>
    <x v="134"/>
    <n v="500"/>
    <n v="2"/>
    <n v="0.4"/>
    <x v="25"/>
    <x v="0"/>
    <x v="6"/>
    <x v="0"/>
    <x v="0"/>
    <s v="2000"/>
    <x v="1"/>
    <n v="500"/>
    <x v="3"/>
    <s v="x"/>
    <n v="3"/>
    <n v="159.36000000000001"/>
    <n v="196.5"/>
    <n v="37.139999999999986"/>
    <x v="0"/>
    <x v="0"/>
    <x v="2"/>
    <x v="2"/>
    <x v="1"/>
    <n v="1"/>
    <n v="196.5"/>
  </r>
  <r>
    <x v="0"/>
    <x v="101"/>
    <n v="500"/>
    <n v="2"/>
    <n v="0.4"/>
    <x v="25"/>
    <x v="0"/>
    <x v="6"/>
    <x v="0"/>
    <x v="0"/>
    <s v="2000"/>
    <x v="1"/>
    <n v="500"/>
    <x v="3"/>
    <s v="x"/>
    <n v="3"/>
    <n v="143.80000000000001"/>
    <n v="177.31"/>
    <n v="33.509999999999991"/>
    <x v="0"/>
    <x v="0"/>
    <x v="2"/>
    <x v="2"/>
    <x v="1"/>
    <n v="1"/>
    <n v="177.31"/>
  </r>
  <r>
    <x v="0"/>
    <x v="67"/>
    <n v="1000"/>
    <n v="4"/>
    <n v="0.8"/>
    <x v="26"/>
    <x v="0"/>
    <x v="1"/>
    <x v="0"/>
    <x v="0"/>
    <s v="3000"/>
    <x v="1"/>
    <n v="1000"/>
    <x v="2"/>
    <n v="1481"/>
    <n v="4"/>
    <n v="266.19"/>
    <n v="314.64999999999998"/>
    <n v="48.45999999999998"/>
    <x v="0"/>
    <x v="0"/>
    <x v="3"/>
    <x v="3"/>
    <x v="0"/>
    <n v="1"/>
    <n v="314.64999999999998"/>
  </r>
  <r>
    <x v="0"/>
    <x v="78"/>
    <n v="1500.0000000000002"/>
    <n v="6.0000000000000009"/>
    <n v="1.2000000000000002"/>
    <x v="26"/>
    <x v="0"/>
    <x v="1"/>
    <x v="0"/>
    <x v="0"/>
    <s v="3000"/>
    <x v="1"/>
    <n v="1500.0000000000002"/>
    <x v="1"/>
    <n v="1208"/>
    <n v="4"/>
    <n v="373.15"/>
    <n v="425.98"/>
    <n v="52.830000000000041"/>
    <x v="0"/>
    <x v="0"/>
    <x v="3"/>
    <x v="3"/>
    <x v="0"/>
    <n v="1"/>
    <n v="425.98"/>
  </r>
  <r>
    <x v="0"/>
    <x v="0"/>
    <n v="3500.0000000000005"/>
    <n v="14.000000000000002"/>
    <n v="2.8000000000000003"/>
    <x v="26"/>
    <x v="0"/>
    <x v="0"/>
    <x v="0"/>
    <x v="0"/>
    <s v="2250"/>
    <x v="2"/>
    <n v="3500.0000000000005"/>
    <x v="4"/>
    <n v="1267"/>
    <n v="2"/>
    <n v="551.83000000000004"/>
    <n v="626.01"/>
    <n v="74.17999999999995"/>
    <x v="0"/>
    <x v="0"/>
    <x v="3"/>
    <x v="3"/>
    <x v="0"/>
    <n v="0"/>
    <n v="0"/>
  </r>
  <r>
    <x v="0"/>
    <x v="41"/>
    <n v="16000"/>
    <n v="64"/>
    <n v="12.8"/>
    <x v="26"/>
    <x v="0"/>
    <x v="10"/>
    <x v="0"/>
    <x v="1"/>
    <s v=""/>
    <x v="2"/>
    <n v="16000"/>
    <x v="8"/>
    <n v="556"/>
    <s v=""/>
    <s v=""/>
    <s v=""/>
    <s v=""/>
    <x v="1"/>
    <x v="0"/>
    <x v="3"/>
    <x v="3"/>
    <x v="0"/>
    <n v="0"/>
    <n v="0"/>
  </r>
  <r>
    <x v="0"/>
    <x v="41"/>
    <n v="16000"/>
    <n v="64"/>
    <n v="12.8"/>
    <x v="26"/>
    <x v="0"/>
    <x v="10"/>
    <x v="0"/>
    <x v="1"/>
    <s v=""/>
    <x v="2"/>
    <n v="16000"/>
    <x v="8"/>
    <n v="556"/>
    <s v=""/>
    <s v=""/>
    <s v=""/>
    <s v=""/>
    <x v="1"/>
    <x v="0"/>
    <x v="3"/>
    <x v="3"/>
    <x v="0"/>
    <n v="0"/>
    <n v="0"/>
  </r>
  <r>
    <x v="0"/>
    <x v="7"/>
    <n v="1500.0000000000002"/>
    <n v="6.0000000000000009"/>
    <n v="1.2000000000000002"/>
    <x v="26"/>
    <x v="0"/>
    <x v="1"/>
    <x v="0"/>
    <x v="0"/>
    <s v="3000"/>
    <x v="1"/>
    <n v="1500.0000000000002"/>
    <x v="1"/>
    <n v="1194"/>
    <n v="4"/>
    <n v="377.15"/>
    <n v="430.53"/>
    <n v="53.379999999999995"/>
    <x v="0"/>
    <x v="0"/>
    <x v="3"/>
    <x v="3"/>
    <x v="0"/>
    <n v="1"/>
    <n v="430.53"/>
  </r>
  <r>
    <x v="0"/>
    <x v="7"/>
    <n v="500"/>
    <n v="2"/>
    <n v="0.4"/>
    <x v="26"/>
    <x v="0"/>
    <x v="1"/>
    <x v="0"/>
    <x v="0"/>
    <s v="3000"/>
    <x v="1"/>
    <n v="500"/>
    <x v="3"/>
    <n v="1194"/>
    <n v="4"/>
    <n v="152.02000000000001"/>
    <n v="187.45"/>
    <n v="35.429999999999978"/>
    <x v="0"/>
    <x v="0"/>
    <x v="3"/>
    <x v="3"/>
    <x v="0"/>
    <n v="1"/>
    <n v="187.45"/>
  </r>
  <r>
    <x v="0"/>
    <x v="34"/>
    <n v="1000"/>
    <n v="4"/>
    <n v="0.8"/>
    <x v="26"/>
    <x v="0"/>
    <x v="8"/>
    <x v="0"/>
    <x v="0"/>
    <s v="2250"/>
    <x v="1"/>
    <n v="1000"/>
    <x v="2"/>
    <n v="435"/>
    <n v="4"/>
    <n v="186.77"/>
    <n v="220.76"/>
    <n v="33.989999999999981"/>
    <x v="0"/>
    <x v="0"/>
    <x v="3"/>
    <x v="3"/>
    <x v="0"/>
    <n v="1"/>
    <n v="220.76"/>
  </r>
  <r>
    <x v="0"/>
    <x v="10"/>
    <n v="2000"/>
    <n v="8"/>
    <n v="1.6"/>
    <x v="26"/>
    <x v="0"/>
    <x v="2"/>
    <x v="0"/>
    <x v="0"/>
    <s v="2250"/>
    <x v="1"/>
    <n v="2000"/>
    <x v="1"/>
    <n v="1416"/>
    <n v="5"/>
    <n v="457.67"/>
    <n v="522.46"/>
    <n v="64.79000000000002"/>
    <x v="0"/>
    <x v="0"/>
    <x v="3"/>
    <x v="3"/>
    <x v="0"/>
    <n v="1"/>
    <n v="522.46"/>
  </r>
  <r>
    <x v="0"/>
    <x v="0"/>
    <n v="4500"/>
    <n v="18"/>
    <n v="3.6"/>
    <x v="27"/>
    <x v="0"/>
    <x v="0"/>
    <x v="0"/>
    <x v="0"/>
    <s v="2250"/>
    <x v="2"/>
    <n v="4500"/>
    <x v="4"/>
    <n v="1267"/>
    <n v="2"/>
    <n v="614.4"/>
    <n v="697"/>
    <n v="82.600000000000023"/>
    <x v="0"/>
    <x v="0"/>
    <x v="3"/>
    <x v="3"/>
    <x v="2"/>
    <n v="0"/>
    <n v="0"/>
  </r>
  <r>
    <x v="0"/>
    <x v="2"/>
    <n v="1500.0000000000002"/>
    <n v="6.0000000000000009"/>
    <n v="1.2000000000000002"/>
    <x v="28"/>
    <x v="0"/>
    <x v="0"/>
    <x v="0"/>
    <x v="0"/>
    <s v="2250"/>
    <x v="1"/>
    <n v="1500.0000000000002"/>
    <x v="1"/>
    <n v="1819"/>
    <n v="4"/>
    <n v="336.12"/>
    <n v="383.69"/>
    <n v="47.569999999999993"/>
    <x v="0"/>
    <x v="0"/>
    <x v="3"/>
    <x v="3"/>
    <x v="1"/>
    <n v="1"/>
    <n v="383.69"/>
  </r>
  <r>
    <x v="0"/>
    <x v="1"/>
    <n v="3000.0000000000005"/>
    <n v="12.000000000000002"/>
    <n v="2.4000000000000004"/>
    <x v="28"/>
    <x v="0"/>
    <x v="0"/>
    <x v="0"/>
    <x v="0"/>
    <s v="2250"/>
    <x v="2"/>
    <n v="3000.0000000000005"/>
    <x v="4"/>
    <n v="1045"/>
    <n v="2"/>
    <n v="444.76"/>
    <n v="508.18"/>
    <n v="63.420000000000016"/>
    <x v="0"/>
    <x v="0"/>
    <x v="3"/>
    <x v="3"/>
    <x v="1"/>
    <n v="0"/>
    <n v="0"/>
  </r>
  <r>
    <x v="0"/>
    <x v="43"/>
    <n v="500"/>
    <n v="2"/>
    <n v="0.4"/>
    <x v="28"/>
    <x v="0"/>
    <x v="0"/>
    <x v="0"/>
    <x v="0"/>
    <s v="2250"/>
    <x v="1"/>
    <n v="500"/>
    <x v="3"/>
    <n v="942"/>
    <n v="3"/>
    <n v="111.04"/>
    <n v="136.91"/>
    <n v="25.86999999999999"/>
    <x v="0"/>
    <x v="0"/>
    <x v="3"/>
    <x v="3"/>
    <x v="1"/>
    <n v="1"/>
    <n v="136.91"/>
  </r>
  <r>
    <x v="0"/>
    <x v="135"/>
    <n v="12500"/>
    <n v="50"/>
    <n v="10"/>
    <x v="28"/>
    <x v="0"/>
    <x v="1"/>
    <x v="0"/>
    <x v="0"/>
    <s v="3000"/>
    <x v="2"/>
    <n v="12500"/>
    <x v="5"/>
    <n v="1708"/>
    <n v="3"/>
    <n v="1200"/>
    <n v="1361.32"/>
    <n v="161.31999999999994"/>
    <x v="0"/>
    <x v="0"/>
    <x v="3"/>
    <x v="3"/>
    <x v="1"/>
    <n v="0"/>
    <n v="0"/>
  </r>
  <r>
    <x v="0"/>
    <x v="44"/>
    <n v="3000.0000000000005"/>
    <n v="12.000000000000002"/>
    <n v="2.4000000000000004"/>
    <x v="28"/>
    <x v="0"/>
    <x v="8"/>
    <x v="0"/>
    <x v="0"/>
    <s v="2250"/>
    <x v="2"/>
    <n v="3000.0000000000005"/>
    <x v="4"/>
    <n v="484"/>
    <n v="1"/>
    <n v="307.51"/>
    <n v="353.05"/>
    <n v="45.54000000000002"/>
    <x v="0"/>
    <x v="0"/>
    <x v="3"/>
    <x v="3"/>
    <x v="1"/>
    <n v="0"/>
    <n v="0"/>
  </r>
  <r>
    <x v="0"/>
    <x v="26"/>
    <n v="3000.0000000000005"/>
    <n v="12.000000000000002"/>
    <n v="2.4000000000000004"/>
    <x v="28"/>
    <x v="0"/>
    <x v="1"/>
    <x v="0"/>
    <x v="0"/>
    <s v="3000"/>
    <x v="2"/>
    <n v="3000.0000000000005"/>
    <x v="4"/>
    <n v="1502"/>
    <n v="3"/>
    <n v="623.51"/>
    <n v="707.32"/>
    <n v="83.810000000000059"/>
    <x v="0"/>
    <x v="0"/>
    <x v="3"/>
    <x v="3"/>
    <x v="1"/>
    <n v="0"/>
    <n v="0"/>
  </r>
  <r>
    <x v="0"/>
    <x v="13"/>
    <n v="4000"/>
    <n v="16"/>
    <n v="3.2"/>
    <x v="28"/>
    <x v="0"/>
    <x v="1"/>
    <x v="0"/>
    <x v="0"/>
    <s v="3000"/>
    <x v="2"/>
    <n v="4000"/>
    <x v="4"/>
    <n v="1213"/>
    <n v="2"/>
    <n v="784.94"/>
    <n v="894.72"/>
    <n v="109.77999999999997"/>
    <x v="0"/>
    <x v="0"/>
    <x v="3"/>
    <x v="3"/>
    <x v="1"/>
    <n v="0"/>
    <n v="0"/>
  </r>
  <r>
    <x v="0"/>
    <x v="13"/>
    <n v="4000"/>
    <n v="16"/>
    <n v="3.2"/>
    <x v="28"/>
    <x v="0"/>
    <x v="1"/>
    <x v="0"/>
    <x v="0"/>
    <s v="3000"/>
    <x v="2"/>
    <n v="4000"/>
    <x v="4"/>
    <n v="1213"/>
    <n v="2"/>
    <n v="784.94"/>
    <n v="894.72"/>
    <n v="109.77999999999997"/>
    <x v="0"/>
    <x v="0"/>
    <x v="3"/>
    <x v="3"/>
    <x v="1"/>
    <n v="0"/>
    <n v="0"/>
  </r>
  <r>
    <x v="0"/>
    <x v="136"/>
    <n v="9000"/>
    <n v="36"/>
    <n v="7.2"/>
    <x v="28"/>
    <x v="0"/>
    <x v="10"/>
    <x v="0"/>
    <x v="1"/>
    <s v=""/>
    <x v="2"/>
    <n v="9000"/>
    <x v="7"/>
    <n v="390"/>
    <s v=""/>
    <s v=""/>
    <s v=""/>
    <s v=""/>
    <x v="1"/>
    <x v="0"/>
    <x v="3"/>
    <x v="3"/>
    <x v="1"/>
    <n v="0"/>
    <n v="0"/>
  </r>
  <r>
    <x v="0"/>
    <x v="136"/>
    <n v="9000"/>
    <n v="36"/>
    <n v="7.2"/>
    <x v="28"/>
    <x v="0"/>
    <x v="10"/>
    <x v="0"/>
    <x v="1"/>
    <s v=""/>
    <x v="2"/>
    <n v="9000"/>
    <x v="7"/>
    <n v="390"/>
    <s v=""/>
    <s v=""/>
    <s v=""/>
    <s v=""/>
    <x v="1"/>
    <x v="0"/>
    <x v="3"/>
    <x v="3"/>
    <x v="1"/>
    <n v="0"/>
    <n v="0"/>
  </r>
  <r>
    <x v="0"/>
    <x v="137"/>
    <n v="14000.000000000002"/>
    <n v="56.000000000000007"/>
    <n v="11.200000000000001"/>
    <x v="28"/>
    <x v="0"/>
    <x v="10"/>
    <x v="0"/>
    <x v="1"/>
    <s v=""/>
    <x v="2"/>
    <n v="14000.000000000002"/>
    <x v="5"/>
    <n v="770"/>
    <s v=""/>
    <s v=""/>
    <s v=""/>
    <s v=""/>
    <x v="1"/>
    <x v="0"/>
    <x v="3"/>
    <x v="3"/>
    <x v="1"/>
    <n v="0"/>
    <n v="0"/>
  </r>
  <r>
    <x v="0"/>
    <x v="137"/>
    <n v="14000.000000000002"/>
    <n v="56.000000000000007"/>
    <n v="11.200000000000001"/>
    <x v="28"/>
    <x v="0"/>
    <x v="10"/>
    <x v="0"/>
    <x v="1"/>
    <s v=""/>
    <x v="2"/>
    <n v="14000.000000000002"/>
    <x v="5"/>
    <n v="770"/>
    <s v=""/>
    <s v=""/>
    <s v=""/>
    <s v=""/>
    <x v="1"/>
    <x v="0"/>
    <x v="3"/>
    <x v="3"/>
    <x v="1"/>
    <n v="0"/>
    <n v="0"/>
  </r>
  <r>
    <x v="0"/>
    <x v="138"/>
    <n v="5500"/>
    <n v="22"/>
    <n v="4.4000000000000004"/>
    <x v="28"/>
    <x v="0"/>
    <x v="9"/>
    <x v="0"/>
    <x v="0"/>
    <s v="2000"/>
    <x v="2"/>
    <n v="5500"/>
    <x v="6"/>
    <n v="686"/>
    <n v="2"/>
    <n v="691.68"/>
    <n v="788.42"/>
    <n v="96.740000000000009"/>
    <x v="0"/>
    <x v="0"/>
    <x v="3"/>
    <x v="3"/>
    <x v="1"/>
    <n v="0"/>
    <n v="0"/>
  </r>
  <r>
    <x v="0"/>
    <x v="138"/>
    <n v="5500"/>
    <n v="22"/>
    <n v="4.4000000000000004"/>
    <x v="28"/>
    <x v="0"/>
    <x v="9"/>
    <x v="0"/>
    <x v="0"/>
    <s v="2000"/>
    <x v="2"/>
    <n v="5500"/>
    <x v="6"/>
    <n v="686"/>
    <n v="2"/>
    <n v="691.68"/>
    <n v="788.42"/>
    <n v="96.740000000000009"/>
    <x v="0"/>
    <x v="0"/>
    <x v="3"/>
    <x v="3"/>
    <x v="1"/>
    <n v="0"/>
    <n v="0"/>
  </r>
  <r>
    <x v="0"/>
    <x v="82"/>
    <n v="4000"/>
    <n v="16"/>
    <n v="3.2"/>
    <x v="28"/>
    <x v="0"/>
    <x v="9"/>
    <x v="0"/>
    <x v="0"/>
    <s v="2000"/>
    <x v="2"/>
    <n v="4000"/>
    <x v="4"/>
    <n v="603"/>
    <n v="1"/>
    <n v="540.5"/>
    <n v="617.57000000000005"/>
    <n v="77.07000000000005"/>
    <x v="0"/>
    <x v="0"/>
    <x v="3"/>
    <x v="3"/>
    <x v="1"/>
    <n v="0"/>
    <n v="0"/>
  </r>
  <r>
    <x v="0"/>
    <x v="82"/>
    <n v="4000"/>
    <n v="16"/>
    <n v="3.2"/>
    <x v="28"/>
    <x v="0"/>
    <x v="9"/>
    <x v="0"/>
    <x v="0"/>
    <s v="2000"/>
    <x v="2"/>
    <n v="4000"/>
    <x v="4"/>
    <n v="603"/>
    <n v="1"/>
    <n v="540.5"/>
    <n v="617.57000000000005"/>
    <n v="77.07000000000005"/>
    <x v="0"/>
    <x v="0"/>
    <x v="3"/>
    <x v="3"/>
    <x v="1"/>
    <n v="0"/>
    <n v="0"/>
  </r>
  <r>
    <x v="0"/>
    <x v="27"/>
    <n v="2000"/>
    <n v="8"/>
    <n v="1.6"/>
    <x v="28"/>
    <x v="0"/>
    <x v="9"/>
    <x v="0"/>
    <x v="0"/>
    <s v="2000"/>
    <x v="1"/>
    <n v="2000"/>
    <x v="1"/>
    <n v="545"/>
    <n v="4"/>
    <n v="539.25"/>
    <n v="616.15"/>
    <n v="76.899999999999977"/>
    <x v="0"/>
    <x v="0"/>
    <x v="3"/>
    <x v="3"/>
    <x v="1"/>
    <n v="1"/>
    <n v="616.15"/>
  </r>
  <r>
    <x v="0"/>
    <x v="27"/>
    <n v="2000"/>
    <n v="8"/>
    <n v="1.6"/>
    <x v="28"/>
    <x v="0"/>
    <x v="9"/>
    <x v="0"/>
    <x v="0"/>
    <s v="2000"/>
    <x v="1"/>
    <n v="2000"/>
    <x v="1"/>
    <n v="545"/>
    <n v="4"/>
    <n v="539.25"/>
    <n v="616.15"/>
    <n v="76.899999999999977"/>
    <x v="0"/>
    <x v="0"/>
    <x v="3"/>
    <x v="3"/>
    <x v="1"/>
    <n v="1"/>
    <n v="616.15"/>
  </r>
  <r>
    <x v="0"/>
    <x v="26"/>
    <n v="1500.0000000000002"/>
    <n v="6.0000000000000009"/>
    <n v="1.2000000000000002"/>
    <x v="28"/>
    <x v="0"/>
    <x v="1"/>
    <x v="0"/>
    <x v="0"/>
    <s v="3000"/>
    <x v="1"/>
    <n v="1500.0000000000002"/>
    <x v="1"/>
    <n v="1502"/>
    <n v="4"/>
    <n v="331.83"/>
    <n v="378.8"/>
    <n v="46.970000000000027"/>
    <x v="0"/>
    <x v="0"/>
    <x v="3"/>
    <x v="3"/>
    <x v="1"/>
    <n v="1"/>
    <n v="378.8"/>
  </r>
  <r>
    <x v="0"/>
    <x v="25"/>
    <n v="500"/>
    <n v="2"/>
    <n v="0.4"/>
    <x v="28"/>
    <x v="0"/>
    <x v="8"/>
    <x v="0"/>
    <x v="0"/>
    <s v="2250"/>
    <x v="1"/>
    <n v="500"/>
    <x v="3"/>
    <n v="483"/>
    <n v="4"/>
    <n v="98.15"/>
    <n v="121.03"/>
    <n v="22.879999999999995"/>
    <x v="0"/>
    <x v="0"/>
    <x v="3"/>
    <x v="3"/>
    <x v="1"/>
    <n v="1"/>
    <n v="121.03"/>
  </r>
  <r>
    <x v="0"/>
    <x v="139"/>
    <n v="2000"/>
    <n v="8"/>
    <n v="1.6"/>
    <x v="28"/>
    <x v="0"/>
    <x v="4"/>
    <x v="0"/>
    <x v="0"/>
    <s v="3000"/>
    <x v="1"/>
    <n v="2000"/>
    <x v="1"/>
    <n v="1049"/>
    <n v="4"/>
    <n v="319.3"/>
    <n v="364.5"/>
    <n v="45.199999999999989"/>
    <x v="0"/>
    <x v="0"/>
    <x v="3"/>
    <x v="3"/>
    <x v="1"/>
    <n v="1"/>
    <n v="364.5"/>
  </r>
  <r>
    <x v="0"/>
    <x v="107"/>
    <n v="1500.0000000000002"/>
    <n v="6.0000000000000009"/>
    <n v="1.2000000000000002"/>
    <x v="28"/>
    <x v="0"/>
    <x v="6"/>
    <x v="0"/>
    <x v="0"/>
    <s v="2000"/>
    <x v="1"/>
    <n v="1500.0000000000002"/>
    <x v="1"/>
    <s v="x"/>
    <n v="3"/>
    <n v="340.16"/>
    <n v="388.32"/>
    <n v="48.159999999999968"/>
    <x v="0"/>
    <x v="0"/>
    <x v="3"/>
    <x v="3"/>
    <x v="1"/>
    <n v="1"/>
    <n v="388.32"/>
  </r>
  <r>
    <x v="0"/>
    <x v="47"/>
    <n v="500"/>
    <n v="2"/>
    <n v="0.4"/>
    <x v="28"/>
    <x v="0"/>
    <x v="0"/>
    <x v="0"/>
    <x v="0"/>
    <s v="2250"/>
    <x v="1"/>
    <n v="500"/>
    <x v="3"/>
    <n v="911"/>
    <n v="4"/>
    <n v="110.35"/>
    <n v="136.07"/>
    <n v="25.72"/>
    <x v="0"/>
    <x v="0"/>
    <x v="3"/>
    <x v="3"/>
    <x v="1"/>
    <n v="1"/>
    <n v="136.07"/>
  </r>
  <r>
    <x v="0"/>
    <x v="20"/>
    <n v="500"/>
    <n v="2"/>
    <n v="0.4"/>
    <x v="28"/>
    <x v="0"/>
    <x v="7"/>
    <x v="0"/>
    <x v="0"/>
    <s v="3000"/>
    <x v="1"/>
    <n v="500"/>
    <x v="3"/>
    <n v="2378"/>
    <n v="6"/>
    <n v="153.15"/>
    <n v="188.84"/>
    <n v="35.69"/>
    <x v="0"/>
    <x v="0"/>
    <x v="3"/>
    <x v="3"/>
    <x v="1"/>
    <n v="1"/>
    <n v="188.84"/>
  </r>
  <r>
    <x v="0"/>
    <x v="32"/>
    <n v="2000"/>
    <n v="8"/>
    <n v="1.6"/>
    <x v="29"/>
    <x v="0"/>
    <x v="8"/>
    <x v="0"/>
    <x v="0"/>
    <s v="2500"/>
    <x v="1"/>
    <n v="2000"/>
    <x v="1"/>
    <n v="576"/>
    <n v="5"/>
    <n v="313.19"/>
    <n v="359.58"/>
    <n v="46.389999999999986"/>
    <x v="0"/>
    <x v="0"/>
    <x v="3"/>
    <x v="3"/>
    <x v="0"/>
    <n v="1"/>
    <n v="359.58"/>
  </r>
  <r>
    <x v="0"/>
    <x v="108"/>
    <n v="500"/>
    <n v="2"/>
    <n v="0.4"/>
    <x v="29"/>
    <x v="0"/>
    <x v="10"/>
    <x v="0"/>
    <x v="1"/>
    <s v=""/>
    <x v="1"/>
    <n v="500"/>
    <x v="3"/>
    <n v="150"/>
    <s v=""/>
    <s v=""/>
    <s v=""/>
    <s v=""/>
    <x v="1"/>
    <x v="0"/>
    <x v="3"/>
    <x v="3"/>
    <x v="0"/>
    <n v="1"/>
    <s v=""/>
  </r>
  <r>
    <x v="0"/>
    <x v="108"/>
    <n v="500"/>
    <n v="2"/>
    <n v="0.4"/>
    <x v="29"/>
    <x v="0"/>
    <x v="10"/>
    <x v="0"/>
    <x v="1"/>
    <s v=""/>
    <x v="1"/>
    <n v="500"/>
    <x v="3"/>
    <n v="150"/>
    <s v=""/>
    <s v=""/>
    <s v=""/>
    <s v=""/>
    <x v="1"/>
    <x v="0"/>
    <x v="3"/>
    <x v="3"/>
    <x v="0"/>
    <n v="1"/>
    <s v=""/>
  </r>
  <r>
    <x v="0"/>
    <x v="54"/>
    <n v="15500"/>
    <n v="62"/>
    <n v="12.4"/>
    <x v="29"/>
    <x v="0"/>
    <x v="10"/>
    <x v="0"/>
    <x v="1"/>
    <s v=""/>
    <x v="2"/>
    <n v="15500"/>
    <x v="8"/>
    <n v="390"/>
    <s v=""/>
    <s v=""/>
    <s v=""/>
    <s v=""/>
    <x v="1"/>
    <x v="0"/>
    <x v="3"/>
    <x v="3"/>
    <x v="0"/>
    <n v="0"/>
    <n v="0"/>
  </r>
  <r>
    <x v="0"/>
    <x v="54"/>
    <n v="15500"/>
    <n v="62"/>
    <n v="12.4"/>
    <x v="29"/>
    <x v="0"/>
    <x v="10"/>
    <x v="0"/>
    <x v="1"/>
    <s v=""/>
    <x v="2"/>
    <n v="15500"/>
    <x v="8"/>
    <n v="390"/>
    <s v=""/>
    <s v=""/>
    <s v=""/>
    <s v=""/>
    <x v="1"/>
    <x v="0"/>
    <x v="3"/>
    <x v="3"/>
    <x v="0"/>
    <n v="0"/>
    <n v="0"/>
  </r>
  <r>
    <x v="0"/>
    <x v="1"/>
    <n v="3000.0000000000005"/>
    <n v="12.000000000000002"/>
    <n v="2.4000000000000004"/>
    <x v="29"/>
    <x v="0"/>
    <x v="0"/>
    <x v="0"/>
    <x v="0"/>
    <s v="2250"/>
    <x v="2"/>
    <n v="3000.0000000000005"/>
    <x v="4"/>
    <n v="1045"/>
    <n v="2"/>
    <n v="444.76"/>
    <n v="508.18"/>
    <n v="63.420000000000016"/>
    <x v="0"/>
    <x v="0"/>
    <x v="3"/>
    <x v="3"/>
    <x v="0"/>
    <n v="0"/>
    <n v="0"/>
  </r>
  <r>
    <x v="0"/>
    <x v="1"/>
    <n v="1000"/>
    <n v="4"/>
    <n v="0.8"/>
    <x v="30"/>
    <x v="0"/>
    <x v="0"/>
    <x v="0"/>
    <x v="0"/>
    <s v="2250"/>
    <x v="1"/>
    <n v="1000"/>
    <x v="2"/>
    <n v="1045"/>
    <n v="3"/>
    <n v="153.08000000000001"/>
    <n v="180.94"/>
    <n v="27.859999999999985"/>
    <x v="0"/>
    <x v="0"/>
    <x v="3"/>
    <x v="3"/>
    <x v="1"/>
    <n v="1"/>
    <n v="180.94"/>
  </r>
  <r>
    <x v="0"/>
    <x v="66"/>
    <n v="500"/>
    <n v="2"/>
    <n v="0.4"/>
    <x v="30"/>
    <x v="0"/>
    <x v="2"/>
    <x v="0"/>
    <x v="0"/>
    <s v="2250"/>
    <x v="1"/>
    <n v="500"/>
    <x v="3"/>
    <n v="944"/>
    <n v="3"/>
    <n v="141.93"/>
    <n v="175"/>
    <n v="33.069999999999993"/>
    <x v="0"/>
    <x v="0"/>
    <x v="3"/>
    <x v="3"/>
    <x v="1"/>
    <n v="1"/>
    <n v="175"/>
  </r>
  <r>
    <x v="0"/>
    <x v="67"/>
    <n v="500"/>
    <n v="2"/>
    <n v="0.4"/>
    <x v="30"/>
    <x v="0"/>
    <x v="1"/>
    <x v="0"/>
    <x v="0"/>
    <s v="3000"/>
    <x v="1"/>
    <n v="500"/>
    <x v="3"/>
    <n v="1481"/>
    <n v="4"/>
    <n v="150.15"/>
    <n v="185.14"/>
    <n v="34.989999999999981"/>
    <x v="0"/>
    <x v="0"/>
    <x v="3"/>
    <x v="3"/>
    <x v="1"/>
    <n v="1"/>
    <n v="185.14"/>
  </r>
  <r>
    <x v="0"/>
    <x v="67"/>
    <n v="500"/>
    <n v="2"/>
    <n v="0.4"/>
    <x v="30"/>
    <x v="0"/>
    <x v="1"/>
    <x v="0"/>
    <x v="0"/>
    <s v="3000"/>
    <x v="1"/>
    <n v="500"/>
    <x v="3"/>
    <n v="1481"/>
    <n v="4"/>
    <n v="150.15"/>
    <n v="185.14"/>
    <n v="34.989999999999981"/>
    <x v="0"/>
    <x v="0"/>
    <x v="3"/>
    <x v="3"/>
    <x v="1"/>
    <n v="1"/>
    <n v="185.14"/>
  </r>
  <r>
    <x v="0"/>
    <x v="78"/>
    <n v="2000"/>
    <n v="8"/>
    <n v="1.6"/>
    <x v="30"/>
    <x v="0"/>
    <x v="1"/>
    <x v="0"/>
    <x v="0"/>
    <s v="3000"/>
    <x v="1"/>
    <n v="2000"/>
    <x v="1"/>
    <n v="1208"/>
    <n v="4"/>
    <n v="492.37"/>
    <n v="562.07000000000005"/>
    <n v="69.700000000000045"/>
    <x v="0"/>
    <x v="0"/>
    <x v="3"/>
    <x v="3"/>
    <x v="1"/>
    <n v="1"/>
    <n v="562.07000000000005"/>
  </r>
  <r>
    <x v="0"/>
    <x v="78"/>
    <n v="2000"/>
    <n v="8"/>
    <n v="1.6"/>
    <x v="30"/>
    <x v="0"/>
    <x v="1"/>
    <x v="0"/>
    <x v="0"/>
    <s v="3000"/>
    <x v="1"/>
    <n v="2000"/>
    <x v="1"/>
    <n v="1208"/>
    <n v="4"/>
    <n v="492.37"/>
    <n v="562.07000000000005"/>
    <n v="69.700000000000045"/>
    <x v="0"/>
    <x v="0"/>
    <x v="3"/>
    <x v="3"/>
    <x v="1"/>
    <n v="1"/>
    <n v="562.07000000000005"/>
  </r>
  <r>
    <x v="0"/>
    <x v="7"/>
    <n v="1000"/>
    <n v="4"/>
    <n v="0.8"/>
    <x v="30"/>
    <x v="0"/>
    <x v="1"/>
    <x v="0"/>
    <x v="0"/>
    <s v="3000"/>
    <x v="1"/>
    <n v="1000"/>
    <x v="2"/>
    <n v="1194"/>
    <n v="4"/>
    <n v="269.63"/>
    <n v="318.72000000000003"/>
    <n v="49.090000000000032"/>
    <x v="0"/>
    <x v="0"/>
    <x v="3"/>
    <x v="3"/>
    <x v="1"/>
    <n v="1"/>
    <n v="318.72000000000003"/>
  </r>
  <r>
    <x v="0"/>
    <x v="7"/>
    <n v="1000"/>
    <n v="4"/>
    <n v="0.8"/>
    <x v="30"/>
    <x v="0"/>
    <x v="1"/>
    <x v="0"/>
    <x v="0"/>
    <s v="3000"/>
    <x v="1"/>
    <n v="1000"/>
    <x v="2"/>
    <n v="1194"/>
    <n v="4"/>
    <n v="269.63"/>
    <n v="318.72000000000003"/>
    <n v="49.090000000000032"/>
    <x v="0"/>
    <x v="0"/>
    <x v="3"/>
    <x v="3"/>
    <x v="1"/>
    <n v="1"/>
    <n v="318.72000000000003"/>
  </r>
  <r>
    <x v="0"/>
    <x v="140"/>
    <n v="500"/>
    <n v="2"/>
    <n v="0.4"/>
    <x v="30"/>
    <x v="0"/>
    <x v="15"/>
    <x v="0"/>
    <x v="0"/>
    <s v="3000"/>
    <x v="1"/>
    <n v="500"/>
    <x v="3"/>
    <n v="1388"/>
    <n v="4"/>
    <n v="138.91"/>
    <n v="171.28"/>
    <n v="32.370000000000005"/>
    <x v="0"/>
    <x v="0"/>
    <x v="3"/>
    <x v="3"/>
    <x v="1"/>
    <n v="1"/>
    <n v="171.28"/>
  </r>
  <r>
    <x v="0"/>
    <x v="43"/>
    <n v="500"/>
    <n v="2"/>
    <n v="0.4"/>
    <x v="30"/>
    <x v="0"/>
    <x v="0"/>
    <x v="0"/>
    <x v="0"/>
    <s v="2250"/>
    <x v="1"/>
    <n v="500"/>
    <x v="3"/>
    <n v="942"/>
    <n v="3"/>
    <n v="111.04"/>
    <n v="136.91"/>
    <n v="25.86999999999999"/>
    <x v="0"/>
    <x v="0"/>
    <x v="3"/>
    <x v="3"/>
    <x v="1"/>
    <n v="1"/>
    <n v="136.91"/>
  </r>
  <r>
    <x v="0"/>
    <x v="135"/>
    <n v="15000"/>
    <n v="60"/>
    <n v="12"/>
    <x v="30"/>
    <x v="0"/>
    <x v="1"/>
    <x v="0"/>
    <x v="0"/>
    <s v="3000"/>
    <x v="2"/>
    <n v="15000"/>
    <x v="5"/>
    <n v="1708"/>
    <n v="3"/>
    <n v="1200"/>
    <n v="1361.32"/>
    <n v="161.31999999999994"/>
    <x v="0"/>
    <x v="0"/>
    <x v="3"/>
    <x v="3"/>
    <x v="1"/>
    <n v="0"/>
    <n v="0"/>
  </r>
  <r>
    <x v="0"/>
    <x v="135"/>
    <n v="15000"/>
    <n v="60"/>
    <n v="12"/>
    <x v="30"/>
    <x v="0"/>
    <x v="1"/>
    <x v="0"/>
    <x v="0"/>
    <s v="3000"/>
    <x v="2"/>
    <n v="15000"/>
    <x v="5"/>
    <n v="1708"/>
    <n v="3"/>
    <n v="1200"/>
    <n v="1361.32"/>
    <n v="161.31999999999994"/>
    <x v="0"/>
    <x v="0"/>
    <x v="3"/>
    <x v="3"/>
    <x v="1"/>
    <n v="0"/>
    <n v="0"/>
  </r>
  <r>
    <x v="0"/>
    <x v="135"/>
    <n v="15500"/>
    <n v="62"/>
    <n v="12.4"/>
    <x v="30"/>
    <x v="0"/>
    <x v="1"/>
    <x v="0"/>
    <x v="0"/>
    <s v="3000"/>
    <x v="2"/>
    <n v="15500"/>
    <x v="8"/>
    <n v="1708"/>
    <n v="3"/>
    <n v="1200"/>
    <n v="1361.32"/>
    <n v="161.31999999999994"/>
    <x v="0"/>
    <x v="0"/>
    <x v="3"/>
    <x v="3"/>
    <x v="1"/>
    <n v="0"/>
    <n v="0"/>
  </r>
  <r>
    <x v="0"/>
    <x v="135"/>
    <n v="15500"/>
    <n v="62"/>
    <n v="12.4"/>
    <x v="30"/>
    <x v="0"/>
    <x v="1"/>
    <x v="0"/>
    <x v="0"/>
    <s v="3000"/>
    <x v="2"/>
    <n v="15500"/>
    <x v="8"/>
    <n v="1708"/>
    <n v="3"/>
    <n v="1200"/>
    <n v="1361.32"/>
    <n v="161.31999999999994"/>
    <x v="0"/>
    <x v="0"/>
    <x v="3"/>
    <x v="3"/>
    <x v="1"/>
    <n v="0"/>
    <n v="0"/>
  </r>
  <r>
    <x v="0"/>
    <x v="135"/>
    <n v="16000"/>
    <n v="64"/>
    <n v="12.8"/>
    <x v="30"/>
    <x v="0"/>
    <x v="1"/>
    <x v="0"/>
    <x v="0"/>
    <s v="3000"/>
    <x v="2"/>
    <n v="16000"/>
    <x v="8"/>
    <n v="1708"/>
    <n v="3"/>
    <n v="1200"/>
    <n v="1361.32"/>
    <n v="161.31999999999994"/>
    <x v="0"/>
    <x v="0"/>
    <x v="3"/>
    <x v="3"/>
    <x v="1"/>
    <n v="0"/>
    <n v="0"/>
  </r>
  <r>
    <x v="0"/>
    <x v="135"/>
    <n v="16000"/>
    <n v="64"/>
    <n v="12.8"/>
    <x v="30"/>
    <x v="0"/>
    <x v="1"/>
    <x v="0"/>
    <x v="0"/>
    <s v="3000"/>
    <x v="2"/>
    <n v="16000"/>
    <x v="8"/>
    <n v="1708"/>
    <n v="3"/>
    <n v="1200"/>
    <n v="1361.32"/>
    <n v="161.31999999999994"/>
    <x v="0"/>
    <x v="0"/>
    <x v="3"/>
    <x v="3"/>
    <x v="1"/>
    <n v="0"/>
    <n v="0"/>
  </r>
  <r>
    <x v="0"/>
    <x v="135"/>
    <n v="16000"/>
    <n v="64"/>
    <n v="12.8"/>
    <x v="30"/>
    <x v="0"/>
    <x v="1"/>
    <x v="0"/>
    <x v="0"/>
    <s v="3000"/>
    <x v="2"/>
    <n v="16000"/>
    <x v="8"/>
    <n v="1708"/>
    <n v="3"/>
    <n v="1200"/>
    <n v="1361.32"/>
    <n v="161.31999999999994"/>
    <x v="0"/>
    <x v="0"/>
    <x v="3"/>
    <x v="3"/>
    <x v="1"/>
    <n v="0"/>
    <n v="0"/>
  </r>
  <r>
    <x v="0"/>
    <x v="135"/>
    <n v="16000"/>
    <n v="64"/>
    <n v="12.8"/>
    <x v="30"/>
    <x v="0"/>
    <x v="1"/>
    <x v="0"/>
    <x v="0"/>
    <s v="3000"/>
    <x v="2"/>
    <n v="16000"/>
    <x v="8"/>
    <n v="1708"/>
    <n v="3"/>
    <n v="1200"/>
    <n v="1361.32"/>
    <n v="161.31999999999994"/>
    <x v="0"/>
    <x v="0"/>
    <x v="3"/>
    <x v="3"/>
    <x v="1"/>
    <n v="0"/>
    <n v="0"/>
  </r>
  <r>
    <x v="0"/>
    <x v="135"/>
    <n v="14500.000000000002"/>
    <n v="58.000000000000007"/>
    <n v="11.600000000000001"/>
    <x v="30"/>
    <x v="0"/>
    <x v="1"/>
    <x v="0"/>
    <x v="0"/>
    <s v="3000"/>
    <x v="2"/>
    <n v="14500.000000000002"/>
    <x v="5"/>
    <n v="1708"/>
    <n v="3"/>
    <n v="1200"/>
    <n v="1361.32"/>
    <n v="161.31999999999994"/>
    <x v="0"/>
    <x v="0"/>
    <x v="3"/>
    <x v="3"/>
    <x v="1"/>
    <n v="0"/>
    <n v="0"/>
  </r>
  <r>
    <x v="0"/>
    <x v="135"/>
    <n v="14500.000000000002"/>
    <n v="58.000000000000007"/>
    <n v="11.600000000000001"/>
    <x v="30"/>
    <x v="0"/>
    <x v="1"/>
    <x v="0"/>
    <x v="0"/>
    <s v="3000"/>
    <x v="2"/>
    <n v="14500.000000000002"/>
    <x v="5"/>
    <n v="1708"/>
    <n v="3"/>
    <n v="1200"/>
    <n v="1361.32"/>
    <n v="161.31999999999994"/>
    <x v="0"/>
    <x v="0"/>
    <x v="3"/>
    <x v="3"/>
    <x v="1"/>
    <n v="0"/>
    <n v="0"/>
  </r>
  <r>
    <x v="0"/>
    <x v="135"/>
    <n v="9500"/>
    <n v="38"/>
    <n v="7.6"/>
    <x v="30"/>
    <x v="0"/>
    <x v="1"/>
    <x v="0"/>
    <x v="0"/>
    <s v="3000"/>
    <x v="2"/>
    <n v="9500"/>
    <x v="7"/>
    <n v="1708"/>
    <n v="3"/>
    <n v="1079.1500000000001"/>
    <n v="1224.22"/>
    <n v="145.06999999999994"/>
    <x v="0"/>
    <x v="0"/>
    <x v="3"/>
    <x v="3"/>
    <x v="1"/>
    <n v="0"/>
    <n v="0"/>
  </r>
  <r>
    <x v="0"/>
    <x v="135"/>
    <n v="9500"/>
    <n v="38"/>
    <n v="7.6"/>
    <x v="30"/>
    <x v="0"/>
    <x v="1"/>
    <x v="0"/>
    <x v="0"/>
    <s v="3000"/>
    <x v="2"/>
    <n v="9500"/>
    <x v="7"/>
    <n v="1708"/>
    <n v="3"/>
    <n v="1079.1500000000001"/>
    <n v="1224.22"/>
    <n v="145.06999999999994"/>
    <x v="0"/>
    <x v="0"/>
    <x v="3"/>
    <x v="3"/>
    <x v="1"/>
    <n v="0"/>
    <n v="0"/>
  </r>
  <r>
    <x v="0"/>
    <x v="135"/>
    <n v="10500"/>
    <n v="42"/>
    <n v="8.4"/>
    <x v="30"/>
    <x v="0"/>
    <x v="1"/>
    <x v="0"/>
    <x v="0"/>
    <s v="3000"/>
    <x v="2"/>
    <n v="10500"/>
    <x v="5"/>
    <n v="1708"/>
    <n v="3"/>
    <n v="1139.58"/>
    <n v="1292.77"/>
    <n v="153.19000000000005"/>
    <x v="0"/>
    <x v="0"/>
    <x v="3"/>
    <x v="3"/>
    <x v="1"/>
    <n v="0"/>
    <n v="0"/>
  </r>
  <r>
    <x v="0"/>
    <x v="135"/>
    <n v="10500"/>
    <n v="42"/>
    <n v="8.4"/>
    <x v="30"/>
    <x v="0"/>
    <x v="1"/>
    <x v="0"/>
    <x v="0"/>
    <s v="3000"/>
    <x v="2"/>
    <n v="10500"/>
    <x v="5"/>
    <n v="1708"/>
    <n v="3"/>
    <n v="1139.58"/>
    <n v="1292.77"/>
    <n v="153.19000000000005"/>
    <x v="0"/>
    <x v="0"/>
    <x v="3"/>
    <x v="3"/>
    <x v="1"/>
    <n v="0"/>
    <n v="0"/>
  </r>
  <r>
    <x v="0"/>
    <x v="135"/>
    <n v="9500"/>
    <n v="38"/>
    <n v="7.6"/>
    <x v="30"/>
    <x v="0"/>
    <x v="1"/>
    <x v="0"/>
    <x v="0"/>
    <s v="3000"/>
    <x v="2"/>
    <n v="9500"/>
    <x v="7"/>
    <n v="1708"/>
    <n v="3"/>
    <n v="1079.1500000000001"/>
    <n v="1224.22"/>
    <n v="145.06999999999994"/>
    <x v="0"/>
    <x v="0"/>
    <x v="3"/>
    <x v="3"/>
    <x v="1"/>
    <n v="0"/>
    <n v="0"/>
  </r>
  <r>
    <x v="0"/>
    <x v="135"/>
    <n v="9500"/>
    <n v="38"/>
    <n v="7.6"/>
    <x v="30"/>
    <x v="0"/>
    <x v="1"/>
    <x v="0"/>
    <x v="0"/>
    <s v="3000"/>
    <x v="2"/>
    <n v="9500"/>
    <x v="7"/>
    <n v="1708"/>
    <n v="3"/>
    <n v="1079.1500000000001"/>
    <n v="1224.22"/>
    <n v="145.06999999999994"/>
    <x v="0"/>
    <x v="0"/>
    <x v="3"/>
    <x v="3"/>
    <x v="1"/>
    <n v="0"/>
    <n v="0"/>
  </r>
  <r>
    <x v="0"/>
    <x v="135"/>
    <n v="11500.000000000002"/>
    <n v="46.000000000000007"/>
    <n v="9.2000000000000011"/>
    <x v="31"/>
    <x v="0"/>
    <x v="1"/>
    <x v="0"/>
    <x v="0"/>
    <s v="3000"/>
    <x v="2"/>
    <n v="11500.000000000002"/>
    <x v="5"/>
    <n v="1708"/>
    <n v="3"/>
    <n v="1179.8599999999999"/>
    <n v="1338.47"/>
    <n v="158.61000000000013"/>
    <x v="0"/>
    <x v="0"/>
    <x v="3"/>
    <x v="3"/>
    <x v="0"/>
    <n v="0"/>
    <n v="0"/>
  </r>
  <r>
    <x v="0"/>
    <x v="135"/>
    <n v="11500.000000000002"/>
    <n v="46.000000000000007"/>
    <n v="9.2000000000000011"/>
    <x v="31"/>
    <x v="0"/>
    <x v="1"/>
    <x v="0"/>
    <x v="0"/>
    <s v="3000"/>
    <x v="2"/>
    <n v="11500.000000000002"/>
    <x v="5"/>
    <n v="1708"/>
    <n v="3"/>
    <n v="1179.8599999999999"/>
    <n v="1338.47"/>
    <n v="158.61000000000013"/>
    <x v="0"/>
    <x v="0"/>
    <x v="3"/>
    <x v="3"/>
    <x v="0"/>
    <n v="0"/>
    <n v="0"/>
  </r>
  <r>
    <x v="0"/>
    <x v="135"/>
    <n v="9500"/>
    <n v="38"/>
    <n v="7.6"/>
    <x v="31"/>
    <x v="0"/>
    <x v="1"/>
    <x v="0"/>
    <x v="0"/>
    <s v="3000"/>
    <x v="2"/>
    <n v="9500"/>
    <x v="7"/>
    <n v="1708"/>
    <n v="3"/>
    <n v="1079.1500000000001"/>
    <n v="1224.22"/>
    <n v="145.06999999999994"/>
    <x v="0"/>
    <x v="0"/>
    <x v="3"/>
    <x v="3"/>
    <x v="0"/>
    <n v="0"/>
    <n v="0"/>
  </r>
  <r>
    <x v="0"/>
    <x v="135"/>
    <n v="9500"/>
    <n v="38"/>
    <n v="7.6"/>
    <x v="31"/>
    <x v="0"/>
    <x v="1"/>
    <x v="0"/>
    <x v="0"/>
    <s v="3000"/>
    <x v="2"/>
    <n v="9500"/>
    <x v="7"/>
    <n v="1708"/>
    <n v="3"/>
    <n v="1079.1500000000001"/>
    <n v="1224.22"/>
    <n v="145.06999999999994"/>
    <x v="0"/>
    <x v="0"/>
    <x v="3"/>
    <x v="3"/>
    <x v="0"/>
    <n v="0"/>
    <n v="0"/>
  </r>
  <r>
    <x v="0"/>
    <x v="50"/>
    <n v="11500.000000000002"/>
    <n v="46.000000000000007"/>
    <n v="9.2000000000000011"/>
    <x v="31"/>
    <x v="0"/>
    <x v="8"/>
    <x v="0"/>
    <x v="0"/>
    <s v="2500"/>
    <x v="2"/>
    <n v="11500.000000000002"/>
    <x v="5"/>
    <n v="846"/>
    <n v="2"/>
    <n v="690.62"/>
    <n v="791"/>
    <n v="100.38"/>
    <x v="0"/>
    <x v="0"/>
    <x v="3"/>
    <x v="3"/>
    <x v="0"/>
    <n v="0"/>
    <n v="0"/>
  </r>
  <r>
    <x v="0"/>
    <x v="50"/>
    <n v="11500.000000000002"/>
    <n v="46.000000000000007"/>
    <n v="9.2000000000000011"/>
    <x v="31"/>
    <x v="0"/>
    <x v="8"/>
    <x v="0"/>
    <x v="0"/>
    <s v="2500"/>
    <x v="2"/>
    <n v="11500.000000000002"/>
    <x v="5"/>
    <n v="846"/>
    <n v="2"/>
    <n v="690.62"/>
    <n v="791"/>
    <n v="100.38"/>
    <x v="0"/>
    <x v="0"/>
    <x v="3"/>
    <x v="3"/>
    <x v="0"/>
    <n v="0"/>
    <n v="0"/>
  </r>
  <r>
    <x v="0"/>
    <x v="135"/>
    <n v="11500.000000000002"/>
    <n v="46.000000000000007"/>
    <n v="9.2000000000000011"/>
    <x v="32"/>
    <x v="0"/>
    <x v="1"/>
    <x v="0"/>
    <x v="0"/>
    <s v="3000"/>
    <x v="2"/>
    <n v="11500.000000000002"/>
    <x v="5"/>
    <n v="1708"/>
    <n v="3"/>
    <n v="1179.8599999999999"/>
    <n v="1338.47"/>
    <n v="158.61000000000013"/>
    <x v="0"/>
    <x v="0"/>
    <x v="3"/>
    <x v="3"/>
    <x v="1"/>
    <n v="0"/>
    <n v="0"/>
  </r>
  <r>
    <x v="0"/>
    <x v="135"/>
    <n v="11500.000000000002"/>
    <n v="46.000000000000007"/>
    <n v="9.2000000000000011"/>
    <x v="32"/>
    <x v="0"/>
    <x v="1"/>
    <x v="0"/>
    <x v="0"/>
    <s v="3000"/>
    <x v="2"/>
    <n v="11500.000000000002"/>
    <x v="5"/>
    <n v="1708"/>
    <n v="3"/>
    <n v="1179.8599999999999"/>
    <n v="1338.47"/>
    <n v="158.61000000000013"/>
    <x v="0"/>
    <x v="0"/>
    <x v="3"/>
    <x v="3"/>
    <x v="1"/>
    <n v="0"/>
    <n v="0"/>
  </r>
  <r>
    <x v="0"/>
    <x v="135"/>
    <n v="15500"/>
    <n v="62"/>
    <n v="12.4"/>
    <x v="32"/>
    <x v="0"/>
    <x v="1"/>
    <x v="0"/>
    <x v="0"/>
    <s v="3000"/>
    <x v="2"/>
    <n v="15500"/>
    <x v="8"/>
    <n v="1708"/>
    <n v="3"/>
    <n v="1200"/>
    <n v="1361.32"/>
    <n v="161.31999999999994"/>
    <x v="0"/>
    <x v="0"/>
    <x v="3"/>
    <x v="3"/>
    <x v="1"/>
    <n v="0"/>
    <n v="0"/>
  </r>
  <r>
    <x v="0"/>
    <x v="135"/>
    <n v="15500"/>
    <n v="62"/>
    <n v="12.4"/>
    <x v="32"/>
    <x v="0"/>
    <x v="1"/>
    <x v="0"/>
    <x v="0"/>
    <s v="3000"/>
    <x v="2"/>
    <n v="15500"/>
    <x v="8"/>
    <n v="1708"/>
    <n v="3"/>
    <n v="1200"/>
    <n v="1361.32"/>
    <n v="161.31999999999994"/>
    <x v="0"/>
    <x v="0"/>
    <x v="3"/>
    <x v="3"/>
    <x v="1"/>
    <n v="0"/>
    <n v="0"/>
  </r>
  <r>
    <x v="0"/>
    <x v="139"/>
    <n v="1000"/>
    <n v="4"/>
    <n v="0.8"/>
    <x v="32"/>
    <x v="0"/>
    <x v="4"/>
    <x v="0"/>
    <x v="0"/>
    <s v="3000"/>
    <x v="1"/>
    <n v="1000"/>
    <x v="2"/>
    <n v="1049"/>
    <n v="4"/>
    <n v="181.33"/>
    <n v="214.34"/>
    <n v="33.009999999999991"/>
    <x v="0"/>
    <x v="0"/>
    <x v="3"/>
    <x v="3"/>
    <x v="1"/>
    <n v="1"/>
    <n v="214.34"/>
  </r>
  <r>
    <x v="0"/>
    <x v="82"/>
    <n v="6500"/>
    <n v="26"/>
    <n v="5.2"/>
    <x v="32"/>
    <x v="0"/>
    <x v="9"/>
    <x v="0"/>
    <x v="0"/>
    <s v="2000"/>
    <x v="2"/>
    <n v="6500"/>
    <x v="6"/>
    <n v="603"/>
    <n v="1"/>
    <n v="639.76"/>
    <n v="730.99"/>
    <n v="91.230000000000018"/>
    <x v="0"/>
    <x v="0"/>
    <x v="3"/>
    <x v="3"/>
    <x v="1"/>
    <n v="0"/>
    <n v="0"/>
  </r>
  <r>
    <x v="0"/>
    <x v="82"/>
    <n v="6500"/>
    <n v="26"/>
    <n v="5.2"/>
    <x v="32"/>
    <x v="0"/>
    <x v="9"/>
    <x v="0"/>
    <x v="0"/>
    <s v="2000"/>
    <x v="2"/>
    <n v="6500"/>
    <x v="6"/>
    <n v="603"/>
    <n v="1"/>
    <n v="639.76"/>
    <n v="730.99"/>
    <n v="91.230000000000018"/>
    <x v="0"/>
    <x v="0"/>
    <x v="3"/>
    <x v="3"/>
    <x v="1"/>
    <n v="0"/>
    <n v="0"/>
  </r>
  <r>
    <x v="0"/>
    <x v="47"/>
    <n v="500"/>
    <n v="2"/>
    <n v="0.4"/>
    <x v="32"/>
    <x v="0"/>
    <x v="0"/>
    <x v="0"/>
    <x v="0"/>
    <s v="2250"/>
    <x v="1"/>
    <n v="500"/>
    <x v="3"/>
    <n v="911"/>
    <n v="4"/>
    <n v="110.35"/>
    <n v="136.07"/>
    <n v="25.72"/>
    <x v="0"/>
    <x v="0"/>
    <x v="3"/>
    <x v="3"/>
    <x v="1"/>
    <n v="1"/>
    <n v="136.07"/>
  </r>
  <r>
    <x v="0"/>
    <x v="118"/>
    <n v="500"/>
    <n v="2"/>
    <n v="0.4"/>
    <x v="32"/>
    <x v="0"/>
    <x v="0"/>
    <x v="0"/>
    <x v="0"/>
    <s v="2250"/>
    <x v="1"/>
    <n v="500"/>
    <x v="3"/>
    <n v="930"/>
    <n v="4"/>
    <n v="110.35"/>
    <n v="136.07"/>
    <n v="25.72"/>
    <x v="0"/>
    <x v="0"/>
    <x v="3"/>
    <x v="3"/>
    <x v="1"/>
    <n v="1"/>
    <n v="136.07"/>
  </r>
  <r>
    <x v="0"/>
    <x v="20"/>
    <n v="500"/>
    <n v="2"/>
    <n v="0.4"/>
    <x v="32"/>
    <x v="0"/>
    <x v="7"/>
    <x v="0"/>
    <x v="0"/>
    <s v="3000"/>
    <x v="1"/>
    <n v="500"/>
    <x v="3"/>
    <n v="2378"/>
    <n v="6"/>
    <n v="153.15"/>
    <n v="188.84"/>
    <n v="35.69"/>
    <x v="0"/>
    <x v="0"/>
    <x v="3"/>
    <x v="3"/>
    <x v="1"/>
    <n v="1"/>
    <n v="188.84"/>
  </r>
  <r>
    <x v="0"/>
    <x v="20"/>
    <n v="500"/>
    <n v="2"/>
    <n v="0.4"/>
    <x v="32"/>
    <x v="0"/>
    <x v="7"/>
    <x v="0"/>
    <x v="0"/>
    <s v="3000"/>
    <x v="1"/>
    <n v="500"/>
    <x v="3"/>
    <n v="2378"/>
    <n v="6"/>
    <n v="153.15"/>
    <n v="188.84"/>
    <n v="35.69"/>
    <x v="0"/>
    <x v="0"/>
    <x v="3"/>
    <x v="3"/>
    <x v="1"/>
    <n v="1"/>
    <n v="188.84"/>
  </r>
  <r>
    <x v="0"/>
    <x v="26"/>
    <n v="500"/>
    <n v="2"/>
    <n v="0.4"/>
    <x v="32"/>
    <x v="0"/>
    <x v="1"/>
    <x v="0"/>
    <x v="0"/>
    <s v="3000"/>
    <x v="1"/>
    <n v="500"/>
    <x v="3"/>
    <n v="1502"/>
    <n v="4"/>
    <n v="131.91"/>
    <n v="162.65"/>
    <n v="30.740000000000009"/>
    <x v="0"/>
    <x v="0"/>
    <x v="3"/>
    <x v="3"/>
    <x v="1"/>
    <n v="1"/>
    <n v="162.65"/>
  </r>
  <r>
    <x v="0"/>
    <x v="26"/>
    <n v="500"/>
    <n v="2"/>
    <n v="0.4"/>
    <x v="32"/>
    <x v="0"/>
    <x v="1"/>
    <x v="0"/>
    <x v="0"/>
    <s v="3000"/>
    <x v="1"/>
    <n v="500"/>
    <x v="3"/>
    <n v="1502"/>
    <n v="4"/>
    <n v="131.91"/>
    <n v="162.65"/>
    <n v="30.740000000000009"/>
    <x v="0"/>
    <x v="0"/>
    <x v="3"/>
    <x v="3"/>
    <x v="1"/>
    <n v="1"/>
    <n v="162.65"/>
  </r>
  <r>
    <x v="0"/>
    <x v="115"/>
    <n v="1500.0000000000002"/>
    <n v="6.0000000000000009"/>
    <n v="1.2000000000000002"/>
    <x v="32"/>
    <x v="0"/>
    <x v="14"/>
    <x v="0"/>
    <x v="0"/>
    <s v="2000"/>
    <x v="1"/>
    <n v="1500.0000000000002"/>
    <x v="1"/>
    <n v="1214"/>
    <n v="4"/>
    <n v="277.45999999999998"/>
    <n v="316.73"/>
    <n v="39.270000000000039"/>
    <x v="0"/>
    <x v="0"/>
    <x v="3"/>
    <x v="3"/>
    <x v="1"/>
    <n v="1"/>
    <n v="316.73"/>
  </r>
  <r>
    <x v="0"/>
    <x v="141"/>
    <n v="8500"/>
    <n v="34"/>
    <n v="6.8"/>
    <x v="32"/>
    <x v="0"/>
    <x v="10"/>
    <x v="0"/>
    <x v="1"/>
    <s v=""/>
    <x v="2"/>
    <n v="8500"/>
    <x v="7"/>
    <n v="593"/>
    <s v=""/>
    <s v=""/>
    <s v=""/>
    <s v=""/>
    <x v="1"/>
    <x v="0"/>
    <x v="3"/>
    <x v="3"/>
    <x v="1"/>
    <n v="0"/>
    <n v="0"/>
  </r>
  <r>
    <x v="0"/>
    <x v="141"/>
    <n v="8500"/>
    <n v="34"/>
    <n v="6.8"/>
    <x v="32"/>
    <x v="0"/>
    <x v="10"/>
    <x v="0"/>
    <x v="1"/>
    <s v=""/>
    <x v="2"/>
    <n v="8500"/>
    <x v="7"/>
    <n v="593"/>
    <s v=""/>
    <s v=""/>
    <s v=""/>
    <s v=""/>
    <x v="1"/>
    <x v="0"/>
    <x v="3"/>
    <x v="3"/>
    <x v="1"/>
    <n v="0"/>
    <n v="0"/>
  </r>
  <r>
    <x v="0"/>
    <x v="95"/>
    <n v="1000"/>
    <n v="4"/>
    <n v="0.8"/>
    <x v="32"/>
    <x v="0"/>
    <x v="18"/>
    <x v="0"/>
    <x v="0"/>
    <s v=""/>
    <x v="1"/>
    <n v="1000"/>
    <x v="2"/>
    <s v="x"/>
    <s v=""/>
    <s v=""/>
    <s v=""/>
    <s v=""/>
    <x v="1"/>
    <x v="0"/>
    <x v="3"/>
    <x v="3"/>
    <x v="1"/>
    <n v="1"/>
    <s v=""/>
  </r>
  <r>
    <x v="0"/>
    <x v="7"/>
    <n v="1500.0000000000002"/>
    <n v="6.0000000000000009"/>
    <n v="1.2000000000000002"/>
    <x v="32"/>
    <x v="0"/>
    <x v="1"/>
    <x v="0"/>
    <x v="0"/>
    <s v="3000"/>
    <x v="1"/>
    <n v="1500.0000000000002"/>
    <x v="1"/>
    <n v="1194"/>
    <n v="4"/>
    <n v="377.15"/>
    <n v="430.53"/>
    <n v="53.379999999999995"/>
    <x v="0"/>
    <x v="0"/>
    <x v="3"/>
    <x v="3"/>
    <x v="1"/>
    <n v="1"/>
    <n v="430.53"/>
  </r>
  <r>
    <x v="0"/>
    <x v="7"/>
    <n v="1500.0000000000002"/>
    <n v="6.0000000000000009"/>
    <n v="1.2000000000000002"/>
    <x v="32"/>
    <x v="0"/>
    <x v="1"/>
    <x v="0"/>
    <x v="0"/>
    <s v="3000"/>
    <x v="1"/>
    <n v="1500.0000000000002"/>
    <x v="1"/>
    <n v="1194"/>
    <n v="4"/>
    <n v="377.15"/>
    <n v="430.53"/>
    <n v="53.379999999999995"/>
    <x v="0"/>
    <x v="0"/>
    <x v="3"/>
    <x v="3"/>
    <x v="1"/>
    <n v="1"/>
    <n v="430.53"/>
  </r>
  <r>
    <x v="0"/>
    <x v="142"/>
    <n v="2000"/>
    <n v="8"/>
    <n v="1.6"/>
    <x v="32"/>
    <x v="0"/>
    <x v="6"/>
    <x v="0"/>
    <x v="0"/>
    <s v="2000"/>
    <x v="1"/>
    <n v="2000"/>
    <x v="1"/>
    <s v="x"/>
    <n v="3"/>
    <n v="452.07"/>
    <n v="516.05999999999995"/>
    <n v="63.989999999999952"/>
    <x v="0"/>
    <x v="0"/>
    <x v="3"/>
    <x v="3"/>
    <x v="1"/>
    <n v="1"/>
    <n v="516.05999999999995"/>
  </r>
  <r>
    <x v="0"/>
    <x v="20"/>
    <n v="2500"/>
    <n v="10"/>
    <n v="2"/>
    <x v="32"/>
    <x v="0"/>
    <x v="7"/>
    <x v="0"/>
    <x v="0"/>
    <s v="3000"/>
    <x v="1"/>
    <n v="2500"/>
    <x v="1"/>
    <n v="2378"/>
    <n v="6"/>
    <n v="640.21"/>
    <n v="719.74"/>
    <n v="79.529999999999973"/>
    <x v="0"/>
    <x v="0"/>
    <x v="3"/>
    <x v="3"/>
    <x v="1"/>
    <n v="1"/>
    <n v="719.74"/>
  </r>
  <r>
    <x v="0"/>
    <x v="20"/>
    <n v="2500"/>
    <n v="10"/>
    <n v="2"/>
    <x v="32"/>
    <x v="0"/>
    <x v="7"/>
    <x v="0"/>
    <x v="0"/>
    <s v="3000"/>
    <x v="1"/>
    <n v="2500"/>
    <x v="1"/>
    <n v="2378"/>
    <n v="6"/>
    <n v="640.21"/>
    <n v="719.74"/>
    <n v="79.529999999999973"/>
    <x v="0"/>
    <x v="0"/>
    <x v="3"/>
    <x v="3"/>
    <x v="1"/>
    <n v="1"/>
    <n v="719.74"/>
  </r>
  <r>
    <x v="0"/>
    <x v="143"/>
    <n v="1500.0000000000002"/>
    <n v="6.0000000000000009"/>
    <n v="1.2000000000000002"/>
    <x v="32"/>
    <x v="0"/>
    <x v="14"/>
    <x v="0"/>
    <x v="0"/>
    <s v="2000"/>
    <x v="1"/>
    <n v="1500.0000000000002"/>
    <x v="1"/>
    <n v="1224"/>
    <n v="4"/>
    <n v="268.52999999999997"/>
    <n v="306.55"/>
    <n v="38.020000000000039"/>
    <x v="0"/>
    <x v="0"/>
    <x v="3"/>
    <x v="3"/>
    <x v="1"/>
    <n v="1"/>
    <n v="306.55"/>
  </r>
  <r>
    <x v="0"/>
    <x v="104"/>
    <n v="2000"/>
    <n v="8"/>
    <n v="1.6"/>
    <x v="32"/>
    <x v="0"/>
    <x v="1"/>
    <x v="0"/>
    <x v="0"/>
    <s v="3000"/>
    <x v="1"/>
    <n v="2000"/>
    <x v="1"/>
    <n v="1611"/>
    <n v="4"/>
    <n v="492.37"/>
    <n v="562.07000000000005"/>
    <n v="69.700000000000045"/>
    <x v="0"/>
    <x v="0"/>
    <x v="3"/>
    <x v="3"/>
    <x v="1"/>
    <n v="1"/>
    <n v="562.07000000000005"/>
  </r>
  <r>
    <x v="0"/>
    <x v="104"/>
    <n v="2000"/>
    <n v="8"/>
    <n v="1.6"/>
    <x v="32"/>
    <x v="0"/>
    <x v="1"/>
    <x v="0"/>
    <x v="0"/>
    <s v="3000"/>
    <x v="1"/>
    <n v="2000"/>
    <x v="1"/>
    <n v="1611"/>
    <n v="4"/>
    <n v="492.37"/>
    <n v="562.07000000000005"/>
    <n v="69.700000000000045"/>
    <x v="0"/>
    <x v="0"/>
    <x v="3"/>
    <x v="3"/>
    <x v="1"/>
    <n v="1"/>
    <n v="562.07000000000005"/>
  </r>
  <r>
    <x v="0"/>
    <x v="1"/>
    <n v="1500.0000000000002"/>
    <n v="6.0000000000000009"/>
    <n v="1.2000000000000002"/>
    <x v="32"/>
    <x v="0"/>
    <x v="0"/>
    <x v="0"/>
    <x v="0"/>
    <s v="2250"/>
    <x v="1"/>
    <n v="1500.0000000000002"/>
    <x v="1"/>
    <n v="1045"/>
    <n v="3"/>
    <n v="209.16"/>
    <n v="238.98"/>
    <n v="29.819999999999993"/>
    <x v="0"/>
    <x v="0"/>
    <x v="3"/>
    <x v="3"/>
    <x v="1"/>
    <n v="1"/>
    <n v="238.98"/>
  </r>
  <r>
    <x v="0"/>
    <x v="144"/>
    <n v="500"/>
    <n v="2"/>
    <n v="0.4"/>
    <x v="32"/>
    <x v="0"/>
    <x v="2"/>
    <x v="0"/>
    <x v="0"/>
    <s v="2250"/>
    <x v="1"/>
    <n v="500"/>
    <x v="3"/>
    <n v="905"/>
    <n v="3"/>
    <n v="123.66"/>
    <n v="152.47999999999999"/>
    <n v="28.819999999999993"/>
    <x v="0"/>
    <x v="0"/>
    <x v="3"/>
    <x v="3"/>
    <x v="1"/>
    <n v="1"/>
    <n v="152.47999999999999"/>
  </r>
  <r>
    <x v="0"/>
    <x v="90"/>
    <n v="500"/>
    <n v="2"/>
    <n v="0.4"/>
    <x v="33"/>
    <x v="0"/>
    <x v="0"/>
    <x v="0"/>
    <x v="0"/>
    <s v="2250"/>
    <x v="1"/>
    <n v="500"/>
    <x v="3"/>
    <n v="1763"/>
    <n v="4"/>
    <n v="142.63"/>
    <n v="175.87"/>
    <n v="33.240000000000009"/>
    <x v="0"/>
    <x v="0"/>
    <x v="3"/>
    <x v="3"/>
    <x v="0"/>
    <n v="1"/>
    <n v="175.87"/>
  </r>
  <r>
    <x v="0"/>
    <x v="1"/>
    <n v="500"/>
    <n v="2"/>
    <n v="0.4"/>
    <x v="33"/>
    <x v="0"/>
    <x v="0"/>
    <x v="0"/>
    <x v="0"/>
    <s v="2250"/>
    <x v="1"/>
    <n v="500"/>
    <x v="3"/>
    <n v="1045"/>
    <n v="3"/>
    <n v="91.05"/>
    <n v="112.27"/>
    <n v="21.22"/>
    <x v="0"/>
    <x v="0"/>
    <x v="3"/>
    <x v="3"/>
    <x v="0"/>
    <n v="1"/>
    <n v="112.27"/>
  </r>
  <r>
    <x v="0"/>
    <x v="0"/>
    <n v="4500"/>
    <n v="18"/>
    <n v="3.6"/>
    <x v="33"/>
    <x v="0"/>
    <x v="0"/>
    <x v="0"/>
    <x v="0"/>
    <s v="2250"/>
    <x v="2"/>
    <n v="4500"/>
    <x v="4"/>
    <n v="1267"/>
    <n v="2"/>
    <n v="614.4"/>
    <n v="697"/>
    <n v="82.600000000000023"/>
    <x v="0"/>
    <x v="0"/>
    <x v="3"/>
    <x v="3"/>
    <x v="0"/>
    <n v="0"/>
    <n v="0"/>
  </r>
  <r>
    <x v="0"/>
    <x v="1"/>
    <n v="2000"/>
    <n v="8"/>
    <n v="1.6"/>
    <x v="33"/>
    <x v="0"/>
    <x v="0"/>
    <x v="0"/>
    <x v="0"/>
    <s v="2250"/>
    <x v="1"/>
    <n v="2000"/>
    <x v="1"/>
    <n v="1045"/>
    <n v="3"/>
    <n v="271.42"/>
    <n v="310.12"/>
    <n v="38.699999999999989"/>
    <x v="0"/>
    <x v="0"/>
    <x v="3"/>
    <x v="3"/>
    <x v="0"/>
    <n v="1"/>
    <n v="310.12"/>
  </r>
  <r>
    <x v="0"/>
    <x v="7"/>
    <n v="2000"/>
    <n v="8"/>
    <n v="1.6"/>
    <x v="33"/>
    <x v="0"/>
    <x v="1"/>
    <x v="0"/>
    <x v="0"/>
    <s v="3000"/>
    <x v="1"/>
    <n v="2000"/>
    <x v="1"/>
    <n v="1194"/>
    <n v="4"/>
    <n v="498.32"/>
    <n v="568.86"/>
    <n v="70.54000000000002"/>
    <x v="0"/>
    <x v="0"/>
    <x v="3"/>
    <x v="3"/>
    <x v="0"/>
    <n v="1"/>
    <n v="568.86"/>
  </r>
  <r>
    <x v="0"/>
    <x v="31"/>
    <n v="1000"/>
    <n v="4"/>
    <n v="0.8"/>
    <x v="33"/>
    <x v="0"/>
    <x v="8"/>
    <x v="0"/>
    <x v="0"/>
    <s v="2250"/>
    <x v="1"/>
    <n v="1000"/>
    <x v="2"/>
    <n v="883"/>
    <n v="4"/>
    <n v="186.77"/>
    <n v="220.76"/>
    <n v="33.989999999999981"/>
    <x v="0"/>
    <x v="0"/>
    <x v="3"/>
    <x v="3"/>
    <x v="0"/>
    <n v="1"/>
    <n v="220.76"/>
  </r>
  <r>
    <x v="0"/>
    <x v="34"/>
    <n v="500"/>
    <n v="2"/>
    <n v="0.4"/>
    <x v="33"/>
    <x v="0"/>
    <x v="8"/>
    <x v="0"/>
    <x v="0"/>
    <s v="2250"/>
    <x v="1"/>
    <n v="500"/>
    <x v="3"/>
    <n v="435"/>
    <n v="4"/>
    <n v="112.28"/>
    <n v="138.44"/>
    <n v="26.159999999999997"/>
    <x v="0"/>
    <x v="0"/>
    <x v="3"/>
    <x v="3"/>
    <x v="0"/>
    <n v="1"/>
    <n v="138.44"/>
  </r>
  <r>
    <x v="0"/>
    <x v="30"/>
    <n v="500"/>
    <n v="2"/>
    <n v="0.4"/>
    <x v="33"/>
    <x v="0"/>
    <x v="8"/>
    <x v="0"/>
    <x v="0"/>
    <s v="2250"/>
    <x v="1"/>
    <n v="500"/>
    <x v="3"/>
    <n v="1001"/>
    <n v="4"/>
    <n v="126.96"/>
    <n v="156.54"/>
    <n v="29.58"/>
    <x v="0"/>
    <x v="0"/>
    <x v="3"/>
    <x v="3"/>
    <x v="0"/>
    <n v="1"/>
    <n v="156.54"/>
  </r>
  <r>
    <x v="0"/>
    <x v="32"/>
    <n v="500"/>
    <n v="2"/>
    <n v="0.4"/>
    <x v="33"/>
    <x v="0"/>
    <x v="8"/>
    <x v="0"/>
    <x v="0"/>
    <s v="2500"/>
    <x v="1"/>
    <n v="500"/>
    <x v="3"/>
    <n v="576"/>
    <n v="5"/>
    <n v="105.86"/>
    <n v="130.53"/>
    <n v="24.67"/>
    <x v="0"/>
    <x v="0"/>
    <x v="3"/>
    <x v="3"/>
    <x v="0"/>
    <n v="1"/>
    <n v="130.53"/>
  </r>
  <r>
    <x v="0"/>
    <x v="33"/>
    <n v="500"/>
    <n v="2"/>
    <n v="0.4"/>
    <x v="33"/>
    <x v="0"/>
    <x v="8"/>
    <x v="0"/>
    <x v="0"/>
    <s v="2250"/>
    <x v="1"/>
    <n v="500"/>
    <x v="3"/>
    <n v="1007"/>
    <n v="4"/>
    <n v="129.19"/>
    <n v="159.30000000000001"/>
    <n v="30.110000000000014"/>
    <x v="0"/>
    <x v="0"/>
    <x v="3"/>
    <x v="3"/>
    <x v="0"/>
    <n v="1"/>
    <n v="159.30000000000001"/>
  </r>
  <r>
    <x v="0"/>
    <x v="35"/>
    <n v="1000"/>
    <n v="4"/>
    <n v="0.8"/>
    <x v="34"/>
    <x v="0"/>
    <x v="8"/>
    <x v="0"/>
    <x v="0"/>
    <s v="2500"/>
    <x v="1"/>
    <n v="1000"/>
    <x v="2"/>
    <n v="861"/>
    <n v="5"/>
    <n v="197.81"/>
    <n v="233.82"/>
    <n v="36.009999999999991"/>
    <x v="0"/>
    <x v="0"/>
    <x v="3"/>
    <x v="3"/>
    <x v="1"/>
    <n v="1"/>
    <n v="233.82"/>
  </r>
  <r>
    <x v="0"/>
    <x v="12"/>
    <n v="1500.0000000000002"/>
    <n v="6.0000000000000009"/>
    <n v="1.2000000000000002"/>
    <x v="34"/>
    <x v="0"/>
    <x v="2"/>
    <x v="0"/>
    <x v="0"/>
    <s v="2250"/>
    <x v="1"/>
    <n v="1500.0000000000002"/>
    <x v="1"/>
    <n v="1144"/>
    <n v="5"/>
    <n v="346.89"/>
    <n v="395.99"/>
    <n v="49.100000000000023"/>
    <x v="0"/>
    <x v="0"/>
    <x v="3"/>
    <x v="3"/>
    <x v="1"/>
    <n v="1"/>
    <n v="395.99"/>
  </r>
  <r>
    <x v="0"/>
    <x v="8"/>
    <n v="2500"/>
    <n v="10"/>
    <n v="2"/>
    <x v="34"/>
    <x v="0"/>
    <x v="2"/>
    <x v="0"/>
    <x v="0"/>
    <s v="2250"/>
    <x v="1"/>
    <n v="2500"/>
    <x v="1"/>
    <n v="845"/>
    <n v="4"/>
    <n v="540.88"/>
    <n v="618.01"/>
    <n v="77.13"/>
    <x v="0"/>
    <x v="0"/>
    <x v="3"/>
    <x v="3"/>
    <x v="1"/>
    <n v="1"/>
    <n v="618.01"/>
  </r>
  <r>
    <x v="0"/>
    <x v="10"/>
    <n v="2000"/>
    <n v="8"/>
    <n v="1.6"/>
    <x v="34"/>
    <x v="0"/>
    <x v="2"/>
    <x v="0"/>
    <x v="0"/>
    <s v="2250"/>
    <x v="1"/>
    <n v="2000"/>
    <x v="1"/>
    <n v="1416"/>
    <n v="5"/>
    <n v="457.67"/>
    <n v="522.46"/>
    <n v="64.79000000000002"/>
    <x v="0"/>
    <x v="0"/>
    <x v="3"/>
    <x v="3"/>
    <x v="1"/>
    <n v="1"/>
    <n v="522.46"/>
  </r>
  <r>
    <x v="0"/>
    <x v="11"/>
    <n v="1500.0000000000002"/>
    <n v="6.0000000000000009"/>
    <n v="1.2000000000000002"/>
    <x v="34"/>
    <x v="0"/>
    <x v="2"/>
    <x v="0"/>
    <x v="0"/>
    <s v="2250"/>
    <x v="1"/>
    <n v="1500.0000000000002"/>
    <x v="1"/>
    <n v="1575"/>
    <n v="6"/>
    <n v="353.29"/>
    <n v="403.29"/>
    <n v="50"/>
    <x v="0"/>
    <x v="0"/>
    <x v="3"/>
    <x v="3"/>
    <x v="1"/>
    <n v="1"/>
    <n v="403.29"/>
  </r>
  <r>
    <x v="0"/>
    <x v="0"/>
    <n v="2500"/>
    <n v="10"/>
    <n v="2"/>
    <x v="34"/>
    <x v="0"/>
    <x v="0"/>
    <x v="0"/>
    <x v="0"/>
    <s v="2250"/>
    <x v="1"/>
    <n v="2500"/>
    <x v="1"/>
    <n v="1267"/>
    <n v="3"/>
    <n v="489.25"/>
    <n v="555.02"/>
    <n v="65.769999999999982"/>
    <x v="0"/>
    <x v="0"/>
    <x v="3"/>
    <x v="3"/>
    <x v="1"/>
    <n v="1"/>
    <n v="555.02"/>
  </r>
  <r>
    <x v="0"/>
    <x v="2"/>
    <n v="1000"/>
    <n v="4"/>
    <n v="0.8"/>
    <x v="34"/>
    <x v="0"/>
    <x v="0"/>
    <x v="0"/>
    <x v="0"/>
    <s v="2250"/>
    <x v="1"/>
    <n v="1000"/>
    <x v="2"/>
    <n v="1819"/>
    <n v="4"/>
    <n v="244.94"/>
    <n v="289.52"/>
    <n v="44.579999999999984"/>
    <x v="0"/>
    <x v="0"/>
    <x v="3"/>
    <x v="3"/>
    <x v="1"/>
    <n v="1"/>
    <n v="289.52"/>
  </r>
  <r>
    <x v="0"/>
    <x v="1"/>
    <n v="500"/>
    <n v="2"/>
    <n v="0.4"/>
    <x v="34"/>
    <x v="0"/>
    <x v="0"/>
    <x v="0"/>
    <x v="0"/>
    <s v="2250"/>
    <x v="1"/>
    <n v="500"/>
    <x v="3"/>
    <n v="1045"/>
    <n v="3"/>
    <n v="91.05"/>
    <n v="112.27"/>
    <n v="21.22"/>
    <x v="0"/>
    <x v="0"/>
    <x v="3"/>
    <x v="3"/>
    <x v="1"/>
    <n v="1"/>
    <n v="112.27"/>
  </r>
  <r>
    <x v="0"/>
    <x v="1"/>
    <n v="2000"/>
    <n v="8"/>
    <n v="1.6"/>
    <x v="34"/>
    <x v="0"/>
    <x v="0"/>
    <x v="0"/>
    <x v="0"/>
    <s v="2250"/>
    <x v="1"/>
    <n v="2000"/>
    <x v="1"/>
    <n v="1045"/>
    <n v="3"/>
    <n v="271.42"/>
    <n v="310.12"/>
    <n v="38.699999999999989"/>
    <x v="0"/>
    <x v="0"/>
    <x v="3"/>
    <x v="3"/>
    <x v="1"/>
    <n v="1"/>
    <n v="310.12"/>
  </r>
  <r>
    <x v="0"/>
    <x v="9"/>
    <n v="1500.0000000000002"/>
    <n v="6.0000000000000009"/>
    <n v="1.2000000000000002"/>
    <x v="34"/>
    <x v="0"/>
    <x v="2"/>
    <x v="0"/>
    <x v="0"/>
    <s v="2250"/>
    <x v="1"/>
    <n v="1500.0000000000002"/>
    <x v="1"/>
    <n v="1123"/>
    <n v="4"/>
    <n v="345.34"/>
    <n v="394.22"/>
    <n v="48.880000000000052"/>
    <x v="0"/>
    <x v="0"/>
    <x v="3"/>
    <x v="3"/>
    <x v="1"/>
    <n v="1"/>
    <n v="394.22"/>
  </r>
  <r>
    <x v="0"/>
    <x v="43"/>
    <n v="500"/>
    <n v="2"/>
    <n v="0.4"/>
    <x v="34"/>
    <x v="0"/>
    <x v="0"/>
    <x v="0"/>
    <x v="0"/>
    <s v="2250"/>
    <x v="1"/>
    <n v="500"/>
    <x v="3"/>
    <n v="942"/>
    <n v="3"/>
    <n v="111.04"/>
    <n v="136.91"/>
    <n v="25.86999999999999"/>
    <x v="0"/>
    <x v="0"/>
    <x v="3"/>
    <x v="3"/>
    <x v="1"/>
    <n v="1"/>
    <n v="136.91"/>
  </r>
  <r>
    <x v="0"/>
    <x v="50"/>
    <n v="9000"/>
    <n v="36"/>
    <n v="7.2"/>
    <x v="34"/>
    <x v="0"/>
    <x v="8"/>
    <x v="0"/>
    <x v="0"/>
    <s v="2500"/>
    <x v="2"/>
    <n v="9000"/>
    <x v="7"/>
    <n v="846"/>
    <n v="2"/>
    <n v="622.34"/>
    <n v="712.79"/>
    <n v="90.449999999999932"/>
    <x v="0"/>
    <x v="0"/>
    <x v="3"/>
    <x v="3"/>
    <x v="1"/>
    <n v="0"/>
    <n v="0"/>
  </r>
  <r>
    <x v="0"/>
    <x v="113"/>
    <n v="2000"/>
    <n v="8"/>
    <n v="1.6"/>
    <x v="34"/>
    <x v="0"/>
    <x v="8"/>
    <x v="0"/>
    <x v="0"/>
    <s v="2250"/>
    <x v="1"/>
    <n v="2000"/>
    <x v="1"/>
    <n v="627"/>
    <n v="4"/>
    <n v="308.16000000000003"/>
    <n v="353.8"/>
    <n v="45.639999999999986"/>
    <x v="0"/>
    <x v="0"/>
    <x v="3"/>
    <x v="3"/>
    <x v="1"/>
    <n v="1"/>
    <n v="353.8"/>
  </r>
  <r>
    <x v="0"/>
    <x v="50"/>
    <n v="2500"/>
    <n v="10"/>
    <n v="2"/>
    <x v="34"/>
    <x v="0"/>
    <x v="8"/>
    <x v="0"/>
    <x v="0"/>
    <s v="2500"/>
    <x v="1"/>
    <n v="2500"/>
    <x v="1"/>
    <n v="846"/>
    <n v="5"/>
    <n v="417.49"/>
    <n v="478.17"/>
    <n v="60.680000000000007"/>
    <x v="0"/>
    <x v="0"/>
    <x v="3"/>
    <x v="3"/>
    <x v="1"/>
    <n v="1"/>
    <n v="478.17"/>
  </r>
  <r>
    <x v="0"/>
    <x v="26"/>
    <n v="500"/>
    <n v="2"/>
    <n v="0.4"/>
    <x v="34"/>
    <x v="0"/>
    <x v="1"/>
    <x v="0"/>
    <x v="0"/>
    <s v="3000"/>
    <x v="1"/>
    <n v="500"/>
    <x v="3"/>
    <n v="1502"/>
    <n v="4"/>
    <n v="131.91"/>
    <n v="162.65"/>
    <n v="30.740000000000009"/>
    <x v="0"/>
    <x v="0"/>
    <x v="3"/>
    <x v="3"/>
    <x v="1"/>
    <n v="1"/>
    <n v="162.65"/>
  </r>
  <r>
    <x v="0"/>
    <x v="47"/>
    <n v="500"/>
    <n v="2"/>
    <n v="0.4"/>
    <x v="34"/>
    <x v="0"/>
    <x v="0"/>
    <x v="0"/>
    <x v="0"/>
    <s v="2250"/>
    <x v="1"/>
    <n v="500"/>
    <x v="3"/>
    <n v="911"/>
    <n v="4"/>
    <n v="110.35"/>
    <n v="136.07"/>
    <n v="25.72"/>
    <x v="0"/>
    <x v="0"/>
    <x v="3"/>
    <x v="3"/>
    <x v="1"/>
    <n v="1"/>
    <n v="136.07"/>
  </r>
  <r>
    <x v="0"/>
    <x v="118"/>
    <n v="500"/>
    <n v="2"/>
    <n v="0.4"/>
    <x v="34"/>
    <x v="0"/>
    <x v="0"/>
    <x v="0"/>
    <x v="0"/>
    <s v="2250"/>
    <x v="1"/>
    <n v="500"/>
    <x v="3"/>
    <n v="930"/>
    <n v="4"/>
    <n v="110.35"/>
    <n v="136.07"/>
    <n v="25.72"/>
    <x v="0"/>
    <x v="0"/>
    <x v="3"/>
    <x v="3"/>
    <x v="1"/>
    <n v="1"/>
    <n v="136.07"/>
  </r>
  <r>
    <x v="0"/>
    <x v="1"/>
    <n v="1000"/>
    <n v="4"/>
    <n v="0.8"/>
    <x v="34"/>
    <x v="0"/>
    <x v="0"/>
    <x v="0"/>
    <x v="0"/>
    <s v="2250"/>
    <x v="1"/>
    <n v="1000"/>
    <x v="2"/>
    <n v="1045"/>
    <n v="3"/>
    <n v="153.08000000000001"/>
    <n v="180.94"/>
    <n v="27.859999999999985"/>
    <x v="0"/>
    <x v="0"/>
    <x v="3"/>
    <x v="3"/>
    <x v="1"/>
    <n v="1"/>
    <n v="180.94"/>
  </r>
  <r>
    <x v="0"/>
    <x v="27"/>
    <n v="4500"/>
    <n v="18"/>
    <n v="3.6"/>
    <x v="34"/>
    <x v="0"/>
    <x v="9"/>
    <x v="0"/>
    <x v="0"/>
    <s v="2000"/>
    <x v="2"/>
    <n v="4500"/>
    <x v="4"/>
    <n v="545"/>
    <n v="1"/>
    <n v="669.12"/>
    <n v="764.54"/>
    <n v="95.419999999999959"/>
    <x v="0"/>
    <x v="0"/>
    <x v="3"/>
    <x v="3"/>
    <x v="1"/>
    <n v="0"/>
    <n v="0"/>
  </r>
  <r>
    <x v="0"/>
    <x v="78"/>
    <n v="500"/>
    <n v="2"/>
    <n v="0.4"/>
    <x v="34"/>
    <x v="0"/>
    <x v="1"/>
    <x v="0"/>
    <x v="0"/>
    <s v="3000"/>
    <x v="1"/>
    <n v="500"/>
    <x v="3"/>
    <n v="1208"/>
    <n v="4"/>
    <n v="150.54"/>
    <n v="185.62"/>
    <n v="35.080000000000013"/>
    <x v="0"/>
    <x v="0"/>
    <x v="3"/>
    <x v="3"/>
    <x v="1"/>
    <n v="1"/>
    <n v="185.62"/>
  </r>
  <r>
    <x v="0"/>
    <x v="67"/>
    <n v="500"/>
    <n v="2"/>
    <n v="0.4"/>
    <x v="34"/>
    <x v="0"/>
    <x v="1"/>
    <x v="0"/>
    <x v="0"/>
    <s v="3000"/>
    <x v="1"/>
    <n v="500"/>
    <x v="3"/>
    <n v="1481"/>
    <n v="4"/>
    <n v="150.15"/>
    <n v="185.14"/>
    <n v="34.989999999999981"/>
    <x v="0"/>
    <x v="0"/>
    <x v="3"/>
    <x v="3"/>
    <x v="1"/>
    <n v="1"/>
    <n v="185.14"/>
  </r>
  <r>
    <x v="0"/>
    <x v="89"/>
    <n v="2500"/>
    <n v="10"/>
    <n v="2"/>
    <x v="34"/>
    <x v="0"/>
    <x v="15"/>
    <x v="0"/>
    <x v="0"/>
    <s v="3000"/>
    <x v="1"/>
    <n v="2500"/>
    <x v="1"/>
    <n v="1106"/>
    <n v="4"/>
    <n v="518.89"/>
    <n v="592.88"/>
    <n v="73.990000000000009"/>
    <x v="0"/>
    <x v="0"/>
    <x v="3"/>
    <x v="3"/>
    <x v="1"/>
    <n v="1"/>
    <n v="592.88"/>
  </r>
  <r>
    <x v="0"/>
    <x v="89"/>
    <n v="2500"/>
    <n v="10"/>
    <n v="2"/>
    <x v="34"/>
    <x v="0"/>
    <x v="15"/>
    <x v="0"/>
    <x v="0"/>
    <s v="3000"/>
    <x v="1"/>
    <n v="2500"/>
    <x v="1"/>
    <n v="1106"/>
    <n v="4"/>
    <n v="518.89"/>
    <n v="592.88"/>
    <n v="73.990000000000009"/>
    <x v="0"/>
    <x v="0"/>
    <x v="3"/>
    <x v="3"/>
    <x v="1"/>
    <n v="1"/>
    <n v="592.88"/>
  </r>
  <r>
    <x v="0"/>
    <x v="89"/>
    <n v="500"/>
    <n v="2"/>
    <n v="0.4"/>
    <x v="34"/>
    <x v="0"/>
    <x v="15"/>
    <x v="0"/>
    <x v="0"/>
    <s v="3000"/>
    <x v="1"/>
    <n v="500"/>
    <x v="3"/>
    <n v="1106"/>
    <n v="4"/>
    <n v="134.87"/>
    <n v="166.3"/>
    <n v="31.430000000000007"/>
    <x v="0"/>
    <x v="0"/>
    <x v="3"/>
    <x v="3"/>
    <x v="1"/>
    <n v="1"/>
    <n v="166.3"/>
  </r>
  <r>
    <x v="0"/>
    <x v="89"/>
    <n v="500"/>
    <n v="2"/>
    <n v="0.4"/>
    <x v="34"/>
    <x v="0"/>
    <x v="15"/>
    <x v="0"/>
    <x v="0"/>
    <s v="3000"/>
    <x v="1"/>
    <n v="500"/>
    <x v="3"/>
    <n v="1106"/>
    <n v="4"/>
    <n v="134.87"/>
    <n v="166.3"/>
    <n v="31.430000000000007"/>
    <x v="0"/>
    <x v="0"/>
    <x v="3"/>
    <x v="3"/>
    <x v="1"/>
    <n v="1"/>
    <n v="166.3"/>
  </r>
  <r>
    <x v="0"/>
    <x v="89"/>
    <n v="10000"/>
    <n v="40"/>
    <n v="8"/>
    <x v="34"/>
    <x v="0"/>
    <x v="15"/>
    <x v="0"/>
    <x v="0"/>
    <s v="3000"/>
    <x v="2"/>
    <n v="10000"/>
    <x v="7"/>
    <n v="1106"/>
    <n v="2"/>
    <n v="826.2"/>
    <n v="944.02"/>
    <n v="117.81999999999994"/>
    <x v="0"/>
    <x v="0"/>
    <x v="3"/>
    <x v="3"/>
    <x v="1"/>
    <n v="0"/>
    <n v="0"/>
  </r>
  <r>
    <x v="0"/>
    <x v="89"/>
    <n v="10000"/>
    <n v="40"/>
    <n v="8"/>
    <x v="34"/>
    <x v="0"/>
    <x v="15"/>
    <x v="0"/>
    <x v="0"/>
    <s v="3000"/>
    <x v="2"/>
    <n v="10000"/>
    <x v="7"/>
    <n v="1106"/>
    <n v="2"/>
    <n v="826.2"/>
    <n v="944.02"/>
    <n v="117.81999999999994"/>
    <x v="0"/>
    <x v="0"/>
    <x v="3"/>
    <x v="3"/>
    <x v="1"/>
    <n v="0"/>
    <n v="0"/>
  </r>
  <r>
    <x v="0"/>
    <x v="7"/>
    <n v="1000"/>
    <n v="4"/>
    <n v="0.8"/>
    <x v="34"/>
    <x v="0"/>
    <x v="1"/>
    <x v="0"/>
    <x v="0"/>
    <s v="3000"/>
    <x v="1"/>
    <n v="1000"/>
    <x v="2"/>
    <n v="1194"/>
    <n v="4"/>
    <n v="269.63"/>
    <n v="318.72000000000003"/>
    <n v="49.090000000000032"/>
    <x v="0"/>
    <x v="0"/>
    <x v="3"/>
    <x v="3"/>
    <x v="1"/>
    <n v="1"/>
    <n v="318.72000000000003"/>
  </r>
  <r>
    <x v="0"/>
    <x v="42"/>
    <n v="500"/>
    <n v="2"/>
    <n v="0.4"/>
    <x v="34"/>
    <x v="0"/>
    <x v="4"/>
    <x v="0"/>
    <x v="0"/>
    <s v="3000"/>
    <x v="1"/>
    <n v="500"/>
    <x v="3"/>
    <n v="1333"/>
    <n v="4"/>
    <n v="126.76"/>
    <n v="156.30000000000001"/>
    <n v="29.540000000000006"/>
    <x v="0"/>
    <x v="0"/>
    <x v="3"/>
    <x v="3"/>
    <x v="1"/>
    <n v="1"/>
    <n v="156.30000000000001"/>
  </r>
  <r>
    <x v="0"/>
    <x v="42"/>
    <n v="1500.0000000000002"/>
    <n v="6.0000000000000009"/>
    <n v="1.2000000000000002"/>
    <x v="34"/>
    <x v="0"/>
    <x v="4"/>
    <x v="0"/>
    <x v="0"/>
    <s v="3000"/>
    <x v="1"/>
    <n v="1500.0000000000002"/>
    <x v="1"/>
    <n v="1333"/>
    <n v="4"/>
    <n v="289.79000000000002"/>
    <n v="330.81"/>
    <n v="41.019999999999982"/>
    <x v="0"/>
    <x v="0"/>
    <x v="3"/>
    <x v="3"/>
    <x v="1"/>
    <n v="1"/>
    <n v="330.81"/>
  </r>
  <r>
    <x v="0"/>
    <x v="79"/>
    <n v="5000"/>
    <n v="20"/>
    <n v="4"/>
    <x v="34"/>
    <x v="0"/>
    <x v="8"/>
    <x v="0"/>
    <x v="0"/>
    <s v="2250"/>
    <x v="2"/>
    <n v="5000"/>
    <x v="4"/>
    <n v="540"/>
    <n v="1"/>
    <n v="378.97"/>
    <n v="435.1"/>
    <n v="56.129999999999995"/>
    <x v="0"/>
    <x v="0"/>
    <x v="3"/>
    <x v="3"/>
    <x v="1"/>
    <n v="0"/>
    <n v="0"/>
  </r>
  <r>
    <x v="0"/>
    <x v="13"/>
    <n v="500"/>
    <n v="2"/>
    <n v="0.4"/>
    <x v="34"/>
    <x v="0"/>
    <x v="1"/>
    <x v="0"/>
    <x v="0"/>
    <s v="3000"/>
    <x v="1"/>
    <n v="500"/>
    <x v="3"/>
    <n v="1213"/>
    <n v="4"/>
    <n v="152.41999999999999"/>
    <n v="187.94"/>
    <n v="35.52000000000001"/>
    <x v="0"/>
    <x v="0"/>
    <x v="3"/>
    <x v="3"/>
    <x v="1"/>
    <n v="1"/>
    <n v="187.94"/>
  </r>
  <r>
    <x v="0"/>
    <x v="79"/>
    <n v="1500.0000000000002"/>
    <n v="6.0000000000000009"/>
    <n v="1.2000000000000002"/>
    <x v="34"/>
    <x v="0"/>
    <x v="8"/>
    <x v="0"/>
    <x v="0"/>
    <s v="2250"/>
    <x v="1"/>
    <n v="1500.0000000000002"/>
    <x v="1"/>
    <n v="540"/>
    <n v="4"/>
    <n v="235.22"/>
    <n v="270.06"/>
    <n v="34.840000000000003"/>
    <x v="0"/>
    <x v="0"/>
    <x v="3"/>
    <x v="3"/>
    <x v="1"/>
    <n v="1"/>
    <n v="270.06"/>
  </r>
  <r>
    <x v="0"/>
    <x v="50"/>
    <n v="3500.0000000000005"/>
    <n v="14.000000000000002"/>
    <n v="2.8000000000000003"/>
    <x v="34"/>
    <x v="0"/>
    <x v="8"/>
    <x v="0"/>
    <x v="0"/>
    <s v="2500"/>
    <x v="2"/>
    <n v="3500.0000000000005"/>
    <x v="4"/>
    <n v="846"/>
    <n v="2"/>
    <n v="497.15"/>
    <n v="569.41"/>
    <n v="72.259999999999991"/>
    <x v="0"/>
    <x v="0"/>
    <x v="3"/>
    <x v="3"/>
    <x v="1"/>
    <n v="0"/>
    <n v="0"/>
  </r>
  <r>
    <x v="0"/>
    <x v="20"/>
    <n v="500"/>
    <n v="2"/>
    <n v="0.4"/>
    <x v="35"/>
    <x v="0"/>
    <x v="7"/>
    <x v="0"/>
    <x v="0"/>
    <s v="3000"/>
    <x v="1"/>
    <n v="500"/>
    <x v="3"/>
    <n v="2378"/>
    <n v="6"/>
    <n v="153.15"/>
    <n v="188.84"/>
    <n v="35.69"/>
    <x v="0"/>
    <x v="0"/>
    <x v="4"/>
    <x v="4"/>
    <x v="0"/>
    <n v="1"/>
    <n v="188.84"/>
  </r>
  <r>
    <x v="0"/>
    <x v="14"/>
    <n v="1000"/>
    <n v="4"/>
    <n v="0.8"/>
    <x v="35"/>
    <x v="0"/>
    <x v="3"/>
    <x v="0"/>
    <x v="0"/>
    <s v="3000"/>
    <x v="1"/>
    <n v="1000"/>
    <x v="2"/>
    <s v="x"/>
    <n v="6"/>
    <n v="261.48"/>
    <n v="309.08"/>
    <n v="47.599999999999966"/>
    <x v="0"/>
    <x v="0"/>
    <x v="4"/>
    <x v="4"/>
    <x v="0"/>
    <n v="1"/>
    <n v="309.08"/>
  </r>
  <r>
    <x v="0"/>
    <x v="14"/>
    <n v="1000"/>
    <n v="4"/>
    <n v="0.8"/>
    <x v="35"/>
    <x v="0"/>
    <x v="3"/>
    <x v="0"/>
    <x v="0"/>
    <s v="3000"/>
    <x v="1"/>
    <n v="1000"/>
    <x v="2"/>
    <s v="x"/>
    <n v="6"/>
    <n v="261.48"/>
    <n v="309.08"/>
    <n v="47.599999999999966"/>
    <x v="0"/>
    <x v="0"/>
    <x v="4"/>
    <x v="4"/>
    <x v="0"/>
    <n v="1"/>
    <n v="309.08"/>
  </r>
  <r>
    <x v="0"/>
    <x v="145"/>
    <n v="1000"/>
    <n v="4"/>
    <n v="0.8"/>
    <x v="35"/>
    <x v="0"/>
    <x v="0"/>
    <x v="0"/>
    <x v="0"/>
    <s v="2250"/>
    <x v="1"/>
    <n v="1000"/>
    <x v="2"/>
    <n v="1183"/>
    <n v="4"/>
    <n v="211.78"/>
    <n v="250.33"/>
    <n v="38.550000000000011"/>
    <x v="0"/>
    <x v="0"/>
    <x v="4"/>
    <x v="4"/>
    <x v="0"/>
    <n v="1"/>
    <n v="250.33"/>
  </r>
  <r>
    <x v="0"/>
    <x v="33"/>
    <n v="1000"/>
    <n v="4"/>
    <n v="0.8"/>
    <x v="35"/>
    <x v="0"/>
    <x v="8"/>
    <x v="0"/>
    <x v="0"/>
    <s v="2250"/>
    <x v="1"/>
    <n v="1000"/>
    <x v="2"/>
    <n v="1007"/>
    <n v="4"/>
    <n v="216.49"/>
    <n v="255.9"/>
    <n v="39.409999999999997"/>
    <x v="0"/>
    <x v="0"/>
    <x v="4"/>
    <x v="4"/>
    <x v="0"/>
    <n v="1"/>
    <n v="255.9"/>
  </r>
  <r>
    <x v="0"/>
    <x v="49"/>
    <n v="500"/>
    <n v="2"/>
    <n v="0.4"/>
    <x v="35"/>
    <x v="0"/>
    <x v="12"/>
    <x v="0"/>
    <x v="0"/>
    <s v="2500"/>
    <x v="1"/>
    <n v="500"/>
    <x v="3"/>
    <n v="262"/>
    <n v="3"/>
    <n v="85"/>
    <n v="104.81"/>
    <n v="19.810000000000002"/>
    <x v="0"/>
    <x v="0"/>
    <x v="4"/>
    <x v="4"/>
    <x v="0"/>
    <n v="1"/>
    <n v="104.81"/>
  </r>
  <r>
    <x v="0"/>
    <x v="146"/>
    <n v="1500.0000000000002"/>
    <n v="6.0000000000000009"/>
    <n v="1.2000000000000002"/>
    <x v="35"/>
    <x v="0"/>
    <x v="5"/>
    <x v="0"/>
    <x v="0"/>
    <s v="2250"/>
    <x v="1"/>
    <n v="1500.0000000000002"/>
    <x v="1"/>
    <n v="526"/>
    <n v="3"/>
    <n v="223.06"/>
    <n v="256.08999999999997"/>
    <n v="33.029999999999973"/>
    <x v="0"/>
    <x v="0"/>
    <x v="4"/>
    <x v="4"/>
    <x v="0"/>
    <n v="1"/>
    <n v="256.08999999999997"/>
  </r>
  <r>
    <x v="0"/>
    <x v="146"/>
    <n v="1500.0000000000002"/>
    <n v="6.0000000000000009"/>
    <n v="1.2000000000000002"/>
    <x v="35"/>
    <x v="0"/>
    <x v="5"/>
    <x v="0"/>
    <x v="0"/>
    <s v="2250"/>
    <x v="1"/>
    <n v="1500.0000000000002"/>
    <x v="1"/>
    <n v="526"/>
    <n v="3"/>
    <n v="223.06"/>
    <n v="256.08999999999997"/>
    <n v="33.029999999999973"/>
    <x v="0"/>
    <x v="0"/>
    <x v="4"/>
    <x v="4"/>
    <x v="0"/>
    <n v="1"/>
    <n v="256.08999999999997"/>
  </r>
  <r>
    <x v="0"/>
    <x v="20"/>
    <n v="1000"/>
    <n v="4"/>
    <n v="0.8"/>
    <x v="36"/>
    <x v="0"/>
    <x v="7"/>
    <x v="0"/>
    <x v="0"/>
    <s v="3000"/>
    <x v="1"/>
    <n v="1000"/>
    <x v="2"/>
    <n v="2378"/>
    <n v="6"/>
    <n v="276.49"/>
    <n v="326.82"/>
    <n v="50.329999999999984"/>
    <x v="0"/>
    <x v="0"/>
    <x v="4"/>
    <x v="4"/>
    <x v="1"/>
    <n v="1"/>
    <n v="326.82"/>
  </r>
  <r>
    <x v="0"/>
    <x v="1"/>
    <n v="2500"/>
    <n v="10"/>
    <n v="2"/>
    <x v="36"/>
    <x v="0"/>
    <x v="0"/>
    <x v="0"/>
    <x v="0"/>
    <s v="2250"/>
    <x v="1"/>
    <n v="2500"/>
    <x v="1"/>
    <n v="1045"/>
    <n v="3"/>
    <n v="420.85"/>
    <n v="480.86"/>
    <n v="60.009999999999991"/>
    <x v="0"/>
    <x v="0"/>
    <x v="4"/>
    <x v="4"/>
    <x v="1"/>
    <n v="1"/>
    <n v="480.86"/>
  </r>
  <r>
    <x v="0"/>
    <x v="95"/>
    <n v="500"/>
    <n v="2"/>
    <n v="0.4"/>
    <x v="36"/>
    <x v="0"/>
    <x v="18"/>
    <x v="0"/>
    <x v="0"/>
    <s v=""/>
    <x v="1"/>
    <n v="500"/>
    <x v="3"/>
    <s v="x"/>
    <s v=""/>
    <s v=""/>
    <s v=""/>
    <s v=""/>
    <x v="1"/>
    <x v="0"/>
    <x v="4"/>
    <x v="4"/>
    <x v="1"/>
    <n v="1"/>
    <s v=""/>
  </r>
  <r>
    <x v="0"/>
    <x v="147"/>
    <n v="500"/>
    <n v="2"/>
    <n v="0.4"/>
    <x v="36"/>
    <x v="0"/>
    <x v="15"/>
    <x v="0"/>
    <x v="0"/>
    <s v="3000"/>
    <x v="1"/>
    <n v="500"/>
    <x v="3"/>
    <n v="1109"/>
    <n v="4"/>
    <n v="134.87"/>
    <n v="166.3"/>
    <n v="31.430000000000007"/>
    <x v="0"/>
    <x v="0"/>
    <x v="4"/>
    <x v="4"/>
    <x v="1"/>
    <n v="1"/>
    <n v="166.3"/>
  </r>
  <r>
    <x v="0"/>
    <x v="147"/>
    <n v="500"/>
    <n v="2"/>
    <n v="0.4"/>
    <x v="36"/>
    <x v="0"/>
    <x v="15"/>
    <x v="0"/>
    <x v="0"/>
    <s v="3000"/>
    <x v="1"/>
    <n v="500"/>
    <x v="3"/>
    <n v="1109"/>
    <n v="4"/>
    <n v="134.87"/>
    <n v="166.3"/>
    <n v="31.430000000000007"/>
    <x v="0"/>
    <x v="0"/>
    <x v="4"/>
    <x v="4"/>
    <x v="1"/>
    <n v="1"/>
    <n v="166.3"/>
  </r>
  <r>
    <x v="0"/>
    <x v="148"/>
    <n v="500"/>
    <n v="2"/>
    <n v="0.4"/>
    <x v="36"/>
    <x v="0"/>
    <x v="1"/>
    <x v="0"/>
    <x v="0"/>
    <s v="3000"/>
    <x v="1"/>
    <n v="500"/>
    <x v="3"/>
    <n v="1550"/>
    <n v="4"/>
    <n v="152.02000000000001"/>
    <n v="187.45"/>
    <n v="35.429999999999978"/>
    <x v="0"/>
    <x v="0"/>
    <x v="4"/>
    <x v="4"/>
    <x v="1"/>
    <n v="1"/>
    <n v="187.45"/>
  </r>
  <r>
    <x v="0"/>
    <x v="59"/>
    <n v="1000"/>
    <n v="4"/>
    <n v="0.8"/>
    <x v="36"/>
    <x v="0"/>
    <x v="2"/>
    <x v="0"/>
    <x v="0"/>
    <s v="2250"/>
    <x v="1"/>
    <n v="1000"/>
    <x v="2"/>
    <n v="977"/>
    <n v="3"/>
    <n v="241.49"/>
    <n v="285.45"/>
    <n v="43.95999999999998"/>
    <x v="0"/>
    <x v="0"/>
    <x v="4"/>
    <x v="4"/>
    <x v="1"/>
    <n v="1"/>
    <n v="285.45"/>
  </r>
  <r>
    <x v="0"/>
    <x v="66"/>
    <n v="6000.0000000000009"/>
    <n v="24.000000000000004"/>
    <n v="4.8000000000000007"/>
    <x v="36"/>
    <x v="0"/>
    <x v="2"/>
    <x v="0"/>
    <x v="0"/>
    <s v="2250"/>
    <x v="2"/>
    <n v="6000.0000000000009"/>
    <x v="6"/>
    <n v="944"/>
    <n v="2"/>
    <n v="694.84"/>
    <n v="792.02"/>
    <n v="97.17999999999995"/>
    <x v="0"/>
    <x v="0"/>
    <x v="4"/>
    <x v="4"/>
    <x v="1"/>
    <n v="0"/>
    <n v="0"/>
  </r>
  <r>
    <x v="0"/>
    <x v="58"/>
    <n v="1500.0000000000002"/>
    <n v="6.0000000000000009"/>
    <n v="1.2000000000000002"/>
    <x v="36"/>
    <x v="0"/>
    <x v="6"/>
    <x v="0"/>
    <x v="0"/>
    <s v="2000"/>
    <x v="1"/>
    <n v="1500.0000000000002"/>
    <x v="1"/>
    <s v="x"/>
    <n v="3"/>
    <n v="362.83"/>
    <n v="414.19"/>
    <n v="51.360000000000014"/>
    <x v="0"/>
    <x v="0"/>
    <x v="4"/>
    <x v="4"/>
    <x v="1"/>
    <n v="1"/>
    <n v="414.19"/>
  </r>
  <r>
    <x v="0"/>
    <x v="32"/>
    <n v="1000"/>
    <n v="4"/>
    <n v="0.8"/>
    <x v="36"/>
    <x v="0"/>
    <x v="8"/>
    <x v="0"/>
    <x v="0"/>
    <s v="2500"/>
    <x v="1"/>
    <n v="1000"/>
    <x v="2"/>
    <n v="576"/>
    <n v="5"/>
    <n v="175.98"/>
    <n v="208.01"/>
    <n v="32.03"/>
    <x v="0"/>
    <x v="0"/>
    <x v="4"/>
    <x v="4"/>
    <x v="1"/>
    <n v="1"/>
    <n v="208.01"/>
  </r>
  <r>
    <x v="0"/>
    <x v="44"/>
    <n v="2500"/>
    <n v="10"/>
    <n v="2"/>
    <x v="36"/>
    <x v="0"/>
    <x v="8"/>
    <x v="0"/>
    <x v="0"/>
    <s v="2250"/>
    <x v="1"/>
    <n v="2500"/>
    <x v="1"/>
    <n v="484"/>
    <n v="3"/>
    <n v="302.27"/>
    <n v="347.04"/>
    <n v="44.770000000000039"/>
    <x v="0"/>
    <x v="0"/>
    <x v="4"/>
    <x v="4"/>
    <x v="1"/>
    <n v="1"/>
    <n v="347.04"/>
  </r>
  <r>
    <x v="0"/>
    <x v="67"/>
    <n v="4000"/>
    <n v="16"/>
    <n v="3.2"/>
    <x v="36"/>
    <x v="0"/>
    <x v="1"/>
    <x v="0"/>
    <x v="0"/>
    <s v="3000"/>
    <x v="2"/>
    <n v="4000"/>
    <x v="4"/>
    <n v="1481"/>
    <n v="3"/>
    <n v="821.38"/>
    <n v="934.02"/>
    <n v="112.63999999999999"/>
    <x v="0"/>
    <x v="0"/>
    <x v="4"/>
    <x v="4"/>
    <x v="1"/>
    <n v="0"/>
    <n v="0"/>
  </r>
  <r>
    <x v="0"/>
    <x v="78"/>
    <n v="500"/>
    <n v="2"/>
    <n v="0.4"/>
    <x v="36"/>
    <x v="0"/>
    <x v="1"/>
    <x v="0"/>
    <x v="0"/>
    <s v="3000"/>
    <x v="1"/>
    <n v="500"/>
    <x v="3"/>
    <n v="1208"/>
    <n v="4"/>
    <n v="150.54"/>
    <n v="185.62"/>
    <n v="35.080000000000013"/>
    <x v="0"/>
    <x v="0"/>
    <x v="4"/>
    <x v="4"/>
    <x v="1"/>
    <n v="1"/>
    <n v="185.62"/>
  </r>
  <r>
    <x v="0"/>
    <x v="7"/>
    <n v="1000"/>
    <n v="4"/>
    <n v="0.8"/>
    <x v="36"/>
    <x v="0"/>
    <x v="1"/>
    <x v="0"/>
    <x v="0"/>
    <s v="3000"/>
    <x v="1"/>
    <n v="1000"/>
    <x v="2"/>
    <n v="1194"/>
    <n v="4"/>
    <n v="269.63"/>
    <n v="318.72000000000003"/>
    <n v="49.090000000000032"/>
    <x v="0"/>
    <x v="0"/>
    <x v="4"/>
    <x v="4"/>
    <x v="1"/>
    <n v="1"/>
    <n v="318.72000000000003"/>
  </r>
  <r>
    <x v="0"/>
    <x v="126"/>
    <n v="1500.0000000000002"/>
    <n v="6.0000000000000009"/>
    <n v="1.2000000000000002"/>
    <x v="36"/>
    <x v="0"/>
    <x v="5"/>
    <x v="0"/>
    <x v="0"/>
    <s v="2250"/>
    <x v="1"/>
    <n v="1500.0000000000002"/>
    <x v="1"/>
    <n v="455"/>
    <n v="3"/>
    <n v="200.61"/>
    <n v="230.32"/>
    <n v="29.70999999999998"/>
    <x v="0"/>
    <x v="0"/>
    <x v="4"/>
    <x v="4"/>
    <x v="1"/>
    <n v="1"/>
    <n v="230.32"/>
  </r>
  <r>
    <x v="0"/>
    <x v="125"/>
    <n v="1000"/>
    <n v="4"/>
    <n v="0.8"/>
    <x v="36"/>
    <x v="0"/>
    <x v="5"/>
    <x v="0"/>
    <x v="0"/>
    <s v="2250"/>
    <x v="1"/>
    <n v="1000"/>
    <x v="2"/>
    <n v="545"/>
    <n v="3"/>
    <n v="165.49"/>
    <n v="195.61"/>
    <n v="30.120000000000005"/>
    <x v="0"/>
    <x v="0"/>
    <x v="4"/>
    <x v="4"/>
    <x v="1"/>
    <n v="1"/>
    <n v="195.61"/>
  </r>
  <r>
    <x v="0"/>
    <x v="126"/>
    <n v="1500.0000000000002"/>
    <n v="6.0000000000000009"/>
    <n v="1.2000000000000002"/>
    <x v="36"/>
    <x v="0"/>
    <x v="5"/>
    <x v="0"/>
    <x v="0"/>
    <s v="2250"/>
    <x v="1"/>
    <n v="1500.0000000000002"/>
    <x v="1"/>
    <n v="455"/>
    <n v="3"/>
    <n v="200.61"/>
    <n v="230.32"/>
    <n v="29.70999999999998"/>
    <x v="0"/>
    <x v="0"/>
    <x v="4"/>
    <x v="4"/>
    <x v="1"/>
    <n v="1"/>
    <n v="230.32"/>
  </r>
  <r>
    <x v="0"/>
    <x v="125"/>
    <n v="1000"/>
    <n v="4"/>
    <n v="0.8"/>
    <x v="36"/>
    <x v="0"/>
    <x v="5"/>
    <x v="0"/>
    <x v="0"/>
    <s v="2250"/>
    <x v="1"/>
    <n v="1000"/>
    <x v="2"/>
    <n v="545"/>
    <n v="3"/>
    <n v="165.49"/>
    <n v="195.61"/>
    <n v="30.120000000000005"/>
    <x v="0"/>
    <x v="0"/>
    <x v="4"/>
    <x v="4"/>
    <x v="1"/>
    <n v="1"/>
    <n v="195.61"/>
  </r>
  <r>
    <x v="0"/>
    <x v="43"/>
    <n v="2000"/>
    <n v="8"/>
    <n v="1.6"/>
    <x v="36"/>
    <x v="0"/>
    <x v="0"/>
    <x v="0"/>
    <x v="0"/>
    <s v="2250"/>
    <x v="1"/>
    <n v="2000"/>
    <x v="1"/>
    <n v="942"/>
    <n v="3"/>
    <n v="328.14"/>
    <n v="374.93"/>
    <n v="46.79000000000002"/>
    <x v="0"/>
    <x v="0"/>
    <x v="4"/>
    <x v="4"/>
    <x v="1"/>
    <n v="1"/>
    <n v="374.93"/>
  </r>
  <r>
    <x v="0"/>
    <x v="44"/>
    <n v="1000"/>
    <n v="4"/>
    <n v="0.8"/>
    <x v="36"/>
    <x v="0"/>
    <x v="8"/>
    <x v="0"/>
    <x v="0"/>
    <s v="2250"/>
    <x v="1"/>
    <n v="1000"/>
    <x v="2"/>
    <n v="484"/>
    <n v="3"/>
    <n v="147.34"/>
    <n v="174.17"/>
    <n v="26.829999999999984"/>
    <x v="0"/>
    <x v="0"/>
    <x v="4"/>
    <x v="4"/>
    <x v="1"/>
    <n v="1"/>
    <n v="174.17"/>
  </r>
  <r>
    <x v="0"/>
    <x v="26"/>
    <n v="500"/>
    <n v="2"/>
    <n v="0.4"/>
    <x v="36"/>
    <x v="0"/>
    <x v="1"/>
    <x v="0"/>
    <x v="0"/>
    <s v="3000"/>
    <x v="1"/>
    <n v="500"/>
    <x v="3"/>
    <n v="1502"/>
    <n v="4"/>
    <n v="131.91"/>
    <n v="162.65"/>
    <n v="30.740000000000009"/>
    <x v="0"/>
    <x v="0"/>
    <x v="4"/>
    <x v="4"/>
    <x v="1"/>
    <n v="1"/>
    <n v="162.65"/>
  </r>
  <r>
    <x v="0"/>
    <x v="13"/>
    <n v="1000"/>
    <n v="4"/>
    <n v="0.8"/>
    <x v="36"/>
    <x v="0"/>
    <x v="1"/>
    <x v="0"/>
    <x v="0"/>
    <s v="3000"/>
    <x v="1"/>
    <n v="1000"/>
    <x v="2"/>
    <n v="1213"/>
    <n v="4"/>
    <n v="270.26"/>
    <n v="319.45999999999998"/>
    <n v="49.199999999999989"/>
    <x v="0"/>
    <x v="0"/>
    <x v="4"/>
    <x v="4"/>
    <x v="1"/>
    <n v="1"/>
    <n v="319.45999999999998"/>
  </r>
  <r>
    <x v="0"/>
    <x v="139"/>
    <n v="1500.0000000000002"/>
    <n v="6.0000000000000009"/>
    <n v="1.2000000000000002"/>
    <x v="36"/>
    <x v="0"/>
    <x v="4"/>
    <x v="0"/>
    <x v="0"/>
    <s v="3000"/>
    <x v="1"/>
    <n v="1500.0000000000002"/>
    <x v="1"/>
    <n v="1049"/>
    <n v="4"/>
    <n v="246.41"/>
    <n v="281.29000000000002"/>
    <n v="34.880000000000024"/>
    <x v="0"/>
    <x v="0"/>
    <x v="4"/>
    <x v="4"/>
    <x v="1"/>
    <n v="1"/>
    <n v="281.29000000000002"/>
  </r>
  <r>
    <x v="0"/>
    <x v="139"/>
    <n v="1500.0000000000002"/>
    <n v="6.0000000000000009"/>
    <n v="1.2000000000000002"/>
    <x v="36"/>
    <x v="0"/>
    <x v="4"/>
    <x v="0"/>
    <x v="0"/>
    <s v="3000"/>
    <x v="1"/>
    <n v="1500.0000000000002"/>
    <x v="1"/>
    <n v="1049"/>
    <n v="4"/>
    <n v="246.41"/>
    <n v="281.29000000000002"/>
    <n v="34.880000000000024"/>
    <x v="0"/>
    <x v="0"/>
    <x v="4"/>
    <x v="4"/>
    <x v="1"/>
    <n v="1"/>
    <n v="281.29000000000002"/>
  </r>
  <r>
    <x v="0"/>
    <x v="31"/>
    <n v="500"/>
    <n v="2"/>
    <n v="0.4"/>
    <x v="36"/>
    <x v="0"/>
    <x v="8"/>
    <x v="0"/>
    <x v="0"/>
    <s v="2250"/>
    <x v="1"/>
    <n v="500"/>
    <x v="3"/>
    <n v="883"/>
    <n v="4"/>
    <n v="112.28"/>
    <n v="138.44"/>
    <n v="26.159999999999997"/>
    <x v="0"/>
    <x v="0"/>
    <x v="4"/>
    <x v="4"/>
    <x v="1"/>
    <n v="1"/>
    <n v="138.44"/>
  </r>
  <r>
    <x v="0"/>
    <x v="104"/>
    <n v="500"/>
    <n v="2"/>
    <n v="0.4"/>
    <x v="36"/>
    <x v="0"/>
    <x v="1"/>
    <x v="0"/>
    <x v="0"/>
    <s v="3000"/>
    <x v="1"/>
    <n v="500"/>
    <x v="3"/>
    <n v="1611"/>
    <n v="4"/>
    <n v="150.54"/>
    <n v="185.62"/>
    <n v="35.080000000000013"/>
    <x v="0"/>
    <x v="0"/>
    <x v="4"/>
    <x v="4"/>
    <x v="1"/>
    <n v="1"/>
    <n v="185.62"/>
  </r>
  <r>
    <x v="0"/>
    <x v="149"/>
    <n v="1000"/>
    <n v="4"/>
    <n v="0.8"/>
    <x v="36"/>
    <x v="0"/>
    <x v="1"/>
    <x v="0"/>
    <x v="0"/>
    <s v="3000"/>
    <x v="1"/>
    <n v="1000"/>
    <x v="2"/>
    <n v="1515"/>
    <n v="4"/>
    <n v="266.82"/>
    <n v="315.39"/>
    <n v="48.569999999999993"/>
    <x v="0"/>
    <x v="0"/>
    <x v="4"/>
    <x v="4"/>
    <x v="1"/>
    <n v="1"/>
    <n v="315.39"/>
  </r>
  <r>
    <x v="0"/>
    <x v="149"/>
    <n v="2000"/>
    <n v="8"/>
    <n v="1.6"/>
    <x v="37"/>
    <x v="0"/>
    <x v="1"/>
    <x v="0"/>
    <x v="0"/>
    <s v="3000"/>
    <x v="1"/>
    <n v="2000"/>
    <x v="1"/>
    <n v="1515"/>
    <n v="4"/>
    <n v="492.37"/>
    <n v="562.07000000000005"/>
    <n v="69.700000000000045"/>
    <x v="0"/>
    <x v="0"/>
    <x v="4"/>
    <x v="4"/>
    <x v="0"/>
    <n v="1"/>
    <n v="562.07000000000005"/>
  </r>
  <r>
    <x v="0"/>
    <x v="47"/>
    <n v="500"/>
    <n v="2"/>
    <n v="0.4"/>
    <x v="37"/>
    <x v="0"/>
    <x v="0"/>
    <x v="0"/>
    <x v="0"/>
    <s v="2250"/>
    <x v="1"/>
    <n v="500"/>
    <x v="3"/>
    <n v="911"/>
    <n v="4"/>
    <n v="110.35"/>
    <n v="136.07"/>
    <n v="25.72"/>
    <x v="0"/>
    <x v="0"/>
    <x v="4"/>
    <x v="4"/>
    <x v="0"/>
    <n v="1"/>
    <n v="136.07"/>
  </r>
  <r>
    <x v="0"/>
    <x v="20"/>
    <n v="500"/>
    <n v="2"/>
    <n v="0.4"/>
    <x v="37"/>
    <x v="0"/>
    <x v="7"/>
    <x v="0"/>
    <x v="0"/>
    <s v="3000"/>
    <x v="1"/>
    <n v="500"/>
    <x v="3"/>
    <n v="2378"/>
    <n v="6"/>
    <n v="153.15"/>
    <n v="188.84"/>
    <n v="35.69"/>
    <x v="0"/>
    <x v="0"/>
    <x v="4"/>
    <x v="4"/>
    <x v="0"/>
    <n v="1"/>
    <n v="188.84"/>
  </r>
  <r>
    <x v="0"/>
    <x v="15"/>
    <n v="500"/>
    <n v="2"/>
    <n v="0.4"/>
    <x v="37"/>
    <x v="0"/>
    <x v="3"/>
    <x v="0"/>
    <x v="0"/>
    <s v="3000"/>
    <x v="1"/>
    <n v="500"/>
    <x v="3"/>
    <n v="2073"/>
    <n v="6"/>
    <n v="144.26"/>
    <n v="177.88"/>
    <n v="33.620000000000005"/>
    <x v="0"/>
    <x v="0"/>
    <x v="4"/>
    <x v="4"/>
    <x v="0"/>
    <n v="1"/>
    <n v="177.88"/>
  </r>
  <r>
    <x v="0"/>
    <x v="15"/>
    <n v="500"/>
    <n v="2"/>
    <n v="0.4"/>
    <x v="37"/>
    <x v="0"/>
    <x v="3"/>
    <x v="0"/>
    <x v="0"/>
    <s v="3000"/>
    <x v="1"/>
    <n v="500"/>
    <x v="3"/>
    <n v="2073"/>
    <n v="6"/>
    <n v="144.26"/>
    <n v="177.88"/>
    <n v="33.620000000000005"/>
    <x v="0"/>
    <x v="0"/>
    <x v="4"/>
    <x v="4"/>
    <x v="0"/>
    <n v="1"/>
    <n v="177.88"/>
  </r>
  <r>
    <x v="0"/>
    <x v="112"/>
    <n v="1500.0000000000002"/>
    <n v="6.0000000000000009"/>
    <n v="1.2000000000000002"/>
    <x v="37"/>
    <x v="0"/>
    <x v="8"/>
    <x v="0"/>
    <x v="0"/>
    <s v="2250"/>
    <x v="1"/>
    <n v="1500.0000000000002"/>
    <x v="1"/>
    <n v="675"/>
    <n v="4"/>
    <n v="232.76"/>
    <n v="267.24"/>
    <n v="34.480000000000018"/>
    <x v="0"/>
    <x v="0"/>
    <x v="4"/>
    <x v="4"/>
    <x v="0"/>
    <n v="1"/>
    <n v="267.24"/>
  </r>
  <r>
    <x v="0"/>
    <x v="47"/>
    <n v="1000"/>
    <n v="4"/>
    <n v="0.8"/>
    <x v="37"/>
    <x v="0"/>
    <x v="0"/>
    <x v="0"/>
    <x v="0"/>
    <s v="2250"/>
    <x v="1"/>
    <n v="1000"/>
    <x v="2"/>
    <n v="911"/>
    <n v="4"/>
    <n v="186.08"/>
    <n v="219.95"/>
    <n v="33.869999999999976"/>
    <x v="0"/>
    <x v="0"/>
    <x v="4"/>
    <x v="4"/>
    <x v="0"/>
    <n v="1"/>
    <n v="219.95"/>
  </r>
  <r>
    <x v="0"/>
    <x v="150"/>
    <n v="1500.0000000000002"/>
    <n v="6.0000000000000009"/>
    <n v="1.2000000000000002"/>
    <x v="37"/>
    <x v="0"/>
    <x v="3"/>
    <x v="0"/>
    <x v="0"/>
    <s v="3000"/>
    <x v="1"/>
    <n v="1500.0000000000002"/>
    <x v="1"/>
    <n v="2073"/>
    <n v="6"/>
    <n v="370.21"/>
    <n v="422.62"/>
    <n v="52.410000000000025"/>
    <x v="0"/>
    <x v="0"/>
    <x v="4"/>
    <x v="4"/>
    <x v="0"/>
    <n v="1"/>
    <n v="422.62"/>
  </r>
  <r>
    <x v="0"/>
    <x v="151"/>
    <n v="2000"/>
    <n v="8"/>
    <n v="1.6"/>
    <x v="37"/>
    <x v="0"/>
    <x v="12"/>
    <x v="0"/>
    <x v="0"/>
    <s v="2500"/>
    <x v="1"/>
    <n v="2000"/>
    <x v="1"/>
    <n v="311"/>
    <n v="3"/>
    <n v="278.07"/>
    <n v="319.25"/>
    <n v="41.180000000000007"/>
    <x v="0"/>
    <x v="0"/>
    <x v="4"/>
    <x v="4"/>
    <x v="0"/>
    <n v="1"/>
    <n v="319.25"/>
  </r>
  <r>
    <x v="0"/>
    <x v="86"/>
    <n v="1500.0000000000002"/>
    <n v="6.0000000000000009"/>
    <n v="1.2000000000000002"/>
    <x v="37"/>
    <x v="0"/>
    <x v="17"/>
    <x v="0"/>
    <x v="0"/>
    <s v="2000"/>
    <x v="1"/>
    <n v="1500.0000000000002"/>
    <x v="1"/>
    <n v="2156"/>
    <n v="5"/>
    <n v="368.5"/>
    <n v="420.66"/>
    <n v="52.160000000000025"/>
    <x v="0"/>
    <x v="0"/>
    <x v="4"/>
    <x v="4"/>
    <x v="0"/>
    <n v="1"/>
    <n v="420.66"/>
  </r>
  <r>
    <x v="0"/>
    <x v="122"/>
    <n v="2000"/>
    <n v="8"/>
    <n v="1.6"/>
    <x v="38"/>
    <x v="0"/>
    <x v="15"/>
    <x v="0"/>
    <x v="0"/>
    <s v="3000"/>
    <x v="1"/>
    <n v="2000"/>
    <x v="1"/>
    <n v="1369"/>
    <n v="4"/>
    <n v="433.26"/>
    <n v="494.59"/>
    <n v="61.329999999999984"/>
    <x v="0"/>
    <x v="0"/>
    <x v="4"/>
    <x v="4"/>
    <x v="1"/>
    <n v="1"/>
    <n v="494.59"/>
  </r>
  <r>
    <x v="0"/>
    <x v="122"/>
    <n v="2000"/>
    <n v="8"/>
    <n v="1.6"/>
    <x v="38"/>
    <x v="0"/>
    <x v="15"/>
    <x v="0"/>
    <x v="0"/>
    <s v="3000"/>
    <x v="1"/>
    <n v="2000"/>
    <x v="1"/>
    <n v="1369"/>
    <n v="4"/>
    <n v="433.26"/>
    <n v="494.59"/>
    <n v="61.329999999999984"/>
    <x v="0"/>
    <x v="0"/>
    <x v="4"/>
    <x v="4"/>
    <x v="1"/>
    <n v="1"/>
    <n v="494.59"/>
  </r>
  <r>
    <x v="0"/>
    <x v="152"/>
    <n v="500"/>
    <n v="2"/>
    <n v="0.4"/>
    <x v="38"/>
    <x v="0"/>
    <x v="3"/>
    <x v="0"/>
    <x v="0"/>
    <s v="3000"/>
    <x v="1"/>
    <n v="500"/>
    <x v="3"/>
    <n v="2013"/>
    <n v="6"/>
    <n v="144.26"/>
    <n v="177.88"/>
    <n v="33.620000000000005"/>
    <x v="0"/>
    <x v="0"/>
    <x v="4"/>
    <x v="4"/>
    <x v="1"/>
    <n v="1"/>
    <n v="177.88"/>
  </r>
  <r>
    <x v="0"/>
    <x v="152"/>
    <n v="500"/>
    <n v="2"/>
    <n v="0.4"/>
    <x v="38"/>
    <x v="0"/>
    <x v="3"/>
    <x v="0"/>
    <x v="0"/>
    <s v="3000"/>
    <x v="1"/>
    <n v="500"/>
    <x v="3"/>
    <n v="2013"/>
    <n v="6"/>
    <n v="144.26"/>
    <n v="177.88"/>
    <n v="33.620000000000005"/>
    <x v="0"/>
    <x v="0"/>
    <x v="4"/>
    <x v="4"/>
    <x v="1"/>
    <n v="1"/>
    <n v="177.88"/>
  </r>
  <r>
    <x v="0"/>
    <x v="153"/>
    <n v="2000"/>
    <n v="8"/>
    <n v="1.6"/>
    <x v="38"/>
    <x v="0"/>
    <x v="9"/>
    <x v="0"/>
    <x v="0"/>
    <s v="2000"/>
    <x v="1"/>
    <n v="2000"/>
    <x v="1"/>
    <n v="714"/>
    <n v="4"/>
    <n v="539.25"/>
    <n v="615.59"/>
    <n v="76.340000000000032"/>
    <x v="0"/>
    <x v="0"/>
    <x v="4"/>
    <x v="4"/>
    <x v="1"/>
    <n v="1"/>
    <n v="615.59"/>
  </r>
  <r>
    <x v="0"/>
    <x v="27"/>
    <n v="1000"/>
    <n v="4"/>
    <n v="0.8"/>
    <x v="38"/>
    <x v="0"/>
    <x v="9"/>
    <x v="0"/>
    <x v="0"/>
    <s v="2000"/>
    <x v="1"/>
    <n v="1000"/>
    <x v="2"/>
    <n v="545"/>
    <n v="4"/>
    <n v="350.93"/>
    <n v="414.81"/>
    <n v="63.879999999999995"/>
    <x v="0"/>
    <x v="0"/>
    <x v="4"/>
    <x v="4"/>
    <x v="1"/>
    <n v="1"/>
    <n v="414.81"/>
  </r>
  <r>
    <x v="0"/>
    <x v="91"/>
    <n v="2000"/>
    <n v="8"/>
    <n v="1.6"/>
    <x v="38"/>
    <x v="0"/>
    <x v="0"/>
    <x v="0"/>
    <x v="0"/>
    <s v="2250"/>
    <x v="1"/>
    <n v="2000"/>
    <x v="1"/>
    <n v="1559"/>
    <n v="4"/>
    <n v="443.58"/>
    <n v="506.37"/>
    <n v="62.79000000000002"/>
    <x v="0"/>
    <x v="0"/>
    <x v="4"/>
    <x v="4"/>
    <x v="1"/>
    <n v="1"/>
    <n v="506.37"/>
  </r>
  <r>
    <x v="0"/>
    <x v="67"/>
    <n v="1000"/>
    <n v="4"/>
    <n v="0.8"/>
    <x v="38"/>
    <x v="0"/>
    <x v="1"/>
    <x v="0"/>
    <x v="0"/>
    <s v="3000"/>
    <x v="1"/>
    <n v="1000"/>
    <x v="2"/>
    <n v="1481"/>
    <n v="4"/>
    <n v="266.19"/>
    <n v="314.64999999999998"/>
    <n v="48.45999999999998"/>
    <x v="0"/>
    <x v="0"/>
    <x v="4"/>
    <x v="4"/>
    <x v="1"/>
    <n v="1"/>
    <n v="314.64999999999998"/>
  </r>
  <r>
    <x v="0"/>
    <x v="66"/>
    <n v="500"/>
    <n v="2"/>
    <n v="0.4"/>
    <x v="38"/>
    <x v="0"/>
    <x v="2"/>
    <x v="0"/>
    <x v="0"/>
    <s v="2250"/>
    <x v="1"/>
    <n v="500"/>
    <x v="3"/>
    <n v="944"/>
    <n v="3"/>
    <n v="141.93"/>
    <n v="175"/>
    <n v="33.069999999999993"/>
    <x v="0"/>
    <x v="0"/>
    <x v="4"/>
    <x v="4"/>
    <x v="1"/>
    <n v="1"/>
    <n v="175"/>
  </r>
  <r>
    <x v="0"/>
    <x v="154"/>
    <n v="500"/>
    <n v="2"/>
    <n v="0.4"/>
    <x v="38"/>
    <x v="0"/>
    <x v="2"/>
    <x v="0"/>
    <x v="0"/>
    <s v="2250"/>
    <x v="1"/>
    <n v="500"/>
    <x v="3"/>
    <n v="793"/>
    <n v="4"/>
    <n v="141.93"/>
    <n v="175"/>
    <n v="33.069999999999993"/>
    <x v="0"/>
    <x v="0"/>
    <x v="4"/>
    <x v="4"/>
    <x v="1"/>
    <n v="1"/>
    <n v="175"/>
  </r>
  <r>
    <x v="0"/>
    <x v="67"/>
    <n v="500"/>
    <n v="2"/>
    <n v="0.4"/>
    <x v="38"/>
    <x v="0"/>
    <x v="1"/>
    <x v="0"/>
    <x v="0"/>
    <s v="3000"/>
    <x v="1"/>
    <n v="500"/>
    <x v="3"/>
    <n v="1481"/>
    <n v="4"/>
    <n v="150.15"/>
    <n v="185.14"/>
    <n v="34.989999999999981"/>
    <x v="0"/>
    <x v="0"/>
    <x v="4"/>
    <x v="4"/>
    <x v="1"/>
    <n v="1"/>
    <n v="185.14"/>
  </r>
  <r>
    <x v="0"/>
    <x v="1"/>
    <n v="1500.0000000000002"/>
    <n v="6.0000000000000009"/>
    <n v="1.2000000000000002"/>
    <x v="38"/>
    <x v="0"/>
    <x v="0"/>
    <x v="0"/>
    <x v="0"/>
    <s v="2250"/>
    <x v="1"/>
    <n v="1500.0000000000002"/>
    <x v="1"/>
    <n v="1045"/>
    <n v="3"/>
    <n v="209.16"/>
    <n v="238.98"/>
    <n v="29.819999999999993"/>
    <x v="0"/>
    <x v="0"/>
    <x v="4"/>
    <x v="4"/>
    <x v="1"/>
    <n v="1"/>
    <n v="238.98"/>
  </r>
  <r>
    <x v="0"/>
    <x v="1"/>
    <n v="2500"/>
    <n v="10"/>
    <n v="2"/>
    <x v="38"/>
    <x v="0"/>
    <x v="0"/>
    <x v="0"/>
    <x v="0"/>
    <s v="2250"/>
    <x v="1"/>
    <n v="2500"/>
    <x v="1"/>
    <n v="1045"/>
    <n v="3"/>
    <n v="420.85"/>
    <n v="480.86"/>
    <n v="60.009999999999991"/>
    <x v="0"/>
    <x v="0"/>
    <x v="4"/>
    <x v="4"/>
    <x v="1"/>
    <n v="1"/>
    <n v="480.86"/>
  </r>
  <r>
    <x v="0"/>
    <x v="2"/>
    <n v="3000.0000000000005"/>
    <n v="12.000000000000002"/>
    <n v="2.4000000000000004"/>
    <x v="38"/>
    <x v="0"/>
    <x v="0"/>
    <x v="0"/>
    <x v="0"/>
    <s v="2250"/>
    <x v="2"/>
    <n v="3000.0000000000005"/>
    <x v="4"/>
    <n v="1819"/>
    <n v="3"/>
    <n v="754.15"/>
    <n v="849.07"/>
    <n v="94.920000000000073"/>
    <x v="0"/>
    <x v="0"/>
    <x v="4"/>
    <x v="4"/>
    <x v="1"/>
    <n v="0"/>
    <n v="0"/>
  </r>
  <r>
    <x v="0"/>
    <x v="0"/>
    <n v="4500"/>
    <n v="18"/>
    <n v="3.6"/>
    <x v="38"/>
    <x v="0"/>
    <x v="0"/>
    <x v="0"/>
    <x v="0"/>
    <s v="2250"/>
    <x v="2"/>
    <n v="4500"/>
    <x v="4"/>
    <n v="1267"/>
    <n v="2"/>
    <n v="614.4"/>
    <n v="697"/>
    <n v="82.600000000000023"/>
    <x v="0"/>
    <x v="0"/>
    <x v="4"/>
    <x v="4"/>
    <x v="1"/>
    <n v="0"/>
    <n v="0"/>
  </r>
  <r>
    <x v="0"/>
    <x v="43"/>
    <n v="500"/>
    <n v="2"/>
    <n v="0.4"/>
    <x v="38"/>
    <x v="0"/>
    <x v="0"/>
    <x v="0"/>
    <x v="0"/>
    <s v="2250"/>
    <x v="1"/>
    <n v="500"/>
    <x v="3"/>
    <n v="942"/>
    <n v="3"/>
    <n v="111.04"/>
    <n v="136.91"/>
    <n v="25.86999999999999"/>
    <x v="0"/>
    <x v="0"/>
    <x v="4"/>
    <x v="4"/>
    <x v="1"/>
    <n v="1"/>
    <n v="136.91"/>
  </r>
  <r>
    <x v="0"/>
    <x v="79"/>
    <n v="2000"/>
    <n v="8"/>
    <n v="1.6"/>
    <x v="38"/>
    <x v="0"/>
    <x v="8"/>
    <x v="0"/>
    <x v="0"/>
    <s v="2250"/>
    <x v="1"/>
    <n v="2000"/>
    <x v="1"/>
    <n v="540"/>
    <n v="4"/>
    <n v="308.16000000000003"/>
    <n v="353.8"/>
    <n v="45.639999999999986"/>
    <x v="0"/>
    <x v="0"/>
    <x v="4"/>
    <x v="4"/>
    <x v="1"/>
    <n v="1"/>
    <n v="353.8"/>
  </r>
  <r>
    <x v="0"/>
    <x v="45"/>
    <n v="6500"/>
    <n v="26"/>
    <n v="5.2"/>
    <x v="38"/>
    <x v="0"/>
    <x v="11"/>
    <x v="0"/>
    <x v="0"/>
    <s v="2250"/>
    <x v="2"/>
    <n v="6500"/>
    <x v="6"/>
    <n v="1251"/>
    <n v="2"/>
    <n v="1102.53"/>
    <n v="1233.1199999999999"/>
    <n v="130.58999999999992"/>
    <x v="0"/>
    <x v="0"/>
    <x v="4"/>
    <x v="4"/>
    <x v="1"/>
    <n v="0"/>
    <n v="0"/>
  </r>
  <r>
    <x v="0"/>
    <x v="95"/>
    <n v="1000"/>
    <n v="4"/>
    <n v="0.8"/>
    <x v="38"/>
    <x v="0"/>
    <x v="18"/>
    <x v="0"/>
    <x v="0"/>
    <s v=""/>
    <x v="1"/>
    <n v="1000"/>
    <x v="2"/>
    <s v="x"/>
    <s v=""/>
    <s v=""/>
    <s v=""/>
    <s v=""/>
    <x v="1"/>
    <x v="0"/>
    <x v="4"/>
    <x v="4"/>
    <x v="1"/>
    <n v="1"/>
    <s v=""/>
  </r>
  <r>
    <x v="0"/>
    <x v="125"/>
    <n v="4000"/>
    <n v="16"/>
    <n v="3.2"/>
    <x v="38"/>
    <x v="0"/>
    <x v="5"/>
    <x v="0"/>
    <x v="0"/>
    <s v="2250"/>
    <x v="2"/>
    <n v="4000"/>
    <x v="4"/>
    <n v="545"/>
    <n v="1"/>
    <n v="362.27"/>
    <n v="415.93"/>
    <n v="53.660000000000025"/>
    <x v="0"/>
    <x v="0"/>
    <x v="4"/>
    <x v="4"/>
    <x v="1"/>
    <n v="0"/>
    <n v="0"/>
  </r>
  <r>
    <x v="0"/>
    <x v="125"/>
    <n v="4000"/>
    <n v="16"/>
    <n v="3.2"/>
    <x v="38"/>
    <x v="0"/>
    <x v="5"/>
    <x v="0"/>
    <x v="0"/>
    <s v="2250"/>
    <x v="2"/>
    <n v="4000"/>
    <x v="4"/>
    <n v="545"/>
    <n v="1"/>
    <n v="362.27"/>
    <n v="415.93"/>
    <n v="53.660000000000025"/>
    <x v="0"/>
    <x v="0"/>
    <x v="4"/>
    <x v="4"/>
    <x v="1"/>
    <n v="0"/>
    <n v="0"/>
  </r>
  <r>
    <x v="0"/>
    <x v="74"/>
    <n v="1000"/>
    <n v="4"/>
    <n v="0.8"/>
    <x v="38"/>
    <x v="0"/>
    <x v="9"/>
    <x v="0"/>
    <x v="0"/>
    <s v="2000"/>
    <x v="1"/>
    <n v="1000"/>
    <x v="2"/>
    <n v="653"/>
    <n v="3"/>
    <n v="288.68"/>
    <n v="341.23"/>
    <n v="52.550000000000011"/>
    <x v="0"/>
    <x v="0"/>
    <x v="4"/>
    <x v="4"/>
    <x v="1"/>
    <n v="1"/>
    <n v="341.23"/>
  </r>
  <r>
    <x v="0"/>
    <x v="82"/>
    <n v="2500"/>
    <n v="10"/>
    <n v="2"/>
    <x v="38"/>
    <x v="0"/>
    <x v="9"/>
    <x v="0"/>
    <x v="0"/>
    <s v="2000"/>
    <x v="1"/>
    <n v="2500"/>
    <x v="1"/>
    <n v="603"/>
    <n v="3"/>
    <n v="480.94"/>
    <n v="549.52"/>
    <n v="68.579999999999984"/>
    <x v="0"/>
    <x v="0"/>
    <x v="4"/>
    <x v="4"/>
    <x v="1"/>
    <n v="1"/>
    <n v="549.52"/>
  </r>
  <r>
    <x v="0"/>
    <x v="15"/>
    <n v="2000"/>
    <n v="8"/>
    <n v="1.6"/>
    <x v="38"/>
    <x v="0"/>
    <x v="3"/>
    <x v="0"/>
    <x v="0"/>
    <s v="3000"/>
    <x v="1"/>
    <n v="2000"/>
    <x v="1"/>
    <n v="2073"/>
    <n v="6"/>
    <n v="489.62"/>
    <n v="558.92999999999995"/>
    <n v="69.309999999999945"/>
    <x v="0"/>
    <x v="0"/>
    <x v="4"/>
    <x v="4"/>
    <x v="1"/>
    <n v="1"/>
    <n v="558.92999999999995"/>
  </r>
  <r>
    <x v="0"/>
    <x v="15"/>
    <n v="2000"/>
    <n v="8"/>
    <n v="1.6"/>
    <x v="38"/>
    <x v="0"/>
    <x v="3"/>
    <x v="0"/>
    <x v="0"/>
    <s v="3000"/>
    <x v="1"/>
    <n v="2000"/>
    <x v="1"/>
    <n v="2073"/>
    <n v="6"/>
    <n v="489.62"/>
    <n v="558.92999999999995"/>
    <n v="69.309999999999945"/>
    <x v="0"/>
    <x v="0"/>
    <x v="4"/>
    <x v="4"/>
    <x v="1"/>
    <n v="1"/>
    <n v="558.92999999999995"/>
  </r>
  <r>
    <x v="0"/>
    <x v="47"/>
    <n v="500"/>
    <n v="2"/>
    <n v="0.4"/>
    <x v="38"/>
    <x v="0"/>
    <x v="0"/>
    <x v="0"/>
    <x v="0"/>
    <s v="2250"/>
    <x v="1"/>
    <n v="500"/>
    <x v="3"/>
    <n v="911"/>
    <n v="4"/>
    <n v="110.35"/>
    <n v="136.07"/>
    <n v="25.72"/>
    <x v="0"/>
    <x v="0"/>
    <x v="4"/>
    <x v="4"/>
    <x v="1"/>
    <n v="1"/>
    <n v="136.07"/>
  </r>
  <r>
    <x v="0"/>
    <x v="145"/>
    <n v="500"/>
    <n v="2"/>
    <n v="0.4"/>
    <x v="38"/>
    <x v="0"/>
    <x v="0"/>
    <x v="0"/>
    <x v="0"/>
    <s v="2250"/>
    <x v="1"/>
    <n v="500"/>
    <x v="3"/>
    <n v="1183"/>
    <n v="4"/>
    <n v="124.39"/>
    <n v="153.38"/>
    <n v="28.989999999999995"/>
    <x v="0"/>
    <x v="0"/>
    <x v="4"/>
    <x v="4"/>
    <x v="1"/>
    <n v="1"/>
    <n v="153.38"/>
  </r>
  <r>
    <x v="0"/>
    <x v="95"/>
    <n v="2000"/>
    <n v="8"/>
    <n v="1.6"/>
    <x v="38"/>
    <x v="0"/>
    <x v="18"/>
    <x v="0"/>
    <x v="0"/>
    <s v=""/>
    <x v="1"/>
    <n v="2000"/>
    <x v="1"/>
    <s v="x"/>
    <s v=""/>
    <s v=""/>
    <s v=""/>
    <s v=""/>
    <x v="1"/>
    <x v="0"/>
    <x v="4"/>
    <x v="4"/>
    <x v="1"/>
    <n v="1"/>
    <s v=""/>
  </r>
  <r>
    <x v="0"/>
    <x v="50"/>
    <n v="500"/>
    <n v="2"/>
    <n v="0.4"/>
    <x v="38"/>
    <x v="0"/>
    <x v="8"/>
    <x v="0"/>
    <x v="0"/>
    <s v="2500"/>
    <x v="1"/>
    <n v="500"/>
    <x v="3"/>
    <n v="846"/>
    <n v="5"/>
    <n v="113.55"/>
    <n v="140.01"/>
    <n v="26.459999999999994"/>
    <x v="0"/>
    <x v="0"/>
    <x v="4"/>
    <x v="4"/>
    <x v="1"/>
    <n v="1"/>
    <n v="140.01"/>
  </r>
  <r>
    <x v="0"/>
    <x v="76"/>
    <n v="3500.0000000000005"/>
    <n v="14.000000000000002"/>
    <n v="2.8000000000000003"/>
    <x v="38"/>
    <x v="0"/>
    <x v="5"/>
    <x v="0"/>
    <x v="0"/>
    <s v="2250"/>
    <x v="2"/>
    <n v="3500.0000000000005"/>
    <x v="4"/>
    <n v="537"/>
    <n v="1"/>
    <n v="340.28"/>
    <n v="390.68"/>
    <n v="50.400000000000034"/>
    <x v="0"/>
    <x v="0"/>
    <x v="4"/>
    <x v="4"/>
    <x v="1"/>
    <n v="0"/>
    <n v="0"/>
  </r>
  <r>
    <x v="0"/>
    <x v="76"/>
    <n v="3500.0000000000005"/>
    <n v="14.000000000000002"/>
    <n v="2.8000000000000003"/>
    <x v="38"/>
    <x v="0"/>
    <x v="5"/>
    <x v="0"/>
    <x v="0"/>
    <s v="2250"/>
    <x v="2"/>
    <n v="3500.0000000000005"/>
    <x v="4"/>
    <n v="537"/>
    <n v="1"/>
    <n v="340.28"/>
    <n v="390.68"/>
    <n v="50.400000000000034"/>
    <x v="0"/>
    <x v="0"/>
    <x v="4"/>
    <x v="4"/>
    <x v="1"/>
    <n v="0"/>
    <n v="0"/>
  </r>
  <r>
    <x v="0"/>
    <x v="1"/>
    <n v="3000.0000000000005"/>
    <n v="12.000000000000002"/>
    <n v="2.4000000000000004"/>
    <x v="38"/>
    <x v="0"/>
    <x v="0"/>
    <x v="0"/>
    <x v="0"/>
    <s v="2250"/>
    <x v="2"/>
    <n v="3000.0000000000005"/>
    <x v="4"/>
    <n v="1045"/>
    <n v="2"/>
    <n v="444.76"/>
    <n v="508.18"/>
    <n v="63.420000000000016"/>
    <x v="0"/>
    <x v="0"/>
    <x v="4"/>
    <x v="4"/>
    <x v="1"/>
    <n v="0"/>
    <n v="0"/>
  </r>
  <r>
    <x v="0"/>
    <x v="7"/>
    <n v="2000"/>
    <n v="8"/>
    <n v="1.6"/>
    <x v="39"/>
    <x v="0"/>
    <x v="1"/>
    <x v="0"/>
    <x v="0"/>
    <s v="3000"/>
    <x v="1"/>
    <n v="2000"/>
    <x v="1"/>
    <n v="1194"/>
    <n v="4"/>
    <n v="498.32"/>
    <n v="568.86"/>
    <n v="70.54000000000002"/>
    <x v="0"/>
    <x v="0"/>
    <x v="4"/>
    <x v="4"/>
    <x v="0"/>
    <n v="1"/>
    <n v="568.86"/>
  </r>
  <r>
    <x v="0"/>
    <x v="43"/>
    <n v="500"/>
    <n v="2"/>
    <n v="0.4"/>
    <x v="39"/>
    <x v="0"/>
    <x v="0"/>
    <x v="0"/>
    <x v="0"/>
    <s v="2250"/>
    <x v="1"/>
    <n v="500"/>
    <x v="3"/>
    <n v="942"/>
    <n v="3"/>
    <n v="111.04"/>
    <n v="136.91"/>
    <n v="25.86999999999999"/>
    <x v="0"/>
    <x v="0"/>
    <x v="4"/>
    <x v="4"/>
    <x v="0"/>
    <n v="1"/>
    <n v="136.91"/>
  </r>
  <r>
    <x v="0"/>
    <x v="13"/>
    <n v="1000"/>
    <n v="4"/>
    <n v="0.8"/>
    <x v="39"/>
    <x v="0"/>
    <x v="1"/>
    <x v="0"/>
    <x v="0"/>
    <s v="3000"/>
    <x v="1"/>
    <n v="1000"/>
    <x v="2"/>
    <n v="1213"/>
    <n v="4"/>
    <n v="270.26"/>
    <n v="319.45999999999998"/>
    <n v="49.199999999999989"/>
    <x v="0"/>
    <x v="0"/>
    <x v="4"/>
    <x v="4"/>
    <x v="0"/>
    <n v="1"/>
    <n v="319.45999999999998"/>
  </r>
  <r>
    <x v="0"/>
    <x v="1"/>
    <n v="1000"/>
    <n v="4"/>
    <n v="0.8"/>
    <x v="39"/>
    <x v="0"/>
    <x v="0"/>
    <x v="0"/>
    <x v="0"/>
    <s v="2250"/>
    <x v="1"/>
    <n v="1000"/>
    <x v="2"/>
    <n v="1045"/>
    <n v="3"/>
    <n v="153.08000000000001"/>
    <n v="180.94"/>
    <n v="27.859999999999985"/>
    <x v="0"/>
    <x v="0"/>
    <x v="4"/>
    <x v="4"/>
    <x v="0"/>
    <n v="1"/>
    <n v="180.94"/>
  </r>
  <r>
    <x v="0"/>
    <x v="95"/>
    <n v="2000"/>
    <n v="8"/>
    <n v="1.6"/>
    <x v="39"/>
    <x v="0"/>
    <x v="18"/>
    <x v="0"/>
    <x v="0"/>
    <s v=""/>
    <x v="1"/>
    <n v="2000"/>
    <x v="1"/>
    <s v="x"/>
    <s v=""/>
    <s v=""/>
    <s v=""/>
    <s v=""/>
    <x v="1"/>
    <x v="0"/>
    <x v="4"/>
    <x v="4"/>
    <x v="0"/>
    <n v="1"/>
    <s v=""/>
  </r>
  <r>
    <x v="0"/>
    <x v="155"/>
    <n v="1500.0000000000002"/>
    <n v="6.0000000000000009"/>
    <n v="1.2000000000000002"/>
    <x v="39"/>
    <x v="0"/>
    <x v="14"/>
    <x v="0"/>
    <x v="0"/>
    <s v="2000"/>
    <x v="1"/>
    <n v="1500.0000000000002"/>
    <x v="1"/>
    <n v="1223"/>
    <n v="4"/>
    <n v="268.23"/>
    <n v="306.19"/>
    <n v="37.95999999999998"/>
    <x v="0"/>
    <x v="0"/>
    <x v="4"/>
    <x v="4"/>
    <x v="0"/>
    <n v="1"/>
    <n v="306.19"/>
  </r>
  <r>
    <x v="0"/>
    <x v="117"/>
    <n v="1500.0000000000002"/>
    <n v="6.0000000000000009"/>
    <n v="1.2000000000000002"/>
    <x v="39"/>
    <x v="0"/>
    <x v="1"/>
    <x v="0"/>
    <x v="0"/>
    <s v="3000"/>
    <x v="1"/>
    <n v="1500.0000000000002"/>
    <x v="1"/>
    <n v="1560"/>
    <n v="4"/>
    <n v="373.15"/>
    <n v="425.98"/>
    <n v="52.830000000000041"/>
    <x v="0"/>
    <x v="0"/>
    <x v="4"/>
    <x v="4"/>
    <x v="0"/>
    <n v="1"/>
    <n v="425.98"/>
  </r>
  <r>
    <x v="0"/>
    <x v="106"/>
    <n v="2500"/>
    <n v="10"/>
    <n v="2"/>
    <x v="39"/>
    <x v="0"/>
    <x v="1"/>
    <x v="0"/>
    <x v="0"/>
    <s v="2500"/>
    <x v="1"/>
    <n v="2500"/>
    <x v="1"/>
    <n v="1612"/>
    <n v="5"/>
    <n v="385.47"/>
    <n v="437.28"/>
    <n v="51.809999999999945"/>
    <x v="0"/>
    <x v="0"/>
    <x v="4"/>
    <x v="4"/>
    <x v="0"/>
    <n v="1"/>
    <n v="437.28"/>
  </r>
  <r>
    <x v="0"/>
    <x v="104"/>
    <n v="2000"/>
    <n v="8"/>
    <n v="1.6"/>
    <x v="39"/>
    <x v="0"/>
    <x v="1"/>
    <x v="0"/>
    <x v="0"/>
    <s v="3000"/>
    <x v="1"/>
    <n v="2000"/>
    <x v="1"/>
    <n v="1611"/>
    <n v="4"/>
    <n v="492.37"/>
    <n v="562.07000000000005"/>
    <n v="69.700000000000045"/>
    <x v="0"/>
    <x v="0"/>
    <x v="4"/>
    <x v="4"/>
    <x v="0"/>
    <n v="1"/>
    <n v="562.07000000000005"/>
  </r>
  <r>
    <x v="0"/>
    <x v="7"/>
    <n v="1000"/>
    <n v="4"/>
    <n v="0.8"/>
    <x v="39"/>
    <x v="0"/>
    <x v="1"/>
    <x v="0"/>
    <x v="0"/>
    <s v="3000"/>
    <x v="1"/>
    <n v="1000"/>
    <x v="2"/>
    <n v="1194"/>
    <n v="4"/>
    <n v="269.63"/>
    <n v="318.72000000000003"/>
    <n v="49.090000000000032"/>
    <x v="0"/>
    <x v="0"/>
    <x v="4"/>
    <x v="4"/>
    <x v="0"/>
    <n v="1"/>
    <n v="318.72000000000003"/>
  </r>
  <r>
    <x v="0"/>
    <x v="149"/>
    <n v="11500.000000000002"/>
    <n v="46.000000000000007"/>
    <n v="9.2000000000000011"/>
    <x v="39"/>
    <x v="0"/>
    <x v="1"/>
    <x v="0"/>
    <x v="0"/>
    <s v="3000"/>
    <x v="2"/>
    <n v="11500.000000000002"/>
    <x v="5"/>
    <n v="1515"/>
    <n v="3"/>
    <n v="1074.26"/>
    <n v="1221.58"/>
    <n v="147.31999999999994"/>
    <x v="0"/>
    <x v="0"/>
    <x v="4"/>
    <x v="4"/>
    <x v="0"/>
    <n v="0"/>
    <n v="0"/>
  </r>
  <r>
    <x v="0"/>
    <x v="17"/>
    <n v="1500.0000000000002"/>
    <n v="6.0000000000000009"/>
    <n v="1.2000000000000002"/>
    <x v="40"/>
    <x v="0"/>
    <x v="5"/>
    <x v="0"/>
    <x v="0"/>
    <s v="2250"/>
    <x v="1"/>
    <n v="1500.0000000000002"/>
    <x v="1"/>
    <n v="516"/>
    <n v="3"/>
    <n v="223.06"/>
    <n v="256.08999999999997"/>
    <n v="33.029999999999973"/>
    <x v="0"/>
    <x v="0"/>
    <x v="4"/>
    <x v="4"/>
    <x v="1"/>
    <n v="1"/>
    <n v="256.08999999999997"/>
  </r>
  <r>
    <x v="0"/>
    <x v="17"/>
    <n v="1500.0000000000002"/>
    <n v="6.0000000000000009"/>
    <n v="1.2000000000000002"/>
    <x v="40"/>
    <x v="0"/>
    <x v="5"/>
    <x v="0"/>
    <x v="0"/>
    <s v="2250"/>
    <x v="1"/>
    <n v="1500.0000000000002"/>
    <x v="1"/>
    <n v="516"/>
    <n v="3"/>
    <n v="223.06"/>
    <n v="256.08999999999997"/>
    <n v="33.029999999999973"/>
    <x v="0"/>
    <x v="0"/>
    <x v="4"/>
    <x v="4"/>
    <x v="1"/>
    <n v="1"/>
    <n v="256.08999999999997"/>
  </r>
  <r>
    <x v="0"/>
    <x v="74"/>
    <n v="2000"/>
    <n v="8"/>
    <n v="1.6"/>
    <x v="40"/>
    <x v="0"/>
    <x v="9"/>
    <x v="0"/>
    <x v="0"/>
    <s v="2000"/>
    <x v="1"/>
    <n v="2000"/>
    <x v="1"/>
    <n v="653"/>
    <n v="3"/>
    <n v="457.29"/>
    <n v="522.02"/>
    <n v="64.729999999999961"/>
    <x v="0"/>
    <x v="0"/>
    <x v="4"/>
    <x v="4"/>
    <x v="1"/>
    <n v="1"/>
    <n v="522.02"/>
  </r>
  <r>
    <x v="0"/>
    <x v="47"/>
    <n v="500"/>
    <n v="2"/>
    <n v="0.4"/>
    <x v="40"/>
    <x v="0"/>
    <x v="0"/>
    <x v="0"/>
    <x v="0"/>
    <s v="2250"/>
    <x v="1"/>
    <n v="500"/>
    <x v="3"/>
    <n v="911"/>
    <n v="4"/>
    <n v="110.35"/>
    <n v="136.07"/>
    <n v="25.72"/>
    <x v="0"/>
    <x v="0"/>
    <x v="4"/>
    <x v="4"/>
    <x v="1"/>
    <n v="1"/>
    <n v="136.07"/>
  </r>
  <r>
    <x v="0"/>
    <x v="26"/>
    <n v="500"/>
    <n v="2"/>
    <n v="0.4"/>
    <x v="40"/>
    <x v="0"/>
    <x v="1"/>
    <x v="0"/>
    <x v="0"/>
    <s v="3000"/>
    <x v="1"/>
    <n v="500"/>
    <x v="3"/>
    <n v="1502"/>
    <n v="4"/>
    <n v="131.91"/>
    <n v="162.65"/>
    <n v="30.740000000000009"/>
    <x v="0"/>
    <x v="0"/>
    <x v="4"/>
    <x v="4"/>
    <x v="1"/>
    <n v="1"/>
    <n v="162.65"/>
  </r>
  <r>
    <x v="0"/>
    <x v="106"/>
    <n v="1000"/>
    <n v="4"/>
    <n v="0.8"/>
    <x v="40"/>
    <x v="0"/>
    <x v="1"/>
    <x v="0"/>
    <x v="0"/>
    <s v="2500"/>
    <x v="1"/>
    <n v="1000"/>
    <x v="2"/>
    <n v="1612"/>
    <n v="5"/>
    <n v="175.38"/>
    <n v="207.31"/>
    <n v="31.930000000000007"/>
    <x v="0"/>
    <x v="0"/>
    <x v="4"/>
    <x v="4"/>
    <x v="1"/>
    <n v="1"/>
    <n v="207.31"/>
  </r>
  <r>
    <x v="0"/>
    <x v="148"/>
    <n v="500"/>
    <n v="2"/>
    <n v="0.4"/>
    <x v="40"/>
    <x v="0"/>
    <x v="1"/>
    <x v="0"/>
    <x v="0"/>
    <s v="3000"/>
    <x v="1"/>
    <n v="500"/>
    <x v="3"/>
    <n v="1550"/>
    <n v="4"/>
    <n v="152.02000000000001"/>
    <n v="187.45"/>
    <n v="35.429999999999978"/>
    <x v="0"/>
    <x v="0"/>
    <x v="4"/>
    <x v="4"/>
    <x v="1"/>
    <n v="1"/>
    <n v="187.45"/>
  </r>
  <r>
    <x v="0"/>
    <x v="0"/>
    <n v="2000"/>
    <n v="8"/>
    <n v="1.6"/>
    <x v="40"/>
    <x v="0"/>
    <x v="0"/>
    <x v="0"/>
    <x v="0"/>
    <s v="2250"/>
    <x v="1"/>
    <n v="2000"/>
    <x v="1"/>
    <n v="1267"/>
    <n v="3"/>
    <n v="299.32"/>
    <n v="341.69"/>
    <n v="42.370000000000005"/>
    <x v="0"/>
    <x v="0"/>
    <x v="4"/>
    <x v="4"/>
    <x v="1"/>
    <n v="1"/>
    <n v="341.69"/>
  </r>
  <r>
    <x v="0"/>
    <x v="66"/>
    <n v="500"/>
    <n v="2"/>
    <n v="0.4"/>
    <x v="40"/>
    <x v="0"/>
    <x v="2"/>
    <x v="0"/>
    <x v="0"/>
    <s v="2250"/>
    <x v="1"/>
    <n v="500"/>
    <x v="3"/>
    <n v="944"/>
    <n v="3"/>
    <n v="141.93"/>
    <n v="175"/>
    <n v="33.069999999999993"/>
    <x v="0"/>
    <x v="0"/>
    <x v="4"/>
    <x v="4"/>
    <x v="1"/>
    <n v="1"/>
    <n v="175"/>
  </r>
  <r>
    <x v="0"/>
    <x v="156"/>
    <n v="500"/>
    <n v="2"/>
    <n v="0.4"/>
    <x v="40"/>
    <x v="0"/>
    <x v="2"/>
    <x v="0"/>
    <x v="0"/>
    <s v="2250"/>
    <x v="1"/>
    <n v="500"/>
    <x v="3"/>
    <n v="776"/>
    <n v="4"/>
    <n v="142.65"/>
    <n v="175.89"/>
    <n v="33.239999999999981"/>
    <x v="0"/>
    <x v="0"/>
    <x v="4"/>
    <x v="4"/>
    <x v="1"/>
    <n v="1"/>
    <n v="175.89"/>
  </r>
  <r>
    <x v="0"/>
    <x v="19"/>
    <n v="8000"/>
    <n v="32"/>
    <n v="6.4"/>
    <x v="40"/>
    <x v="0"/>
    <x v="6"/>
    <x v="0"/>
    <x v="0"/>
    <s v="2000"/>
    <x v="2"/>
    <n v="8000"/>
    <x v="7"/>
    <s v="x"/>
    <n v="2"/>
    <n v="1323.07"/>
    <n v="1476.31"/>
    <n v="153.24"/>
    <x v="0"/>
    <x v="0"/>
    <x v="4"/>
    <x v="4"/>
    <x v="1"/>
    <n v="0"/>
    <n v="0"/>
  </r>
  <r>
    <x v="0"/>
    <x v="89"/>
    <n v="500"/>
    <n v="2"/>
    <n v="0.4"/>
    <x v="40"/>
    <x v="0"/>
    <x v="15"/>
    <x v="0"/>
    <x v="0"/>
    <s v="3000"/>
    <x v="1"/>
    <n v="500"/>
    <x v="3"/>
    <n v="1106"/>
    <n v="4"/>
    <n v="134.87"/>
    <n v="166.3"/>
    <n v="31.430000000000007"/>
    <x v="0"/>
    <x v="0"/>
    <x v="4"/>
    <x v="4"/>
    <x v="1"/>
    <n v="1"/>
    <n v="166.3"/>
  </r>
  <r>
    <x v="0"/>
    <x v="89"/>
    <n v="500"/>
    <n v="2"/>
    <n v="0.4"/>
    <x v="40"/>
    <x v="0"/>
    <x v="15"/>
    <x v="0"/>
    <x v="0"/>
    <s v="3000"/>
    <x v="1"/>
    <n v="500"/>
    <x v="3"/>
    <n v="1106"/>
    <n v="4"/>
    <n v="134.87"/>
    <n v="166.3"/>
    <n v="31.430000000000007"/>
    <x v="0"/>
    <x v="0"/>
    <x v="4"/>
    <x v="4"/>
    <x v="1"/>
    <n v="1"/>
    <n v="166.3"/>
  </r>
  <r>
    <x v="0"/>
    <x v="90"/>
    <n v="500"/>
    <n v="2"/>
    <n v="0.4"/>
    <x v="40"/>
    <x v="0"/>
    <x v="0"/>
    <x v="0"/>
    <x v="0"/>
    <s v="2250"/>
    <x v="1"/>
    <n v="500"/>
    <x v="3"/>
    <n v="1763"/>
    <n v="4"/>
    <n v="142.63"/>
    <n v="175.87"/>
    <n v="33.240000000000009"/>
    <x v="0"/>
    <x v="0"/>
    <x v="4"/>
    <x v="4"/>
    <x v="1"/>
    <n v="1"/>
    <n v="175.87"/>
  </r>
  <r>
    <x v="0"/>
    <x v="0"/>
    <n v="500"/>
    <n v="2"/>
    <n v="0.4"/>
    <x v="40"/>
    <x v="0"/>
    <x v="0"/>
    <x v="0"/>
    <x v="0"/>
    <s v="2250"/>
    <x v="1"/>
    <n v="500"/>
    <x v="3"/>
    <n v="1267"/>
    <n v="3"/>
    <n v="98.07"/>
    <n v="120.93"/>
    <n v="22.860000000000014"/>
    <x v="0"/>
    <x v="0"/>
    <x v="4"/>
    <x v="4"/>
    <x v="1"/>
    <n v="1"/>
    <n v="120.93"/>
  </r>
  <r>
    <x v="0"/>
    <x v="0"/>
    <n v="500"/>
    <n v="2"/>
    <n v="0.4"/>
    <x v="40"/>
    <x v="0"/>
    <x v="0"/>
    <x v="0"/>
    <x v="0"/>
    <s v="2250"/>
    <x v="1"/>
    <n v="500"/>
    <x v="3"/>
    <n v="1267"/>
    <n v="3"/>
    <n v="98.07"/>
    <n v="120.93"/>
    <n v="22.860000000000014"/>
    <x v="0"/>
    <x v="0"/>
    <x v="4"/>
    <x v="4"/>
    <x v="1"/>
    <n v="1"/>
    <n v="120.93"/>
  </r>
  <r>
    <x v="0"/>
    <x v="1"/>
    <n v="500"/>
    <n v="2"/>
    <n v="0.4"/>
    <x v="40"/>
    <x v="0"/>
    <x v="0"/>
    <x v="0"/>
    <x v="0"/>
    <s v="2250"/>
    <x v="1"/>
    <n v="500"/>
    <x v="3"/>
    <n v="1045"/>
    <n v="3"/>
    <n v="91.05"/>
    <n v="112.27"/>
    <n v="21.22"/>
    <x v="0"/>
    <x v="0"/>
    <x v="4"/>
    <x v="4"/>
    <x v="1"/>
    <n v="1"/>
    <n v="112.27"/>
  </r>
  <r>
    <x v="0"/>
    <x v="91"/>
    <n v="500"/>
    <n v="2"/>
    <n v="0.4"/>
    <x v="40"/>
    <x v="0"/>
    <x v="0"/>
    <x v="0"/>
    <x v="0"/>
    <s v="2250"/>
    <x v="1"/>
    <n v="500"/>
    <x v="3"/>
    <n v="1559"/>
    <n v="4"/>
    <n v="142"/>
    <n v="175.09"/>
    <n v="33.090000000000003"/>
    <x v="0"/>
    <x v="0"/>
    <x v="4"/>
    <x v="4"/>
    <x v="1"/>
    <n v="1"/>
    <n v="175.09"/>
  </r>
  <r>
    <x v="0"/>
    <x v="92"/>
    <n v="500"/>
    <n v="2"/>
    <n v="0.4"/>
    <x v="40"/>
    <x v="0"/>
    <x v="0"/>
    <x v="0"/>
    <x v="0"/>
    <s v="2250"/>
    <x v="1"/>
    <n v="500"/>
    <x v="3"/>
    <n v="1034"/>
    <n v="5"/>
    <n v="124.57"/>
    <n v="153.61000000000001"/>
    <n v="29.04000000000002"/>
    <x v="0"/>
    <x v="0"/>
    <x v="4"/>
    <x v="4"/>
    <x v="1"/>
    <n v="1"/>
    <n v="153.61000000000001"/>
  </r>
  <r>
    <x v="0"/>
    <x v="2"/>
    <n v="500"/>
    <n v="2"/>
    <n v="0.4"/>
    <x v="40"/>
    <x v="0"/>
    <x v="0"/>
    <x v="0"/>
    <x v="0"/>
    <s v="2250"/>
    <x v="1"/>
    <n v="500"/>
    <x v="3"/>
    <n v="1819"/>
    <n v="4"/>
    <n v="142.63"/>
    <n v="175.87"/>
    <n v="33.240000000000009"/>
    <x v="0"/>
    <x v="0"/>
    <x v="4"/>
    <x v="4"/>
    <x v="1"/>
    <n v="1"/>
    <n v="175.87"/>
  </r>
  <r>
    <x v="0"/>
    <x v="93"/>
    <n v="500"/>
    <n v="2"/>
    <n v="0.4"/>
    <x v="40"/>
    <x v="0"/>
    <x v="0"/>
    <x v="0"/>
    <x v="0"/>
    <s v="2250"/>
    <x v="1"/>
    <n v="500"/>
    <x v="3"/>
    <n v="1403"/>
    <n v="3"/>
    <n v="125.97"/>
    <n v="155.32"/>
    <n v="29.349999999999994"/>
    <x v="0"/>
    <x v="0"/>
    <x v="4"/>
    <x v="4"/>
    <x v="1"/>
    <n v="1"/>
    <n v="155.32"/>
  </r>
  <r>
    <x v="0"/>
    <x v="2"/>
    <n v="500"/>
    <n v="2"/>
    <n v="0.4"/>
    <x v="41"/>
    <x v="0"/>
    <x v="0"/>
    <x v="0"/>
    <x v="0"/>
    <s v="2250"/>
    <x v="1"/>
    <n v="500"/>
    <x v="3"/>
    <n v="1819"/>
    <n v="4"/>
    <n v="142.63"/>
    <n v="175.87"/>
    <n v="33.240000000000009"/>
    <x v="0"/>
    <x v="0"/>
    <x v="4"/>
    <x v="4"/>
    <x v="0"/>
    <n v="1"/>
    <n v="175.87"/>
  </r>
  <r>
    <x v="0"/>
    <x v="0"/>
    <n v="500"/>
    <n v="2"/>
    <n v="0.4"/>
    <x v="41"/>
    <x v="0"/>
    <x v="0"/>
    <x v="0"/>
    <x v="0"/>
    <s v="2250"/>
    <x v="1"/>
    <n v="500"/>
    <x v="3"/>
    <n v="1267"/>
    <n v="3"/>
    <n v="98.07"/>
    <n v="120.93"/>
    <n v="22.860000000000014"/>
    <x v="0"/>
    <x v="0"/>
    <x v="4"/>
    <x v="4"/>
    <x v="0"/>
    <n v="1"/>
    <n v="120.93"/>
  </r>
  <r>
    <x v="0"/>
    <x v="47"/>
    <n v="500"/>
    <n v="2"/>
    <n v="0.4"/>
    <x v="41"/>
    <x v="0"/>
    <x v="0"/>
    <x v="0"/>
    <x v="0"/>
    <s v="2250"/>
    <x v="1"/>
    <n v="500"/>
    <x v="3"/>
    <n v="911"/>
    <n v="4"/>
    <n v="110.35"/>
    <n v="136.07"/>
    <n v="25.72"/>
    <x v="0"/>
    <x v="0"/>
    <x v="4"/>
    <x v="4"/>
    <x v="0"/>
    <n v="1"/>
    <n v="136.07"/>
  </r>
  <r>
    <x v="0"/>
    <x v="0"/>
    <n v="500"/>
    <n v="2"/>
    <n v="0.4"/>
    <x v="41"/>
    <x v="0"/>
    <x v="0"/>
    <x v="0"/>
    <x v="0"/>
    <s v="2250"/>
    <x v="1"/>
    <n v="500"/>
    <x v="3"/>
    <n v="1267"/>
    <n v="3"/>
    <n v="98.07"/>
    <n v="120.93"/>
    <n v="22.860000000000014"/>
    <x v="0"/>
    <x v="0"/>
    <x v="4"/>
    <x v="4"/>
    <x v="0"/>
    <n v="1"/>
    <n v="120.93"/>
  </r>
  <r>
    <x v="0"/>
    <x v="0"/>
    <n v="500"/>
    <n v="2"/>
    <n v="0.4"/>
    <x v="41"/>
    <x v="0"/>
    <x v="0"/>
    <x v="0"/>
    <x v="0"/>
    <s v="2250"/>
    <x v="1"/>
    <n v="500"/>
    <x v="3"/>
    <n v="1267"/>
    <n v="3"/>
    <n v="98.07"/>
    <n v="120.93"/>
    <n v="22.860000000000014"/>
    <x v="0"/>
    <x v="0"/>
    <x v="4"/>
    <x v="4"/>
    <x v="0"/>
    <n v="1"/>
    <n v="120.93"/>
  </r>
  <r>
    <x v="0"/>
    <x v="0"/>
    <n v="500"/>
    <n v="2"/>
    <n v="0.4"/>
    <x v="41"/>
    <x v="0"/>
    <x v="0"/>
    <x v="0"/>
    <x v="0"/>
    <s v="2250"/>
    <x v="1"/>
    <n v="500"/>
    <x v="3"/>
    <n v="1267"/>
    <n v="3"/>
    <n v="98.07"/>
    <n v="120.93"/>
    <n v="22.860000000000014"/>
    <x v="0"/>
    <x v="0"/>
    <x v="4"/>
    <x v="4"/>
    <x v="0"/>
    <n v="1"/>
    <n v="120.93"/>
  </r>
  <r>
    <x v="0"/>
    <x v="0"/>
    <n v="500"/>
    <n v="2"/>
    <n v="0.4"/>
    <x v="41"/>
    <x v="0"/>
    <x v="0"/>
    <x v="0"/>
    <x v="0"/>
    <s v="2250"/>
    <x v="1"/>
    <n v="500"/>
    <x v="3"/>
    <n v="1267"/>
    <n v="3"/>
    <n v="98.07"/>
    <n v="120.93"/>
    <n v="22.860000000000014"/>
    <x v="0"/>
    <x v="0"/>
    <x v="4"/>
    <x v="4"/>
    <x v="0"/>
    <n v="1"/>
    <n v="120.93"/>
  </r>
  <r>
    <x v="0"/>
    <x v="94"/>
    <n v="500"/>
    <n v="2"/>
    <n v="0.4"/>
    <x v="41"/>
    <x v="0"/>
    <x v="0"/>
    <x v="0"/>
    <x v="0"/>
    <s v="2250"/>
    <x v="1"/>
    <n v="500"/>
    <x v="3"/>
    <n v="1542"/>
    <n v="5"/>
    <n v="134.29"/>
    <n v="165.59"/>
    <n v="31.300000000000011"/>
    <x v="0"/>
    <x v="0"/>
    <x v="4"/>
    <x v="4"/>
    <x v="0"/>
    <n v="1"/>
    <n v="165.59"/>
  </r>
  <r>
    <x v="0"/>
    <x v="0"/>
    <n v="500"/>
    <n v="2"/>
    <n v="0.4"/>
    <x v="41"/>
    <x v="0"/>
    <x v="0"/>
    <x v="0"/>
    <x v="0"/>
    <s v="2250"/>
    <x v="1"/>
    <n v="500"/>
    <x v="3"/>
    <n v="1267"/>
    <n v="3"/>
    <n v="98.07"/>
    <n v="120.93"/>
    <n v="22.860000000000014"/>
    <x v="0"/>
    <x v="0"/>
    <x v="4"/>
    <x v="4"/>
    <x v="0"/>
    <n v="1"/>
    <n v="120.93"/>
  </r>
  <r>
    <x v="0"/>
    <x v="6"/>
    <n v="500"/>
    <n v="2"/>
    <n v="0.4"/>
    <x v="41"/>
    <x v="0"/>
    <x v="0"/>
    <x v="0"/>
    <x v="0"/>
    <s v="2250"/>
    <x v="1"/>
    <n v="500"/>
    <x v="3"/>
    <n v="1089"/>
    <n v="4"/>
    <n v="132.28"/>
    <n v="163.11000000000001"/>
    <n v="30.830000000000013"/>
    <x v="0"/>
    <x v="0"/>
    <x v="4"/>
    <x v="4"/>
    <x v="0"/>
    <n v="1"/>
    <n v="163.11000000000001"/>
  </r>
  <r>
    <x v="0"/>
    <x v="3"/>
    <n v="500"/>
    <n v="2"/>
    <n v="0.4"/>
    <x v="41"/>
    <x v="0"/>
    <x v="0"/>
    <x v="0"/>
    <x v="0"/>
    <s v="2250"/>
    <x v="1"/>
    <n v="500"/>
    <x v="3"/>
    <n v="1650"/>
    <n v="4"/>
    <n v="132.99"/>
    <n v="163.99"/>
    <n v="31"/>
    <x v="0"/>
    <x v="0"/>
    <x v="4"/>
    <x v="4"/>
    <x v="0"/>
    <n v="1"/>
    <n v="163.99"/>
  </r>
  <r>
    <x v="0"/>
    <x v="4"/>
    <n v="500"/>
    <n v="2"/>
    <n v="0.4"/>
    <x v="41"/>
    <x v="0"/>
    <x v="0"/>
    <x v="0"/>
    <x v="0"/>
    <s v="2250"/>
    <x v="1"/>
    <n v="500"/>
    <x v="3"/>
    <n v="1163"/>
    <n v="4"/>
    <n v="131.41"/>
    <n v="162.04"/>
    <n v="30.629999999999995"/>
    <x v="0"/>
    <x v="0"/>
    <x v="4"/>
    <x v="4"/>
    <x v="0"/>
    <n v="1"/>
    <n v="162.04"/>
  </r>
  <r>
    <x v="0"/>
    <x v="5"/>
    <n v="500"/>
    <n v="2"/>
    <n v="0.4"/>
    <x v="41"/>
    <x v="0"/>
    <x v="0"/>
    <x v="0"/>
    <x v="0"/>
    <s v="2250"/>
    <x v="1"/>
    <n v="500"/>
    <x v="3"/>
    <n v="1217"/>
    <n v="5"/>
    <n v="125.29"/>
    <n v="154.47999999999999"/>
    <n v="29.189999999999984"/>
    <x v="0"/>
    <x v="0"/>
    <x v="4"/>
    <x v="4"/>
    <x v="0"/>
    <n v="1"/>
    <n v="154.47999999999999"/>
  </r>
  <r>
    <x v="0"/>
    <x v="6"/>
    <n v="500"/>
    <n v="2"/>
    <n v="0.4"/>
    <x v="42"/>
    <x v="0"/>
    <x v="0"/>
    <x v="0"/>
    <x v="0"/>
    <s v="2250"/>
    <x v="1"/>
    <n v="500"/>
    <x v="3"/>
    <n v="1089"/>
    <n v="4"/>
    <n v="132.28"/>
    <n v="163.11000000000001"/>
    <n v="30.830000000000013"/>
    <x v="0"/>
    <x v="0"/>
    <x v="4"/>
    <x v="4"/>
    <x v="1"/>
    <n v="1"/>
    <n v="163.11000000000001"/>
  </r>
  <r>
    <x v="0"/>
    <x v="0"/>
    <n v="2500"/>
    <n v="10"/>
    <n v="2"/>
    <x v="42"/>
    <x v="0"/>
    <x v="0"/>
    <x v="0"/>
    <x v="0"/>
    <s v="2250"/>
    <x v="1"/>
    <n v="2500"/>
    <x v="1"/>
    <n v="1267"/>
    <n v="3"/>
    <n v="489.25"/>
    <n v="555.02"/>
    <n v="65.769999999999982"/>
    <x v="0"/>
    <x v="0"/>
    <x v="4"/>
    <x v="4"/>
    <x v="1"/>
    <n v="1"/>
    <n v="555.02"/>
  </r>
  <r>
    <x v="0"/>
    <x v="1"/>
    <n v="1000"/>
    <n v="4"/>
    <n v="0.8"/>
    <x v="42"/>
    <x v="0"/>
    <x v="0"/>
    <x v="0"/>
    <x v="0"/>
    <s v="2250"/>
    <x v="1"/>
    <n v="1000"/>
    <x v="2"/>
    <n v="1045"/>
    <n v="3"/>
    <n v="153.08000000000001"/>
    <n v="180.94"/>
    <n v="27.859999999999985"/>
    <x v="0"/>
    <x v="0"/>
    <x v="4"/>
    <x v="4"/>
    <x v="1"/>
    <n v="1"/>
    <n v="180.94"/>
  </r>
  <r>
    <x v="0"/>
    <x v="7"/>
    <n v="3000.0000000000005"/>
    <n v="12.000000000000002"/>
    <n v="2.4000000000000004"/>
    <x v="42"/>
    <x v="0"/>
    <x v="1"/>
    <x v="0"/>
    <x v="0"/>
    <s v="3000"/>
    <x v="2"/>
    <n v="3000.0000000000005"/>
    <x v="4"/>
    <n v="1194"/>
    <n v="2"/>
    <n v="705.77"/>
    <n v="804.48"/>
    <n v="98.710000000000036"/>
    <x v="0"/>
    <x v="0"/>
    <x v="4"/>
    <x v="4"/>
    <x v="1"/>
    <n v="0"/>
    <n v="0"/>
  </r>
  <r>
    <x v="0"/>
    <x v="42"/>
    <n v="2000"/>
    <n v="8"/>
    <n v="1.6"/>
    <x v="42"/>
    <x v="0"/>
    <x v="4"/>
    <x v="0"/>
    <x v="0"/>
    <s v="3000"/>
    <x v="1"/>
    <n v="2000"/>
    <x v="1"/>
    <n v="1333"/>
    <n v="4"/>
    <n v="378.48"/>
    <n v="432.06"/>
    <n v="53.579999999999984"/>
    <x v="0"/>
    <x v="0"/>
    <x v="4"/>
    <x v="4"/>
    <x v="1"/>
    <n v="1"/>
    <n v="432.06"/>
  </r>
  <r>
    <x v="0"/>
    <x v="31"/>
    <n v="500"/>
    <n v="2"/>
    <n v="0.4"/>
    <x v="42"/>
    <x v="0"/>
    <x v="8"/>
    <x v="0"/>
    <x v="0"/>
    <s v="2250"/>
    <x v="1"/>
    <n v="500"/>
    <x v="3"/>
    <n v="883"/>
    <n v="4"/>
    <n v="112.28"/>
    <n v="138.44"/>
    <n v="26.159999999999997"/>
    <x v="0"/>
    <x v="0"/>
    <x v="4"/>
    <x v="4"/>
    <x v="1"/>
    <n v="1"/>
    <n v="138.44"/>
  </r>
  <r>
    <x v="0"/>
    <x v="34"/>
    <n v="1000"/>
    <n v="4"/>
    <n v="0.8"/>
    <x v="42"/>
    <x v="0"/>
    <x v="8"/>
    <x v="0"/>
    <x v="0"/>
    <s v="2250"/>
    <x v="1"/>
    <n v="1000"/>
    <x v="2"/>
    <n v="435"/>
    <n v="4"/>
    <n v="186.77"/>
    <n v="220.76"/>
    <n v="33.989999999999981"/>
    <x v="0"/>
    <x v="0"/>
    <x v="4"/>
    <x v="4"/>
    <x v="1"/>
    <n v="1"/>
    <n v="220.76"/>
  </r>
  <r>
    <x v="0"/>
    <x v="30"/>
    <n v="500"/>
    <n v="2"/>
    <n v="0.4"/>
    <x v="42"/>
    <x v="0"/>
    <x v="8"/>
    <x v="0"/>
    <x v="0"/>
    <s v="2250"/>
    <x v="1"/>
    <n v="500"/>
    <x v="3"/>
    <n v="1001"/>
    <n v="4"/>
    <n v="126.96"/>
    <n v="156.54"/>
    <n v="29.58"/>
    <x v="0"/>
    <x v="0"/>
    <x v="4"/>
    <x v="4"/>
    <x v="1"/>
    <n v="1"/>
    <n v="156.54"/>
  </r>
  <r>
    <x v="0"/>
    <x v="33"/>
    <n v="500"/>
    <n v="2"/>
    <n v="0.4"/>
    <x v="42"/>
    <x v="0"/>
    <x v="8"/>
    <x v="0"/>
    <x v="0"/>
    <s v="2250"/>
    <x v="1"/>
    <n v="500"/>
    <x v="3"/>
    <n v="1007"/>
    <n v="4"/>
    <n v="129.19"/>
    <n v="159.30000000000001"/>
    <n v="30.110000000000014"/>
    <x v="0"/>
    <x v="0"/>
    <x v="4"/>
    <x v="4"/>
    <x v="1"/>
    <n v="1"/>
    <n v="159.30000000000001"/>
  </r>
  <r>
    <x v="0"/>
    <x v="31"/>
    <n v="1000"/>
    <n v="4"/>
    <n v="0.8"/>
    <x v="42"/>
    <x v="0"/>
    <x v="8"/>
    <x v="0"/>
    <x v="0"/>
    <s v="2250"/>
    <x v="1"/>
    <n v="1000"/>
    <x v="2"/>
    <n v="883"/>
    <n v="4"/>
    <n v="186.77"/>
    <n v="220.76"/>
    <n v="33.989999999999981"/>
    <x v="0"/>
    <x v="0"/>
    <x v="4"/>
    <x v="4"/>
    <x v="1"/>
    <n v="1"/>
    <n v="220.76"/>
  </r>
  <r>
    <x v="0"/>
    <x v="34"/>
    <n v="1000"/>
    <n v="4"/>
    <n v="0.8"/>
    <x v="42"/>
    <x v="0"/>
    <x v="8"/>
    <x v="0"/>
    <x v="0"/>
    <s v="2250"/>
    <x v="1"/>
    <n v="1000"/>
    <x v="2"/>
    <n v="435"/>
    <n v="4"/>
    <n v="186.77"/>
    <n v="220.76"/>
    <n v="33.989999999999981"/>
    <x v="0"/>
    <x v="0"/>
    <x v="4"/>
    <x v="4"/>
    <x v="1"/>
    <n v="1"/>
    <n v="220.76"/>
  </r>
  <r>
    <x v="0"/>
    <x v="30"/>
    <n v="500"/>
    <n v="2"/>
    <n v="0.4"/>
    <x v="42"/>
    <x v="0"/>
    <x v="8"/>
    <x v="0"/>
    <x v="0"/>
    <s v="2250"/>
    <x v="1"/>
    <n v="500"/>
    <x v="3"/>
    <n v="1001"/>
    <n v="4"/>
    <n v="126.96"/>
    <n v="156.54"/>
    <n v="29.58"/>
    <x v="0"/>
    <x v="0"/>
    <x v="4"/>
    <x v="4"/>
    <x v="1"/>
    <n v="1"/>
    <n v="156.54"/>
  </r>
  <r>
    <x v="0"/>
    <x v="32"/>
    <n v="500"/>
    <n v="2"/>
    <n v="0.4"/>
    <x v="42"/>
    <x v="0"/>
    <x v="8"/>
    <x v="0"/>
    <x v="0"/>
    <s v="2500"/>
    <x v="1"/>
    <n v="500"/>
    <x v="3"/>
    <n v="576"/>
    <n v="5"/>
    <n v="105.86"/>
    <n v="130.53"/>
    <n v="24.67"/>
    <x v="0"/>
    <x v="0"/>
    <x v="4"/>
    <x v="4"/>
    <x v="1"/>
    <n v="1"/>
    <n v="130.53"/>
  </r>
  <r>
    <x v="0"/>
    <x v="33"/>
    <n v="500"/>
    <n v="2"/>
    <n v="0.4"/>
    <x v="42"/>
    <x v="0"/>
    <x v="8"/>
    <x v="0"/>
    <x v="0"/>
    <s v="2250"/>
    <x v="1"/>
    <n v="500"/>
    <x v="3"/>
    <n v="1007"/>
    <n v="4"/>
    <n v="129.19"/>
    <n v="159.30000000000001"/>
    <n v="30.110000000000014"/>
    <x v="0"/>
    <x v="0"/>
    <x v="4"/>
    <x v="4"/>
    <x v="1"/>
    <n v="1"/>
    <n v="159.30000000000001"/>
  </r>
  <r>
    <x v="0"/>
    <x v="35"/>
    <n v="500"/>
    <n v="2"/>
    <n v="0.4"/>
    <x v="42"/>
    <x v="0"/>
    <x v="8"/>
    <x v="0"/>
    <x v="0"/>
    <s v="2500"/>
    <x v="1"/>
    <n v="500"/>
    <x v="3"/>
    <n v="861"/>
    <n v="5"/>
    <n v="118.57"/>
    <n v="146.19999999999999"/>
    <n v="27.629999999999995"/>
    <x v="0"/>
    <x v="0"/>
    <x v="4"/>
    <x v="4"/>
    <x v="1"/>
    <n v="1"/>
    <n v="146.19999999999999"/>
  </r>
  <r>
    <x v="0"/>
    <x v="0"/>
    <n v="1500.0000000000002"/>
    <n v="6.0000000000000009"/>
    <n v="1.2000000000000002"/>
    <x v="42"/>
    <x v="0"/>
    <x v="0"/>
    <x v="0"/>
    <x v="0"/>
    <s v="2250"/>
    <x v="1"/>
    <n v="1500.0000000000002"/>
    <x v="1"/>
    <n v="1267"/>
    <n v="3"/>
    <n v="229.86"/>
    <n v="262.39999999999998"/>
    <n v="32.539999999999964"/>
    <x v="0"/>
    <x v="0"/>
    <x v="4"/>
    <x v="4"/>
    <x v="1"/>
    <n v="1"/>
    <n v="262.39999999999998"/>
  </r>
  <r>
    <x v="0"/>
    <x v="2"/>
    <n v="1000"/>
    <n v="4"/>
    <n v="0.8"/>
    <x v="42"/>
    <x v="0"/>
    <x v="0"/>
    <x v="0"/>
    <x v="0"/>
    <s v="2250"/>
    <x v="1"/>
    <n v="1000"/>
    <x v="2"/>
    <n v="1819"/>
    <n v="4"/>
    <n v="244.94"/>
    <n v="289.52"/>
    <n v="44.579999999999984"/>
    <x v="0"/>
    <x v="0"/>
    <x v="4"/>
    <x v="4"/>
    <x v="1"/>
    <n v="1"/>
    <n v="289.52"/>
  </r>
  <r>
    <x v="0"/>
    <x v="1"/>
    <n v="500"/>
    <n v="2"/>
    <n v="0.4"/>
    <x v="42"/>
    <x v="0"/>
    <x v="0"/>
    <x v="0"/>
    <x v="0"/>
    <s v="2250"/>
    <x v="1"/>
    <n v="500"/>
    <x v="3"/>
    <n v="1045"/>
    <n v="3"/>
    <n v="91.05"/>
    <n v="112.27"/>
    <n v="21.22"/>
    <x v="0"/>
    <x v="0"/>
    <x v="4"/>
    <x v="4"/>
    <x v="1"/>
    <n v="1"/>
    <n v="112.27"/>
  </r>
  <r>
    <x v="0"/>
    <x v="1"/>
    <n v="2000"/>
    <n v="8"/>
    <n v="1.6"/>
    <x v="42"/>
    <x v="0"/>
    <x v="0"/>
    <x v="0"/>
    <x v="0"/>
    <s v="2250"/>
    <x v="1"/>
    <n v="2000"/>
    <x v="1"/>
    <n v="1045"/>
    <n v="3"/>
    <n v="271.42"/>
    <n v="310.12"/>
    <n v="38.699999999999989"/>
    <x v="0"/>
    <x v="0"/>
    <x v="4"/>
    <x v="4"/>
    <x v="1"/>
    <n v="1"/>
    <n v="310.12"/>
  </r>
  <r>
    <x v="0"/>
    <x v="35"/>
    <n v="500"/>
    <n v="2"/>
    <n v="0.4"/>
    <x v="42"/>
    <x v="0"/>
    <x v="8"/>
    <x v="0"/>
    <x v="0"/>
    <s v="2500"/>
    <x v="1"/>
    <n v="500"/>
    <x v="3"/>
    <n v="861"/>
    <n v="5"/>
    <n v="118.57"/>
    <n v="146.19999999999999"/>
    <n v="27.629999999999995"/>
    <x v="0"/>
    <x v="0"/>
    <x v="4"/>
    <x v="4"/>
    <x v="1"/>
    <n v="1"/>
    <n v="146.19999999999999"/>
  </r>
  <r>
    <x v="0"/>
    <x v="9"/>
    <n v="1000"/>
    <n v="4"/>
    <n v="0.8"/>
    <x v="42"/>
    <x v="0"/>
    <x v="2"/>
    <x v="0"/>
    <x v="0"/>
    <s v="2250"/>
    <x v="1"/>
    <n v="1000"/>
    <x v="2"/>
    <n v="1123"/>
    <n v="4"/>
    <n v="253.26"/>
    <n v="299.36"/>
    <n v="46.100000000000023"/>
    <x v="0"/>
    <x v="0"/>
    <x v="4"/>
    <x v="4"/>
    <x v="1"/>
    <n v="1"/>
    <n v="299.36"/>
  </r>
  <r>
    <x v="0"/>
    <x v="12"/>
    <n v="1500.0000000000002"/>
    <n v="6.0000000000000009"/>
    <n v="1.2000000000000002"/>
    <x v="42"/>
    <x v="0"/>
    <x v="2"/>
    <x v="0"/>
    <x v="0"/>
    <s v="2250"/>
    <x v="1"/>
    <n v="1500.0000000000002"/>
    <x v="1"/>
    <n v="1144"/>
    <n v="5"/>
    <n v="346.89"/>
    <n v="395.99"/>
    <n v="49.100000000000023"/>
    <x v="0"/>
    <x v="0"/>
    <x v="4"/>
    <x v="4"/>
    <x v="1"/>
    <n v="1"/>
    <n v="395.99"/>
  </r>
  <r>
    <x v="0"/>
    <x v="8"/>
    <n v="2000"/>
    <n v="8"/>
    <n v="1.6"/>
    <x v="42"/>
    <x v="0"/>
    <x v="2"/>
    <x v="0"/>
    <x v="0"/>
    <s v="2250"/>
    <x v="1"/>
    <n v="2000"/>
    <x v="1"/>
    <n v="845"/>
    <n v="4"/>
    <n v="420.01"/>
    <n v="479.9"/>
    <n v="59.889999999999986"/>
    <x v="0"/>
    <x v="0"/>
    <x v="4"/>
    <x v="4"/>
    <x v="1"/>
    <n v="1"/>
    <n v="479.9"/>
  </r>
  <r>
    <x v="0"/>
    <x v="10"/>
    <n v="3000.0000000000005"/>
    <n v="12.000000000000002"/>
    <n v="2.4000000000000004"/>
    <x v="42"/>
    <x v="0"/>
    <x v="2"/>
    <x v="0"/>
    <x v="0"/>
    <s v="2250"/>
    <x v="2"/>
    <n v="3000.0000000000005"/>
    <x v="4"/>
    <n v="1416"/>
    <n v="3"/>
    <n v="762.1"/>
    <n v="858.03"/>
    <n v="95.92999999999995"/>
    <x v="0"/>
    <x v="0"/>
    <x v="4"/>
    <x v="4"/>
    <x v="1"/>
    <n v="0"/>
    <n v="0"/>
  </r>
  <r>
    <x v="0"/>
    <x v="11"/>
    <n v="1500.0000000000002"/>
    <n v="6.0000000000000009"/>
    <n v="1.2000000000000002"/>
    <x v="42"/>
    <x v="0"/>
    <x v="2"/>
    <x v="0"/>
    <x v="0"/>
    <s v="2250"/>
    <x v="1"/>
    <n v="1500.0000000000002"/>
    <x v="1"/>
    <n v="1575"/>
    <n v="6"/>
    <n v="353.29"/>
    <n v="403.29"/>
    <n v="50"/>
    <x v="0"/>
    <x v="0"/>
    <x v="4"/>
    <x v="4"/>
    <x v="1"/>
    <n v="1"/>
    <n v="403.29"/>
  </r>
  <r>
    <x v="0"/>
    <x v="42"/>
    <n v="2000"/>
    <n v="8"/>
    <n v="1.6"/>
    <x v="42"/>
    <x v="0"/>
    <x v="4"/>
    <x v="0"/>
    <x v="0"/>
    <s v="3000"/>
    <x v="1"/>
    <n v="2000"/>
    <x v="1"/>
    <n v="1333"/>
    <n v="4"/>
    <n v="378.48"/>
    <n v="432.06"/>
    <n v="53.579999999999984"/>
    <x v="0"/>
    <x v="0"/>
    <x v="4"/>
    <x v="4"/>
    <x v="1"/>
    <n v="1"/>
    <n v="432.06"/>
  </r>
  <r>
    <x v="0"/>
    <x v="140"/>
    <n v="500"/>
    <n v="2"/>
    <n v="0.4"/>
    <x v="42"/>
    <x v="0"/>
    <x v="15"/>
    <x v="0"/>
    <x v="0"/>
    <s v="3000"/>
    <x v="1"/>
    <n v="500"/>
    <x v="3"/>
    <n v="1388"/>
    <n v="4"/>
    <n v="138.91"/>
    <n v="171.28"/>
    <n v="32.370000000000005"/>
    <x v="0"/>
    <x v="0"/>
    <x v="4"/>
    <x v="4"/>
    <x v="1"/>
    <n v="1"/>
    <n v="171.28"/>
  </r>
  <r>
    <x v="0"/>
    <x v="140"/>
    <n v="500"/>
    <n v="2"/>
    <n v="0.4"/>
    <x v="42"/>
    <x v="0"/>
    <x v="15"/>
    <x v="0"/>
    <x v="0"/>
    <s v="3000"/>
    <x v="1"/>
    <n v="500"/>
    <x v="3"/>
    <n v="1388"/>
    <n v="4"/>
    <n v="138.91"/>
    <n v="171.28"/>
    <n v="32.370000000000005"/>
    <x v="0"/>
    <x v="0"/>
    <x v="4"/>
    <x v="4"/>
    <x v="1"/>
    <n v="1"/>
    <n v="171.28"/>
  </r>
  <r>
    <x v="0"/>
    <x v="43"/>
    <n v="500"/>
    <n v="2"/>
    <n v="0.4"/>
    <x v="43"/>
    <x v="0"/>
    <x v="0"/>
    <x v="0"/>
    <x v="0"/>
    <s v="2250"/>
    <x v="1"/>
    <n v="500"/>
    <x v="3"/>
    <n v="942"/>
    <n v="3"/>
    <n v="111.04"/>
    <n v="136.91"/>
    <n v="25.86999999999999"/>
    <x v="0"/>
    <x v="0"/>
    <x v="4"/>
    <x v="4"/>
    <x v="0"/>
    <n v="1"/>
    <n v="136.91"/>
  </r>
  <r>
    <x v="0"/>
    <x v="50"/>
    <n v="10000"/>
    <n v="40"/>
    <n v="8"/>
    <x v="43"/>
    <x v="0"/>
    <x v="8"/>
    <x v="0"/>
    <x v="0"/>
    <s v="2500"/>
    <x v="2"/>
    <n v="10000"/>
    <x v="7"/>
    <n v="846"/>
    <n v="2"/>
    <n v="645.1"/>
    <n v="738.86"/>
    <n v="93.759999999999991"/>
    <x v="0"/>
    <x v="0"/>
    <x v="4"/>
    <x v="4"/>
    <x v="0"/>
    <n v="0"/>
    <n v="0"/>
  </r>
  <r>
    <x v="0"/>
    <x v="132"/>
    <n v="5500"/>
    <n v="22"/>
    <n v="4.4000000000000004"/>
    <x v="43"/>
    <x v="0"/>
    <x v="20"/>
    <x v="0"/>
    <x v="0"/>
    <s v="3000"/>
    <x v="2"/>
    <n v="5500"/>
    <x v="6"/>
    <n v="2043"/>
    <n v="4"/>
    <n v="1806.87"/>
    <n v="1994.34"/>
    <n v="187.47000000000003"/>
    <x v="0"/>
    <x v="0"/>
    <x v="4"/>
    <x v="4"/>
    <x v="0"/>
    <n v="0"/>
    <n v="0"/>
  </r>
  <r>
    <x v="0"/>
    <x v="117"/>
    <n v="1000"/>
    <n v="4"/>
    <n v="0.8"/>
    <x v="43"/>
    <x v="0"/>
    <x v="1"/>
    <x v="0"/>
    <x v="0"/>
    <s v="3000"/>
    <x v="1"/>
    <n v="1000"/>
    <x v="2"/>
    <n v="1560"/>
    <n v="4"/>
    <n v="266.82"/>
    <n v="315.39"/>
    <n v="48.569999999999993"/>
    <x v="0"/>
    <x v="0"/>
    <x v="4"/>
    <x v="4"/>
    <x v="0"/>
    <n v="1"/>
    <n v="315.39"/>
  </r>
  <r>
    <x v="0"/>
    <x v="149"/>
    <n v="1000"/>
    <n v="4"/>
    <n v="0.8"/>
    <x v="43"/>
    <x v="0"/>
    <x v="1"/>
    <x v="0"/>
    <x v="0"/>
    <s v="3000"/>
    <x v="1"/>
    <n v="1000"/>
    <x v="2"/>
    <n v="1515"/>
    <n v="4"/>
    <n v="266.82"/>
    <n v="315.39"/>
    <n v="48.569999999999993"/>
    <x v="0"/>
    <x v="0"/>
    <x v="4"/>
    <x v="4"/>
    <x v="0"/>
    <n v="1"/>
    <n v="315.39"/>
  </r>
  <r>
    <x v="0"/>
    <x v="149"/>
    <n v="4000"/>
    <n v="16"/>
    <n v="3.2"/>
    <x v="44"/>
    <x v="0"/>
    <x v="1"/>
    <x v="0"/>
    <x v="0"/>
    <s v="3000"/>
    <x v="2"/>
    <n v="4000"/>
    <x v="4"/>
    <n v="1515"/>
    <n v="3"/>
    <n v="822.39"/>
    <n v="935.17"/>
    <n v="112.77999999999997"/>
    <x v="0"/>
    <x v="0"/>
    <x v="5"/>
    <x v="5"/>
    <x v="1"/>
    <n v="0"/>
    <n v="0"/>
  </r>
  <r>
    <x v="0"/>
    <x v="59"/>
    <n v="1000"/>
    <n v="4"/>
    <n v="0.8"/>
    <x v="44"/>
    <x v="0"/>
    <x v="2"/>
    <x v="0"/>
    <x v="0"/>
    <s v="2250"/>
    <x v="1"/>
    <n v="1000"/>
    <x v="2"/>
    <n v="977"/>
    <n v="3"/>
    <n v="241.49"/>
    <n v="285.45"/>
    <n v="43.95999999999998"/>
    <x v="0"/>
    <x v="0"/>
    <x v="5"/>
    <x v="5"/>
    <x v="1"/>
    <n v="1"/>
    <n v="285.45"/>
  </r>
  <r>
    <x v="0"/>
    <x v="68"/>
    <n v="5500"/>
    <n v="22"/>
    <n v="4.4000000000000004"/>
    <x v="44"/>
    <x v="0"/>
    <x v="6"/>
    <x v="0"/>
    <x v="0"/>
    <s v="2000"/>
    <x v="2"/>
    <n v="5500"/>
    <x v="6"/>
    <s v="x"/>
    <n v="2"/>
    <n v="1305.3699999999999"/>
    <n v="1443.03"/>
    <n v="137.66000000000008"/>
    <x v="0"/>
    <x v="0"/>
    <x v="5"/>
    <x v="5"/>
    <x v="1"/>
    <n v="0"/>
    <n v="0"/>
  </r>
  <r>
    <x v="0"/>
    <x v="1"/>
    <n v="1000"/>
    <n v="4"/>
    <n v="0.8"/>
    <x v="44"/>
    <x v="0"/>
    <x v="0"/>
    <x v="0"/>
    <x v="0"/>
    <s v="2250"/>
    <x v="1"/>
    <n v="1000"/>
    <x v="2"/>
    <n v="1045"/>
    <n v="3"/>
    <n v="153.08000000000001"/>
    <n v="180.94"/>
    <n v="27.859999999999985"/>
    <x v="0"/>
    <x v="0"/>
    <x v="5"/>
    <x v="5"/>
    <x v="1"/>
    <n v="1"/>
    <n v="180.94"/>
  </r>
  <r>
    <x v="0"/>
    <x v="66"/>
    <n v="1000"/>
    <n v="4"/>
    <n v="0.8"/>
    <x v="44"/>
    <x v="0"/>
    <x v="2"/>
    <x v="0"/>
    <x v="0"/>
    <s v="2250"/>
    <x v="1"/>
    <n v="1000"/>
    <x v="2"/>
    <n v="944"/>
    <n v="3"/>
    <n v="239.53"/>
    <n v="283.14"/>
    <n v="43.609999999999985"/>
    <x v="0"/>
    <x v="0"/>
    <x v="5"/>
    <x v="5"/>
    <x v="1"/>
    <n v="1"/>
    <n v="283.14"/>
  </r>
  <r>
    <x v="0"/>
    <x v="67"/>
    <n v="1000"/>
    <n v="4"/>
    <n v="0.8"/>
    <x v="44"/>
    <x v="0"/>
    <x v="1"/>
    <x v="0"/>
    <x v="0"/>
    <s v="3000"/>
    <x v="1"/>
    <n v="1000"/>
    <x v="2"/>
    <n v="1481"/>
    <n v="4"/>
    <n v="266.19"/>
    <n v="314.64999999999998"/>
    <n v="48.45999999999998"/>
    <x v="0"/>
    <x v="0"/>
    <x v="5"/>
    <x v="5"/>
    <x v="1"/>
    <n v="1"/>
    <n v="314.64999999999998"/>
  </r>
  <r>
    <x v="0"/>
    <x v="7"/>
    <n v="6500"/>
    <n v="26"/>
    <n v="5.2"/>
    <x v="44"/>
    <x v="0"/>
    <x v="1"/>
    <x v="0"/>
    <x v="0"/>
    <s v="3000"/>
    <x v="2"/>
    <n v="6500"/>
    <x v="6"/>
    <n v="1194"/>
    <n v="2"/>
    <n v="848.37"/>
    <n v="967.03"/>
    <n v="118.65999999999997"/>
    <x v="0"/>
    <x v="0"/>
    <x v="5"/>
    <x v="5"/>
    <x v="1"/>
    <n v="0"/>
    <n v="0"/>
  </r>
  <r>
    <x v="0"/>
    <x v="7"/>
    <n v="1000"/>
    <n v="4"/>
    <n v="0.8"/>
    <x v="44"/>
    <x v="0"/>
    <x v="1"/>
    <x v="0"/>
    <x v="0"/>
    <s v="3000"/>
    <x v="1"/>
    <n v="1000"/>
    <x v="2"/>
    <n v="1194"/>
    <n v="4"/>
    <n v="269.63"/>
    <n v="318.72000000000003"/>
    <n v="49.090000000000032"/>
    <x v="0"/>
    <x v="0"/>
    <x v="5"/>
    <x v="5"/>
    <x v="1"/>
    <n v="1"/>
    <n v="318.72000000000003"/>
  </r>
  <r>
    <x v="0"/>
    <x v="125"/>
    <n v="500"/>
    <n v="2"/>
    <n v="0.4"/>
    <x v="44"/>
    <x v="0"/>
    <x v="5"/>
    <x v="0"/>
    <x v="0"/>
    <s v="2250"/>
    <x v="1"/>
    <n v="500"/>
    <x v="3"/>
    <n v="545"/>
    <n v="3"/>
    <n v="99.65"/>
    <n v="122.88"/>
    <n v="23.22999999999999"/>
    <x v="0"/>
    <x v="0"/>
    <x v="5"/>
    <x v="5"/>
    <x v="1"/>
    <n v="1"/>
    <n v="122.88"/>
  </r>
  <r>
    <x v="0"/>
    <x v="125"/>
    <n v="500"/>
    <n v="2"/>
    <n v="0.4"/>
    <x v="44"/>
    <x v="0"/>
    <x v="5"/>
    <x v="0"/>
    <x v="0"/>
    <s v="2250"/>
    <x v="1"/>
    <n v="500"/>
    <x v="3"/>
    <n v="545"/>
    <n v="3"/>
    <n v="99.65"/>
    <n v="122.88"/>
    <n v="23.22999999999999"/>
    <x v="0"/>
    <x v="0"/>
    <x v="5"/>
    <x v="5"/>
    <x v="1"/>
    <n v="1"/>
    <n v="122.88"/>
  </r>
  <r>
    <x v="0"/>
    <x v="126"/>
    <n v="1500.0000000000002"/>
    <n v="6.0000000000000009"/>
    <n v="1.2000000000000002"/>
    <x v="44"/>
    <x v="0"/>
    <x v="5"/>
    <x v="0"/>
    <x v="0"/>
    <s v="2250"/>
    <x v="1"/>
    <n v="1500.0000000000002"/>
    <x v="1"/>
    <n v="455"/>
    <n v="3"/>
    <n v="200.61"/>
    <n v="230.32"/>
    <n v="29.70999999999998"/>
    <x v="0"/>
    <x v="0"/>
    <x v="5"/>
    <x v="5"/>
    <x v="1"/>
    <n v="1"/>
    <n v="230.32"/>
  </r>
  <r>
    <x v="0"/>
    <x v="55"/>
    <n v="500"/>
    <n v="2"/>
    <n v="0.4"/>
    <x v="44"/>
    <x v="0"/>
    <x v="6"/>
    <x v="0"/>
    <x v="0"/>
    <s v=""/>
    <x v="1"/>
    <n v="500"/>
    <x v="3"/>
    <s v="x"/>
    <s v=""/>
    <s v=""/>
    <s v=""/>
    <s v=""/>
    <x v="1"/>
    <x v="0"/>
    <x v="5"/>
    <x v="5"/>
    <x v="1"/>
    <n v="1"/>
    <s v=""/>
  </r>
  <r>
    <x v="0"/>
    <x v="126"/>
    <n v="1500.0000000000002"/>
    <n v="6.0000000000000009"/>
    <n v="1.2000000000000002"/>
    <x v="44"/>
    <x v="0"/>
    <x v="5"/>
    <x v="0"/>
    <x v="0"/>
    <s v="2250"/>
    <x v="1"/>
    <n v="1500.0000000000002"/>
    <x v="1"/>
    <n v="455"/>
    <n v="3"/>
    <n v="200.61"/>
    <n v="230.32"/>
    <n v="29.70999999999998"/>
    <x v="0"/>
    <x v="0"/>
    <x v="5"/>
    <x v="5"/>
    <x v="1"/>
    <n v="1"/>
    <n v="230.32"/>
  </r>
  <r>
    <x v="0"/>
    <x v="140"/>
    <n v="500"/>
    <n v="2"/>
    <n v="0.4"/>
    <x v="44"/>
    <x v="0"/>
    <x v="15"/>
    <x v="0"/>
    <x v="0"/>
    <s v="3000"/>
    <x v="1"/>
    <n v="500"/>
    <x v="3"/>
    <n v="1388"/>
    <n v="4"/>
    <n v="138.91"/>
    <n v="171.28"/>
    <n v="32.370000000000005"/>
    <x v="0"/>
    <x v="0"/>
    <x v="5"/>
    <x v="5"/>
    <x v="1"/>
    <n v="1"/>
    <n v="171.28"/>
  </r>
  <r>
    <x v="0"/>
    <x v="140"/>
    <n v="500"/>
    <n v="2"/>
    <n v="0.4"/>
    <x v="44"/>
    <x v="0"/>
    <x v="15"/>
    <x v="0"/>
    <x v="0"/>
    <s v="3000"/>
    <x v="1"/>
    <n v="500"/>
    <x v="3"/>
    <n v="1388"/>
    <n v="4"/>
    <n v="138.91"/>
    <n v="171.28"/>
    <n v="32.370000000000005"/>
    <x v="0"/>
    <x v="0"/>
    <x v="5"/>
    <x v="5"/>
    <x v="1"/>
    <n v="1"/>
    <n v="171.28"/>
  </r>
  <r>
    <x v="0"/>
    <x v="43"/>
    <n v="500"/>
    <n v="2"/>
    <n v="0.4"/>
    <x v="44"/>
    <x v="0"/>
    <x v="0"/>
    <x v="0"/>
    <x v="0"/>
    <s v="2250"/>
    <x v="1"/>
    <n v="500"/>
    <x v="3"/>
    <n v="942"/>
    <n v="3"/>
    <n v="111.04"/>
    <n v="136.91"/>
    <n v="25.86999999999999"/>
    <x v="0"/>
    <x v="0"/>
    <x v="5"/>
    <x v="5"/>
    <x v="1"/>
    <n v="1"/>
    <n v="136.91"/>
  </r>
  <r>
    <x v="0"/>
    <x v="13"/>
    <n v="1000"/>
    <n v="4"/>
    <n v="0.8"/>
    <x v="44"/>
    <x v="0"/>
    <x v="1"/>
    <x v="0"/>
    <x v="0"/>
    <s v="3000"/>
    <x v="1"/>
    <n v="1000"/>
    <x v="2"/>
    <n v="1213"/>
    <n v="4"/>
    <n v="270.26"/>
    <n v="319.45999999999998"/>
    <n v="49.199999999999989"/>
    <x v="0"/>
    <x v="0"/>
    <x v="5"/>
    <x v="5"/>
    <x v="1"/>
    <n v="1"/>
    <n v="319.45999999999998"/>
  </r>
  <r>
    <x v="0"/>
    <x v="157"/>
    <n v="500"/>
    <n v="2"/>
    <n v="0.4"/>
    <x v="44"/>
    <x v="0"/>
    <x v="14"/>
    <x v="0"/>
    <x v="0"/>
    <s v="2000"/>
    <x v="1"/>
    <n v="500"/>
    <x v="3"/>
    <n v="1231"/>
    <n v="4"/>
    <n v="118.33"/>
    <n v="145.9"/>
    <n v="27.570000000000007"/>
    <x v="0"/>
    <x v="0"/>
    <x v="5"/>
    <x v="5"/>
    <x v="1"/>
    <n v="1"/>
    <n v="145.9"/>
  </r>
  <r>
    <x v="0"/>
    <x v="157"/>
    <n v="500"/>
    <n v="2"/>
    <n v="0.4"/>
    <x v="44"/>
    <x v="0"/>
    <x v="14"/>
    <x v="0"/>
    <x v="0"/>
    <s v="2000"/>
    <x v="1"/>
    <n v="500"/>
    <x v="3"/>
    <n v="1231"/>
    <n v="4"/>
    <n v="118.33"/>
    <n v="145.9"/>
    <n v="27.570000000000007"/>
    <x v="0"/>
    <x v="0"/>
    <x v="5"/>
    <x v="5"/>
    <x v="1"/>
    <n v="1"/>
    <n v="145.9"/>
  </r>
  <r>
    <x v="0"/>
    <x v="69"/>
    <n v="500"/>
    <n v="2"/>
    <n v="0.4"/>
    <x v="44"/>
    <x v="0"/>
    <x v="14"/>
    <x v="0"/>
    <x v="0"/>
    <s v="2000"/>
    <x v="1"/>
    <n v="500"/>
    <x v="3"/>
    <n v="1333"/>
    <n v="4"/>
    <n v="129.29"/>
    <n v="159.41999999999999"/>
    <n v="30.129999999999995"/>
    <x v="0"/>
    <x v="0"/>
    <x v="5"/>
    <x v="5"/>
    <x v="1"/>
    <n v="1"/>
    <n v="159.41999999999999"/>
  </r>
  <r>
    <x v="0"/>
    <x v="69"/>
    <n v="500"/>
    <n v="2"/>
    <n v="0.4"/>
    <x v="44"/>
    <x v="0"/>
    <x v="14"/>
    <x v="0"/>
    <x v="0"/>
    <s v="2000"/>
    <x v="1"/>
    <n v="500"/>
    <x v="3"/>
    <n v="1333"/>
    <n v="4"/>
    <n v="129.29"/>
    <n v="159.41999999999999"/>
    <n v="30.129999999999995"/>
    <x v="0"/>
    <x v="0"/>
    <x v="5"/>
    <x v="5"/>
    <x v="1"/>
    <n v="1"/>
    <n v="159.41999999999999"/>
  </r>
  <r>
    <x v="0"/>
    <x v="69"/>
    <n v="500"/>
    <n v="2"/>
    <n v="0.4"/>
    <x v="44"/>
    <x v="0"/>
    <x v="14"/>
    <x v="0"/>
    <x v="0"/>
    <s v="2000"/>
    <x v="1"/>
    <n v="500"/>
    <x v="3"/>
    <n v="1333"/>
    <n v="4"/>
    <n v="129.29"/>
    <n v="159.41999999999999"/>
    <n v="30.129999999999995"/>
    <x v="0"/>
    <x v="0"/>
    <x v="5"/>
    <x v="5"/>
    <x v="1"/>
    <n v="1"/>
    <n v="159.41999999999999"/>
  </r>
  <r>
    <x v="0"/>
    <x v="69"/>
    <n v="500"/>
    <n v="2"/>
    <n v="0.4"/>
    <x v="44"/>
    <x v="0"/>
    <x v="14"/>
    <x v="0"/>
    <x v="0"/>
    <s v="2000"/>
    <x v="1"/>
    <n v="500"/>
    <x v="3"/>
    <n v="1333"/>
    <n v="4"/>
    <n v="129.29"/>
    <n v="159.41999999999999"/>
    <n v="30.129999999999995"/>
    <x v="0"/>
    <x v="0"/>
    <x v="5"/>
    <x v="5"/>
    <x v="1"/>
    <n v="1"/>
    <n v="159.41999999999999"/>
  </r>
  <r>
    <x v="0"/>
    <x v="69"/>
    <n v="500"/>
    <n v="2"/>
    <n v="0.4"/>
    <x v="44"/>
    <x v="0"/>
    <x v="14"/>
    <x v="0"/>
    <x v="0"/>
    <s v="2000"/>
    <x v="1"/>
    <n v="500"/>
    <x v="3"/>
    <n v="1333"/>
    <n v="4"/>
    <n v="129.29"/>
    <n v="159.41999999999999"/>
    <n v="30.129999999999995"/>
    <x v="0"/>
    <x v="0"/>
    <x v="5"/>
    <x v="5"/>
    <x v="1"/>
    <n v="1"/>
    <n v="159.41999999999999"/>
  </r>
  <r>
    <x v="0"/>
    <x v="69"/>
    <n v="500"/>
    <n v="2"/>
    <n v="0.4"/>
    <x v="44"/>
    <x v="0"/>
    <x v="14"/>
    <x v="0"/>
    <x v="0"/>
    <s v="2000"/>
    <x v="1"/>
    <n v="500"/>
    <x v="3"/>
    <n v="1333"/>
    <n v="4"/>
    <n v="129.29"/>
    <n v="159.41999999999999"/>
    <n v="30.129999999999995"/>
    <x v="0"/>
    <x v="0"/>
    <x v="5"/>
    <x v="5"/>
    <x v="1"/>
    <n v="1"/>
    <n v="159.41999999999999"/>
  </r>
  <r>
    <x v="0"/>
    <x v="69"/>
    <n v="500"/>
    <n v="2"/>
    <n v="0.4"/>
    <x v="45"/>
    <x v="0"/>
    <x v="14"/>
    <x v="0"/>
    <x v="0"/>
    <s v="2000"/>
    <x v="1"/>
    <n v="500"/>
    <x v="3"/>
    <n v="1333"/>
    <n v="4"/>
    <n v="129.29"/>
    <n v="159.41999999999999"/>
    <n v="30.129999999999995"/>
    <x v="0"/>
    <x v="0"/>
    <x v="5"/>
    <x v="5"/>
    <x v="0"/>
    <n v="1"/>
    <n v="159.41999999999999"/>
  </r>
  <r>
    <x v="0"/>
    <x v="69"/>
    <n v="500"/>
    <n v="2"/>
    <n v="0.4"/>
    <x v="45"/>
    <x v="0"/>
    <x v="14"/>
    <x v="0"/>
    <x v="0"/>
    <s v="2000"/>
    <x v="1"/>
    <n v="500"/>
    <x v="3"/>
    <n v="1333"/>
    <n v="4"/>
    <n v="129.29"/>
    <n v="159.41999999999999"/>
    <n v="30.129999999999995"/>
    <x v="0"/>
    <x v="0"/>
    <x v="5"/>
    <x v="5"/>
    <x v="0"/>
    <n v="1"/>
    <n v="159.41999999999999"/>
  </r>
  <r>
    <x v="0"/>
    <x v="20"/>
    <n v="500"/>
    <n v="2"/>
    <n v="0.4"/>
    <x v="45"/>
    <x v="0"/>
    <x v="7"/>
    <x v="0"/>
    <x v="0"/>
    <s v="3000"/>
    <x v="1"/>
    <n v="500"/>
    <x v="3"/>
    <n v="2378"/>
    <n v="6"/>
    <n v="153.15"/>
    <n v="188.84"/>
    <n v="35.69"/>
    <x v="0"/>
    <x v="0"/>
    <x v="5"/>
    <x v="5"/>
    <x v="0"/>
    <n v="1"/>
    <n v="188.84"/>
  </r>
  <r>
    <x v="0"/>
    <x v="14"/>
    <n v="500"/>
    <n v="2"/>
    <n v="0.4"/>
    <x v="45"/>
    <x v="0"/>
    <x v="3"/>
    <x v="0"/>
    <x v="0"/>
    <s v="3000"/>
    <x v="1"/>
    <n v="500"/>
    <x v="3"/>
    <s v="x"/>
    <n v="6"/>
    <n v="144.26"/>
    <n v="177.88"/>
    <n v="33.620000000000005"/>
    <x v="0"/>
    <x v="0"/>
    <x v="5"/>
    <x v="5"/>
    <x v="0"/>
    <n v="1"/>
    <n v="177.88"/>
  </r>
  <r>
    <x v="0"/>
    <x v="14"/>
    <n v="500"/>
    <n v="2"/>
    <n v="0.4"/>
    <x v="45"/>
    <x v="0"/>
    <x v="3"/>
    <x v="0"/>
    <x v="0"/>
    <s v="3000"/>
    <x v="1"/>
    <n v="500"/>
    <x v="3"/>
    <s v="x"/>
    <n v="6"/>
    <n v="144.26"/>
    <n v="177.88"/>
    <n v="33.620000000000005"/>
    <x v="0"/>
    <x v="0"/>
    <x v="5"/>
    <x v="5"/>
    <x v="0"/>
    <n v="1"/>
    <n v="177.88"/>
  </r>
  <r>
    <x v="0"/>
    <x v="15"/>
    <n v="1000"/>
    <n v="4"/>
    <n v="0.8"/>
    <x v="45"/>
    <x v="0"/>
    <x v="3"/>
    <x v="0"/>
    <x v="0"/>
    <s v="3000"/>
    <x v="1"/>
    <n v="1000"/>
    <x v="2"/>
    <n v="2073"/>
    <n v="6"/>
    <n v="261.48"/>
    <n v="309.08"/>
    <n v="47.599999999999966"/>
    <x v="0"/>
    <x v="0"/>
    <x v="5"/>
    <x v="5"/>
    <x v="0"/>
    <n v="1"/>
    <n v="309.08"/>
  </r>
  <r>
    <x v="0"/>
    <x v="15"/>
    <n v="1000"/>
    <n v="4"/>
    <n v="0.8"/>
    <x v="45"/>
    <x v="0"/>
    <x v="3"/>
    <x v="0"/>
    <x v="0"/>
    <s v="3000"/>
    <x v="1"/>
    <n v="1000"/>
    <x v="2"/>
    <n v="2073"/>
    <n v="6"/>
    <n v="261.48"/>
    <n v="309.08"/>
    <n v="47.599999999999966"/>
    <x v="0"/>
    <x v="0"/>
    <x v="5"/>
    <x v="5"/>
    <x v="0"/>
    <n v="1"/>
    <n v="309.08"/>
  </r>
  <r>
    <x v="0"/>
    <x v="158"/>
    <n v="1000"/>
    <n v="4"/>
    <n v="0.8"/>
    <x v="45"/>
    <x v="0"/>
    <x v="14"/>
    <x v="0"/>
    <x v="0"/>
    <s v=""/>
    <x v="1"/>
    <n v="1000"/>
    <x v="2"/>
    <s v="x"/>
    <s v=""/>
    <s v=""/>
    <s v=""/>
    <s v=""/>
    <x v="1"/>
    <x v="0"/>
    <x v="5"/>
    <x v="5"/>
    <x v="0"/>
    <n v="1"/>
    <s v=""/>
  </r>
  <r>
    <x v="0"/>
    <x v="106"/>
    <n v="1000"/>
    <n v="4"/>
    <n v="0.8"/>
    <x v="45"/>
    <x v="0"/>
    <x v="1"/>
    <x v="0"/>
    <x v="0"/>
    <s v="2500"/>
    <x v="1"/>
    <n v="1000"/>
    <x v="2"/>
    <n v="1612"/>
    <n v="5"/>
    <n v="175.38"/>
    <n v="207.31"/>
    <n v="31.930000000000007"/>
    <x v="0"/>
    <x v="0"/>
    <x v="5"/>
    <x v="5"/>
    <x v="0"/>
    <n v="1"/>
    <n v="207.31"/>
  </r>
  <r>
    <x v="0"/>
    <x v="159"/>
    <n v="1000"/>
    <n v="4"/>
    <n v="0.8"/>
    <x v="45"/>
    <x v="0"/>
    <x v="15"/>
    <x v="0"/>
    <x v="0"/>
    <s v="3000"/>
    <x v="1"/>
    <n v="1000"/>
    <x v="2"/>
    <n v="1328"/>
    <n v="4"/>
    <n v="236.84"/>
    <n v="279.95"/>
    <n v="43.109999999999985"/>
    <x v="0"/>
    <x v="0"/>
    <x v="5"/>
    <x v="5"/>
    <x v="0"/>
    <n v="1"/>
    <n v="279.95"/>
  </r>
  <r>
    <x v="0"/>
    <x v="159"/>
    <n v="1000"/>
    <n v="4"/>
    <n v="0.8"/>
    <x v="45"/>
    <x v="0"/>
    <x v="15"/>
    <x v="0"/>
    <x v="0"/>
    <s v="3000"/>
    <x v="1"/>
    <n v="1000"/>
    <x v="2"/>
    <n v="1328"/>
    <n v="4"/>
    <n v="236.84"/>
    <n v="279.95"/>
    <n v="43.109999999999985"/>
    <x v="0"/>
    <x v="0"/>
    <x v="5"/>
    <x v="5"/>
    <x v="0"/>
    <n v="1"/>
    <n v="279.95"/>
  </r>
  <r>
    <x v="0"/>
    <x v="160"/>
    <n v="1000"/>
    <n v="4"/>
    <n v="0.8"/>
    <x v="46"/>
    <x v="0"/>
    <x v="15"/>
    <x v="0"/>
    <x v="0"/>
    <s v="3000"/>
    <x v="1"/>
    <n v="1000"/>
    <x v="2"/>
    <n v="1237"/>
    <n v="4"/>
    <n v="234.47"/>
    <n v="277.14999999999998"/>
    <n v="42.679999999999978"/>
    <x v="0"/>
    <x v="0"/>
    <x v="5"/>
    <x v="5"/>
    <x v="1"/>
    <n v="1"/>
    <n v="277.14999999999998"/>
  </r>
  <r>
    <x v="0"/>
    <x v="160"/>
    <n v="1000"/>
    <n v="4"/>
    <n v="0.8"/>
    <x v="46"/>
    <x v="0"/>
    <x v="15"/>
    <x v="0"/>
    <x v="0"/>
    <s v="3000"/>
    <x v="1"/>
    <n v="1000"/>
    <x v="2"/>
    <n v="1237"/>
    <n v="4"/>
    <n v="234.47"/>
    <n v="277.14999999999998"/>
    <n v="42.679999999999978"/>
    <x v="0"/>
    <x v="0"/>
    <x v="5"/>
    <x v="5"/>
    <x v="1"/>
    <n v="1"/>
    <n v="277.14999999999998"/>
  </r>
  <r>
    <x v="0"/>
    <x v="161"/>
    <n v="1500.0000000000002"/>
    <n v="6.0000000000000009"/>
    <n v="1.2000000000000002"/>
    <x v="46"/>
    <x v="0"/>
    <x v="1"/>
    <x v="0"/>
    <x v="0"/>
    <s v="2500"/>
    <x v="1"/>
    <n v="1500.0000000000002"/>
    <x v="1"/>
    <n v="1799"/>
    <n v="5"/>
    <n v="266.61"/>
    <n v="304.33999999999997"/>
    <n v="37.729999999999961"/>
    <x v="0"/>
    <x v="0"/>
    <x v="5"/>
    <x v="5"/>
    <x v="1"/>
    <n v="1"/>
    <n v="304.33999999999997"/>
  </r>
  <r>
    <x v="0"/>
    <x v="7"/>
    <n v="1000"/>
    <n v="4"/>
    <n v="0.8"/>
    <x v="46"/>
    <x v="0"/>
    <x v="1"/>
    <x v="0"/>
    <x v="0"/>
    <s v="3000"/>
    <x v="1"/>
    <n v="1000"/>
    <x v="2"/>
    <n v="1194"/>
    <n v="4"/>
    <n v="269.63"/>
    <n v="318.72000000000003"/>
    <n v="49.090000000000032"/>
    <x v="0"/>
    <x v="0"/>
    <x v="5"/>
    <x v="5"/>
    <x v="1"/>
    <n v="1"/>
    <n v="318.72000000000003"/>
  </r>
  <r>
    <x v="0"/>
    <x v="50"/>
    <n v="1000"/>
    <n v="4"/>
    <n v="0.8"/>
    <x v="46"/>
    <x v="0"/>
    <x v="8"/>
    <x v="0"/>
    <x v="0"/>
    <s v="2500"/>
    <x v="1"/>
    <n v="1000"/>
    <x v="2"/>
    <n v="846"/>
    <n v="5"/>
    <n v="189.3"/>
    <n v="223.76"/>
    <n v="34.45999999999998"/>
    <x v="0"/>
    <x v="0"/>
    <x v="5"/>
    <x v="5"/>
    <x v="1"/>
    <n v="1"/>
    <n v="223.76"/>
  </r>
  <r>
    <x v="0"/>
    <x v="162"/>
    <n v="4500"/>
    <n v="18"/>
    <n v="3.6"/>
    <x v="46"/>
    <x v="0"/>
    <x v="5"/>
    <x v="0"/>
    <x v="0"/>
    <s v="2250"/>
    <x v="2"/>
    <n v="4500"/>
    <x v="4"/>
    <n v="445"/>
    <n v="1"/>
    <n v="345.05"/>
    <n v="396.15"/>
    <n v="51.099999999999966"/>
    <x v="0"/>
    <x v="0"/>
    <x v="5"/>
    <x v="5"/>
    <x v="1"/>
    <n v="0"/>
    <n v="0"/>
  </r>
  <r>
    <x v="0"/>
    <x v="47"/>
    <n v="500"/>
    <n v="2"/>
    <n v="0.4"/>
    <x v="46"/>
    <x v="0"/>
    <x v="0"/>
    <x v="0"/>
    <x v="0"/>
    <s v="2250"/>
    <x v="1"/>
    <n v="500"/>
    <x v="3"/>
    <n v="911"/>
    <n v="4"/>
    <n v="110.35"/>
    <n v="136.07"/>
    <n v="25.72"/>
    <x v="0"/>
    <x v="0"/>
    <x v="5"/>
    <x v="5"/>
    <x v="1"/>
    <n v="1"/>
    <n v="136.07"/>
  </r>
  <r>
    <x v="0"/>
    <x v="118"/>
    <n v="500"/>
    <n v="2"/>
    <n v="0.4"/>
    <x v="46"/>
    <x v="0"/>
    <x v="0"/>
    <x v="0"/>
    <x v="0"/>
    <s v="2250"/>
    <x v="1"/>
    <n v="500"/>
    <x v="3"/>
    <n v="930"/>
    <n v="4"/>
    <n v="110.35"/>
    <n v="136.07"/>
    <n v="25.72"/>
    <x v="0"/>
    <x v="0"/>
    <x v="5"/>
    <x v="5"/>
    <x v="1"/>
    <n v="1"/>
    <n v="136.07"/>
  </r>
  <r>
    <x v="0"/>
    <x v="46"/>
    <n v="1000"/>
    <n v="4"/>
    <n v="0.8"/>
    <x v="46"/>
    <x v="0"/>
    <x v="11"/>
    <x v="0"/>
    <x v="0"/>
    <s v="2250"/>
    <x v="1"/>
    <n v="1000"/>
    <x v="2"/>
    <n v="1932"/>
    <n v="5"/>
    <n v="260.17"/>
    <n v="307.52999999999997"/>
    <n v="47.359999999999957"/>
    <x v="0"/>
    <x v="0"/>
    <x v="5"/>
    <x v="5"/>
    <x v="1"/>
    <n v="1"/>
    <n v="307.52999999999997"/>
  </r>
  <r>
    <x v="0"/>
    <x v="163"/>
    <n v="500"/>
    <n v="2"/>
    <n v="0.4"/>
    <x v="46"/>
    <x v="0"/>
    <x v="8"/>
    <x v="0"/>
    <x v="0"/>
    <s v="2250"/>
    <x v="1"/>
    <n v="500"/>
    <x v="3"/>
    <n v="607"/>
    <n v="4"/>
    <n v="103.07"/>
    <n v="127.09"/>
    <n v="24.02000000000001"/>
    <x v="0"/>
    <x v="0"/>
    <x v="5"/>
    <x v="5"/>
    <x v="1"/>
    <n v="1"/>
    <n v="127.09"/>
  </r>
  <r>
    <x v="0"/>
    <x v="163"/>
    <n v="500"/>
    <n v="2"/>
    <n v="0.4"/>
    <x v="46"/>
    <x v="0"/>
    <x v="8"/>
    <x v="0"/>
    <x v="0"/>
    <s v="2250"/>
    <x v="1"/>
    <n v="500"/>
    <x v="3"/>
    <n v="607"/>
    <n v="4"/>
    <n v="103.07"/>
    <n v="127.09"/>
    <n v="24.02000000000001"/>
    <x v="0"/>
    <x v="0"/>
    <x v="5"/>
    <x v="5"/>
    <x v="1"/>
    <n v="1"/>
    <n v="127.09"/>
  </r>
  <r>
    <x v="0"/>
    <x v="74"/>
    <n v="4500"/>
    <n v="18"/>
    <n v="3.6"/>
    <x v="46"/>
    <x v="0"/>
    <x v="9"/>
    <x v="0"/>
    <x v="0"/>
    <s v="2000"/>
    <x v="2"/>
    <n v="4500"/>
    <x v="4"/>
    <n v="653"/>
    <n v="2"/>
    <n v="650.87"/>
    <n v="741.9"/>
    <n v="91.029999999999973"/>
    <x v="0"/>
    <x v="0"/>
    <x v="5"/>
    <x v="5"/>
    <x v="1"/>
    <n v="0"/>
    <n v="0"/>
  </r>
  <r>
    <x v="0"/>
    <x v="138"/>
    <n v="1500.0000000000002"/>
    <n v="6.0000000000000009"/>
    <n v="1.2000000000000002"/>
    <x v="46"/>
    <x v="0"/>
    <x v="9"/>
    <x v="0"/>
    <x v="0"/>
    <s v="2000"/>
    <x v="1"/>
    <n v="1500.0000000000002"/>
    <x v="1"/>
    <n v="686"/>
    <n v="3"/>
    <n v="367.48"/>
    <n v="419.5"/>
    <n v="52.019999999999982"/>
    <x v="0"/>
    <x v="0"/>
    <x v="5"/>
    <x v="5"/>
    <x v="1"/>
    <n v="1"/>
    <n v="419.5"/>
  </r>
  <r>
    <x v="0"/>
    <x v="65"/>
    <n v="1000"/>
    <n v="4"/>
    <n v="0.8"/>
    <x v="46"/>
    <x v="0"/>
    <x v="14"/>
    <x v="0"/>
    <x v="0"/>
    <s v="2000"/>
    <x v="1"/>
    <n v="1000"/>
    <x v="2"/>
    <n v="1193"/>
    <n v="4"/>
    <n v="199.39"/>
    <n v="235.69"/>
    <n v="36.300000000000011"/>
    <x v="0"/>
    <x v="0"/>
    <x v="5"/>
    <x v="5"/>
    <x v="1"/>
    <n v="1"/>
    <n v="235.69"/>
  </r>
  <r>
    <x v="0"/>
    <x v="164"/>
    <n v="3500.0000000000005"/>
    <n v="14.000000000000002"/>
    <n v="2.8000000000000003"/>
    <x v="46"/>
    <x v="0"/>
    <x v="21"/>
    <x v="0"/>
    <x v="0"/>
    <s v="3000"/>
    <x v="2"/>
    <n v="3500.0000000000005"/>
    <x v="4"/>
    <n v="1712"/>
    <n v="3"/>
    <n v="823.54"/>
    <n v="929.82"/>
    <n v="106.28000000000009"/>
    <x v="0"/>
    <x v="0"/>
    <x v="5"/>
    <x v="5"/>
    <x v="1"/>
    <n v="0"/>
    <n v="0"/>
  </r>
  <r>
    <x v="0"/>
    <x v="164"/>
    <n v="3500.0000000000005"/>
    <n v="14.000000000000002"/>
    <n v="2.8000000000000003"/>
    <x v="46"/>
    <x v="0"/>
    <x v="21"/>
    <x v="0"/>
    <x v="0"/>
    <s v="3000"/>
    <x v="2"/>
    <n v="3500.0000000000005"/>
    <x v="4"/>
    <n v="1712"/>
    <n v="3"/>
    <n v="823.54"/>
    <n v="929.82"/>
    <n v="106.28000000000009"/>
    <x v="0"/>
    <x v="0"/>
    <x v="5"/>
    <x v="5"/>
    <x v="1"/>
    <n v="0"/>
    <n v="0"/>
  </r>
  <r>
    <x v="0"/>
    <x v="1"/>
    <n v="500"/>
    <n v="2"/>
    <n v="0.4"/>
    <x v="46"/>
    <x v="0"/>
    <x v="0"/>
    <x v="0"/>
    <x v="0"/>
    <s v="2250"/>
    <x v="1"/>
    <n v="500"/>
    <x v="3"/>
    <n v="1045"/>
    <n v="3"/>
    <n v="91.05"/>
    <n v="112.27"/>
    <n v="21.22"/>
    <x v="0"/>
    <x v="0"/>
    <x v="5"/>
    <x v="5"/>
    <x v="1"/>
    <n v="1"/>
    <n v="112.27"/>
  </r>
  <r>
    <x v="0"/>
    <x v="7"/>
    <n v="500"/>
    <n v="2"/>
    <n v="0.4"/>
    <x v="46"/>
    <x v="0"/>
    <x v="1"/>
    <x v="0"/>
    <x v="0"/>
    <s v="3000"/>
    <x v="1"/>
    <n v="500"/>
    <x v="3"/>
    <n v="1194"/>
    <n v="4"/>
    <n v="152.02000000000001"/>
    <n v="187.45"/>
    <n v="35.429999999999978"/>
    <x v="0"/>
    <x v="0"/>
    <x v="5"/>
    <x v="5"/>
    <x v="1"/>
    <n v="1"/>
    <n v="187.45"/>
  </r>
  <r>
    <x v="0"/>
    <x v="124"/>
    <n v="2500"/>
    <n v="10"/>
    <n v="2"/>
    <x v="46"/>
    <x v="0"/>
    <x v="6"/>
    <x v="0"/>
    <x v="0"/>
    <s v="2000"/>
    <x v="1"/>
    <n v="2500"/>
    <x v="1"/>
    <s v="x"/>
    <n v="3"/>
    <n v="722.94"/>
    <n v="813.2"/>
    <n v="90.259999999999991"/>
    <x v="0"/>
    <x v="0"/>
    <x v="5"/>
    <x v="5"/>
    <x v="1"/>
    <n v="1"/>
    <n v="813.2"/>
  </r>
  <r>
    <x v="0"/>
    <x v="140"/>
    <n v="500"/>
    <n v="2"/>
    <n v="0.4"/>
    <x v="46"/>
    <x v="0"/>
    <x v="15"/>
    <x v="0"/>
    <x v="0"/>
    <s v="3000"/>
    <x v="1"/>
    <n v="500"/>
    <x v="3"/>
    <n v="1388"/>
    <n v="4"/>
    <n v="138.91"/>
    <n v="171.28"/>
    <n v="32.370000000000005"/>
    <x v="0"/>
    <x v="0"/>
    <x v="5"/>
    <x v="5"/>
    <x v="1"/>
    <n v="1"/>
    <n v="171.28"/>
  </r>
  <r>
    <x v="0"/>
    <x v="140"/>
    <n v="500"/>
    <n v="2"/>
    <n v="0.4"/>
    <x v="46"/>
    <x v="0"/>
    <x v="15"/>
    <x v="0"/>
    <x v="0"/>
    <s v="3000"/>
    <x v="1"/>
    <n v="500"/>
    <x v="3"/>
    <n v="1388"/>
    <n v="4"/>
    <n v="138.91"/>
    <n v="171.28"/>
    <n v="32.370000000000005"/>
    <x v="0"/>
    <x v="0"/>
    <x v="5"/>
    <x v="5"/>
    <x v="1"/>
    <n v="1"/>
    <n v="171.28"/>
  </r>
  <r>
    <x v="0"/>
    <x v="140"/>
    <n v="6000.0000000000009"/>
    <n v="24.000000000000004"/>
    <n v="4.8000000000000007"/>
    <x v="46"/>
    <x v="0"/>
    <x v="15"/>
    <x v="0"/>
    <x v="0"/>
    <s v="3000"/>
    <x v="2"/>
    <n v="6000.0000000000009"/>
    <x v="6"/>
    <n v="1388"/>
    <n v="3"/>
    <n v="849.62"/>
    <n v="963.83"/>
    <n v="114.21000000000004"/>
    <x v="0"/>
    <x v="0"/>
    <x v="5"/>
    <x v="5"/>
    <x v="1"/>
    <n v="0"/>
    <n v="0"/>
  </r>
  <r>
    <x v="0"/>
    <x v="140"/>
    <n v="6000.0000000000009"/>
    <n v="24.000000000000004"/>
    <n v="4.8000000000000007"/>
    <x v="46"/>
    <x v="0"/>
    <x v="15"/>
    <x v="0"/>
    <x v="0"/>
    <s v="3000"/>
    <x v="2"/>
    <n v="6000.0000000000009"/>
    <x v="6"/>
    <n v="1388"/>
    <n v="3"/>
    <n v="849.62"/>
    <n v="963.83"/>
    <n v="114.21000000000004"/>
    <x v="0"/>
    <x v="0"/>
    <x v="5"/>
    <x v="5"/>
    <x v="1"/>
    <n v="0"/>
    <n v="0"/>
  </r>
  <r>
    <x v="0"/>
    <x v="50"/>
    <n v="2500"/>
    <n v="10"/>
    <n v="2"/>
    <x v="46"/>
    <x v="0"/>
    <x v="8"/>
    <x v="0"/>
    <x v="0"/>
    <s v="2500"/>
    <x v="1"/>
    <n v="2500"/>
    <x v="1"/>
    <n v="846"/>
    <n v="5"/>
    <n v="417.49"/>
    <n v="478.17"/>
    <n v="60.680000000000007"/>
    <x v="0"/>
    <x v="0"/>
    <x v="5"/>
    <x v="5"/>
    <x v="1"/>
    <n v="1"/>
    <n v="478.17"/>
  </r>
  <r>
    <x v="0"/>
    <x v="79"/>
    <n v="500"/>
    <n v="2"/>
    <n v="0.4"/>
    <x v="47"/>
    <x v="0"/>
    <x v="8"/>
    <x v="0"/>
    <x v="0"/>
    <s v="2250"/>
    <x v="1"/>
    <n v="500"/>
    <x v="3"/>
    <n v="540"/>
    <n v="4"/>
    <n v="104.59"/>
    <n v="128.96"/>
    <n v="24.370000000000005"/>
    <x v="0"/>
    <x v="0"/>
    <x v="5"/>
    <x v="5"/>
    <x v="0"/>
    <n v="1"/>
    <n v="128.96"/>
  </r>
  <r>
    <x v="0"/>
    <x v="165"/>
    <n v="1000"/>
    <n v="4"/>
    <n v="0.8"/>
    <x v="47"/>
    <x v="0"/>
    <x v="0"/>
    <x v="0"/>
    <x v="0"/>
    <s v="2250"/>
    <x v="1"/>
    <n v="1000"/>
    <x v="2"/>
    <n v="1074"/>
    <n v="5"/>
    <n v="212.65"/>
    <n v="251.35"/>
    <n v="38.699999999999989"/>
    <x v="0"/>
    <x v="0"/>
    <x v="5"/>
    <x v="5"/>
    <x v="0"/>
    <n v="1"/>
    <n v="251.35"/>
  </r>
  <r>
    <x v="0"/>
    <x v="166"/>
    <n v="500"/>
    <n v="2"/>
    <n v="0.4"/>
    <x v="47"/>
    <x v="0"/>
    <x v="8"/>
    <x v="0"/>
    <x v="0"/>
    <s v="2500"/>
    <x v="1"/>
    <n v="500"/>
    <x v="3"/>
    <n v="1003"/>
    <n v="5"/>
    <n v="128.62"/>
    <n v="158.59"/>
    <n v="29.97"/>
    <x v="0"/>
    <x v="0"/>
    <x v="5"/>
    <x v="5"/>
    <x v="0"/>
    <n v="1"/>
    <n v="158.59"/>
  </r>
  <r>
    <x v="0"/>
    <x v="26"/>
    <n v="500"/>
    <n v="2"/>
    <n v="0.4"/>
    <x v="47"/>
    <x v="0"/>
    <x v="1"/>
    <x v="0"/>
    <x v="0"/>
    <s v="3000"/>
    <x v="1"/>
    <n v="500"/>
    <x v="3"/>
    <n v="1502"/>
    <n v="4"/>
    <n v="131.91"/>
    <n v="162.65"/>
    <n v="30.740000000000009"/>
    <x v="0"/>
    <x v="0"/>
    <x v="5"/>
    <x v="5"/>
    <x v="0"/>
    <n v="1"/>
    <n v="162.65"/>
  </r>
  <r>
    <x v="0"/>
    <x v="25"/>
    <n v="500"/>
    <n v="2"/>
    <n v="0.4"/>
    <x v="47"/>
    <x v="0"/>
    <x v="8"/>
    <x v="0"/>
    <x v="0"/>
    <s v="2250"/>
    <x v="1"/>
    <n v="500"/>
    <x v="3"/>
    <n v="483"/>
    <n v="4"/>
    <n v="98.15"/>
    <n v="121.03"/>
    <n v="22.879999999999995"/>
    <x v="0"/>
    <x v="0"/>
    <x v="5"/>
    <x v="5"/>
    <x v="0"/>
    <n v="1"/>
    <n v="121.03"/>
  </r>
  <r>
    <x v="0"/>
    <x v="139"/>
    <n v="2000"/>
    <n v="8"/>
    <n v="1.6"/>
    <x v="47"/>
    <x v="0"/>
    <x v="4"/>
    <x v="0"/>
    <x v="0"/>
    <s v="3000"/>
    <x v="1"/>
    <n v="2000"/>
    <x v="1"/>
    <n v="1049"/>
    <n v="4"/>
    <n v="319.3"/>
    <n v="364.5"/>
    <n v="45.199999999999989"/>
    <x v="0"/>
    <x v="0"/>
    <x v="5"/>
    <x v="5"/>
    <x v="0"/>
    <n v="1"/>
    <n v="364.5"/>
  </r>
  <r>
    <x v="0"/>
    <x v="139"/>
    <n v="2000"/>
    <n v="8"/>
    <n v="1.6"/>
    <x v="47"/>
    <x v="0"/>
    <x v="4"/>
    <x v="0"/>
    <x v="0"/>
    <s v="3000"/>
    <x v="1"/>
    <n v="2000"/>
    <x v="1"/>
    <n v="1049"/>
    <n v="4"/>
    <n v="319.3"/>
    <n v="364.5"/>
    <n v="45.199999999999989"/>
    <x v="0"/>
    <x v="0"/>
    <x v="5"/>
    <x v="5"/>
    <x v="0"/>
    <n v="1"/>
    <n v="364.5"/>
  </r>
  <r>
    <x v="0"/>
    <x v="91"/>
    <n v="500"/>
    <n v="2"/>
    <n v="0.4"/>
    <x v="47"/>
    <x v="0"/>
    <x v="0"/>
    <x v="0"/>
    <x v="0"/>
    <s v="2250"/>
    <x v="1"/>
    <n v="500"/>
    <x v="3"/>
    <n v="1559"/>
    <n v="4"/>
    <n v="142"/>
    <n v="175.09"/>
    <n v="33.090000000000003"/>
    <x v="0"/>
    <x v="0"/>
    <x v="5"/>
    <x v="5"/>
    <x v="0"/>
    <n v="1"/>
    <n v="175.09"/>
  </r>
  <r>
    <x v="0"/>
    <x v="142"/>
    <n v="2500"/>
    <n v="10"/>
    <n v="2"/>
    <x v="47"/>
    <x v="0"/>
    <x v="6"/>
    <x v="0"/>
    <x v="0"/>
    <s v="2000"/>
    <x v="1"/>
    <n v="2500"/>
    <x v="1"/>
    <s v="x"/>
    <n v="3"/>
    <n v="724.26"/>
    <n v="814.69"/>
    <n v="90.430000000000064"/>
    <x v="0"/>
    <x v="0"/>
    <x v="5"/>
    <x v="5"/>
    <x v="0"/>
    <n v="1"/>
    <n v="814.69"/>
  </r>
  <r>
    <x v="0"/>
    <x v="58"/>
    <n v="500"/>
    <n v="2"/>
    <n v="0.4"/>
    <x v="47"/>
    <x v="0"/>
    <x v="6"/>
    <x v="0"/>
    <x v="0"/>
    <s v="2000"/>
    <x v="1"/>
    <n v="500"/>
    <x v="3"/>
    <s v="x"/>
    <n v="3"/>
    <n v="159.36000000000001"/>
    <n v="196.5"/>
    <n v="37.139999999999986"/>
    <x v="0"/>
    <x v="0"/>
    <x v="5"/>
    <x v="5"/>
    <x v="0"/>
    <n v="1"/>
    <n v="196.5"/>
  </r>
  <r>
    <x v="0"/>
    <x v="167"/>
    <n v="1000"/>
    <n v="4"/>
    <n v="0.8"/>
    <x v="48"/>
    <x v="0"/>
    <x v="6"/>
    <x v="0"/>
    <x v="0"/>
    <s v="2000"/>
    <x v="1"/>
    <n v="1000"/>
    <x v="2"/>
    <s v="x"/>
    <n v="3"/>
    <n v="315.99"/>
    <n v="373.51"/>
    <n v="57.519999999999982"/>
    <x v="0"/>
    <x v="0"/>
    <x v="5"/>
    <x v="5"/>
    <x v="1"/>
    <n v="1"/>
    <n v="373.51"/>
  </r>
  <r>
    <x v="0"/>
    <x v="76"/>
    <n v="1500.0000000000002"/>
    <n v="6.0000000000000009"/>
    <n v="1.2000000000000002"/>
    <x v="48"/>
    <x v="0"/>
    <x v="5"/>
    <x v="0"/>
    <x v="0"/>
    <s v="2250"/>
    <x v="1"/>
    <n v="1500.0000000000002"/>
    <x v="1"/>
    <n v="537"/>
    <n v="3"/>
    <n v="215.05"/>
    <n v="246.9"/>
    <n v="31.849999999999994"/>
    <x v="0"/>
    <x v="0"/>
    <x v="5"/>
    <x v="5"/>
    <x v="1"/>
    <n v="1"/>
    <n v="246.9"/>
  </r>
  <r>
    <x v="0"/>
    <x v="76"/>
    <n v="1500.0000000000002"/>
    <n v="6.0000000000000009"/>
    <n v="1.2000000000000002"/>
    <x v="48"/>
    <x v="0"/>
    <x v="5"/>
    <x v="0"/>
    <x v="0"/>
    <s v="2250"/>
    <x v="1"/>
    <n v="1500.0000000000002"/>
    <x v="1"/>
    <n v="537"/>
    <n v="3"/>
    <n v="215.05"/>
    <n v="246.9"/>
    <n v="31.849999999999994"/>
    <x v="0"/>
    <x v="0"/>
    <x v="5"/>
    <x v="5"/>
    <x v="1"/>
    <n v="1"/>
    <n v="246.9"/>
  </r>
  <r>
    <x v="0"/>
    <x v="168"/>
    <n v="500"/>
    <n v="2"/>
    <n v="0.4"/>
    <x v="48"/>
    <x v="0"/>
    <x v="9"/>
    <x v="0"/>
    <x v="0"/>
    <s v="2000"/>
    <x v="1"/>
    <n v="500"/>
    <x v="3"/>
    <n v="744"/>
    <n v="4"/>
    <n v="227.25"/>
    <n v="280.20999999999998"/>
    <n v="52.95999999999998"/>
    <x v="0"/>
    <x v="0"/>
    <x v="5"/>
    <x v="5"/>
    <x v="1"/>
    <n v="1"/>
    <n v="280.20999999999998"/>
  </r>
  <r>
    <x v="0"/>
    <x v="0"/>
    <n v="2500"/>
    <n v="10"/>
    <n v="2"/>
    <x v="48"/>
    <x v="0"/>
    <x v="0"/>
    <x v="0"/>
    <x v="0"/>
    <s v="2250"/>
    <x v="1"/>
    <n v="2500"/>
    <x v="1"/>
    <n v="1267"/>
    <n v="3"/>
    <n v="489.25"/>
    <n v="555.02"/>
    <n v="65.769999999999982"/>
    <x v="0"/>
    <x v="0"/>
    <x v="5"/>
    <x v="5"/>
    <x v="1"/>
    <n v="1"/>
    <n v="555.02"/>
  </r>
  <r>
    <x v="0"/>
    <x v="0"/>
    <n v="1500.0000000000002"/>
    <n v="6.0000000000000009"/>
    <n v="1.2000000000000002"/>
    <x v="48"/>
    <x v="0"/>
    <x v="0"/>
    <x v="0"/>
    <x v="0"/>
    <s v="2250"/>
    <x v="1"/>
    <n v="1500.0000000000002"/>
    <x v="1"/>
    <n v="1267"/>
    <n v="3"/>
    <n v="229.86"/>
    <n v="262.39999999999998"/>
    <n v="32.539999999999964"/>
    <x v="0"/>
    <x v="0"/>
    <x v="5"/>
    <x v="5"/>
    <x v="1"/>
    <n v="1"/>
    <n v="262.39999999999998"/>
  </r>
  <r>
    <x v="0"/>
    <x v="67"/>
    <n v="1000"/>
    <n v="4"/>
    <n v="0.8"/>
    <x v="48"/>
    <x v="0"/>
    <x v="1"/>
    <x v="0"/>
    <x v="0"/>
    <s v="3000"/>
    <x v="1"/>
    <n v="1000"/>
    <x v="2"/>
    <n v="1481"/>
    <n v="4"/>
    <n v="266.19"/>
    <n v="314.64999999999998"/>
    <n v="48.45999999999998"/>
    <x v="0"/>
    <x v="0"/>
    <x v="5"/>
    <x v="5"/>
    <x v="1"/>
    <n v="1"/>
    <n v="314.64999999999998"/>
  </r>
  <r>
    <x v="0"/>
    <x v="78"/>
    <n v="1500.0000000000002"/>
    <n v="6.0000000000000009"/>
    <n v="1.2000000000000002"/>
    <x v="48"/>
    <x v="0"/>
    <x v="1"/>
    <x v="0"/>
    <x v="0"/>
    <s v="3000"/>
    <x v="1"/>
    <n v="1500.0000000000002"/>
    <x v="1"/>
    <n v="1208"/>
    <n v="4"/>
    <n v="373.15"/>
    <n v="425.98"/>
    <n v="52.830000000000041"/>
    <x v="0"/>
    <x v="0"/>
    <x v="5"/>
    <x v="5"/>
    <x v="1"/>
    <n v="1"/>
    <n v="425.98"/>
  </r>
  <r>
    <x v="0"/>
    <x v="66"/>
    <n v="1500.0000000000002"/>
    <n v="6.0000000000000009"/>
    <n v="1.2000000000000002"/>
    <x v="48"/>
    <x v="0"/>
    <x v="2"/>
    <x v="0"/>
    <x v="0"/>
    <s v="2250"/>
    <x v="1"/>
    <n v="1500.0000000000002"/>
    <x v="1"/>
    <n v="944"/>
    <n v="3"/>
    <n v="323.67"/>
    <n v="369.49"/>
    <n v="45.819999999999993"/>
    <x v="0"/>
    <x v="0"/>
    <x v="5"/>
    <x v="5"/>
    <x v="1"/>
    <n v="1"/>
    <n v="369.49"/>
  </r>
  <r>
    <x v="0"/>
    <x v="67"/>
    <n v="2500"/>
    <n v="10"/>
    <n v="2"/>
    <x v="48"/>
    <x v="0"/>
    <x v="1"/>
    <x v="0"/>
    <x v="0"/>
    <s v="3000"/>
    <x v="1"/>
    <n v="2500"/>
    <x v="1"/>
    <n v="1481"/>
    <n v="4"/>
    <n v="605.85"/>
    <n v="688.93"/>
    <n v="83.079999999999927"/>
    <x v="0"/>
    <x v="0"/>
    <x v="5"/>
    <x v="5"/>
    <x v="1"/>
    <n v="1"/>
    <n v="688.93"/>
  </r>
  <r>
    <x v="0"/>
    <x v="1"/>
    <n v="1000"/>
    <n v="4"/>
    <n v="0.8"/>
    <x v="48"/>
    <x v="0"/>
    <x v="0"/>
    <x v="0"/>
    <x v="0"/>
    <s v="2250"/>
    <x v="1"/>
    <n v="1000"/>
    <x v="2"/>
    <n v="1045"/>
    <n v="3"/>
    <n v="153.08000000000001"/>
    <n v="180.94"/>
    <n v="27.859999999999985"/>
    <x v="0"/>
    <x v="0"/>
    <x v="5"/>
    <x v="5"/>
    <x v="1"/>
    <n v="1"/>
    <n v="180.94"/>
  </r>
  <r>
    <x v="0"/>
    <x v="0"/>
    <n v="4000"/>
    <n v="16"/>
    <n v="3.2"/>
    <x v="48"/>
    <x v="0"/>
    <x v="0"/>
    <x v="0"/>
    <x v="0"/>
    <s v="2250"/>
    <x v="2"/>
    <n v="4000"/>
    <x v="4"/>
    <n v="1267"/>
    <n v="2"/>
    <n v="583.11"/>
    <n v="661.5"/>
    <n v="78.389999999999986"/>
    <x v="0"/>
    <x v="0"/>
    <x v="5"/>
    <x v="5"/>
    <x v="1"/>
    <n v="0"/>
    <n v="0"/>
  </r>
  <r>
    <x v="0"/>
    <x v="43"/>
    <n v="8000"/>
    <n v="32"/>
    <n v="6.4"/>
    <x v="48"/>
    <x v="0"/>
    <x v="0"/>
    <x v="0"/>
    <x v="0"/>
    <s v="2250"/>
    <x v="2"/>
    <n v="8000"/>
    <x v="7"/>
    <n v="942"/>
    <n v="2"/>
    <n v="648.97"/>
    <n v="741.51"/>
    <n v="92.539999999999964"/>
    <x v="0"/>
    <x v="0"/>
    <x v="5"/>
    <x v="5"/>
    <x v="1"/>
    <n v="0"/>
    <n v="0"/>
  </r>
  <r>
    <x v="0"/>
    <x v="43"/>
    <n v="500"/>
    <n v="2"/>
    <n v="0.4"/>
    <x v="48"/>
    <x v="0"/>
    <x v="0"/>
    <x v="0"/>
    <x v="0"/>
    <s v="2250"/>
    <x v="1"/>
    <n v="500"/>
    <x v="3"/>
    <n v="942"/>
    <n v="3"/>
    <n v="111.04"/>
    <n v="136.91"/>
    <n v="25.86999999999999"/>
    <x v="0"/>
    <x v="0"/>
    <x v="5"/>
    <x v="5"/>
    <x v="1"/>
    <n v="1"/>
    <n v="136.91"/>
  </r>
  <r>
    <x v="0"/>
    <x v="44"/>
    <n v="500"/>
    <n v="2"/>
    <n v="0.4"/>
    <x v="48"/>
    <x v="0"/>
    <x v="8"/>
    <x v="0"/>
    <x v="0"/>
    <s v="2250"/>
    <x v="1"/>
    <n v="500"/>
    <x v="3"/>
    <n v="484"/>
    <n v="3"/>
    <n v="91.69"/>
    <n v="113.06"/>
    <n v="21.370000000000005"/>
    <x v="0"/>
    <x v="0"/>
    <x v="5"/>
    <x v="5"/>
    <x v="1"/>
    <n v="1"/>
    <n v="113.06"/>
  </r>
  <r>
    <x v="0"/>
    <x v="118"/>
    <n v="1000"/>
    <n v="4"/>
    <n v="0.8"/>
    <x v="48"/>
    <x v="0"/>
    <x v="0"/>
    <x v="0"/>
    <x v="0"/>
    <s v="2250"/>
    <x v="1"/>
    <n v="1000"/>
    <x v="2"/>
    <n v="930"/>
    <n v="4"/>
    <n v="186.08"/>
    <n v="219.95"/>
    <n v="33.869999999999976"/>
    <x v="0"/>
    <x v="0"/>
    <x v="5"/>
    <x v="5"/>
    <x v="1"/>
    <n v="1"/>
    <n v="219.95"/>
  </r>
  <r>
    <x v="0"/>
    <x v="62"/>
    <n v="1000"/>
    <n v="4"/>
    <n v="0.8"/>
    <x v="48"/>
    <x v="0"/>
    <x v="8"/>
    <x v="0"/>
    <x v="0"/>
    <s v="2500"/>
    <x v="1"/>
    <n v="1000"/>
    <x v="2"/>
    <n v="622"/>
    <n v="4"/>
    <n v="162.75"/>
    <n v="192.38"/>
    <n v="29.629999999999995"/>
    <x v="0"/>
    <x v="0"/>
    <x v="5"/>
    <x v="5"/>
    <x v="1"/>
    <n v="1"/>
    <n v="192.38"/>
  </r>
  <r>
    <x v="0"/>
    <x v="169"/>
    <n v="1500.0000000000002"/>
    <n v="6.0000000000000009"/>
    <n v="1.2000000000000002"/>
    <x v="48"/>
    <x v="0"/>
    <x v="12"/>
    <x v="0"/>
    <x v="0"/>
    <s v="2500"/>
    <x v="1"/>
    <n v="1500.0000000000002"/>
    <x v="1"/>
    <n v="293"/>
    <n v="3"/>
    <n v="213.6"/>
    <n v="245.23"/>
    <n v="31.629999999999995"/>
    <x v="0"/>
    <x v="0"/>
    <x v="5"/>
    <x v="5"/>
    <x v="1"/>
    <n v="1"/>
    <n v="245.23"/>
  </r>
  <r>
    <x v="0"/>
    <x v="14"/>
    <n v="500"/>
    <n v="2"/>
    <n v="0.4"/>
    <x v="48"/>
    <x v="0"/>
    <x v="3"/>
    <x v="0"/>
    <x v="0"/>
    <s v="3000"/>
    <x v="1"/>
    <n v="500"/>
    <x v="3"/>
    <s v="x"/>
    <n v="6"/>
    <n v="144.26"/>
    <n v="177.88"/>
    <n v="33.620000000000005"/>
    <x v="0"/>
    <x v="0"/>
    <x v="5"/>
    <x v="5"/>
    <x v="1"/>
    <n v="1"/>
    <n v="177.88"/>
  </r>
  <r>
    <x v="0"/>
    <x v="14"/>
    <n v="500"/>
    <n v="2"/>
    <n v="0.4"/>
    <x v="48"/>
    <x v="0"/>
    <x v="3"/>
    <x v="0"/>
    <x v="0"/>
    <s v="3000"/>
    <x v="1"/>
    <n v="500"/>
    <x v="3"/>
    <s v="x"/>
    <n v="6"/>
    <n v="144.26"/>
    <n v="177.88"/>
    <n v="33.620000000000005"/>
    <x v="0"/>
    <x v="0"/>
    <x v="5"/>
    <x v="5"/>
    <x v="1"/>
    <n v="1"/>
    <n v="177.88"/>
  </r>
  <r>
    <x v="0"/>
    <x v="122"/>
    <n v="1000"/>
    <n v="4"/>
    <n v="0.8"/>
    <x v="48"/>
    <x v="0"/>
    <x v="15"/>
    <x v="0"/>
    <x v="0"/>
    <s v="3000"/>
    <x v="1"/>
    <n v="1000"/>
    <x v="2"/>
    <n v="1369"/>
    <n v="4"/>
    <n v="238.51"/>
    <n v="281.92"/>
    <n v="43.410000000000025"/>
    <x v="0"/>
    <x v="0"/>
    <x v="5"/>
    <x v="5"/>
    <x v="1"/>
    <n v="1"/>
    <n v="281.92"/>
  </r>
  <r>
    <x v="0"/>
    <x v="122"/>
    <n v="1000"/>
    <n v="4"/>
    <n v="0.8"/>
    <x v="48"/>
    <x v="0"/>
    <x v="15"/>
    <x v="0"/>
    <x v="0"/>
    <s v="3000"/>
    <x v="1"/>
    <n v="1000"/>
    <x v="2"/>
    <n v="1369"/>
    <n v="4"/>
    <n v="238.51"/>
    <n v="281.92"/>
    <n v="43.410000000000025"/>
    <x v="0"/>
    <x v="0"/>
    <x v="5"/>
    <x v="5"/>
    <x v="1"/>
    <n v="1"/>
    <n v="281.92"/>
  </r>
  <r>
    <x v="0"/>
    <x v="47"/>
    <n v="500"/>
    <n v="2"/>
    <n v="0.4"/>
    <x v="49"/>
    <x v="0"/>
    <x v="0"/>
    <x v="0"/>
    <x v="0"/>
    <s v="2250"/>
    <x v="1"/>
    <n v="500"/>
    <x v="3"/>
    <n v="911"/>
    <n v="4"/>
    <n v="110.35"/>
    <n v="136.07"/>
    <n v="25.72"/>
    <x v="0"/>
    <x v="0"/>
    <x v="5"/>
    <x v="5"/>
    <x v="0"/>
    <n v="1"/>
    <n v="136.07"/>
  </r>
  <r>
    <x v="0"/>
    <x v="118"/>
    <n v="500"/>
    <n v="2"/>
    <n v="0.4"/>
    <x v="49"/>
    <x v="0"/>
    <x v="0"/>
    <x v="0"/>
    <x v="0"/>
    <s v="2250"/>
    <x v="1"/>
    <n v="500"/>
    <x v="3"/>
    <n v="930"/>
    <n v="4"/>
    <n v="110.35"/>
    <n v="136.07"/>
    <n v="25.72"/>
    <x v="0"/>
    <x v="0"/>
    <x v="5"/>
    <x v="5"/>
    <x v="0"/>
    <n v="1"/>
    <n v="136.07"/>
  </r>
  <r>
    <x v="0"/>
    <x v="82"/>
    <n v="4500"/>
    <n v="18"/>
    <n v="3.6"/>
    <x v="49"/>
    <x v="0"/>
    <x v="9"/>
    <x v="0"/>
    <x v="0"/>
    <s v="2000"/>
    <x v="2"/>
    <n v="4500"/>
    <x v="4"/>
    <n v="603"/>
    <n v="1"/>
    <n v="560.35"/>
    <n v="640.26"/>
    <n v="79.909999999999968"/>
    <x v="0"/>
    <x v="0"/>
    <x v="5"/>
    <x v="5"/>
    <x v="0"/>
    <n v="0"/>
    <n v="0"/>
  </r>
  <r>
    <x v="0"/>
    <x v="64"/>
    <n v="4000"/>
    <n v="16"/>
    <n v="3.2"/>
    <x v="49"/>
    <x v="0"/>
    <x v="5"/>
    <x v="0"/>
    <x v="0"/>
    <s v="2250"/>
    <x v="2"/>
    <n v="4000"/>
    <x v="4"/>
    <n v="470"/>
    <n v="1"/>
    <n v="345.31"/>
    <n v="396.45"/>
    <n v="51.139999999999986"/>
    <x v="0"/>
    <x v="0"/>
    <x v="5"/>
    <x v="5"/>
    <x v="0"/>
    <n v="0"/>
    <n v="0"/>
  </r>
  <r>
    <x v="0"/>
    <x v="64"/>
    <n v="4000"/>
    <n v="16"/>
    <n v="3.2"/>
    <x v="49"/>
    <x v="0"/>
    <x v="5"/>
    <x v="0"/>
    <x v="0"/>
    <s v="2250"/>
    <x v="2"/>
    <n v="4000"/>
    <x v="4"/>
    <n v="470"/>
    <n v="1"/>
    <n v="345.31"/>
    <n v="396.45"/>
    <n v="51.139999999999986"/>
    <x v="0"/>
    <x v="0"/>
    <x v="5"/>
    <x v="5"/>
    <x v="0"/>
    <n v="0"/>
    <n v="0"/>
  </r>
  <r>
    <x v="0"/>
    <x v="1"/>
    <n v="3000.0000000000005"/>
    <n v="12.000000000000002"/>
    <n v="2.4000000000000004"/>
    <x v="49"/>
    <x v="0"/>
    <x v="0"/>
    <x v="0"/>
    <x v="0"/>
    <s v="2250"/>
    <x v="2"/>
    <n v="3000.0000000000005"/>
    <x v="4"/>
    <n v="1045"/>
    <n v="2"/>
    <n v="444.76"/>
    <n v="508.18"/>
    <n v="63.420000000000016"/>
    <x v="0"/>
    <x v="0"/>
    <x v="5"/>
    <x v="5"/>
    <x v="0"/>
    <n v="0"/>
    <n v="0"/>
  </r>
  <r>
    <x v="0"/>
    <x v="19"/>
    <n v="7500"/>
    <n v="30"/>
    <n v="6"/>
    <x v="49"/>
    <x v="0"/>
    <x v="6"/>
    <x v="0"/>
    <x v="0"/>
    <s v="2000"/>
    <x v="2"/>
    <n v="7500"/>
    <x v="6"/>
    <s v="x"/>
    <n v="2"/>
    <n v="1268.6300000000001"/>
    <n v="1415.56"/>
    <n v="146.92999999999984"/>
    <x v="0"/>
    <x v="0"/>
    <x v="5"/>
    <x v="5"/>
    <x v="0"/>
    <n v="0"/>
    <n v="0"/>
  </r>
  <r>
    <x v="0"/>
    <x v="7"/>
    <n v="500"/>
    <n v="2"/>
    <n v="0.4"/>
    <x v="49"/>
    <x v="0"/>
    <x v="1"/>
    <x v="0"/>
    <x v="0"/>
    <s v="3000"/>
    <x v="1"/>
    <n v="500"/>
    <x v="3"/>
    <n v="1194"/>
    <n v="4"/>
    <n v="152.02000000000001"/>
    <n v="187.45"/>
    <n v="35.429999999999978"/>
    <x v="0"/>
    <x v="0"/>
    <x v="5"/>
    <x v="5"/>
    <x v="0"/>
    <n v="1"/>
    <n v="187.45"/>
  </r>
  <r>
    <x v="0"/>
    <x v="130"/>
    <n v="1000"/>
    <n v="4"/>
    <n v="0.8"/>
    <x v="49"/>
    <x v="0"/>
    <x v="15"/>
    <x v="0"/>
    <x v="0"/>
    <s v="3000"/>
    <x v="1"/>
    <n v="1000"/>
    <x v="2"/>
    <n v="1088"/>
    <n v="4"/>
    <n v="211.22"/>
    <n v="249.67"/>
    <n v="38.449999999999989"/>
    <x v="0"/>
    <x v="0"/>
    <x v="5"/>
    <x v="5"/>
    <x v="0"/>
    <n v="1"/>
    <n v="249.67"/>
  </r>
  <r>
    <x v="0"/>
    <x v="130"/>
    <n v="1000"/>
    <n v="4"/>
    <n v="0.8"/>
    <x v="49"/>
    <x v="0"/>
    <x v="15"/>
    <x v="0"/>
    <x v="0"/>
    <s v="3000"/>
    <x v="1"/>
    <n v="1000"/>
    <x v="2"/>
    <n v="1088"/>
    <n v="4"/>
    <n v="211.22"/>
    <n v="249.67"/>
    <n v="38.449999999999989"/>
    <x v="0"/>
    <x v="0"/>
    <x v="5"/>
    <x v="5"/>
    <x v="0"/>
    <n v="1"/>
    <n v="249.67"/>
  </r>
  <r>
    <x v="0"/>
    <x v="13"/>
    <n v="1500.0000000000002"/>
    <n v="6.0000000000000009"/>
    <n v="1.2000000000000002"/>
    <x v="49"/>
    <x v="0"/>
    <x v="1"/>
    <x v="0"/>
    <x v="0"/>
    <s v="3000"/>
    <x v="1"/>
    <n v="1500.0000000000002"/>
    <x v="1"/>
    <n v="1213"/>
    <n v="4"/>
    <n v="378.01"/>
    <n v="431.52"/>
    <n v="53.509999999999991"/>
    <x v="0"/>
    <x v="0"/>
    <x v="5"/>
    <x v="5"/>
    <x v="0"/>
    <n v="1"/>
    <n v="431.52"/>
  </r>
  <r>
    <x v="0"/>
    <x v="50"/>
    <n v="3000.0000000000005"/>
    <n v="12.000000000000002"/>
    <n v="2.4000000000000004"/>
    <x v="49"/>
    <x v="0"/>
    <x v="8"/>
    <x v="0"/>
    <x v="0"/>
    <s v="2500"/>
    <x v="2"/>
    <n v="3000.0000000000005"/>
    <x v="4"/>
    <n v="846"/>
    <n v="2"/>
    <n v="485.77"/>
    <n v="556.38"/>
    <n v="70.610000000000014"/>
    <x v="0"/>
    <x v="0"/>
    <x v="5"/>
    <x v="5"/>
    <x v="0"/>
    <n v="0"/>
    <n v="0"/>
  </r>
  <r>
    <x v="0"/>
    <x v="79"/>
    <n v="1500.0000000000002"/>
    <n v="6.0000000000000009"/>
    <n v="1.2000000000000002"/>
    <x v="49"/>
    <x v="0"/>
    <x v="8"/>
    <x v="0"/>
    <x v="0"/>
    <s v="2250"/>
    <x v="1"/>
    <n v="1500.0000000000002"/>
    <x v="1"/>
    <n v="540"/>
    <n v="4"/>
    <n v="235.22"/>
    <n v="270.06"/>
    <n v="34.840000000000003"/>
    <x v="0"/>
    <x v="0"/>
    <x v="5"/>
    <x v="5"/>
    <x v="0"/>
    <n v="1"/>
    <n v="270.06"/>
  </r>
  <r>
    <x v="0"/>
    <x v="44"/>
    <n v="1500.0000000000002"/>
    <n v="6.0000000000000009"/>
    <n v="1.2000000000000002"/>
    <x v="49"/>
    <x v="0"/>
    <x v="8"/>
    <x v="0"/>
    <x v="0"/>
    <s v="2250"/>
    <x v="1"/>
    <n v="1500.0000000000002"/>
    <x v="1"/>
    <n v="484"/>
    <n v="3"/>
    <n v="195.95"/>
    <n v="224.97"/>
    <n v="29.02000000000001"/>
    <x v="0"/>
    <x v="0"/>
    <x v="5"/>
    <x v="5"/>
    <x v="0"/>
    <n v="1"/>
    <n v="224.97"/>
  </r>
  <r>
    <x v="0"/>
    <x v="26"/>
    <n v="1000"/>
    <n v="4"/>
    <n v="0.8"/>
    <x v="50"/>
    <x v="0"/>
    <x v="1"/>
    <x v="0"/>
    <x v="0"/>
    <s v="3000"/>
    <x v="1"/>
    <n v="1000"/>
    <x v="2"/>
    <n v="1502"/>
    <n v="4"/>
    <n v="235.66"/>
    <n v="278.56"/>
    <n v="42.900000000000006"/>
    <x v="0"/>
    <x v="0"/>
    <x v="5"/>
    <x v="5"/>
    <x v="1"/>
    <n v="1"/>
    <n v="278.56"/>
  </r>
  <r>
    <x v="0"/>
    <x v="163"/>
    <n v="8000"/>
    <n v="32"/>
    <n v="6.4"/>
    <x v="50"/>
    <x v="0"/>
    <x v="8"/>
    <x v="0"/>
    <x v="0"/>
    <s v="2250"/>
    <x v="2"/>
    <n v="8000"/>
    <x v="7"/>
    <n v="607"/>
    <n v="1"/>
    <n v="430.29"/>
    <n v="494.02"/>
    <n v="63.729999999999961"/>
    <x v="0"/>
    <x v="0"/>
    <x v="5"/>
    <x v="5"/>
    <x v="1"/>
    <n v="0"/>
    <n v="0"/>
  </r>
  <r>
    <x v="0"/>
    <x v="26"/>
    <n v="1000"/>
    <n v="4"/>
    <n v="0.8"/>
    <x v="50"/>
    <x v="0"/>
    <x v="1"/>
    <x v="0"/>
    <x v="0"/>
    <s v="3000"/>
    <x v="1"/>
    <n v="1000"/>
    <x v="2"/>
    <n v="1502"/>
    <n v="4"/>
    <n v="235.66"/>
    <n v="278.56"/>
    <n v="42.900000000000006"/>
    <x v="0"/>
    <x v="0"/>
    <x v="5"/>
    <x v="5"/>
    <x v="1"/>
    <n v="1"/>
    <n v="278.56"/>
  </r>
  <r>
    <x v="0"/>
    <x v="53"/>
    <n v="2000"/>
    <n v="8"/>
    <n v="1.6"/>
    <x v="50"/>
    <x v="0"/>
    <x v="7"/>
    <x v="0"/>
    <x v="0"/>
    <s v="3000"/>
    <x v="1"/>
    <n v="2000"/>
    <x v="1"/>
    <n v="2378"/>
    <n v="6"/>
    <n v="517.02"/>
    <n v="590.20000000000005"/>
    <n v="73.180000000000064"/>
    <x v="0"/>
    <x v="0"/>
    <x v="5"/>
    <x v="5"/>
    <x v="1"/>
    <n v="1"/>
    <n v="590.20000000000005"/>
  </r>
  <r>
    <x v="0"/>
    <x v="170"/>
    <n v="500"/>
    <n v="2"/>
    <n v="0.4"/>
    <x v="50"/>
    <x v="0"/>
    <x v="8"/>
    <x v="0"/>
    <x v="0"/>
    <s v="2250"/>
    <x v="1"/>
    <n v="500"/>
    <x v="3"/>
    <n v="849"/>
    <n v="4"/>
    <n v="112.28"/>
    <n v="138.44"/>
    <n v="26.159999999999997"/>
    <x v="0"/>
    <x v="0"/>
    <x v="5"/>
    <x v="5"/>
    <x v="1"/>
    <n v="1"/>
    <n v="138.44"/>
  </r>
  <r>
    <x v="0"/>
    <x v="23"/>
    <n v="3500.0000000000005"/>
    <n v="14.000000000000002"/>
    <n v="2.8000000000000003"/>
    <x v="50"/>
    <x v="0"/>
    <x v="8"/>
    <x v="0"/>
    <x v="0"/>
    <s v="2250"/>
    <x v="2"/>
    <n v="3500.0000000000005"/>
    <x v="4"/>
    <n v="729"/>
    <n v="2"/>
    <n v="416.8"/>
    <n v="478.53"/>
    <n v="61.729999999999961"/>
    <x v="0"/>
    <x v="0"/>
    <x v="5"/>
    <x v="5"/>
    <x v="1"/>
    <n v="0"/>
    <n v="0"/>
  </r>
  <r>
    <x v="0"/>
    <x v="74"/>
    <n v="1000"/>
    <n v="4"/>
    <n v="0.8"/>
    <x v="50"/>
    <x v="0"/>
    <x v="9"/>
    <x v="0"/>
    <x v="0"/>
    <s v="2000"/>
    <x v="1"/>
    <n v="1000"/>
    <x v="2"/>
    <n v="653"/>
    <n v="3"/>
    <n v="288.68"/>
    <n v="341.23"/>
    <n v="52.550000000000011"/>
    <x v="0"/>
    <x v="0"/>
    <x v="5"/>
    <x v="5"/>
    <x v="1"/>
    <n v="1"/>
    <n v="341.23"/>
  </r>
  <r>
    <x v="0"/>
    <x v="171"/>
    <n v="1500.0000000000002"/>
    <n v="6.0000000000000009"/>
    <n v="1.2000000000000002"/>
    <x v="50"/>
    <x v="0"/>
    <x v="9"/>
    <x v="0"/>
    <x v="0"/>
    <s v="2000"/>
    <x v="1"/>
    <n v="1500.0000000000002"/>
    <x v="1"/>
    <n v="621"/>
    <n v="3"/>
    <n v="349.24"/>
    <n v="399.04"/>
    <n v="49.800000000000011"/>
    <x v="0"/>
    <x v="0"/>
    <x v="5"/>
    <x v="5"/>
    <x v="1"/>
    <n v="1"/>
    <n v="399.04"/>
  </r>
  <r>
    <x v="0"/>
    <x v="138"/>
    <n v="2000"/>
    <n v="8"/>
    <n v="1.6"/>
    <x v="50"/>
    <x v="0"/>
    <x v="9"/>
    <x v="0"/>
    <x v="0"/>
    <s v="2000"/>
    <x v="1"/>
    <n v="2000"/>
    <x v="1"/>
    <n v="686"/>
    <n v="3"/>
    <n v="457.29"/>
    <n v="522.02"/>
    <n v="64.729999999999961"/>
    <x v="0"/>
    <x v="0"/>
    <x v="5"/>
    <x v="5"/>
    <x v="1"/>
    <n v="1"/>
    <n v="522.02"/>
  </r>
  <r>
    <x v="0"/>
    <x v="63"/>
    <n v="500"/>
    <n v="2"/>
    <n v="0.4"/>
    <x v="50"/>
    <x v="0"/>
    <x v="9"/>
    <x v="0"/>
    <x v="0"/>
    <s v="2000"/>
    <x v="1"/>
    <n v="500"/>
    <x v="3"/>
    <n v="644"/>
    <n v="3"/>
    <n v="180.9"/>
    <n v="223.06"/>
    <n v="42.16"/>
    <x v="0"/>
    <x v="0"/>
    <x v="5"/>
    <x v="5"/>
    <x v="1"/>
    <n v="1"/>
    <n v="223.06"/>
  </r>
  <r>
    <x v="0"/>
    <x v="63"/>
    <n v="500"/>
    <n v="2"/>
    <n v="0.4"/>
    <x v="50"/>
    <x v="0"/>
    <x v="9"/>
    <x v="0"/>
    <x v="0"/>
    <s v="2000"/>
    <x v="1"/>
    <n v="500"/>
    <x v="3"/>
    <n v="644"/>
    <n v="3"/>
    <n v="180.9"/>
    <n v="223.06"/>
    <n v="42.16"/>
    <x v="0"/>
    <x v="0"/>
    <x v="5"/>
    <x v="5"/>
    <x v="1"/>
    <n v="1"/>
    <n v="223.06"/>
  </r>
  <r>
    <x v="0"/>
    <x v="68"/>
    <n v="8000"/>
    <n v="32"/>
    <n v="6.4"/>
    <x v="50"/>
    <x v="0"/>
    <x v="6"/>
    <x v="0"/>
    <x v="0"/>
    <s v="2000"/>
    <x v="2"/>
    <n v="8000"/>
    <x v="7"/>
    <s v="x"/>
    <n v="2"/>
    <n v="1642.73"/>
    <n v="1815.98"/>
    <n v="173.25"/>
    <x v="0"/>
    <x v="0"/>
    <x v="5"/>
    <x v="5"/>
    <x v="1"/>
    <n v="0"/>
    <n v="0"/>
  </r>
  <r>
    <x v="0"/>
    <x v="78"/>
    <n v="1000"/>
    <n v="4"/>
    <n v="0.8"/>
    <x v="50"/>
    <x v="0"/>
    <x v="1"/>
    <x v="0"/>
    <x v="0"/>
    <s v="3000"/>
    <x v="1"/>
    <n v="1000"/>
    <x v="2"/>
    <n v="1208"/>
    <n v="4"/>
    <n v="266.82"/>
    <n v="315.39"/>
    <n v="48.569999999999993"/>
    <x v="0"/>
    <x v="0"/>
    <x v="5"/>
    <x v="5"/>
    <x v="1"/>
    <n v="1"/>
    <n v="315.39"/>
  </r>
  <r>
    <x v="0"/>
    <x v="89"/>
    <n v="4500"/>
    <n v="18"/>
    <n v="3.6"/>
    <x v="50"/>
    <x v="0"/>
    <x v="15"/>
    <x v="0"/>
    <x v="0"/>
    <s v="3000"/>
    <x v="2"/>
    <n v="4500"/>
    <x v="4"/>
    <n v="1106"/>
    <n v="2"/>
    <n v="696.85"/>
    <n v="796.22"/>
    <n v="99.37"/>
    <x v="0"/>
    <x v="0"/>
    <x v="5"/>
    <x v="5"/>
    <x v="1"/>
    <n v="0"/>
    <n v="0"/>
  </r>
  <r>
    <x v="0"/>
    <x v="89"/>
    <n v="4500"/>
    <n v="18"/>
    <n v="3.6"/>
    <x v="50"/>
    <x v="0"/>
    <x v="15"/>
    <x v="0"/>
    <x v="0"/>
    <s v="3000"/>
    <x v="2"/>
    <n v="4500"/>
    <x v="4"/>
    <n v="1106"/>
    <n v="2"/>
    <n v="696.85"/>
    <n v="796.22"/>
    <n v="99.37"/>
    <x v="0"/>
    <x v="0"/>
    <x v="5"/>
    <x v="5"/>
    <x v="1"/>
    <n v="0"/>
    <n v="0"/>
  </r>
  <r>
    <x v="0"/>
    <x v="0"/>
    <n v="500"/>
    <n v="2"/>
    <n v="0.4"/>
    <x v="50"/>
    <x v="0"/>
    <x v="0"/>
    <x v="0"/>
    <x v="0"/>
    <s v="2250"/>
    <x v="1"/>
    <n v="500"/>
    <x v="3"/>
    <n v="1267"/>
    <n v="3"/>
    <n v="98.07"/>
    <n v="120.93"/>
    <n v="22.860000000000014"/>
    <x v="0"/>
    <x v="0"/>
    <x v="5"/>
    <x v="5"/>
    <x v="1"/>
    <n v="1"/>
    <n v="120.93"/>
  </r>
  <r>
    <x v="0"/>
    <x v="0"/>
    <n v="500"/>
    <n v="2"/>
    <n v="0.4"/>
    <x v="50"/>
    <x v="0"/>
    <x v="0"/>
    <x v="0"/>
    <x v="0"/>
    <s v="2250"/>
    <x v="1"/>
    <n v="500"/>
    <x v="3"/>
    <n v="1267"/>
    <n v="3"/>
    <n v="98.07"/>
    <n v="120.93"/>
    <n v="22.860000000000014"/>
    <x v="0"/>
    <x v="0"/>
    <x v="5"/>
    <x v="5"/>
    <x v="1"/>
    <n v="1"/>
    <n v="120.93"/>
  </r>
  <r>
    <x v="0"/>
    <x v="1"/>
    <n v="500"/>
    <n v="2"/>
    <n v="0.4"/>
    <x v="50"/>
    <x v="0"/>
    <x v="0"/>
    <x v="0"/>
    <x v="0"/>
    <s v="2250"/>
    <x v="1"/>
    <n v="500"/>
    <x v="3"/>
    <n v="1045"/>
    <n v="3"/>
    <n v="91.05"/>
    <n v="112.27"/>
    <n v="21.22"/>
    <x v="0"/>
    <x v="0"/>
    <x v="5"/>
    <x v="5"/>
    <x v="1"/>
    <n v="1"/>
    <n v="112.27"/>
  </r>
  <r>
    <x v="0"/>
    <x v="91"/>
    <n v="500"/>
    <n v="2"/>
    <n v="0.4"/>
    <x v="50"/>
    <x v="0"/>
    <x v="0"/>
    <x v="0"/>
    <x v="0"/>
    <s v="2250"/>
    <x v="1"/>
    <n v="500"/>
    <x v="3"/>
    <n v="1559"/>
    <n v="4"/>
    <n v="142"/>
    <n v="175.09"/>
    <n v="33.090000000000003"/>
    <x v="0"/>
    <x v="0"/>
    <x v="5"/>
    <x v="5"/>
    <x v="1"/>
    <n v="1"/>
    <n v="175.09"/>
  </r>
  <r>
    <x v="0"/>
    <x v="92"/>
    <n v="500"/>
    <n v="2"/>
    <n v="0.4"/>
    <x v="50"/>
    <x v="0"/>
    <x v="0"/>
    <x v="0"/>
    <x v="0"/>
    <s v="2250"/>
    <x v="1"/>
    <n v="500"/>
    <x v="3"/>
    <n v="1034"/>
    <n v="5"/>
    <n v="124.57"/>
    <n v="153.61000000000001"/>
    <n v="29.04000000000002"/>
    <x v="0"/>
    <x v="0"/>
    <x v="5"/>
    <x v="5"/>
    <x v="1"/>
    <n v="1"/>
    <n v="153.61000000000001"/>
  </r>
  <r>
    <x v="0"/>
    <x v="2"/>
    <n v="500"/>
    <n v="2"/>
    <n v="0.4"/>
    <x v="50"/>
    <x v="0"/>
    <x v="0"/>
    <x v="0"/>
    <x v="0"/>
    <s v="2250"/>
    <x v="1"/>
    <n v="500"/>
    <x v="3"/>
    <n v="1819"/>
    <n v="4"/>
    <n v="142.63"/>
    <n v="175.87"/>
    <n v="33.240000000000009"/>
    <x v="0"/>
    <x v="0"/>
    <x v="5"/>
    <x v="5"/>
    <x v="1"/>
    <n v="1"/>
    <n v="175.87"/>
  </r>
  <r>
    <x v="0"/>
    <x v="93"/>
    <n v="500"/>
    <n v="2"/>
    <n v="0.4"/>
    <x v="50"/>
    <x v="0"/>
    <x v="0"/>
    <x v="0"/>
    <x v="0"/>
    <s v="2250"/>
    <x v="1"/>
    <n v="500"/>
    <x v="3"/>
    <n v="1403"/>
    <n v="3"/>
    <n v="125.97"/>
    <n v="155.32"/>
    <n v="29.349999999999994"/>
    <x v="0"/>
    <x v="0"/>
    <x v="5"/>
    <x v="5"/>
    <x v="1"/>
    <n v="1"/>
    <n v="155.32"/>
  </r>
  <r>
    <x v="0"/>
    <x v="2"/>
    <n v="500"/>
    <n v="2"/>
    <n v="0.4"/>
    <x v="50"/>
    <x v="0"/>
    <x v="0"/>
    <x v="0"/>
    <x v="0"/>
    <s v="2250"/>
    <x v="1"/>
    <n v="500"/>
    <x v="3"/>
    <n v="1819"/>
    <n v="4"/>
    <n v="142.63"/>
    <n v="175.87"/>
    <n v="33.240000000000009"/>
    <x v="0"/>
    <x v="0"/>
    <x v="5"/>
    <x v="5"/>
    <x v="1"/>
    <n v="1"/>
    <n v="175.87"/>
  </r>
  <r>
    <x v="0"/>
    <x v="0"/>
    <n v="500"/>
    <n v="2"/>
    <n v="0.4"/>
    <x v="51"/>
    <x v="0"/>
    <x v="0"/>
    <x v="0"/>
    <x v="0"/>
    <s v="2250"/>
    <x v="1"/>
    <n v="500"/>
    <x v="3"/>
    <n v="1267"/>
    <n v="3"/>
    <n v="98.07"/>
    <n v="120.93"/>
    <n v="22.860000000000014"/>
    <x v="0"/>
    <x v="0"/>
    <x v="5"/>
    <x v="5"/>
    <x v="0"/>
    <n v="1"/>
    <n v="120.93"/>
  </r>
  <r>
    <x v="0"/>
    <x v="47"/>
    <n v="500"/>
    <n v="2"/>
    <n v="0.4"/>
    <x v="51"/>
    <x v="0"/>
    <x v="0"/>
    <x v="0"/>
    <x v="0"/>
    <s v="2250"/>
    <x v="1"/>
    <n v="500"/>
    <x v="3"/>
    <n v="911"/>
    <n v="4"/>
    <n v="110.35"/>
    <n v="136.07"/>
    <n v="25.72"/>
    <x v="0"/>
    <x v="0"/>
    <x v="5"/>
    <x v="5"/>
    <x v="0"/>
    <n v="1"/>
    <n v="136.07"/>
  </r>
  <r>
    <x v="0"/>
    <x v="0"/>
    <n v="500"/>
    <n v="2"/>
    <n v="0.4"/>
    <x v="51"/>
    <x v="0"/>
    <x v="0"/>
    <x v="0"/>
    <x v="0"/>
    <s v="2250"/>
    <x v="1"/>
    <n v="500"/>
    <x v="3"/>
    <n v="1267"/>
    <n v="3"/>
    <n v="98.07"/>
    <n v="120.93"/>
    <n v="22.860000000000014"/>
    <x v="0"/>
    <x v="0"/>
    <x v="5"/>
    <x v="5"/>
    <x v="0"/>
    <n v="1"/>
    <n v="120.93"/>
  </r>
  <r>
    <x v="0"/>
    <x v="0"/>
    <n v="500"/>
    <n v="2"/>
    <n v="0.4"/>
    <x v="51"/>
    <x v="0"/>
    <x v="0"/>
    <x v="0"/>
    <x v="0"/>
    <s v="2250"/>
    <x v="1"/>
    <n v="500"/>
    <x v="3"/>
    <n v="1267"/>
    <n v="3"/>
    <n v="98.07"/>
    <n v="120.93"/>
    <n v="22.860000000000014"/>
    <x v="0"/>
    <x v="0"/>
    <x v="5"/>
    <x v="5"/>
    <x v="0"/>
    <n v="1"/>
    <n v="120.93"/>
  </r>
  <r>
    <x v="0"/>
    <x v="0"/>
    <n v="500"/>
    <n v="2"/>
    <n v="0.4"/>
    <x v="51"/>
    <x v="0"/>
    <x v="0"/>
    <x v="0"/>
    <x v="0"/>
    <s v="2250"/>
    <x v="1"/>
    <n v="500"/>
    <x v="3"/>
    <n v="1267"/>
    <n v="3"/>
    <n v="98.07"/>
    <n v="120.93"/>
    <n v="22.860000000000014"/>
    <x v="0"/>
    <x v="0"/>
    <x v="5"/>
    <x v="5"/>
    <x v="0"/>
    <n v="1"/>
    <n v="120.93"/>
  </r>
  <r>
    <x v="0"/>
    <x v="0"/>
    <n v="500"/>
    <n v="2"/>
    <n v="0.4"/>
    <x v="51"/>
    <x v="0"/>
    <x v="0"/>
    <x v="0"/>
    <x v="0"/>
    <s v="2250"/>
    <x v="1"/>
    <n v="500"/>
    <x v="3"/>
    <n v="1267"/>
    <n v="3"/>
    <n v="98.07"/>
    <n v="120.93"/>
    <n v="22.860000000000014"/>
    <x v="0"/>
    <x v="0"/>
    <x v="5"/>
    <x v="5"/>
    <x v="0"/>
    <n v="1"/>
    <n v="120.93"/>
  </r>
  <r>
    <x v="0"/>
    <x v="94"/>
    <n v="500"/>
    <n v="2"/>
    <n v="0.4"/>
    <x v="51"/>
    <x v="0"/>
    <x v="0"/>
    <x v="0"/>
    <x v="0"/>
    <s v="2250"/>
    <x v="1"/>
    <n v="500"/>
    <x v="3"/>
    <n v="1542"/>
    <n v="5"/>
    <n v="134.29"/>
    <n v="165.59"/>
    <n v="31.300000000000011"/>
    <x v="0"/>
    <x v="0"/>
    <x v="5"/>
    <x v="5"/>
    <x v="0"/>
    <n v="1"/>
    <n v="165.59"/>
  </r>
  <r>
    <x v="0"/>
    <x v="0"/>
    <n v="500"/>
    <n v="2"/>
    <n v="0.4"/>
    <x v="51"/>
    <x v="0"/>
    <x v="0"/>
    <x v="0"/>
    <x v="0"/>
    <s v="2250"/>
    <x v="1"/>
    <n v="500"/>
    <x v="3"/>
    <n v="1267"/>
    <n v="3"/>
    <n v="98.07"/>
    <n v="120.93"/>
    <n v="22.860000000000014"/>
    <x v="0"/>
    <x v="0"/>
    <x v="5"/>
    <x v="5"/>
    <x v="0"/>
    <n v="1"/>
    <n v="120.93"/>
  </r>
  <r>
    <x v="0"/>
    <x v="0"/>
    <n v="3500.0000000000005"/>
    <n v="14.000000000000002"/>
    <n v="2.8000000000000003"/>
    <x v="51"/>
    <x v="0"/>
    <x v="0"/>
    <x v="0"/>
    <x v="0"/>
    <s v="2250"/>
    <x v="2"/>
    <n v="3500.0000000000005"/>
    <x v="4"/>
    <n v="1267"/>
    <n v="2"/>
    <n v="551.83000000000004"/>
    <n v="626.01"/>
    <n v="74.17999999999995"/>
    <x v="0"/>
    <x v="0"/>
    <x v="5"/>
    <x v="5"/>
    <x v="0"/>
    <n v="0"/>
    <n v="0"/>
  </r>
  <r>
    <x v="0"/>
    <x v="6"/>
    <n v="500"/>
    <n v="2"/>
    <n v="0.4"/>
    <x v="51"/>
    <x v="0"/>
    <x v="0"/>
    <x v="0"/>
    <x v="0"/>
    <s v="2250"/>
    <x v="1"/>
    <n v="500"/>
    <x v="3"/>
    <n v="1089"/>
    <n v="4"/>
    <n v="132.28"/>
    <n v="163.11000000000001"/>
    <n v="30.830000000000013"/>
    <x v="0"/>
    <x v="0"/>
    <x v="5"/>
    <x v="5"/>
    <x v="0"/>
    <n v="1"/>
    <n v="163.11000000000001"/>
  </r>
  <r>
    <x v="0"/>
    <x v="3"/>
    <n v="500"/>
    <n v="2"/>
    <n v="0.4"/>
    <x v="52"/>
    <x v="0"/>
    <x v="0"/>
    <x v="0"/>
    <x v="0"/>
    <s v="2250"/>
    <x v="1"/>
    <n v="500"/>
    <x v="3"/>
    <n v="1650"/>
    <n v="4"/>
    <n v="132.99"/>
    <n v="163.99"/>
    <n v="31"/>
    <x v="0"/>
    <x v="0"/>
    <x v="5"/>
    <x v="5"/>
    <x v="1"/>
    <n v="1"/>
    <n v="163.99"/>
  </r>
  <r>
    <x v="0"/>
    <x v="4"/>
    <n v="500"/>
    <n v="2"/>
    <n v="0.4"/>
    <x v="52"/>
    <x v="0"/>
    <x v="0"/>
    <x v="0"/>
    <x v="0"/>
    <s v="2250"/>
    <x v="1"/>
    <n v="500"/>
    <x v="3"/>
    <n v="1163"/>
    <n v="4"/>
    <n v="131.41"/>
    <n v="162.04"/>
    <n v="30.629999999999995"/>
    <x v="0"/>
    <x v="0"/>
    <x v="5"/>
    <x v="5"/>
    <x v="1"/>
    <n v="1"/>
    <n v="162.04"/>
  </r>
  <r>
    <x v="0"/>
    <x v="5"/>
    <n v="500"/>
    <n v="2"/>
    <n v="0.4"/>
    <x v="52"/>
    <x v="0"/>
    <x v="0"/>
    <x v="0"/>
    <x v="0"/>
    <s v="2250"/>
    <x v="1"/>
    <n v="500"/>
    <x v="3"/>
    <n v="1217"/>
    <n v="5"/>
    <n v="125.29"/>
    <n v="154.47999999999999"/>
    <n v="29.189999999999984"/>
    <x v="0"/>
    <x v="0"/>
    <x v="5"/>
    <x v="5"/>
    <x v="1"/>
    <n v="1"/>
    <n v="154.47999999999999"/>
  </r>
  <r>
    <x v="0"/>
    <x v="6"/>
    <n v="500"/>
    <n v="2"/>
    <n v="0.4"/>
    <x v="52"/>
    <x v="0"/>
    <x v="0"/>
    <x v="0"/>
    <x v="0"/>
    <s v="2250"/>
    <x v="1"/>
    <n v="500"/>
    <x v="3"/>
    <n v="1089"/>
    <n v="4"/>
    <n v="132.28"/>
    <n v="163.11000000000001"/>
    <n v="30.830000000000013"/>
    <x v="0"/>
    <x v="0"/>
    <x v="5"/>
    <x v="5"/>
    <x v="1"/>
    <n v="1"/>
    <n v="163.11000000000001"/>
  </r>
  <r>
    <x v="0"/>
    <x v="90"/>
    <n v="500"/>
    <n v="2"/>
    <n v="0.4"/>
    <x v="52"/>
    <x v="0"/>
    <x v="0"/>
    <x v="0"/>
    <x v="0"/>
    <s v="2250"/>
    <x v="1"/>
    <n v="500"/>
    <x v="3"/>
    <n v="1763"/>
    <n v="4"/>
    <n v="142.63"/>
    <n v="175.87"/>
    <n v="33.240000000000009"/>
    <x v="0"/>
    <x v="0"/>
    <x v="5"/>
    <x v="5"/>
    <x v="1"/>
    <n v="1"/>
    <n v="175.87"/>
  </r>
  <r>
    <x v="0"/>
    <x v="0"/>
    <n v="1000"/>
    <n v="4"/>
    <n v="0.8"/>
    <x v="52"/>
    <x v="0"/>
    <x v="0"/>
    <x v="0"/>
    <x v="0"/>
    <s v="2250"/>
    <x v="1"/>
    <n v="1000"/>
    <x v="2"/>
    <n v="1267"/>
    <n v="3"/>
    <n v="167.12"/>
    <n v="197.54"/>
    <n v="30.419999999999987"/>
    <x v="0"/>
    <x v="0"/>
    <x v="5"/>
    <x v="5"/>
    <x v="1"/>
    <n v="1"/>
    <n v="197.54"/>
  </r>
  <r>
    <x v="0"/>
    <x v="1"/>
    <n v="500"/>
    <n v="2"/>
    <n v="0.4"/>
    <x v="52"/>
    <x v="0"/>
    <x v="0"/>
    <x v="0"/>
    <x v="0"/>
    <s v="2250"/>
    <x v="1"/>
    <n v="500"/>
    <x v="3"/>
    <n v="1045"/>
    <n v="3"/>
    <n v="91.05"/>
    <n v="112.27"/>
    <n v="21.22"/>
    <x v="0"/>
    <x v="0"/>
    <x v="5"/>
    <x v="5"/>
    <x v="1"/>
    <n v="1"/>
    <n v="112.27"/>
  </r>
  <r>
    <x v="0"/>
    <x v="0"/>
    <n v="500"/>
    <n v="2"/>
    <n v="0.4"/>
    <x v="52"/>
    <x v="0"/>
    <x v="0"/>
    <x v="0"/>
    <x v="0"/>
    <s v="2250"/>
    <x v="1"/>
    <n v="500"/>
    <x v="3"/>
    <n v="1267"/>
    <n v="3"/>
    <n v="98.07"/>
    <n v="120.93"/>
    <n v="22.860000000000014"/>
    <x v="0"/>
    <x v="0"/>
    <x v="5"/>
    <x v="5"/>
    <x v="1"/>
    <n v="1"/>
    <n v="120.93"/>
  </r>
  <r>
    <x v="0"/>
    <x v="7"/>
    <n v="12000.000000000002"/>
    <n v="48.000000000000007"/>
    <n v="9.6000000000000014"/>
    <x v="52"/>
    <x v="0"/>
    <x v="1"/>
    <x v="0"/>
    <x v="0"/>
    <s v="3000"/>
    <x v="2"/>
    <n v="12000.000000000002"/>
    <x v="5"/>
    <n v="1194"/>
    <n v="2"/>
    <n v="969.03"/>
    <n v="1104.56"/>
    <n v="135.52999999999997"/>
    <x v="0"/>
    <x v="0"/>
    <x v="5"/>
    <x v="5"/>
    <x v="1"/>
    <n v="0"/>
    <n v="0"/>
  </r>
  <r>
    <x v="0"/>
    <x v="7"/>
    <n v="2500"/>
    <n v="10"/>
    <n v="2"/>
    <x v="52"/>
    <x v="0"/>
    <x v="1"/>
    <x v="0"/>
    <x v="0"/>
    <s v="3000"/>
    <x v="1"/>
    <n v="2500"/>
    <x v="1"/>
    <n v="1194"/>
    <n v="4"/>
    <n v="615.4"/>
    <n v="701.47"/>
    <n v="86.07000000000005"/>
    <x v="0"/>
    <x v="0"/>
    <x v="5"/>
    <x v="5"/>
    <x v="1"/>
    <n v="1"/>
    <n v="701.47"/>
  </r>
  <r>
    <x v="0"/>
    <x v="42"/>
    <n v="2500"/>
    <n v="10"/>
    <n v="2"/>
    <x v="52"/>
    <x v="0"/>
    <x v="4"/>
    <x v="0"/>
    <x v="0"/>
    <s v="3000"/>
    <x v="1"/>
    <n v="2500"/>
    <x v="1"/>
    <n v="1333"/>
    <n v="4"/>
    <n v="462.17"/>
    <n v="524.29999999999995"/>
    <n v="62.129999999999939"/>
    <x v="0"/>
    <x v="0"/>
    <x v="5"/>
    <x v="5"/>
    <x v="1"/>
    <n v="1"/>
    <n v="524.29999999999995"/>
  </r>
  <r>
    <x v="0"/>
    <x v="31"/>
    <n v="500"/>
    <n v="2"/>
    <n v="0.4"/>
    <x v="52"/>
    <x v="0"/>
    <x v="8"/>
    <x v="0"/>
    <x v="0"/>
    <s v="2250"/>
    <x v="1"/>
    <n v="500"/>
    <x v="3"/>
    <n v="883"/>
    <n v="4"/>
    <n v="112.28"/>
    <n v="138.44"/>
    <n v="26.159999999999997"/>
    <x v="0"/>
    <x v="0"/>
    <x v="5"/>
    <x v="5"/>
    <x v="1"/>
    <n v="1"/>
    <n v="138.44"/>
  </r>
  <r>
    <x v="0"/>
    <x v="34"/>
    <n v="500"/>
    <n v="2"/>
    <n v="0.4"/>
    <x v="52"/>
    <x v="0"/>
    <x v="8"/>
    <x v="0"/>
    <x v="0"/>
    <s v="2250"/>
    <x v="1"/>
    <n v="500"/>
    <x v="3"/>
    <n v="435"/>
    <n v="4"/>
    <n v="112.28"/>
    <n v="138.44"/>
    <n v="26.159999999999997"/>
    <x v="0"/>
    <x v="0"/>
    <x v="5"/>
    <x v="5"/>
    <x v="1"/>
    <n v="1"/>
    <n v="138.44"/>
  </r>
  <r>
    <x v="0"/>
    <x v="30"/>
    <n v="500"/>
    <n v="2"/>
    <n v="0.4"/>
    <x v="52"/>
    <x v="0"/>
    <x v="8"/>
    <x v="0"/>
    <x v="0"/>
    <s v="2250"/>
    <x v="1"/>
    <n v="500"/>
    <x v="3"/>
    <n v="1001"/>
    <n v="4"/>
    <n v="126.96"/>
    <n v="156.54"/>
    <n v="29.58"/>
    <x v="0"/>
    <x v="0"/>
    <x v="5"/>
    <x v="5"/>
    <x v="1"/>
    <n v="1"/>
    <n v="156.54"/>
  </r>
  <r>
    <x v="0"/>
    <x v="32"/>
    <n v="500"/>
    <n v="2"/>
    <n v="0.4"/>
    <x v="52"/>
    <x v="0"/>
    <x v="8"/>
    <x v="0"/>
    <x v="0"/>
    <s v="2500"/>
    <x v="1"/>
    <n v="500"/>
    <x v="3"/>
    <n v="576"/>
    <n v="5"/>
    <n v="105.86"/>
    <n v="130.53"/>
    <n v="24.67"/>
    <x v="0"/>
    <x v="0"/>
    <x v="5"/>
    <x v="5"/>
    <x v="1"/>
    <n v="1"/>
    <n v="130.53"/>
  </r>
  <r>
    <x v="0"/>
    <x v="33"/>
    <n v="500"/>
    <n v="2"/>
    <n v="0.4"/>
    <x v="52"/>
    <x v="0"/>
    <x v="8"/>
    <x v="0"/>
    <x v="0"/>
    <s v="2250"/>
    <x v="1"/>
    <n v="500"/>
    <x v="3"/>
    <n v="1007"/>
    <n v="4"/>
    <n v="129.19"/>
    <n v="159.30000000000001"/>
    <n v="30.110000000000014"/>
    <x v="0"/>
    <x v="0"/>
    <x v="5"/>
    <x v="5"/>
    <x v="1"/>
    <n v="1"/>
    <n v="159.30000000000001"/>
  </r>
  <r>
    <x v="0"/>
    <x v="35"/>
    <n v="500"/>
    <n v="2"/>
    <n v="0.4"/>
    <x v="52"/>
    <x v="0"/>
    <x v="8"/>
    <x v="0"/>
    <x v="0"/>
    <s v="2500"/>
    <x v="1"/>
    <n v="500"/>
    <x v="3"/>
    <n v="861"/>
    <n v="5"/>
    <n v="118.57"/>
    <n v="146.19999999999999"/>
    <n v="27.629999999999995"/>
    <x v="0"/>
    <x v="0"/>
    <x v="5"/>
    <x v="5"/>
    <x v="1"/>
    <n v="1"/>
    <n v="146.19999999999999"/>
  </r>
  <r>
    <x v="0"/>
    <x v="12"/>
    <n v="1000"/>
    <n v="4"/>
    <n v="0.8"/>
    <x v="52"/>
    <x v="0"/>
    <x v="2"/>
    <x v="0"/>
    <x v="0"/>
    <s v="2250"/>
    <x v="1"/>
    <n v="1000"/>
    <x v="2"/>
    <n v="1144"/>
    <n v="5"/>
    <n v="254.49"/>
    <n v="300.82"/>
    <n v="46.329999999999984"/>
    <x v="0"/>
    <x v="0"/>
    <x v="5"/>
    <x v="5"/>
    <x v="1"/>
    <n v="1"/>
    <n v="300.82"/>
  </r>
  <r>
    <x v="0"/>
    <x v="8"/>
    <n v="1000"/>
    <n v="4"/>
    <n v="0.8"/>
    <x v="52"/>
    <x v="0"/>
    <x v="2"/>
    <x v="0"/>
    <x v="0"/>
    <s v="2250"/>
    <x v="1"/>
    <n v="1000"/>
    <x v="2"/>
    <n v="845"/>
    <n v="4"/>
    <n v="239.53"/>
    <n v="283.14"/>
    <n v="43.609999999999985"/>
    <x v="0"/>
    <x v="0"/>
    <x v="5"/>
    <x v="5"/>
    <x v="1"/>
    <n v="1"/>
    <n v="283.14"/>
  </r>
  <r>
    <x v="0"/>
    <x v="9"/>
    <n v="500"/>
    <n v="2"/>
    <n v="0.4"/>
    <x v="52"/>
    <x v="0"/>
    <x v="2"/>
    <x v="0"/>
    <x v="0"/>
    <s v="2250"/>
    <x v="1"/>
    <n v="500"/>
    <x v="3"/>
    <n v="1123"/>
    <n v="4"/>
    <n v="148.53"/>
    <n v="183.15"/>
    <n v="34.620000000000005"/>
    <x v="0"/>
    <x v="0"/>
    <x v="5"/>
    <x v="5"/>
    <x v="1"/>
    <n v="1"/>
    <n v="183.15"/>
  </r>
  <r>
    <x v="0"/>
    <x v="10"/>
    <n v="1000"/>
    <n v="4"/>
    <n v="0.8"/>
    <x v="52"/>
    <x v="0"/>
    <x v="2"/>
    <x v="0"/>
    <x v="0"/>
    <s v="2250"/>
    <x v="1"/>
    <n v="1000"/>
    <x v="2"/>
    <n v="1416"/>
    <n v="5"/>
    <n v="254.49"/>
    <n v="300.82"/>
    <n v="46.329999999999984"/>
    <x v="0"/>
    <x v="0"/>
    <x v="5"/>
    <x v="5"/>
    <x v="1"/>
    <n v="1"/>
    <n v="300.82"/>
  </r>
  <r>
    <x v="0"/>
    <x v="11"/>
    <n v="500"/>
    <n v="2"/>
    <n v="0.4"/>
    <x v="52"/>
    <x v="0"/>
    <x v="2"/>
    <x v="0"/>
    <x v="0"/>
    <s v="2250"/>
    <x v="1"/>
    <n v="500"/>
    <x v="3"/>
    <n v="1575"/>
    <n v="6"/>
    <n v="151.52000000000001"/>
    <n v="186.84"/>
    <n v="35.319999999999993"/>
    <x v="0"/>
    <x v="0"/>
    <x v="5"/>
    <x v="5"/>
    <x v="1"/>
    <n v="1"/>
    <n v="186.84"/>
  </r>
  <r>
    <x v="0"/>
    <x v="2"/>
    <n v="1000"/>
    <n v="4"/>
    <n v="0.8"/>
    <x v="52"/>
    <x v="0"/>
    <x v="0"/>
    <x v="0"/>
    <x v="0"/>
    <s v="2250"/>
    <x v="1"/>
    <n v="1000"/>
    <x v="2"/>
    <n v="1819"/>
    <n v="4"/>
    <n v="244.94"/>
    <n v="289.52"/>
    <n v="44.579999999999984"/>
    <x v="0"/>
    <x v="0"/>
    <x v="5"/>
    <x v="5"/>
    <x v="1"/>
    <n v="1"/>
    <n v="289.52"/>
  </r>
  <r>
    <x v="0"/>
    <x v="9"/>
    <n v="1000"/>
    <n v="4"/>
    <n v="0.8"/>
    <x v="52"/>
    <x v="0"/>
    <x v="2"/>
    <x v="0"/>
    <x v="0"/>
    <s v="2250"/>
    <x v="1"/>
    <n v="1000"/>
    <x v="2"/>
    <n v="1123"/>
    <n v="4"/>
    <n v="253.26"/>
    <n v="299.36"/>
    <n v="46.100000000000023"/>
    <x v="0"/>
    <x v="0"/>
    <x v="5"/>
    <x v="5"/>
    <x v="1"/>
    <n v="1"/>
    <n v="299.36"/>
  </r>
  <r>
    <x v="0"/>
    <x v="42"/>
    <n v="2500"/>
    <n v="10"/>
    <n v="2"/>
    <x v="52"/>
    <x v="0"/>
    <x v="4"/>
    <x v="0"/>
    <x v="0"/>
    <s v="3000"/>
    <x v="1"/>
    <n v="2500"/>
    <x v="1"/>
    <n v="1333"/>
    <n v="4"/>
    <n v="462.17"/>
    <n v="524.29999999999995"/>
    <n v="62.129999999999939"/>
    <x v="0"/>
    <x v="0"/>
    <x v="5"/>
    <x v="5"/>
    <x v="1"/>
    <n v="1"/>
    <n v="524.29999999999995"/>
  </r>
  <r>
    <x v="0"/>
    <x v="43"/>
    <n v="500"/>
    <n v="2"/>
    <n v="0.4"/>
    <x v="52"/>
    <x v="0"/>
    <x v="0"/>
    <x v="0"/>
    <x v="0"/>
    <s v="2250"/>
    <x v="1"/>
    <n v="500"/>
    <x v="3"/>
    <n v="942"/>
    <n v="3"/>
    <n v="111.04"/>
    <n v="136.91"/>
    <n v="25.86999999999999"/>
    <x v="0"/>
    <x v="0"/>
    <x v="5"/>
    <x v="5"/>
    <x v="1"/>
    <n v="1"/>
    <n v="136.91"/>
  </r>
  <r>
    <x v="0"/>
    <x v="59"/>
    <n v="500"/>
    <n v="2"/>
    <n v="0.4"/>
    <x v="53"/>
    <x v="0"/>
    <x v="2"/>
    <x v="0"/>
    <x v="0"/>
    <s v="2250"/>
    <x v="1"/>
    <n v="500"/>
    <x v="3"/>
    <n v="977"/>
    <n v="3"/>
    <n v="142.65"/>
    <n v="175.89"/>
    <n v="33.239999999999981"/>
    <x v="0"/>
    <x v="0"/>
    <x v="6"/>
    <x v="6"/>
    <x v="0"/>
    <n v="1"/>
    <n v="175.89"/>
  </r>
  <r>
    <x v="0"/>
    <x v="172"/>
    <n v="500"/>
    <n v="2"/>
    <n v="0.4"/>
    <x v="53"/>
    <x v="0"/>
    <x v="8"/>
    <x v="0"/>
    <x v="0"/>
    <s v="2250"/>
    <x v="1"/>
    <n v="500"/>
    <x v="3"/>
    <n v="569"/>
    <n v="4"/>
    <n v="98.15"/>
    <n v="121.03"/>
    <n v="22.879999999999995"/>
    <x v="0"/>
    <x v="0"/>
    <x v="6"/>
    <x v="6"/>
    <x v="0"/>
    <n v="1"/>
    <n v="121.03"/>
  </r>
  <r>
    <x v="0"/>
    <x v="20"/>
    <n v="3000.0000000000005"/>
    <n v="12.000000000000002"/>
    <n v="2.4000000000000004"/>
    <x v="53"/>
    <x v="0"/>
    <x v="7"/>
    <x v="0"/>
    <x v="0"/>
    <s v="3000"/>
    <x v="2"/>
    <n v="3000.0000000000005"/>
    <x v="4"/>
    <n v="2378"/>
    <n v="4"/>
    <n v="742.02"/>
    <n v="834.19"/>
    <n v="92.170000000000073"/>
    <x v="0"/>
    <x v="0"/>
    <x v="6"/>
    <x v="6"/>
    <x v="0"/>
    <n v="0"/>
    <n v="0"/>
  </r>
  <r>
    <x v="0"/>
    <x v="14"/>
    <n v="500"/>
    <n v="2"/>
    <n v="0.4"/>
    <x v="53"/>
    <x v="0"/>
    <x v="3"/>
    <x v="0"/>
    <x v="0"/>
    <s v="3000"/>
    <x v="1"/>
    <n v="500"/>
    <x v="3"/>
    <s v="x"/>
    <n v="6"/>
    <n v="144.26"/>
    <n v="177.88"/>
    <n v="33.620000000000005"/>
    <x v="0"/>
    <x v="0"/>
    <x v="6"/>
    <x v="6"/>
    <x v="0"/>
    <n v="1"/>
    <n v="177.88"/>
  </r>
  <r>
    <x v="0"/>
    <x v="14"/>
    <n v="500"/>
    <n v="2"/>
    <n v="0.4"/>
    <x v="53"/>
    <x v="0"/>
    <x v="3"/>
    <x v="0"/>
    <x v="0"/>
    <s v="3000"/>
    <x v="1"/>
    <n v="500"/>
    <x v="3"/>
    <s v="x"/>
    <n v="6"/>
    <n v="144.26"/>
    <n v="177.88"/>
    <n v="33.620000000000005"/>
    <x v="0"/>
    <x v="0"/>
    <x v="6"/>
    <x v="6"/>
    <x v="0"/>
    <n v="1"/>
    <n v="177.88"/>
  </r>
  <r>
    <x v="0"/>
    <x v="51"/>
    <n v="500"/>
    <n v="2"/>
    <n v="0.4"/>
    <x v="53"/>
    <x v="0"/>
    <x v="3"/>
    <x v="0"/>
    <x v="0"/>
    <s v="3000"/>
    <x v="1"/>
    <n v="500"/>
    <x v="3"/>
    <n v="1974"/>
    <n v="6"/>
    <n v="162.28"/>
    <n v="200.1"/>
    <n v="37.819999999999993"/>
    <x v="0"/>
    <x v="0"/>
    <x v="6"/>
    <x v="6"/>
    <x v="0"/>
    <n v="1"/>
    <n v="200.1"/>
  </r>
  <r>
    <x v="0"/>
    <x v="51"/>
    <n v="500"/>
    <n v="2"/>
    <n v="0.4"/>
    <x v="53"/>
    <x v="0"/>
    <x v="3"/>
    <x v="0"/>
    <x v="0"/>
    <s v="3000"/>
    <x v="1"/>
    <n v="500"/>
    <x v="3"/>
    <n v="1974"/>
    <n v="6"/>
    <n v="162.28"/>
    <n v="200.1"/>
    <n v="37.819999999999993"/>
    <x v="0"/>
    <x v="0"/>
    <x v="6"/>
    <x v="6"/>
    <x v="0"/>
    <n v="1"/>
    <n v="200.1"/>
  </r>
  <r>
    <x v="0"/>
    <x v="15"/>
    <n v="500"/>
    <n v="2"/>
    <n v="0.4"/>
    <x v="53"/>
    <x v="0"/>
    <x v="3"/>
    <x v="0"/>
    <x v="0"/>
    <s v="3000"/>
    <x v="1"/>
    <n v="500"/>
    <x v="3"/>
    <n v="2073"/>
    <n v="6"/>
    <n v="144.26"/>
    <n v="177.88"/>
    <n v="33.620000000000005"/>
    <x v="0"/>
    <x v="0"/>
    <x v="6"/>
    <x v="6"/>
    <x v="0"/>
    <n v="1"/>
    <n v="177.88"/>
  </r>
  <r>
    <x v="0"/>
    <x v="15"/>
    <n v="500"/>
    <n v="2"/>
    <n v="0.4"/>
    <x v="53"/>
    <x v="0"/>
    <x v="3"/>
    <x v="0"/>
    <x v="0"/>
    <s v="3000"/>
    <x v="1"/>
    <n v="500"/>
    <x v="3"/>
    <n v="2073"/>
    <n v="6"/>
    <n v="144.26"/>
    <n v="177.88"/>
    <n v="33.620000000000005"/>
    <x v="0"/>
    <x v="0"/>
    <x v="6"/>
    <x v="6"/>
    <x v="0"/>
    <n v="1"/>
    <n v="177.88"/>
  </r>
  <r>
    <x v="0"/>
    <x v="173"/>
    <n v="1000"/>
    <n v="4"/>
    <n v="0.8"/>
    <x v="54"/>
    <x v="0"/>
    <x v="8"/>
    <x v="0"/>
    <x v="0"/>
    <s v="2250"/>
    <x v="1"/>
    <n v="1000"/>
    <x v="2"/>
    <n v="684"/>
    <n v="4"/>
    <n v="172.11"/>
    <n v="203.44"/>
    <n v="31.329999999999984"/>
    <x v="0"/>
    <x v="0"/>
    <x v="6"/>
    <x v="6"/>
    <x v="1"/>
    <n v="1"/>
    <n v="203.44"/>
  </r>
  <r>
    <x v="0"/>
    <x v="174"/>
    <n v="1500.0000000000002"/>
    <n v="6.0000000000000009"/>
    <n v="1.2000000000000002"/>
    <x v="54"/>
    <x v="0"/>
    <x v="14"/>
    <x v="0"/>
    <x v="0"/>
    <s v="2000"/>
    <x v="1"/>
    <n v="1500.0000000000002"/>
    <x v="1"/>
    <n v="1130"/>
    <n v="4"/>
    <n v="263.44"/>
    <n v="300.73"/>
    <n v="37.29000000000002"/>
    <x v="0"/>
    <x v="0"/>
    <x v="6"/>
    <x v="6"/>
    <x v="1"/>
    <n v="1"/>
    <n v="300.73"/>
  </r>
  <r>
    <x v="0"/>
    <x v="116"/>
    <n v="1500.0000000000002"/>
    <n v="6.0000000000000009"/>
    <n v="1.2000000000000002"/>
    <x v="54"/>
    <x v="0"/>
    <x v="11"/>
    <x v="0"/>
    <x v="0"/>
    <s v="2250"/>
    <x v="1"/>
    <n v="1500.0000000000002"/>
    <x v="1"/>
    <n v="1322"/>
    <n v="5"/>
    <n v="284.89"/>
    <n v="325.20999999999998"/>
    <n v="40.319999999999993"/>
    <x v="0"/>
    <x v="0"/>
    <x v="6"/>
    <x v="6"/>
    <x v="1"/>
    <n v="1"/>
    <n v="325.20999999999998"/>
  </r>
  <r>
    <x v="0"/>
    <x v="139"/>
    <n v="500"/>
    <n v="2"/>
    <n v="0.4"/>
    <x v="54"/>
    <x v="0"/>
    <x v="4"/>
    <x v="0"/>
    <x v="0"/>
    <s v="3000"/>
    <x v="1"/>
    <n v="500"/>
    <x v="3"/>
    <n v="1049"/>
    <n v="4"/>
    <n v="108.25"/>
    <n v="133.47999999999999"/>
    <n v="25.22999999999999"/>
    <x v="0"/>
    <x v="0"/>
    <x v="6"/>
    <x v="6"/>
    <x v="1"/>
    <n v="1"/>
    <n v="133.47999999999999"/>
  </r>
  <r>
    <x v="0"/>
    <x v="139"/>
    <n v="500"/>
    <n v="2"/>
    <n v="0.4"/>
    <x v="54"/>
    <x v="0"/>
    <x v="4"/>
    <x v="0"/>
    <x v="0"/>
    <s v="3000"/>
    <x v="1"/>
    <n v="500"/>
    <x v="3"/>
    <n v="1049"/>
    <n v="4"/>
    <n v="108.25"/>
    <n v="133.47999999999999"/>
    <n v="25.22999999999999"/>
    <x v="0"/>
    <x v="0"/>
    <x v="6"/>
    <x v="6"/>
    <x v="1"/>
    <n v="1"/>
    <n v="133.47999999999999"/>
  </r>
  <r>
    <x v="0"/>
    <x v="91"/>
    <n v="500"/>
    <n v="2"/>
    <n v="0.4"/>
    <x v="54"/>
    <x v="0"/>
    <x v="0"/>
    <x v="0"/>
    <x v="0"/>
    <s v="2250"/>
    <x v="1"/>
    <n v="500"/>
    <x v="3"/>
    <n v="1559"/>
    <n v="4"/>
    <n v="142"/>
    <n v="175.09"/>
    <n v="33.090000000000003"/>
    <x v="0"/>
    <x v="0"/>
    <x v="6"/>
    <x v="6"/>
    <x v="1"/>
    <n v="1"/>
    <n v="175.09"/>
  </r>
  <r>
    <x v="0"/>
    <x v="132"/>
    <n v="12500"/>
    <n v="50"/>
    <n v="10"/>
    <x v="54"/>
    <x v="0"/>
    <x v="20"/>
    <x v="0"/>
    <x v="0"/>
    <s v="3000"/>
    <x v="2"/>
    <n v="12500"/>
    <x v="5"/>
    <n v="2043"/>
    <n v="4"/>
    <n v="3066"/>
    <n v="3365.53"/>
    <n v="299.5300000000002"/>
    <x v="0"/>
    <x v="0"/>
    <x v="6"/>
    <x v="6"/>
    <x v="1"/>
    <n v="0"/>
    <n v="0"/>
  </r>
  <r>
    <x v="0"/>
    <x v="47"/>
    <n v="500"/>
    <n v="2"/>
    <n v="0.4"/>
    <x v="54"/>
    <x v="0"/>
    <x v="0"/>
    <x v="0"/>
    <x v="0"/>
    <s v="2250"/>
    <x v="1"/>
    <n v="500"/>
    <x v="3"/>
    <n v="911"/>
    <n v="4"/>
    <n v="110.35"/>
    <n v="136.07"/>
    <n v="25.72"/>
    <x v="0"/>
    <x v="0"/>
    <x v="6"/>
    <x v="6"/>
    <x v="1"/>
    <n v="1"/>
    <n v="136.07"/>
  </r>
  <r>
    <x v="0"/>
    <x v="118"/>
    <n v="500"/>
    <n v="2"/>
    <n v="0.4"/>
    <x v="54"/>
    <x v="0"/>
    <x v="0"/>
    <x v="0"/>
    <x v="0"/>
    <s v="2250"/>
    <x v="1"/>
    <n v="500"/>
    <x v="3"/>
    <n v="930"/>
    <n v="4"/>
    <n v="110.35"/>
    <n v="136.07"/>
    <n v="25.72"/>
    <x v="0"/>
    <x v="0"/>
    <x v="6"/>
    <x v="6"/>
    <x v="1"/>
    <n v="1"/>
    <n v="136.07"/>
  </r>
  <r>
    <x v="0"/>
    <x v="47"/>
    <n v="500"/>
    <n v="2"/>
    <n v="0.4"/>
    <x v="54"/>
    <x v="0"/>
    <x v="0"/>
    <x v="0"/>
    <x v="0"/>
    <s v="2250"/>
    <x v="1"/>
    <n v="500"/>
    <x v="3"/>
    <n v="911"/>
    <n v="4"/>
    <n v="110.35"/>
    <n v="136.07"/>
    <n v="25.72"/>
    <x v="0"/>
    <x v="0"/>
    <x v="6"/>
    <x v="6"/>
    <x v="1"/>
    <n v="1"/>
    <n v="136.07"/>
  </r>
  <r>
    <x v="0"/>
    <x v="104"/>
    <n v="1000"/>
    <n v="4"/>
    <n v="0.8"/>
    <x v="54"/>
    <x v="0"/>
    <x v="1"/>
    <x v="0"/>
    <x v="0"/>
    <s v="3000"/>
    <x v="1"/>
    <n v="1000"/>
    <x v="2"/>
    <n v="1611"/>
    <n v="4"/>
    <n v="266.82"/>
    <n v="315.39"/>
    <n v="48.569999999999993"/>
    <x v="0"/>
    <x v="0"/>
    <x v="6"/>
    <x v="6"/>
    <x v="1"/>
    <n v="1"/>
    <n v="315.39"/>
  </r>
  <r>
    <x v="0"/>
    <x v="111"/>
    <n v="500"/>
    <n v="2"/>
    <n v="0.4"/>
    <x v="54"/>
    <x v="0"/>
    <x v="6"/>
    <x v="0"/>
    <x v="0"/>
    <s v="2000"/>
    <x v="1"/>
    <n v="500"/>
    <x v="3"/>
    <s v="x"/>
    <n v="3"/>
    <n v="143.22"/>
    <n v="176.59"/>
    <n v="33.370000000000005"/>
    <x v="0"/>
    <x v="0"/>
    <x v="6"/>
    <x v="6"/>
    <x v="1"/>
    <n v="1"/>
    <n v="176.59"/>
  </r>
  <r>
    <x v="0"/>
    <x v="81"/>
    <n v="2500"/>
    <n v="10"/>
    <n v="2"/>
    <x v="54"/>
    <x v="0"/>
    <x v="8"/>
    <x v="0"/>
    <x v="0"/>
    <s v="2500"/>
    <x v="1"/>
    <n v="2500"/>
    <x v="1"/>
    <n v="709"/>
    <n v="5"/>
    <n v="384.59"/>
    <n v="441.55"/>
    <n v="56.960000000000036"/>
    <x v="0"/>
    <x v="0"/>
    <x v="6"/>
    <x v="6"/>
    <x v="1"/>
    <n v="1"/>
    <n v="441.55"/>
  </r>
  <r>
    <x v="0"/>
    <x v="0"/>
    <n v="2500"/>
    <n v="10"/>
    <n v="2"/>
    <x v="54"/>
    <x v="0"/>
    <x v="0"/>
    <x v="0"/>
    <x v="0"/>
    <s v="2250"/>
    <x v="1"/>
    <n v="2500"/>
    <x v="1"/>
    <n v="1267"/>
    <n v="3"/>
    <n v="489.25"/>
    <n v="555.02"/>
    <n v="65.769999999999982"/>
    <x v="0"/>
    <x v="0"/>
    <x v="6"/>
    <x v="6"/>
    <x v="1"/>
    <n v="1"/>
    <n v="555.02"/>
  </r>
  <r>
    <x v="0"/>
    <x v="1"/>
    <n v="1000"/>
    <n v="4"/>
    <n v="0.8"/>
    <x v="54"/>
    <x v="0"/>
    <x v="0"/>
    <x v="0"/>
    <x v="0"/>
    <s v="2250"/>
    <x v="1"/>
    <n v="1000"/>
    <x v="2"/>
    <n v="1045"/>
    <n v="3"/>
    <n v="153.08000000000001"/>
    <n v="180.94"/>
    <n v="27.859999999999985"/>
    <x v="0"/>
    <x v="0"/>
    <x v="6"/>
    <x v="6"/>
    <x v="1"/>
    <n v="1"/>
    <n v="180.94"/>
  </r>
  <r>
    <x v="0"/>
    <x v="110"/>
    <n v="1000"/>
    <n v="4"/>
    <n v="0.8"/>
    <x v="54"/>
    <x v="0"/>
    <x v="0"/>
    <x v="0"/>
    <x v="0"/>
    <s v="2250"/>
    <x v="1"/>
    <n v="1000"/>
    <x v="2"/>
    <n v="1378"/>
    <n v="4"/>
    <n v="197.46"/>
    <n v="233.4"/>
    <n v="35.94"/>
    <x v="0"/>
    <x v="0"/>
    <x v="6"/>
    <x v="6"/>
    <x v="1"/>
    <n v="1"/>
    <n v="233.4"/>
  </r>
  <r>
    <x v="0"/>
    <x v="66"/>
    <n v="1500.0000000000002"/>
    <n v="6.0000000000000009"/>
    <n v="1.2000000000000002"/>
    <x v="54"/>
    <x v="0"/>
    <x v="2"/>
    <x v="0"/>
    <x v="0"/>
    <s v="2250"/>
    <x v="1"/>
    <n v="1500.0000000000002"/>
    <x v="1"/>
    <n v="944"/>
    <n v="3"/>
    <n v="323.67"/>
    <n v="369.49"/>
    <n v="45.819999999999993"/>
    <x v="0"/>
    <x v="0"/>
    <x v="6"/>
    <x v="6"/>
    <x v="1"/>
    <n v="1"/>
    <n v="369.49"/>
  </r>
  <r>
    <x v="0"/>
    <x v="144"/>
    <n v="1000"/>
    <n v="4"/>
    <n v="0.8"/>
    <x v="54"/>
    <x v="0"/>
    <x v="2"/>
    <x v="0"/>
    <x v="0"/>
    <s v="2250"/>
    <x v="1"/>
    <n v="1000"/>
    <x v="2"/>
    <n v="905"/>
    <n v="3"/>
    <n v="208.47"/>
    <n v="246.42"/>
    <n v="37.949999999999989"/>
    <x v="0"/>
    <x v="0"/>
    <x v="6"/>
    <x v="6"/>
    <x v="1"/>
    <n v="1"/>
    <n v="246.42"/>
  </r>
  <r>
    <x v="0"/>
    <x v="67"/>
    <n v="2500"/>
    <n v="10"/>
    <n v="2"/>
    <x v="54"/>
    <x v="0"/>
    <x v="1"/>
    <x v="0"/>
    <x v="0"/>
    <s v="3000"/>
    <x v="1"/>
    <n v="2500"/>
    <x v="1"/>
    <n v="1481"/>
    <n v="4"/>
    <n v="605.85"/>
    <n v="688.93"/>
    <n v="83.079999999999927"/>
    <x v="0"/>
    <x v="0"/>
    <x v="6"/>
    <x v="6"/>
    <x v="1"/>
    <n v="1"/>
    <n v="688.93"/>
  </r>
  <r>
    <x v="0"/>
    <x v="78"/>
    <n v="3000.0000000000005"/>
    <n v="12.000000000000002"/>
    <n v="2.4000000000000004"/>
    <x v="54"/>
    <x v="0"/>
    <x v="1"/>
    <x v="0"/>
    <x v="0"/>
    <s v="3000"/>
    <x v="2"/>
    <n v="3000.0000000000005"/>
    <x v="4"/>
    <n v="1208"/>
    <n v="2"/>
    <n v="696.46"/>
    <n v="793.87"/>
    <n v="97.409999999999968"/>
    <x v="0"/>
    <x v="0"/>
    <x v="6"/>
    <x v="6"/>
    <x v="1"/>
    <n v="0"/>
    <n v="0"/>
  </r>
  <r>
    <x v="0"/>
    <x v="7"/>
    <n v="500"/>
    <n v="2"/>
    <n v="0.4"/>
    <x v="54"/>
    <x v="0"/>
    <x v="1"/>
    <x v="0"/>
    <x v="0"/>
    <s v="3000"/>
    <x v="1"/>
    <n v="500"/>
    <x v="3"/>
    <n v="1194"/>
    <n v="4"/>
    <n v="152.02000000000001"/>
    <n v="187.45"/>
    <n v="35.429999999999978"/>
    <x v="0"/>
    <x v="0"/>
    <x v="6"/>
    <x v="6"/>
    <x v="1"/>
    <n v="1"/>
    <n v="187.45"/>
  </r>
  <r>
    <x v="0"/>
    <x v="126"/>
    <n v="4000"/>
    <n v="16"/>
    <n v="3.2"/>
    <x v="54"/>
    <x v="0"/>
    <x v="5"/>
    <x v="0"/>
    <x v="0"/>
    <s v="2250"/>
    <x v="2"/>
    <n v="4000"/>
    <x v="4"/>
    <n v="455"/>
    <n v="1"/>
    <n v="319.95"/>
    <n v="367.33"/>
    <n v="47.379999999999995"/>
    <x v="0"/>
    <x v="0"/>
    <x v="6"/>
    <x v="6"/>
    <x v="1"/>
    <n v="0"/>
    <n v="0"/>
  </r>
  <r>
    <x v="0"/>
    <x v="126"/>
    <n v="4000"/>
    <n v="16"/>
    <n v="3.2"/>
    <x v="54"/>
    <x v="0"/>
    <x v="5"/>
    <x v="0"/>
    <x v="0"/>
    <s v="2250"/>
    <x v="2"/>
    <n v="4000"/>
    <x v="4"/>
    <n v="455"/>
    <n v="1"/>
    <n v="319.95"/>
    <n v="367.33"/>
    <n v="47.379999999999995"/>
    <x v="0"/>
    <x v="0"/>
    <x v="6"/>
    <x v="6"/>
    <x v="1"/>
    <n v="0"/>
    <n v="0"/>
  </r>
  <r>
    <x v="0"/>
    <x v="55"/>
    <n v="1500.0000000000002"/>
    <n v="6.0000000000000009"/>
    <n v="1.2000000000000002"/>
    <x v="54"/>
    <x v="0"/>
    <x v="6"/>
    <x v="0"/>
    <x v="0"/>
    <s v=""/>
    <x v="1"/>
    <n v="1500.0000000000002"/>
    <x v="1"/>
    <s v="x"/>
    <s v=""/>
    <s v=""/>
    <s v=""/>
    <s v=""/>
    <x v="1"/>
    <x v="0"/>
    <x v="6"/>
    <x v="6"/>
    <x v="1"/>
    <n v="1"/>
    <s v=""/>
  </r>
  <r>
    <x v="0"/>
    <x v="130"/>
    <n v="1000"/>
    <n v="4"/>
    <n v="0.8"/>
    <x v="54"/>
    <x v="0"/>
    <x v="15"/>
    <x v="0"/>
    <x v="0"/>
    <s v="3000"/>
    <x v="1"/>
    <n v="1000"/>
    <x v="2"/>
    <n v="1088"/>
    <n v="4"/>
    <n v="211.22"/>
    <n v="249.67"/>
    <n v="38.449999999999989"/>
    <x v="0"/>
    <x v="0"/>
    <x v="6"/>
    <x v="6"/>
    <x v="1"/>
    <n v="1"/>
    <n v="249.67"/>
  </r>
  <r>
    <x v="0"/>
    <x v="130"/>
    <n v="1000"/>
    <n v="4"/>
    <n v="0.8"/>
    <x v="54"/>
    <x v="0"/>
    <x v="15"/>
    <x v="0"/>
    <x v="0"/>
    <s v="3000"/>
    <x v="1"/>
    <n v="1000"/>
    <x v="2"/>
    <n v="1088"/>
    <n v="4"/>
    <n v="211.22"/>
    <n v="249.67"/>
    <n v="38.449999999999989"/>
    <x v="0"/>
    <x v="0"/>
    <x v="6"/>
    <x v="6"/>
    <x v="1"/>
    <n v="1"/>
    <n v="249.67"/>
  </r>
  <r>
    <x v="0"/>
    <x v="140"/>
    <n v="500"/>
    <n v="2"/>
    <n v="0.4"/>
    <x v="54"/>
    <x v="0"/>
    <x v="15"/>
    <x v="0"/>
    <x v="0"/>
    <s v="3000"/>
    <x v="1"/>
    <n v="500"/>
    <x v="3"/>
    <n v="1388"/>
    <n v="4"/>
    <n v="138.91"/>
    <n v="171.28"/>
    <n v="32.370000000000005"/>
    <x v="0"/>
    <x v="0"/>
    <x v="6"/>
    <x v="6"/>
    <x v="1"/>
    <n v="1"/>
    <n v="171.28"/>
  </r>
  <r>
    <x v="0"/>
    <x v="140"/>
    <n v="500"/>
    <n v="2"/>
    <n v="0.4"/>
    <x v="54"/>
    <x v="0"/>
    <x v="15"/>
    <x v="0"/>
    <x v="0"/>
    <s v="3000"/>
    <x v="1"/>
    <n v="500"/>
    <x v="3"/>
    <n v="1388"/>
    <n v="4"/>
    <n v="138.91"/>
    <n v="171.28"/>
    <n v="32.370000000000005"/>
    <x v="0"/>
    <x v="0"/>
    <x v="6"/>
    <x v="6"/>
    <x v="1"/>
    <n v="1"/>
    <n v="171.28"/>
  </r>
  <r>
    <x v="0"/>
    <x v="43"/>
    <n v="500"/>
    <n v="2"/>
    <n v="0.4"/>
    <x v="54"/>
    <x v="0"/>
    <x v="0"/>
    <x v="0"/>
    <x v="0"/>
    <s v="2250"/>
    <x v="1"/>
    <n v="500"/>
    <x v="3"/>
    <n v="942"/>
    <n v="3"/>
    <n v="111.04"/>
    <n v="136.91"/>
    <n v="25.86999999999999"/>
    <x v="0"/>
    <x v="0"/>
    <x v="6"/>
    <x v="6"/>
    <x v="1"/>
    <n v="1"/>
    <n v="136.91"/>
  </r>
  <r>
    <x v="0"/>
    <x v="79"/>
    <n v="1500.0000000000002"/>
    <n v="6.0000000000000009"/>
    <n v="1.2000000000000002"/>
    <x v="54"/>
    <x v="0"/>
    <x v="8"/>
    <x v="0"/>
    <x v="0"/>
    <s v="2250"/>
    <x v="1"/>
    <n v="1500.0000000000002"/>
    <x v="1"/>
    <n v="540"/>
    <n v="4"/>
    <n v="235.22"/>
    <n v="270.06"/>
    <n v="34.840000000000003"/>
    <x v="0"/>
    <x v="0"/>
    <x v="6"/>
    <x v="6"/>
    <x v="1"/>
    <n v="1"/>
    <n v="270.06"/>
  </r>
  <r>
    <x v="0"/>
    <x v="13"/>
    <n v="1000"/>
    <n v="4"/>
    <n v="0.8"/>
    <x v="55"/>
    <x v="0"/>
    <x v="1"/>
    <x v="0"/>
    <x v="0"/>
    <s v="3000"/>
    <x v="1"/>
    <n v="1000"/>
    <x v="2"/>
    <n v="1213"/>
    <n v="4"/>
    <n v="270.26"/>
    <n v="319.45999999999998"/>
    <n v="49.199999999999989"/>
    <x v="0"/>
    <x v="0"/>
    <x v="6"/>
    <x v="6"/>
    <x v="0"/>
    <n v="1"/>
    <n v="319.45999999999998"/>
  </r>
  <r>
    <x v="0"/>
    <x v="69"/>
    <n v="500"/>
    <n v="2"/>
    <n v="0.4"/>
    <x v="55"/>
    <x v="0"/>
    <x v="14"/>
    <x v="0"/>
    <x v="0"/>
    <s v="2000"/>
    <x v="1"/>
    <n v="500"/>
    <x v="3"/>
    <n v="1333"/>
    <n v="4"/>
    <n v="129.29"/>
    <n v="159.41999999999999"/>
    <n v="30.129999999999995"/>
    <x v="0"/>
    <x v="0"/>
    <x v="6"/>
    <x v="6"/>
    <x v="0"/>
    <n v="1"/>
    <n v="159.41999999999999"/>
  </r>
  <r>
    <x v="0"/>
    <x v="69"/>
    <n v="500"/>
    <n v="2"/>
    <n v="0.4"/>
    <x v="55"/>
    <x v="0"/>
    <x v="14"/>
    <x v="0"/>
    <x v="0"/>
    <s v="2000"/>
    <x v="1"/>
    <n v="500"/>
    <x v="3"/>
    <n v="1333"/>
    <n v="4"/>
    <n v="129.29"/>
    <n v="159.41999999999999"/>
    <n v="30.129999999999995"/>
    <x v="0"/>
    <x v="0"/>
    <x v="6"/>
    <x v="6"/>
    <x v="0"/>
    <n v="1"/>
    <n v="159.41999999999999"/>
  </r>
  <r>
    <x v="0"/>
    <x v="142"/>
    <n v="1000"/>
    <n v="4"/>
    <n v="0.8"/>
    <x v="55"/>
    <x v="0"/>
    <x v="6"/>
    <x v="0"/>
    <x v="0"/>
    <s v="2000"/>
    <x v="1"/>
    <n v="1000"/>
    <x v="2"/>
    <s v="x"/>
    <n v="3"/>
    <n v="246.54"/>
    <n v="291.42"/>
    <n v="44.880000000000024"/>
    <x v="0"/>
    <x v="0"/>
    <x v="6"/>
    <x v="6"/>
    <x v="0"/>
    <n v="1"/>
    <n v="291.42"/>
  </r>
  <r>
    <x v="0"/>
    <x v="83"/>
    <n v="1000"/>
    <n v="4"/>
    <n v="0.8"/>
    <x v="55"/>
    <x v="0"/>
    <x v="6"/>
    <x v="0"/>
    <x v="0"/>
    <s v="2000"/>
    <x v="1"/>
    <n v="1000"/>
    <x v="2"/>
    <s v="x"/>
    <n v="3"/>
    <n v="246.54"/>
    <n v="291.42"/>
    <n v="44.880000000000024"/>
    <x v="0"/>
    <x v="0"/>
    <x v="6"/>
    <x v="6"/>
    <x v="0"/>
    <n v="1"/>
    <n v="291.42"/>
  </r>
  <r>
    <x v="0"/>
    <x v="118"/>
    <n v="500"/>
    <n v="2"/>
    <n v="0.4"/>
    <x v="55"/>
    <x v="0"/>
    <x v="0"/>
    <x v="0"/>
    <x v="0"/>
    <s v="2250"/>
    <x v="1"/>
    <n v="500"/>
    <x v="3"/>
    <n v="930"/>
    <n v="4"/>
    <n v="110.35"/>
    <n v="136.07"/>
    <n v="25.72"/>
    <x v="0"/>
    <x v="0"/>
    <x v="6"/>
    <x v="6"/>
    <x v="0"/>
    <n v="1"/>
    <n v="136.07"/>
  </r>
  <r>
    <x v="0"/>
    <x v="20"/>
    <n v="1000"/>
    <n v="4"/>
    <n v="0.8"/>
    <x v="55"/>
    <x v="0"/>
    <x v="7"/>
    <x v="0"/>
    <x v="0"/>
    <s v="3000"/>
    <x v="1"/>
    <n v="1000"/>
    <x v="2"/>
    <n v="2378"/>
    <n v="6"/>
    <n v="276.49"/>
    <n v="326.82"/>
    <n v="50.329999999999984"/>
    <x v="0"/>
    <x v="0"/>
    <x v="6"/>
    <x v="6"/>
    <x v="0"/>
    <n v="1"/>
    <n v="326.82"/>
  </r>
  <r>
    <x v="0"/>
    <x v="149"/>
    <n v="2000"/>
    <n v="8"/>
    <n v="1.6"/>
    <x v="55"/>
    <x v="0"/>
    <x v="1"/>
    <x v="0"/>
    <x v="0"/>
    <s v="3000"/>
    <x v="1"/>
    <n v="2000"/>
    <x v="1"/>
    <n v="1515"/>
    <n v="4"/>
    <n v="492.37"/>
    <n v="562.07000000000005"/>
    <n v="69.700000000000045"/>
    <x v="0"/>
    <x v="0"/>
    <x v="6"/>
    <x v="6"/>
    <x v="0"/>
    <n v="1"/>
    <n v="562.07000000000005"/>
  </r>
  <r>
    <x v="0"/>
    <x v="175"/>
    <n v="500"/>
    <n v="2"/>
    <n v="0.4"/>
    <x v="55"/>
    <x v="0"/>
    <x v="11"/>
    <x v="0"/>
    <x v="0"/>
    <s v="2250"/>
    <x v="1"/>
    <n v="500"/>
    <x v="3"/>
    <n v="1746"/>
    <n v="5"/>
    <n v="151.44"/>
    <n v="186.73"/>
    <n v="35.289999999999992"/>
    <x v="0"/>
    <x v="0"/>
    <x v="6"/>
    <x v="6"/>
    <x v="0"/>
    <n v="1"/>
    <n v="186.73"/>
  </r>
  <r>
    <x v="0"/>
    <x v="26"/>
    <n v="500"/>
    <n v="2"/>
    <n v="0.4"/>
    <x v="55"/>
    <x v="0"/>
    <x v="1"/>
    <x v="0"/>
    <x v="0"/>
    <s v="3000"/>
    <x v="1"/>
    <n v="500"/>
    <x v="3"/>
    <n v="1502"/>
    <n v="4"/>
    <n v="131.91"/>
    <n v="162.65"/>
    <n v="30.740000000000009"/>
    <x v="0"/>
    <x v="0"/>
    <x v="6"/>
    <x v="6"/>
    <x v="0"/>
    <n v="1"/>
    <n v="162.65"/>
  </r>
  <r>
    <x v="0"/>
    <x v="176"/>
    <n v="1000"/>
    <n v="4"/>
    <n v="0.8"/>
    <x v="55"/>
    <x v="0"/>
    <x v="1"/>
    <x v="0"/>
    <x v="0"/>
    <s v="3000"/>
    <x v="1"/>
    <n v="1000"/>
    <x v="2"/>
    <n v="1464"/>
    <n v="4"/>
    <n v="266.19"/>
    <n v="314.64999999999998"/>
    <n v="48.45999999999998"/>
    <x v="0"/>
    <x v="0"/>
    <x v="6"/>
    <x v="6"/>
    <x v="0"/>
    <n v="1"/>
    <n v="314.64999999999998"/>
  </r>
  <r>
    <x v="0"/>
    <x v="177"/>
    <n v="1500.0000000000002"/>
    <n v="6.0000000000000009"/>
    <n v="1.2000000000000002"/>
    <x v="55"/>
    <x v="0"/>
    <x v="8"/>
    <x v="0"/>
    <x v="0"/>
    <s v="2500"/>
    <x v="1"/>
    <n v="1500.0000000000002"/>
    <x v="1"/>
    <n v="590"/>
    <n v="5"/>
    <n v="236.5"/>
    <n v="271.52999999999997"/>
    <n v="35.029999999999973"/>
    <x v="0"/>
    <x v="0"/>
    <x v="6"/>
    <x v="6"/>
    <x v="0"/>
    <n v="1"/>
    <n v="271.52999999999997"/>
  </r>
  <r>
    <x v="0"/>
    <x v="50"/>
    <n v="1500.0000000000002"/>
    <n v="6.0000000000000009"/>
    <n v="1.2000000000000002"/>
    <x v="55"/>
    <x v="0"/>
    <x v="8"/>
    <x v="0"/>
    <x v="0"/>
    <s v="2500"/>
    <x v="1"/>
    <n v="1500.0000000000002"/>
    <x v="1"/>
    <n v="846"/>
    <n v="5"/>
    <n v="257.41000000000003"/>
    <n v="294.83"/>
    <n v="37.419999999999959"/>
    <x v="0"/>
    <x v="0"/>
    <x v="6"/>
    <x v="6"/>
    <x v="0"/>
    <n v="1"/>
    <n v="294.83"/>
  </r>
  <r>
    <x v="0"/>
    <x v="47"/>
    <n v="500"/>
    <n v="2"/>
    <n v="0.4"/>
    <x v="55"/>
    <x v="0"/>
    <x v="0"/>
    <x v="0"/>
    <x v="0"/>
    <s v="2250"/>
    <x v="1"/>
    <n v="500"/>
    <x v="3"/>
    <n v="911"/>
    <n v="4"/>
    <n v="110.35"/>
    <n v="136.07"/>
    <n v="25.72"/>
    <x v="0"/>
    <x v="0"/>
    <x v="6"/>
    <x v="6"/>
    <x v="0"/>
    <n v="1"/>
    <n v="136.07"/>
  </r>
  <r>
    <x v="0"/>
    <x v="20"/>
    <n v="1500.0000000000002"/>
    <n v="6.0000000000000009"/>
    <n v="1.2000000000000002"/>
    <x v="55"/>
    <x v="0"/>
    <x v="7"/>
    <x v="0"/>
    <x v="0"/>
    <s v="3000"/>
    <x v="1"/>
    <n v="1500.0000000000002"/>
    <x v="1"/>
    <n v="2378"/>
    <n v="6"/>
    <n v="391.07"/>
    <n v="446.42"/>
    <n v="55.350000000000023"/>
    <x v="0"/>
    <x v="0"/>
    <x v="6"/>
    <x v="6"/>
    <x v="0"/>
    <n v="1"/>
    <n v="446.42"/>
  </r>
  <r>
    <x v="0"/>
    <x v="14"/>
    <n v="500"/>
    <n v="2"/>
    <n v="0.4"/>
    <x v="55"/>
    <x v="0"/>
    <x v="3"/>
    <x v="0"/>
    <x v="0"/>
    <s v="3000"/>
    <x v="1"/>
    <n v="500"/>
    <x v="3"/>
    <s v="x"/>
    <n v="6"/>
    <n v="144.26"/>
    <n v="177.88"/>
    <n v="33.620000000000005"/>
    <x v="0"/>
    <x v="0"/>
    <x v="6"/>
    <x v="6"/>
    <x v="0"/>
    <n v="1"/>
    <n v="177.88"/>
  </r>
  <r>
    <x v="0"/>
    <x v="14"/>
    <n v="500"/>
    <n v="2"/>
    <n v="0.4"/>
    <x v="56"/>
    <x v="0"/>
    <x v="3"/>
    <x v="0"/>
    <x v="0"/>
    <s v="3000"/>
    <x v="1"/>
    <n v="500"/>
    <x v="3"/>
    <s v="x"/>
    <n v="6"/>
    <n v="144.26"/>
    <n v="177.88"/>
    <n v="33.620000000000005"/>
    <x v="0"/>
    <x v="0"/>
    <x v="6"/>
    <x v="6"/>
    <x v="1"/>
    <n v="1"/>
    <n v="177.88"/>
  </r>
  <r>
    <x v="0"/>
    <x v="163"/>
    <n v="2500"/>
    <n v="10"/>
    <n v="2"/>
    <x v="56"/>
    <x v="0"/>
    <x v="8"/>
    <x v="0"/>
    <x v="0"/>
    <s v="2250"/>
    <x v="1"/>
    <n v="2500"/>
    <x v="1"/>
    <n v="607"/>
    <n v="4"/>
    <n v="362.19"/>
    <n v="415.84"/>
    <n v="53.649999999999977"/>
    <x v="0"/>
    <x v="0"/>
    <x v="6"/>
    <x v="6"/>
    <x v="1"/>
    <n v="1"/>
    <n v="415.84"/>
  </r>
  <r>
    <x v="0"/>
    <x v="138"/>
    <n v="1500.0000000000002"/>
    <n v="6.0000000000000009"/>
    <n v="1.2000000000000002"/>
    <x v="56"/>
    <x v="0"/>
    <x v="9"/>
    <x v="0"/>
    <x v="0"/>
    <s v="2000"/>
    <x v="1"/>
    <n v="1500.0000000000002"/>
    <x v="1"/>
    <n v="686"/>
    <n v="3"/>
    <n v="367.48"/>
    <n v="419.5"/>
    <n v="52.019999999999982"/>
    <x v="0"/>
    <x v="0"/>
    <x v="6"/>
    <x v="6"/>
    <x v="1"/>
    <n v="1"/>
    <n v="419.5"/>
  </r>
  <r>
    <x v="0"/>
    <x v="82"/>
    <n v="2500"/>
    <n v="10"/>
    <n v="2"/>
    <x v="56"/>
    <x v="0"/>
    <x v="9"/>
    <x v="0"/>
    <x v="0"/>
    <s v="2000"/>
    <x v="1"/>
    <n v="2500"/>
    <x v="1"/>
    <n v="603"/>
    <n v="3"/>
    <n v="480.94"/>
    <n v="549.52"/>
    <n v="68.579999999999984"/>
    <x v="0"/>
    <x v="0"/>
    <x v="6"/>
    <x v="6"/>
    <x v="1"/>
    <n v="1"/>
    <n v="549.52"/>
  </r>
  <r>
    <x v="0"/>
    <x v="133"/>
    <n v="1000"/>
    <n v="4"/>
    <n v="0.8"/>
    <x v="56"/>
    <x v="0"/>
    <x v="9"/>
    <x v="0"/>
    <x v="0"/>
    <s v="2000"/>
    <x v="1"/>
    <n v="1000"/>
    <x v="2"/>
    <n v="550"/>
    <n v="4"/>
    <n v="369.76"/>
    <n v="437.07"/>
    <n v="67.31"/>
    <x v="0"/>
    <x v="0"/>
    <x v="6"/>
    <x v="6"/>
    <x v="1"/>
    <n v="1"/>
    <n v="437.07"/>
  </r>
  <r>
    <x v="0"/>
    <x v="1"/>
    <n v="4500"/>
    <n v="18"/>
    <n v="3.6"/>
    <x v="56"/>
    <x v="0"/>
    <x v="0"/>
    <x v="0"/>
    <x v="0"/>
    <s v="2250"/>
    <x v="2"/>
    <n v="4500"/>
    <x v="4"/>
    <n v="1045"/>
    <n v="2"/>
    <n v="516.48"/>
    <n v="590.13"/>
    <n v="73.649999999999977"/>
    <x v="0"/>
    <x v="0"/>
    <x v="6"/>
    <x v="6"/>
    <x v="1"/>
    <n v="0"/>
    <n v="0"/>
  </r>
  <r>
    <x v="0"/>
    <x v="66"/>
    <n v="500"/>
    <n v="2"/>
    <n v="0.4"/>
    <x v="56"/>
    <x v="0"/>
    <x v="2"/>
    <x v="0"/>
    <x v="0"/>
    <s v="2250"/>
    <x v="1"/>
    <n v="500"/>
    <x v="3"/>
    <n v="944"/>
    <n v="3"/>
    <n v="141.93"/>
    <n v="175"/>
    <n v="33.069999999999993"/>
    <x v="0"/>
    <x v="0"/>
    <x v="6"/>
    <x v="6"/>
    <x v="1"/>
    <n v="1"/>
    <n v="175"/>
  </r>
  <r>
    <x v="0"/>
    <x v="154"/>
    <n v="500"/>
    <n v="2"/>
    <n v="0.4"/>
    <x v="56"/>
    <x v="0"/>
    <x v="2"/>
    <x v="0"/>
    <x v="0"/>
    <s v="2250"/>
    <x v="1"/>
    <n v="500"/>
    <x v="3"/>
    <n v="793"/>
    <n v="4"/>
    <n v="141.93"/>
    <n v="175"/>
    <n v="33.069999999999993"/>
    <x v="0"/>
    <x v="0"/>
    <x v="6"/>
    <x v="6"/>
    <x v="1"/>
    <n v="1"/>
    <n v="175"/>
  </r>
  <r>
    <x v="0"/>
    <x v="29"/>
    <n v="1000"/>
    <n v="4"/>
    <n v="0.8"/>
    <x v="56"/>
    <x v="0"/>
    <x v="6"/>
    <x v="0"/>
    <x v="0"/>
    <s v="2000"/>
    <x v="1"/>
    <n v="1000"/>
    <x v="2"/>
    <s v="x"/>
    <n v="3"/>
    <n v="246.54"/>
    <n v="291.42"/>
    <n v="44.880000000000024"/>
    <x v="0"/>
    <x v="0"/>
    <x v="6"/>
    <x v="6"/>
    <x v="1"/>
    <n v="1"/>
    <n v="291.42"/>
  </r>
  <r>
    <x v="0"/>
    <x v="7"/>
    <n v="2500"/>
    <n v="10"/>
    <n v="2"/>
    <x v="56"/>
    <x v="0"/>
    <x v="1"/>
    <x v="0"/>
    <x v="0"/>
    <s v="3000"/>
    <x v="1"/>
    <n v="2500"/>
    <x v="1"/>
    <n v="1194"/>
    <n v="4"/>
    <n v="615.4"/>
    <n v="701.47"/>
    <n v="86.07000000000005"/>
    <x v="0"/>
    <x v="0"/>
    <x v="6"/>
    <x v="6"/>
    <x v="1"/>
    <n v="1"/>
    <n v="701.47"/>
  </r>
  <r>
    <x v="0"/>
    <x v="7"/>
    <n v="1000"/>
    <n v="4"/>
    <n v="0.8"/>
    <x v="56"/>
    <x v="0"/>
    <x v="1"/>
    <x v="0"/>
    <x v="0"/>
    <s v="3000"/>
    <x v="1"/>
    <n v="1000"/>
    <x v="2"/>
    <n v="1194"/>
    <n v="4"/>
    <n v="269.63"/>
    <n v="318.72000000000003"/>
    <n v="49.090000000000032"/>
    <x v="0"/>
    <x v="0"/>
    <x v="6"/>
    <x v="6"/>
    <x v="1"/>
    <n v="1"/>
    <n v="318.72000000000003"/>
  </r>
  <r>
    <x v="0"/>
    <x v="124"/>
    <n v="500"/>
    <n v="2"/>
    <n v="0.4"/>
    <x v="56"/>
    <x v="0"/>
    <x v="6"/>
    <x v="0"/>
    <x v="0"/>
    <s v="2000"/>
    <x v="1"/>
    <n v="500"/>
    <x v="3"/>
    <s v="x"/>
    <n v="3"/>
    <n v="143.22"/>
    <n v="176.59"/>
    <n v="33.370000000000005"/>
    <x v="0"/>
    <x v="0"/>
    <x v="6"/>
    <x v="6"/>
    <x v="1"/>
    <n v="1"/>
    <n v="176.59"/>
  </r>
  <r>
    <x v="0"/>
    <x v="43"/>
    <n v="1000"/>
    <n v="4"/>
    <n v="0.8"/>
    <x v="56"/>
    <x v="0"/>
    <x v="0"/>
    <x v="0"/>
    <x v="0"/>
    <s v="2250"/>
    <x v="1"/>
    <n v="1000"/>
    <x v="2"/>
    <n v="942"/>
    <n v="3"/>
    <n v="187.44"/>
    <n v="221.56"/>
    <n v="34.120000000000005"/>
    <x v="0"/>
    <x v="0"/>
    <x v="6"/>
    <x v="6"/>
    <x v="1"/>
    <n v="1"/>
    <n v="221.56"/>
  </r>
  <r>
    <x v="0"/>
    <x v="155"/>
    <n v="4000"/>
    <n v="16"/>
    <n v="3.2"/>
    <x v="56"/>
    <x v="0"/>
    <x v="14"/>
    <x v="0"/>
    <x v="0"/>
    <s v="2000"/>
    <x v="2"/>
    <n v="4000"/>
    <x v="4"/>
    <n v="1223"/>
    <n v="2"/>
    <n v="770.35"/>
    <n v="867.03"/>
    <n v="96.67999999999995"/>
    <x v="0"/>
    <x v="0"/>
    <x v="6"/>
    <x v="6"/>
    <x v="1"/>
    <n v="0"/>
    <n v="0"/>
  </r>
  <r>
    <x v="0"/>
    <x v="64"/>
    <n v="500"/>
    <n v="2"/>
    <n v="0.4"/>
    <x v="56"/>
    <x v="0"/>
    <x v="5"/>
    <x v="0"/>
    <x v="0"/>
    <s v="2250"/>
    <x v="1"/>
    <n v="500"/>
    <x v="3"/>
    <n v="470"/>
    <n v="3"/>
    <n v="99.65"/>
    <n v="122.88"/>
    <n v="23.22999999999999"/>
    <x v="0"/>
    <x v="0"/>
    <x v="6"/>
    <x v="6"/>
    <x v="1"/>
    <n v="1"/>
    <n v="122.88"/>
  </r>
  <r>
    <x v="0"/>
    <x v="64"/>
    <n v="500"/>
    <n v="2"/>
    <n v="0.4"/>
    <x v="56"/>
    <x v="0"/>
    <x v="5"/>
    <x v="0"/>
    <x v="0"/>
    <s v="2250"/>
    <x v="1"/>
    <n v="500"/>
    <x v="3"/>
    <n v="470"/>
    <n v="3"/>
    <n v="99.65"/>
    <n v="122.88"/>
    <n v="23.22999999999999"/>
    <x v="0"/>
    <x v="0"/>
    <x v="6"/>
    <x v="6"/>
    <x v="1"/>
    <n v="1"/>
    <n v="122.88"/>
  </r>
  <r>
    <x v="0"/>
    <x v="20"/>
    <n v="2000"/>
    <n v="8"/>
    <n v="1.6"/>
    <x v="56"/>
    <x v="0"/>
    <x v="7"/>
    <x v="0"/>
    <x v="0"/>
    <s v="3000"/>
    <x v="1"/>
    <n v="2000"/>
    <x v="1"/>
    <n v="2378"/>
    <n v="6"/>
    <n v="517.02"/>
    <n v="590.20000000000005"/>
    <n v="73.180000000000064"/>
    <x v="0"/>
    <x v="0"/>
    <x v="6"/>
    <x v="6"/>
    <x v="1"/>
    <n v="1"/>
    <n v="590.20000000000005"/>
  </r>
  <r>
    <x v="0"/>
    <x v="51"/>
    <n v="500"/>
    <n v="2"/>
    <n v="0.4"/>
    <x v="56"/>
    <x v="0"/>
    <x v="3"/>
    <x v="0"/>
    <x v="0"/>
    <s v="3000"/>
    <x v="1"/>
    <n v="500"/>
    <x v="3"/>
    <n v="1974"/>
    <n v="6"/>
    <n v="162.28"/>
    <n v="200.1"/>
    <n v="37.819999999999993"/>
    <x v="0"/>
    <x v="0"/>
    <x v="6"/>
    <x v="6"/>
    <x v="1"/>
    <n v="1"/>
    <n v="200.1"/>
  </r>
  <r>
    <x v="0"/>
    <x v="51"/>
    <n v="500"/>
    <n v="2"/>
    <n v="0.4"/>
    <x v="56"/>
    <x v="0"/>
    <x v="3"/>
    <x v="0"/>
    <x v="0"/>
    <s v="3000"/>
    <x v="1"/>
    <n v="500"/>
    <x v="3"/>
    <n v="1974"/>
    <n v="6"/>
    <n v="162.28"/>
    <n v="200.1"/>
    <n v="37.819999999999993"/>
    <x v="0"/>
    <x v="0"/>
    <x v="6"/>
    <x v="6"/>
    <x v="1"/>
    <n v="1"/>
    <n v="200.1"/>
  </r>
  <r>
    <x v="0"/>
    <x v="22"/>
    <n v="500"/>
    <n v="2"/>
    <n v="0.4"/>
    <x v="56"/>
    <x v="0"/>
    <x v="3"/>
    <x v="0"/>
    <x v="0"/>
    <s v="3000"/>
    <x v="1"/>
    <n v="500"/>
    <x v="3"/>
    <n v="2073"/>
    <n v="6"/>
    <n v="144.26"/>
    <n v="177.88"/>
    <n v="33.620000000000005"/>
    <x v="0"/>
    <x v="0"/>
    <x v="6"/>
    <x v="6"/>
    <x v="1"/>
    <n v="1"/>
    <n v="177.88"/>
  </r>
  <r>
    <x v="0"/>
    <x v="22"/>
    <n v="500"/>
    <n v="2"/>
    <n v="0.4"/>
    <x v="56"/>
    <x v="0"/>
    <x v="3"/>
    <x v="0"/>
    <x v="0"/>
    <s v="3000"/>
    <x v="1"/>
    <n v="500"/>
    <x v="3"/>
    <n v="2073"/>
    <n v="6"/>
    <n v="144.26"/>
    <n v="177.88"/>
    <n v="33.620000000000005"/>
    <x v="0"/>
    <x v="0"/>
    <x v="6"/>
    <x v="6"/>
    <x v="1"/>
    <n v="1"/>
    <n v="177.88"/>
  </r>
  <r>
    <x v="0"/>
    <x v="15"/>
    <n v="1000"/>
    <n v="4"/>
    <n v="0.8"/>
    <x v="56"/>
    <x v="0"/>
    <x v="3"/>
    <x v="0"/>
    <x v="0"/>
    <s v="3000"/>
    <x v="1"/>
    <n v="1000"/>
    <x v="2"/>
    <n v="2073"/>
    <n v="6"/>
    <n v="261.48"/>
    <n v="309.08"/>
    <n v="47.599999999999966"/>
    <x v="0"/>
    <x v="0"/>
    <x v="6"/>
    <x v="6"/>
    <x v="1"/>
    <n v="1"/>
    <n v="309.08"/>
  </r>
  <r>
    <x v="0"/>
    <x v="15"/>
    <n v="1000"/>
    <n v="4"/>
    <n v="0.8"/>
    <x v="56"/>
    <x v="0"/>
    <x v="3"/>
    <x v="0"/>
    <x v="0"/>
    <s v="3000"/>
    <x v="1"/>
    <n v="1000"/>
    <x v="2"/>
    <n v="2073"/>
    <n v="6"/>
    <n v="261.48"/>
    <n v="309.08"/>
    <n v="47.599999999999966"/>
    <x v="0"/>
    <x v="0"/>
    <x v="6"/>
    <x v="6"/>
    <x v="1"/>
    <n v="1"/>
    <n v="309.08"/>
  </r>
  <r>
    <x v="0"/>
    <x v="149"/>
    <n v="1000"/>
    <n v="4"/>
    <n v="0.8"/>
    <x v="56"/>
    <x v="0"/>
    <x v="1"/>
    <x v="0"/>
    <x v="0"/>
    <s v="3000"/>
    <x v="1"/>
    <n v="1000"/>
    <x v="2"/>
    <n v="1515"/>
    <n v="4"/>
    <n v="266.82"/>
    <n v="315.39"/>
    <n v="48.569999999999993"/>
    <x v="0"/>
    <x v="0"/>
    <x v="6"/>
    <x v="6"/>
    <x v="1"/>
    <n v="1"/>
    <n v="315.39"/>
  </r>
  <r>
    <x v="0"/>
    <x v="26"/>
    <n v="500"/>
    <n v="2"/>
    <n v="0.4"/>
    <x v="57"/>
    <x v="0"/>
    <x v="1"/>
    <x v="0"/>
    <x v="0"/>
    <s v="3000"/>
    <x v="1"/>
    <n v="500"/>
    <x v="3"/>
    <n v="1502"/>
    <n v="4"/>
    <n v="131.91"/>
    <n v="162.65"/>
    <n v="30.740000000000009"/>
    <x v="0"/>
    <x v="0"/>
    <x v="6"/>
    <x v="6"/>
    <x v="0"/>
    <n v="1"/>
    <n v="162.65"/>
  </r>
  <r>
    <x v="0"/>
    <x v="178"/>
    <n v="1000"/>
    <n v="4"/>
    <n v="0.8"/>
    <x v="57"/>
    <x v="0"/>
    <x v="11"/>
    <x v="0"/>
    <x v="0"/>
    <s v="2250"/>
    <x v="1"/>
    <n v="1000"/>
    <x v="2"/>
    <n v="1516"/>
    <n v="5"/>
    <n v="249.99"/>
    <n v="295.49"/>
    <n v="45.5"/>
    <x v="0"/>
    <x v="0"/>
    <x v="6"/>
    <x v="6"/>
    <x v="0"/>
    <n v="1"/>
    <n v="295.49"/>
  </r>
  <r>
    <x v="0"/>
    <x v="117"/>
    <n v="1000"/>
    <n v="4"/>
    <n v="0.8"/>
    <x v="57"/>
    <x v="0"/>
    <x v="1"/>
    <x v="0"/>
    <x v="0"/>
    <s v="3000"/>
    <x v="1"/>
    <n v="1000"/>
    <x v="2"/>
    <n v="1560"/>
    <n v="4"/>
    <n v="266.82"/>
    <n v="315.39"/>
    <n v="48.569999999999993"/>
    <x v="0"/>
    <x v="0"/>
    <x v="6"/>
    <x v="6"/>
    <x v="0"/>
    <n v="1"/>
    <n v="315.39"/>
  </r>
  <r>
    <x v="0"/>
    <x v="17"/>
    <n v="500"/>
    <n v="2"/>
    <n v="0.4"/>
    <x v="57"/>
    <x v="0"/>
    <x v="5"/>
    <x v="0"/>
    <x v="0"/>
    <s v="2250"/>
    <x v="1"/>
    <n v="500"/>
    <x v="3"/>
    <n v="516"/>
    <n v="3"/>
    <n v="99.65"/>
    <n v="122.88"/>
    <n v="23.22999999999999"/>
    <x v="0"/>
    <x v="0"/>
    <x v="6"/>
    <x v="6"/>
    <x v="0"/>
    <n v="1"/>
    <n v="122.88"/>
  </r>
  <r>
    <x v="0"/>
    <x v="17"/>
    <n v="500"/>
    <n v="2"/>
    <n v="0.4"/>
    <x v="57"/>
    <x v="0"/>
    <x v="5"/>
    <x v="0"/>
    <x v="0"/>
    <s v="2250"/>
    <x v="1"/>
    <n v="500"/>
    <x v="3"/>
    <n v="516"/>
    <n v="3"/>
    <n v="99.65"/>
    <n v="122.88"/>
    <n v="23.22999999999999"/>
    <x v="0"/>
    <x v="0"/>
    <x v="6"/>
    <x v="6"/>
    <x v="0"/>
    <n v="1"/>
    <n v="122.88"/>
  </r>
  <r>
    <x v="0"/>
    <x v="130"/>
    <n v="1500.0000000000002"/>
    <n v="6.0000000000000009"/>
    <n v="1.2000000000000002"/>
    <x v="57"/>
    <x v="0"/>
    <x v="15"/>
    <x v="0"/>
    <x v="0"/>
    <s v="3000"/>
    <x v="1"/>
    <n v="1500.0000000000002"/>
    <x v="1"/>
    <n v="1088"/>
    <n v="4"/>
    <n v="292.68"/>
    <n v="334.41"/>
    <n v="41.730000000000018"/>
    <x v="0"/>
    <x v="0"/>
    <x v="6"/>
    <x v="6"/>
    <x v="0"/>
    <n v="1"/>
    <n v="334.41"/>
  </r>
  <r>
    <x v="0"/>
    <x v="130"/>
    <n v="1500.0000000000002"/>
    <n v="6.0000000000000009"/>
    <n v="1.2000000000000002"/>
    <x v="57"/>
    <x v="0"/>
    <x v="15"/>
    <x v="0"/>
    <x v="0"/>
    <s v="3000"/>
    <x v="1"/>
    <n v="1500.0000000000002"/>
    <x v="1"/>
    <n v="1088"/>
    <n v="4"/>
    <n v="292.68"/>
    <n v="334.41"/>
    <n v="41.730000000000018"/>
    <x v="0"/>
    <x v="0"/>
    <x v="6"/>
    <x v="6"/>
    <x v="0"/>
    <n v="1"/>
    <n v="334.41"/>
  </r>
  <r>
    <x v="0"/>
    <x v="179"/>
    <n v="1000"/>
    <n v="4"/>
    <n v="0.8"/>
    <x v="57"/>
    <x v="0"/>
    <x v="11"/>
    <x v="0"/>
    <x v="0"/>
    <s v="2250"/>
    <x v="1"/>
    <n v="1000"/>
    <x v="2"/>
    <n v="1880"/>
    <n v="5"/>
    <n v="260.17"/>
    <n v="307.52999999999997"/>
    <n v="47.359999999999957"/>
    <x v="0"/>
    <x v="0"/>
    <x v="6"/>
    <x v="6"/>
    <x v="0"/>
    <n v="1"/>
    <n v="307.52999999999997"/>
  </r>
  <r>
    <x v="0"/>
    <x v="95"/>
    <n v="2000"/>
    <n v="8"/>
    <n v="1.6"/>
    <x v="58"/>
    <x v="0"/>
    <x v="18"/>
    <x v="0"/>
    <x v="0"/>
    <s v=""/>
    <x v="1"/>
    <n v="2000"/>
    <x v="1"/>
    <s v="x"/>
    <s v=""/>
    <s v=""/>
    <s v=""/>
    <s v=""/>
    <x v="1"/>
    <x v="0"/>
    <x v="6"/>
    <x v="6"/>
    <x v="1"/>
    <n v="1"/>
    <s v=""/>
  </r>
  <r>
    <x v="0"/>
    <x v="149"/>
    <n v="5500"/>
    <n v="22"/>
    <n v="4.4000000000000004"/>
    <x v="58"/>
    <x v="0"/>
    <x v="1"/>
    <x v="0"/>
    <x v="0"/>
    <s v="3000"/>
    <x v="2"/>
    <n v="5500"/>
    <x v="6"/>
    <n v="1515"/>
    <n v="3"/>
    <n v="869.62"/>
    <n v="988.88"/>
    <n v="119.25999999999999"/>
    <x v="0"/>
    <x v="0"/>
    <x v="6"/>
    <x v="6"/>
    <x v="1"/>
    <n v="0"/>
    <n v="0"/>
  </r>
  <r>
    <x v="0"/>
    <x v="47"/>
    <n v="500"/>
    <n v="2"/>
    <n v="0.4"/>
    <x v="58"/>
    <x v="0"/>
    <x v="0"/>
    <x v="0"/>
    <x v="0"/>
    <s v="2250"/>
    <x v="1"/>
    <n v="500"/>
    <x v="3"/>
    <n v="911"/>
    <n v="4"/>
    <n v="110.35"/>
    <n v="136.07"/>
    <n v="25.72"/>
    <x v="0"/>
    <x v="0"/>
    <x v="6"/>
    <x v="6"/>
    <x v="1"/>
    <n v="1"/>
    <n v="136.07"/>
  </r>
  <r>
    <x v="0"/>
    <x v="118"/>
    <n v="500"/>
    <n v="2"/>
    <n v="0.4"/>
    <x v="58"/>
    <x v="0"/>
    <x v="0"/>
    <x v="0"/>
    <x v="0"/>
    <s v="2250"/>
    <x v="1"/>
    <n v="500"/>
    <x v="3"/>
    <n v="930"/>
    <n v="4"/>
    <n v="110.35"/>
    <n v="136.07"/>
    <n v="25.72"/>
    <x v="0"/>
    <x v="0"/>
    <x v="6"/>
    <x v="6"/>
    <x v="1"/>
    <n v="1"/>
    <n v="136.07"/>
  </r>
  <r>
    <x v="0"/>
    <x v="14"/>
    <n v="500"/>
    <n v="2"/>
    <n v="0.4"/>
    <x v="58"/>
    <x v="0"/>
    <x v="3"/>
    <x v="0"/>
    <x v="0"/>
    <s v="3000"/>
    <x v="1"/>
    <n v="500"/>
    <x v="3"/>
    <s v="x"/>
    <n v="6"/>
    <n v="144.26"/>
    <n v="177.88"/>
    <n v="33.620000000000005"/>
    <x v="0"/>
    <x v="0"/>
    <x v="6"/>
    <x v="6"/>
    <x v="1"/>
    <n v="1"/>
    <n v="177.88"/>
  </r>
  <r>
    <x v="0"/>
    <x v="14"/>
    <n v="500"/>
    <n v="2"/>
    <n v="0.4"/>
    <x v="58"/>
    <x v="0"/>
    <x v="3"/>
    <x v="0"/>
    <x v="0"/>
    <s v="3000"/>
    <x v="1"/>
    <n v="500"/>
    <x v="3"/>
    <s v="x"/>
    <n v="6"/>
    <n v="144.26"/>
    <n v="177.88"/>
    <n v="33.620000000000005"/>
    <x v="0"/>
    <x v="0"/>
    <x v="6"/>
    <x v="6"/>
    <x v="1"/>
    <n v="1"/>
    <n v="177.88"/>
  </r>
  <r>
    <x v="0"/>
    <x v="146"/>
    <n v="3000.0000000000005"/>
    <n v="12.000000000000002"/>
    <n v="2.4000000000000004"/>
    <x v="58"/>
    <x v="0"/>
    <x v="5"/>
    <x v="0"/>
    <x v="0"/>
    <s v="2250"/>
    <x v="2"/>
    <n v="3000.0000000000005"/>
    <x v="4"/>
    <n v="526"/>
    <n v="1"/>
    <n v="338.64"/>
    <n v="388.8"/>
    <n v="50.160000000000025"/>
    <x v="0"/>
    <x v="0"/>
    <x v="6"/>
    <x v="6"/>
    <x v="1"/>
    <n v="0"/>
    <n v="0"/>
  </r>
  <r>
    <x v="0"/>
    <x v="146"/>
    <n v="3000.0000000000005"/>
    <n v="12.000000000000002"/>
    <n v="2.4000000000000004"/>
    <x v="58"/>
    <x v="0"/>
    <x v="5"/>
    <x v="0"/>
    <x v="0"/>
    <s v="2250"/>
    <x v="2"/>
    <n v="3000.0000000000005"/>
    <x v="4"/>
    <n v="526"/>
    <n v="1"/>
    <n v="338.64"/>
    <n v="388.8"/>
    <n v="50.160000000000025"/>
    <x v="0"/>
    <x v="0"/>
    <x v="6"/>
    <x v="6"/>
    <x v="1"/>
    <n v="0"/>
    <n v="0"/>
  </r>
  <r>
    <x v="0"/>
    <x v="152"/>
    <n v="500"/>
    <n v="2"/>
    <n v="0.4"/>
    <x v="58"/>
    <x v="0"/>
    <x v="3"/>
    <x v="0"/>
    <x v="0"/>
    <s v="3000"/>
    <x v="1"/>
    <n v="500"/>
    <x v="3"/>
    <n v="2013"/>
    <n v="6"/>
    <n v="144.26"/>
    <n v="177.88"/>
    <n v="33.620000000000005"/>
    <x v="0"/>
    <x v="0"/>
    <x v="6"/>
    <x v="6"/>
    <x v="1"/>
    <n v="1"/>
    <n v="177.88"/>
  </r>
  <r>
    <x v="0"/>
    <x v="152"/>
    <n v="500"/>
    <n v="2"/>
    <n v="0.4"/>
    <x v="58"/>
    <x v="0"/>
    <x v="3"/>
    <x v="0"/>
    <x v="0"/>
    <s v="3000"/>
    <x v="1"/>
    <n v="500"/>
    <x v="3"/>
    <n v="2013"/>
    <n v="6"/>
    <n v="144.26"/>
    <n v="177.88"/>
    <n v="33.620000000000005"/>
    <x v="0"/>
    <x v="0"/>
    <x v="6"/>
    <x v="6"/>
    <x v="1"/>
    <n v="1"/>
    <n v="177.88"/>
  </r>
  <r>
    <x v="0"/>
    <x v="1"/>
    <n v="500"/>
    <n v="2"/>
    <n v="0.4"/>
    <x v="58"/>
    <x v="0"/>
    <x v="0"/>
    <x v="0"/>
    <x v="0"/>
    <s v="2250"/>
    <x v="1"/>
    <n v="500"/>
    <x v="3"/>
    <n v="1045"/>
    <n v="3"/>
    <n v="91.05"/>
    <n v="112.27"/>
    <n v="21.22"/>
    <x v="0"/>
    <x v="0"/>
    <x v="6"/>
    <x v="6"/>
    <x v="1"/>
    <n v="1"/>
    <n v="112.27"/>
  </r>
  <r>
    <x v="0"/>
    <x v="124"/>
    <n v="500"/>
    <n v="2"/>
    <n v="0.4"/>
    <x v="58"/>
    <x v="0"/>
    <x v="6"/>
    <x v="0"/>
    <x v="0"/>
    <s v="2000"/>
    <x v="1"/>
    <n v="500"/>
    <x v="3"/>
    <s v="x"/>
    <n v="3"/>
    <n v="143.22"/>
    <n v="176.59"/>
    <n v="33.370000000000005"/>
    <x v="0"/>
    <x v="0"/>
    <x v="6"/>
    <x v="6"/>
    <x v="1"/>
    <n v="1"/>
    <n v="176.59"/>
  </r>
  <r>
    <x v="0"/>
    <x v="1"/>
    <n v="1000"/>
    <n v="4"/>
    <n v="0.8"/>
    <x v="58"/>
    <x v="0"/>
    <x v="0"/>
    <x v="0"/>
    <x v="0"/>
    <s v="2250"/>
    <x v="1"/>
    <n v="1000"/>
    <x v="2"/>
    <n v="1045"/>
    <n v="3"/>
    <n v="153.08000000000001"/>
    <n v="180.94"/>
    <n v="27.859999999999985"/>
    <x v="0"/>
    <x v="0"/>
    <x v="6"/>
    <x v="6"/>
    <x v="1"/>
    <n v="1"/>
    <n v="180.94"/>
  </r>
  <r>
    <x v="0"/>
    <x v="0"/>
    <n v="1000"/>
    <n v="4"/>
    <n v="0.8"/>
    <x v="58"/>
    <x v="0"/>
    <x v="0"/>
    <x v="0"/>
    <x v="0"/>
    <s v="2250"/>
    <x v="1"/>
    <n v="1000"/>
    <x v="2"/>
    <n v="1267"/>
    <n v="3"/>
    <n v="167.12"/>
    <n v="197.54"/>
    <n v="30.419999999999987"/>
    <x v="0"/>
    <x v="0"/>
    <x v="6"/>
    <x v="6"/>
    <x v="1"/>
    <n v="1"/>
    <n v="197.54"/>
  </r>
  <r>
    <x v="0"/>
    <x v="130"/>
    <n v="500"/>
    <n v="2"/>
    <n v="0.4"/>
    <x v="58"/>
    <x v="0"/>
    <x v="15"/>
    <x v="0"/>
    <x v="0"/>
    <s v="3000"/>
    <x v="1"/>
    <n v="500"/>
    <x v="3"/>
    <n v="1088"/>
    <n v="4"/>
    <n v="122.15"/>
    <n v="150.61000000000001"/>
    <n v="28.460000000000008"/>
    <x v="0"/>
    <x v="0"/>
    <x v="6"/>
    <x v="6"/>
    <x v="1"/>
    <n v="1"/>
    <n v="150.61000000000001"/>
  </r>
  <r>
    <x v="0"/>
    <x v="130"/>
    <n v="500"/>
    <n v="2"/>
    <n v="0.4"/>
    <x v="58"/>
    <x v="0"/>
    <x v="15"/>
    <x v="0"/>
    <x v="0"/>
    <s v="3000"/>
    <x v="1"/>
    <n v="500"/>
    <x v="3"/>
    <n v="1088"/>
    <n v="4"/>
    <n v="122.15"/>
    <n v="150.61000000000001"/>
    <n v="28.460000000000008"/>
    <x v="0"/>
    <x v="0"/>
    <x v="6"/>
    <x v="6"/>
    <x v="1"/>
    <n v="1"/>
    <n v="150.61000000000001"/>
  </r>
  <r>
    <x v="0"/>
    <x v="140"/>
    <n v="500"/>
    <n v="2"/>
    <n v="0.4"/>
    <x v="58"/>
    <x v="0"/>
    <x v="15"/>
    <x v="0"/>
    <x v="0"/>
    <s v="3000"/>
    <x v="1"/>
    <n v="500"/>
    <x v="3"/>
    <n v="1388"/>
    <n v="4"/>
    <n v="138.91"/>
    <n v="171.28"/>
    <n v="32.370000000000005"/>
    <x v="0"/>
    <x v="0"/>
    <x v="6"/>
    <x v="6"/>
    <x v="1"/>
    <n v="1"/>
    <n v="171.28"/>
  </r>
  <r>
    <x v="0"/>
    <x v="140"/>
    <n v="500"/>
    <n v="2"/>
    <n v="0.4"/>
    <x v="58"/>
    <x v="0"/>
    <x v="15"/>
    <x v="0"/>
    <x v="0"/>
    <s v="3000"/>
    <x v="1"/>
    <n v="500"/>
    <x v="3"/>
    <n v="1388"/>
    <n v="4"/>
    <n v="138.91"/>
    <n v="171.28"/>
    <n v="32.370000000000005"/>
    <x v="0"/>
    <x v="0"/>
    <x v="6"/>
    <x v="6"/>
    <x v="1"/>
    <n v="1"/>
    <n v="171.28"/>
  </r>
  <r>
    <x v="0"/>
    <x v="130"/>
    <n v="500"/>
    <n v="2"/>
    <n v="0.4"/>
    <x v="58"/>
    <x v="0"/>
    <x v="15"/>
    <x v="0"/>
    <x v="0"/>
    <s v="3000"/>
    <x v="1"/>
    <n v="500"/>
    <x v="3"/>
    <n v="1088"/>
    <n v="4"/>
    <n v="122.15"/>
    <n v="150.61000000000001"/>
    <n v="28.460000000000008"/>
    <x v="0"/>
    <x v="0"/>
    <x v="6"/>
    <x v="6"/>
    <x v="1"/>
    <n v="1"/>
    <n v="150.61000000000001"/>
  </r>
  <r>
    <x v="0"/>
    <x v="130"/>
    <n v="500"/>
    <n v="2"/>
    <n v="0.4"/>
    <x v="58"/>
    <x v="0"/>
    <x v="15"/>
    <x v="0"/>
    <x v="0"/>
    <s v="3000"/>
    <x v="1"/>
    <n v="500"/>
    <x v="3"/>
    <n v="1088"/>
    <n v="4"/>
    <n v="122.15"/>
    <n v="150.61000000000001"/>
    <n v="28.460000000000008"/>
    <x v="0"/>
    <x v="0"/>
    <x v="6"/>
    <x v="6"/>
    <x v="1"/>
    <n v="1"/>
    <n v="150.61000000000001"/>
  </r>
  <r>
    <x v="0"/>
    <x v="43"/>
    <n v="500"/>
    <n v="2"/>
    <n v="0.4"/>
    <x v="58"/>
    <x v="0"/>
    <x v="0"/>
    <x v="0"/>
    <x v="0"/>
    <s v="2250"/>
    <x v="1"/>
    <n v="500"/>
    <x v="3"/>
    <n v="942"/>
    <n v="3"/>
    <n v="111.04"/>
    <n v="136.91"/>
    <n v="25.86999999999999"/>
    <x v="0"/>
    <x v="0"/>
    <x v="6"/>
    <x v="6"/>
    <x v="1"/>
    <n v="1"/>
    <n v="136.91"/>
  </r>
  <r>
    <x v="0"/>
    <x v="50"/>
    <n v="4000"/>
    <n v="16"/>
    <n v="3.2"/>
    <x v="59"/>
    <x v="0"/>
    <x v="8"/>
    <x v="0"/>
    <x v="0"/>
    <s v="2500"/>
    <x v="2"/>
    <n v="4000"/>
    <x v="4"/>
    <n v="846"/>
    <n v="2"/>
    <n v="508.53"/>
    <n v="582.45000000000005"/>
    <n v="73.920000000000073"/>
    <x v="0"/>
    <x v="0"/>
    <x v="6"/>
    <x v="6"/>
    <x v="0"/>
    <n v="0"/>
    <n v="0"/>
  </r>
  <r>
    <x v="0"/>
    <x v="33"/>
    <n v="1000"/>
    <n v="4"/>
    <n v="0.8"/>
    <x v="59"/>
    <x v="0"/>
    <x v="8"/>
    <x v="0"/>
    <x v="0"/>
    <s v="2250"/>
    <x v="1"/>
    <n v="1000"/>
    <x v="2"/>
    <n v="1007"/>
    <n v="4"/>
    <n v="216.49"/>
    <n v="255.9"/>
    <n v="39.409999999999997"/>
    <x v="0"/>
    <x v="0"/>
    <x v="6"/>
    <x v="6"/>
    <x v="0"/>
    <n v="1"/>
    <n v="255.9"/>
  </r>
  <r>
    <x v="0"/>
    <x v="31"/>
    <n v="14000.000000000002"/>
    <n v="56.000000000000007"/>
    <n v="11.200000000000001"/>
    <x v="59"/>
    <x v="0"/>
    <x v="8"/>
    <x v="0"/>
    <x v="0"/>
    <s v="2250"/>
    <x v="2"/>
    <n v="14000.000000000002"/>
    <x v="5"/>
    <n v="883"/>
    <n v="2"/>
    <n v="706"/>
    <n v="808.61"/>
    <n v="102.61000000000001"/>
    <x v="0"/>
    <x v="0"/>
    <x v="6"/>
    <x v="6"/>
    <x v="0"/>
    <n v="0"/>
    <n v="0"/>
  </r>
  <r>
    <x v="0"/>
    <x v="51"/>
    <n v="500"/>
    <n v="2"/>
    <n v="0.4"/>
    <x v="59"/>
    <x v="0"/>
    <x v="3"/>
    <x v="0"/>
    <x v="0"/>
    <s v="3000"/>
    <x v="1"/>
    <n v="500"/>
    <x v="3"/>
    <n v="1974"/>
    <n v="6"/>
    <n v="162.28"/>
    <n v="200.1"/>
    <n v="37.819999999999993"/>
    <x v="0"/>
    <x v="0"/>
    <x v="6"/>
    <x v="6"/>
    <x v="0"/>
    <n v="1"/>
    <n v="200.1"/>
  </r>
  <r>
    <x v="0"/>
    <x v="51"/>
    <n v="500"/>
    <n v="2"/>
    <n v="0.4"/>
    <x v="59"/>
    <x v="0"/>
    <x v="3"/>
    <x v="0"/>
    <x v="0"/>
    <s v="3000"/>
    <x v="1"/>
    <n v="500"/>
    <x v="3"/>
    <n v="1974"/>
    <n v="6"/>
    <n v="162.28"/>
    <n v="200.1"/>
    <n v="37.819999999999993"/>
    <x v="0"/>
    <x v="0"/>
    <x v="6"/>
    <x v="6"/>
    <x v="0"/>
    <n v="1"/>
    <n v="200.1"/>
  </r>
  <r>
    <x v="0"/>
    <x v="22"/>
    <n v="500"/>
    <n v="2"/>
    <n v="0.4"/>
    <x v="59"/>
    <x v="0"/>
    <x v="3"/>
    <x v="0"/>
    <x v="0"/>
    <s v="3000"/>
    <x v="1"/>
    <n v="500"/>
    <x v="3"/>
    <n v="2073"/>
    <n v="6"/>
    <n v="144.26"/>
    <n v="177.88"/>
    <n v="33.620000000000005"/>
    <x v="0"/>
    <x v="0"/>
    <x v="6"/>
    <x v="6"/>
    <x v="0"/>
    <n v="1"/>
    <n v="177.88"/>
  </r>
  <r>
    <x v="0"/>
    <x v="22"/>
    <n v="500"/>
    <n v="2"/>
    <n v="0.4"/>
    <x v="59"/>
    <x v="0"/>
    <x v="3"/>
    <x v="0"/>
    <x v="0"/>
    <s v="3000"/>
    <x v="1"/>
    <n v="500"/>
    <x v="3"/>
    <n v="2073"/>
    <n v="6"/>
    <n v="144.26"/>
    <n v="177.88"/>
    <n v="33.620000000000005"/>
    <x v="0"/>
    <x v="0"/>
    <x v="6"/>
    <x v="6"/>
    <x v="0"/>
    <n v="1"/>
    <n v="177.88"/>
  </r>
  <r>
    <x v="0"/>
    <x v="15"/>
    <n v="1000"/>
    <n v="4"/>
    <n v="0.8"/>
    <x v="59"/>
    <x v="0"/>
    <x v="3"/>
    <x v="0"/>
    <x v="0"/>
    <s v="3000"/>
    <x v="1"/>
    <n v="1000"/>
    <x v="2"/>
    <n v="2073"/>
    <n v="6"/>
    <n v="261.48"/>
    <n v="309.08"/>
    <n v="47.599999999999966"/>
    <x v="0"/>
    <x v="0"/>
    <x v="6"/>
    <x v="6"/>
    <x v="0"/>
    <n v="1"/>
    <n v="309.08"/>
  </r>
  <r>
    <x v="0"/>
    <x v="15"/>
    <n v="1000"/>
    <n v="4"/>
    <n v="0.8"/>
    <x v="59"/>
    <x v="0"/>
    <x v="3"/>
    <x v="0"/>
    <x v="0"/>
    <s v="3000"/>
    <x v="1"/>
    <n v="1000"/>
    <x v="2"/>
    <n v="2073"/>
    <n v="6"/>
    <n v="261.48"/>
    <n v="309.08"/>
    <n v="47.599999999999966"/>
    <x v="0"/>
    <x v="0"/>
    <x v="6"/>
    <x v="6"/>
    <x v="0"/>
    <n v="1"/>
    <n v="309.08"/>
  </r>
  <r>
    <x v="0"/>
    <x v="14"/>
    <n v="500"/>
    <n v="2"/>
    <n v="0.4"/>
    <x v="59"/>
    <x v="0"/>
    <x v="3"/>
    <x v="0"/>
    <x v="0"/>
    <s v="3000"/>
    <x v="1"/>
    <n v="500"/>
    <x v="3"/>
    <s v="x"/>
    <n v="6"/>
    <n v="144.26"/>
    <n v="177.88"/>
    <n v="33.620000000000005"/>
    <x v="0"/>
    <x v="0"/>
    <x v="6"/>
    <x v="6"/>
    <x v="0"/>
    <n v="1"/>
    <n v="177.88"/>
  </r>
  <r>
    <x v="0"/>
    <x v="14"/>
    <n v="500"/>
    <n v="2"/>
    <n v="0.4"/>
    <x v="60"/>
    <x v="0"/>
    <x v="3"/>
    <x v="0"/>
    <x v="0"/>
    <s v="3000"/>
    <x v="1"/>
    <n v="500"/>
    <x v="3"/>
    <s v="x"/>
    <n v="6"/>
    <n v="144.26"/>
    <n v="177.88"/>
    <n v="33.620000000000005"/>
    <x v="0"/>
    <x v="0"/>
    <x v="6"/>
    <x v="6"/>
    <x v="1"/>
    <n v="1"/>
    <n v="177.88"/>
  </r>
  <r>
    <x v="0"/>
    <x v="152"/>
    <n v="500"/>
    <n v="2"/>
    <n v="0.4"/>
    <x v="60"/>
    <x v="0"/>
    <x v="3"/>
    <x v="0"/>
    <x v="0"/>
    <s v="3000"/>
    <x v="1"/>
    <n v="500"/>
    <x v="3"/>
    <n v="2013"/>
    <n v="6"/>
    <n v="144.26"/>
    <n v="177.88"/>
    <n v="33.620000000000005"/>
    <x v="0"/>
    <x v="0"/>
    <x v="6"/>
    <x v="6"/>
    <x v="1"/>
    <n v="1"/>
    <n v="177.88"/>
  </r>
  <r>
    <x v="0"/>
    <x v="152"/>
    <n v="500"/>
    <n v="2"/>
    <n v="0.4"/>
    <x v="60"/>
    <x v="0"/>
    <x v="3"/>
    <x v="0"/>
    <x v="0"/>
    <s v="3000"/>
    <x v="1"/>
    <n v="500"/>
    <x v="3"/>
    <n v="2013"/>
    <n v="6"/>
    <n v="144.26"/>
    <n v="177.88"/>
    <n v="33.620000000000005"/>
    <x v="0"/>
    <x v="0"/>
    <x v="6"/>
    <x v="6"/>
    <x v="1"/>
    <n v="1"/>
    <n v="177.88"/>
  </r>
  <r>
    <x v="0"/>
    <x v="155"/>
    <n v="2000"/>
    <n v="8"/>
    <n v="1.6"/>
    <x v="60"/>
    <x v="0"/>
    <x v="14"/>
    <x v="0"/>
    <x v="0"/>
    <s v="2000"/>
    <x v="1"/>
    <n v="2000"/>
    <x v="1"/>
    <n v="1223"/>
    <n v="4"/>
    <n v="347.93"/>
    <n v="397.18"/>
    <n v="49.25"/>
    <x v="0"/>
    <x v="0"/>
    <x v="6"/>
    <x v="6"/>
    <x v="1"/>
    <n v="1"/>
    <n v="397.18"/>
  </r>
  <r>
    <x v="0"/>
    <x v="180"/>
    <n v="3000.0000000000005"/>
    <n v="12.000000000000002"/>
    <n v="2.4000000000000004"/>
    <x v="60"/>
    <x v="0"/>
    <x v="8"/>
    <x v="0"/>
    <x v="0"/>
    <s v="2250"/>
    <x v="2"/>
    <n v="3000.0000000000005"/>
    <x v="4"/>
    <n v="839"/>
    <n v="2"/>
    <n v="444.47"/>
    <n v="510.3"/>
    <n v="65.829999999999984"/>
    <x v="0"/>
    <x v="0"/>
    <x v="6"/>
    <x v="6"/>
    <x v="1"/>
    <n v="0"/>
    <n v="0"/>
  </r>
  <r>
    <x v="0"/>
    <x v="26"/>
    <n v="500"/>
    <n v="2"/>
    <n v="0.4"/>
    <x v="60"/>
    <x v="0"/>
    <x v="1"/>
    <x v="0"/>
    <x v="0"/>
    <s v="3000"/>
    <x v="1"/>
    <n v="500"/>
    <x v="3"/>
    <n v="1502"/>
    <n v="4"/>
    <n v="131.91"/>
    <n v="162.65"/>
    <n v="30.740000000000009"/>
    <x v="0"/>
    <x v="0"/>
    <x v="6"/>
    <x v="6"/>
    <x v="1"/>
    <n v="1"/>
    <n v="162.65"/>
  </r>
  <r>
    <x v="0"/>
    <x v="16"/>
    <n v="1500.0000000000002"/>
    <n v="6.0000000000000009"/>
    <n v="1.2000000000000002"/>
    <x v="60"/>
    <x v="0"/>
    <x v="4"/>
    <x v="0"/>
    <x v="0"/>
    <s v="3000"/>
    <x v="1"/>
    <n v="1500.0000000000002"/>
    <x v="1"/>
    <n v="1031"/>
    <n v="4"/>
    <n v="279.33999999999997"/>
    <n v="318.88"/>
    <n v="39.54000000000002"/>
    <x v="0"/>
    <x v="0"/>
    <x v="6"/>
    <x v="6"/>
    <x v="1"/>
    <n v="1"/>
    <n v="318.88"/>
  </r>
  <r>
    <x v="0"/>
    <x v="16"/>
    <n v="1500.0000000000002"/>
    <n v="6.0000000000000009"/>
    <n v="1.2000000000000002"/>
    <x v="60"/>
    <x v="0"/>
    <x v="4"/>
    <x v="0"/>
    <x v="0"/>
    <s v="3000"/>
    <x v="1"/>
    <n v="1500.0000000000002"/>
    <x v="1"/>
    <n v="1031"/>
    <n v="4"/>
    <n v="279.33999999999997"/>
    <n v="318.88"/>
    <n v="39.54000000000002"/>
    <x v="0"/>
    <x v="0"/>
    <x v="6"/>
    <x v="6"/>
    <x v="1"/>
    <n v="1"/>
    <n v="318.88"/>
  </r>
  <r>
    <x v="0"/>
    <x v="181"/>
    <n v="1000"/>
    <n v="4"/>
    <n v="0.8"/>
    <x v="60"/>
    <x v="0"/>
    <x v="8"/>
    <x v="0"/>
    <x v="0"/>
    <s v="2500"/>
    <x v="1"/>
    <n v="1000"/>
    <x v="2"/>
    <n v="885"/>
    <n v="5"/>
    <n v="201.6"/>
    <n v="238.3"/>
    <n v="36.700000000000017"/>
    <x v="0"/>
    <x v="0"/>
    <x v="6"/>
    <x v="6"/>
    <x v="1"/>
    <n v="1"/>
    <n v="238.3"/>
  </r>
  <r>
    <x v="0"/>
    <x v="113"/>
    <n v="1000"/>
    <n v="4"/>
    <n v="0.8"/>
    <x v="60"/>
    <x v="0"/>
    <x v="8"/>
    <x v="0"/>
    <x v="0"/>
    <s v="2250"/>
    <x v="1"/>
    <n v="1000"/>
    <x v="2"/>
    <n v="627"/>
    <n v="4"/>
    <n v="173.44"/>
    <n v="205.01"/>
    <n v="31.569999999999993"/>
    <x v="0"/>
    <x v="0"/>
    <x v="6"/>
    <x v="6"/>
    <x v="1"/>
    <n v="1"/>
    <n v="205.01"/>
  </r>
  <r>
    <x v="0"/>
    <x v="149"/>
    <n v="500"/>
    <n v="2"/>
    <n v="0.4"/>
    <x v="60"/>
    <x v="0"/>
    <x v="1"/>
    <x v="0"/>
    <x v="0"/>
    <s v="3000"/>
    <x v="1"/>
    <n v="500"/>
    <x v="3"/>
    <n v="1515"/>
    <n v="4"/>
    <n v="150.54"/>
    <n v="185.62"/>
    <n v="35.080000000000013"/>
    <x v="0"/>
    <x v="0"/>
    <x v="6"/>
    <x v="6"/>
    <x v="1"/>
    <n v="1"/>
    <n v="185.62"/>
  </r>
  <r>
    <x v="0"/>
    <x v="182"/>
    <n v="1000"/>
    <n v="4"/>
    <n v="0.8"/>
    <x v="60"/>
    <x v="0"/>
    <x v="8"/>
    <x v="0"/>
    <x v="0"/>
    <s v="2500"/>
    <x v="1"/>
    <n v="1000"/>
    <x v="2"/>
    <n v="546"/>
    <n v="5"/>
    <n v="175.98"/>
    <n v="208.01"/>
    <n v="32.03"/>
    <x v="0"/>
    <x v="0"/>
    <x v="6"/>
    <x v="6"/>
    <x v="1"/>
    <n v="1"/>
    <n v="208.01"/>
  </r>
  <r>
    <x v="0"/>
    <x v="14"/>
    <n v="500"/>
    <n v="2"/>
    <n v="0.4"/>
    <x v="60"/>
    <x v="0"/>
    <x v="3"/>
    <x v="0"/>
    <x v="0"/>
    <s v="3000"/>
    <x v="1"/>
    <n v="500"/>
    <x v="3"/>
    <s v="x"/>
    <n v="6"/>
    <n v="144.26"/>
    <n v="177.88"/>
    <n v="33.620000000000005"/>
    <x v="0"/>
    <x v="0"/>
    <x v="6"/>
    <x v="6"/>
    <x v="1"/>
    <n v="1"/>
    <n v="177.88"/>
  </r>
  <r>
    <x v="0"/>
    <x v="14"/>
    <n v="500"/>
    <n v="2"/>
    <n v="0.4"/>
    <x v="60"/>
    <x v="0"/>
    <x v="3"/>
    <x v="0"/>
    <x v="0"/>
    <s v="3000"/>
    <x v="1"/>
    <n v="500"/>
    <x v="3"/>
    <s v="x"/>
    <n v="6"/>
    <n v="144.26"/>
    <n v="177.88"/>
    <n v="33.620000000000005"/>
    <x v="0"/>
    <x v="0"/>
    <x v="6"/>
    <x v="6"/>
    <x v="1"/>
    <n v="1"/>
    <n v="177.88"/>
  </r>
  <r>
    <x v="0"/>
    <x v="15"/>
    <n v="500"/>
    <n v="2"/>
    <n v="0.4"/>
    <x v="60"/>
    <x v="0"/>
    <x v="3"/>
    <x v="0"/>
    <x v="0"/>
    <s v="3000"/>
    <x v="1"/>
    <n v="500"/>
    <x v="3"/>
    <n v="2073"/>
    <n v="6"/>
    <n v="144.26"/>
    <n v="177.88"/>
    <n v="33.620000000000005"/>
    <x v="0"/>
    <x v="0"/>
    <x v="6"/>
    <x v="6"/>
    <x v="1"/>
    <n v="1"/>
    <n v="177.88"/>
  </r>
  <r>
    <x v="0"/>
    <x v="15"/>
    <n v="500"/>
    <n v="2"/>
    <n v="0.4"/>
    <x v="60"/>
    <x v="0"/>
    <x v="3"/>
    <x v="0"/>
    <x v="0"/>
    <s v="3000"/>
    <x v="1"/>
    <n v="500"/>
    <x v="3"/>
    <n v="2073"/>
    <n v="6"/>
    <n v="144.26"/>
    <n v="177.88"/>
    <n v="33.620000000000005"/>
    <x v="0"/>
    <x v="0"/>
    <x v="6"/>
    <x v="6"/>
    <x v="1"/>
    <n v="1"/>
    <n v="177.88"/>
  </r>
  <r>
    <x v="0"/>
    <x v="130"/>
    <n v="500"/>
    <n v="2"/>
    <n v="0.4"/>
    <x v="60"/>
    <x v="0"/>
    <x v="15"/>
    <x v="0"/>
    <x v="0"/>
    <s v="3000"/>
    <x v="1"/>
    <n v="500"/>
    <x v="3"/>
    <n v="1088"/>
    <n v="4"/>
    <n v="122.15"/>
    <n v="150.61000000000001"/>
    <n v="28.460000000000008"/>
    <x v="0"/>
    <x v="0"/>
    <x v="6"/>
    <x v="6"/>
    <x v="1"/>
    <n v="1"/>
    <n v="150.61000000000001"/>
  </r>
  <r>
    <x v="0"/>
    <x v="130"/>
    <n v="500"/>
    <n v="2"/>
    <n v="0.4"/>
    <x v="60"/>
    <x v="0"/>
    <x v="15"/>
    <x v="0"/>
    <x v="0"/>
    <s v="3000"/>
    <x v="1"/>
    <n v="500"/>
    <x v="3"/>
    <n v="1088"/>
    <n v="4"/>
    <n v="122.15"/>
    <n v="150.61000000000001"/>
    <n v="28.460000000000008"/>
    <x v="0"/>
    <x v="0"/>
    <x v="6"/>
    <x v="6"/>
    <x v="1"/>
    <n v="1"/>
    <n v="150.61000000000001"/>
  </r>
  <r>
    <x v="0"/>
    <x v="183"/>
    <n v="1000"/>
    <n v="4"/>
    <n v="0.8"/>
    <x v="60"/>
    <x v="0"/>
    <x v="12"/>
    <x v="0"/>
    <x v="0"/>
    <s v="2500"/>
    <x v="1"/>
    <n v="1000"/>
    <x v="2"/>
    <n v="379"/>
    <n v="3"/>
    <n v="159.5"/>
    <n v="188.53"/>
    <n v="29.03"/>
    <x v="0"/>
    <x v="0"/>
    <x v="6"/>
    <x v="6"/>
    <x v="1"/>
    <n v="1"/>
    <n v="188.53"/>
  </r>
  <r>
    <x v="0"/>
    <x v="133"/>
    <n v="1000"/>
    <n v="4"/>
    <n v="0.8"/>
    <x v="60"/>
    <x v="0"/>
    <x v="9"/>
    <x v="0"/>
    <x v="0"/>
    <s v="2000"/>
    <x v="1"/>
    <n v="1000"/>
    <x v="2"/>
    <n v="550"/>
    <n v="4"/>
    <n v="369.76"/>
    <n v="437.07"/>
    <n v="67.31"/>
    <x v="0"/>
    <x v="0"/>
    <x v="6"/>
    <x v="6"/>
    <x v="1"/>
    <n v="1"/>
    <n v="437.07"/>
  </r>
  <r>
    <x v="0"/>
    <x v="184"/>
    <n v="1500.0000000000002"/>
    <n v="6.0000000000000009"/>
    <n v="1.2000000000000002"/>
    <x v="61"/>
    <x v="0"/>
    <x v="6"/>
    <x v="0"/>
    <x v="0"/>
    <s v="2000"/>
    <x v="1"/>
    <n v="1500.0000000000002"/>
    <x v="1"/>
    <s v="x"/>
    <n v="3"/>
    <n v="340.16"/>
    <n v="388.32"/>
    <n v="48.159999999999968"/>
    <x v="0"/>
    <x v="0"/>
    <x v="7"/>
    <x v="7"/>
    <x v="0"/>
    <n v="1"/>
    <n v="388.32"/>
  </r>
  <r>
    <x v="0"/>
    <x v="19"/>
    <n v="7000.0000000000009"/>
    <n v="28.000000000000004"/>
    <n v="5.6000000000000005"/>
    <x v="61"/>
    <x v="0"/>
    <x v="6"/>
    <x v="0"/>
    <x v="0"/>
    <s v="2000"/>
    <x v="2"/>
    <n v="7000.0000000000009"/>
    <x v="6"/>
    <s v="x"/>
    <n v="2"/>
    <n v="1214.19"/>
    <n v="1354.82"/>
    <n v="140.62999999999988"/>
    <x v="0"/>
    <x v="0"/>
    <x v="7"/>
    <x v="7"/>
    <x v="0"/>
    <n v="0"/>
    <n v="0"/>
  </r>
  <r>
    <x v="0"/>
    <x v="19"/>
    <n v="2000"/>
    <n v="8"/>
    <n v="1.6"/>
    <x v="61"/>
    <x v="0"/>
    <x v="6"/>
    <x v="0"/>
    <x v="0"/>
    <s v="2000"/>
    <x v="1"/>
    <n v="2000"/>
    <x v="1"/>
    <s v="x"/>
    <n v="3"/>
    <n v="452.07"/>
    <n v="516.05999999999995"/>
    <n v="63.989999999999952"/>
    <x v="0"/>
    <x v="0"/>
    <x v="7"/>
    <x v="7"/>
    <x v="0"/>
    <n v="1"/>
    <n v="516.05999999999995"/>
  </r>
  <r>
    <x v="0"/>
    <x v="7"/>
    <n v="500"/>
    <n v="2"/>
    <n v="0.4"/>
    <x v="61"/>
    <x v="0"/>
    <x v="1"/>
    <x v="0"/>
    <x v="0"/>
    <s v="3000"/>
    <x v="1"/>
    <n v="500"/>
    <x v="3"/>
    <n v="1194"/>
    <n v="4"/>
    <n v="152.02000000000001"/>
    <n v="187.45"/>
    <n v="35.429999999999978"/>
    <x v="0"/>
    <x v="0"/>
    <x v="7"/>
    <x v="7"/>
    <x v="0"/>
    <n v="1"/>
    <n v="187.45"/>
  </r>
  <r>
    <x v="0"/>
    <x v="7"/>
    <n v="500"/>
    <n v="2"/>
    <n v="0.4"/>
    <x v="61"/>
    <x v="0"/>
    <x v="1"/>
    <x v="0"/>
    <x v="0"/>
    <s v="3000"/>
    <x v="1"/>
    <n v="500"/>
    <x v="3"/>
    <n v="1194"/>
    <n v="4"/>
    <n v="152.02000000000001"/>
    <n v="187.45"/>
    <n v="35.429999999999978"/>
    <x v="0"/>
    <x v="0"/>
    <x v="7"/>
    <x v="7"/>
    <x v="0"/>
    <n v="1"/>
    <n v="187.45"/>
  </r>
  <r>
    <x v="0"/>
    <x v="124"/>
    <n v="1500.0000000000002"/>
    <n v="6.0000000000000009"/>
    <n v="1.2000000000000002"/>
    <x v="62"/>
    <x v="0"/>
    <x v="6"/>
    <x v="0"/>
    <x v="0"/>
    <s v="2000"/>
    <x v="1"/>
    <n v="1500.0000000000002"/>
    <x v="1"/>
    <s v="x"/>
    <n v="3"/>
    <n v="338.9"/>
    <n v="386.87"/>
    <n v="47.970000000000027"/>
    <x v="0"/>
    <x v="0"/>
    <x v="7"/>
    <x v="7"/>
    <x v="1"/>
    <n v="1"/>
    <n v="386.87"/>
  </r>
  <r>
    <x v="0"/>
    <x v="43"/>
    <n v="2500"/>
    <n v="10"/>
    <n v="2"/>
    <x v="62"/>
    <x v="0"/>
    <x v="0"/>
    <x v="0"/>
    <x v="0"/>
    <s v="2250"/>
    <x v="1"/>
    <n v="2500"/>
    <x v="1"/>
    <n v="942"/>
    <n v="3"/>
    <n v="452.16"/>
    <n v="516.63"/>
    <n v="64.46999999999997"/>
    <x v="0"/>
    <x v="0"/>
    <x v="7"/>
    <x v="7"/>
    <x v="1"/>
    <n v="1"/>
    <n v="516.63"/>
  </r>
  <r>
    <x v="0"/>
    <x v="47"/>
    <n v="500"/>
    <n v="2"/>
    <n v="0.4"/>
    <x v="62"/>
    <x v="0"/>
    <x v="0"/>
    <x v="0"/>
    <x v="0"/>
    <s v="2250"/>
    <x v="1"/>
    <n v="500"/>
    <x v="3"/>
    <n v="911"/>
    <n v="4"/>
    <n v="110.35"/>
    <n v="136.07"/>
    <n v="25.72"/>
    <x v="0"/>
    <x v="0"/>
    <x v="7"/>
    <x v="7"/>
    <x v="1"/>
    <n v="1"/>
    <n v="136.07"/>
  </r>
  <r>
    <x v="0"/>
    <x v="26"/>
    <n v="500"/>
    <n v="2"/>
    <n v="0.4"/>
    <x v="62"/>
    <x v="0"/>
    <x v="1"/>
    <x v="0"/>
    <x v="0"/>
    <s v="3000"/>
    <x v="1"/>
    <n v="500"/>
    <x v="3"/>
    <n v="1502"/>
    <n v="4"/>
    <n v="131.91"/>
    <n v="162.65"/>
    <n v="30.740000000000009"/>
    <x v="0"/>
    <x v="0"/>
    <x v="7"/>
    <x v="7"/>
    <x v="1"/>
    <n v="1"/>
    <n v="162.65"/>
  </r>
  <r>
    <x v="0"/>
    <x v="130"/>
    <n v="1000"/>
    <n v="4"/>
    <n v="0.8"/>
    <x v="62"/>
    <x v="0"/>
    <x v="15"/>
    <x v="0"/>
    <x v="0"/>
    <s v="3000"/>
    <x v="1"/>
    <n v="1000"/>
    <x v="2"/>
    <n v="1088"/>
    <n v="4"/>
    <n v="211.22"/>
    <n v="249.67"/>
    <n v="38.449999999999989"/>
    <x v="0"/>
    <x v="0"/>
    <x v="7"/>
    <x v="7"/>
    <x v="1"/>
    <n v="1"/>
    <n v="249.67"/>
  </r>
  <r>
    <x v="0"/>
    <x v="130"/>
    <n v="1000"/>
    <n v="4"/>
    <n v="0.8"/>
    <x v="62"/>
    <x v="0"/>
    <x v="15"/>
    <x v="0"/>
    <x v="0"/>
    <s v="3000"/>
    <x v="1"/>
    <n v="1000"/>
    <x v="2"/>
    <n v="1088"/>
    <n v="4"/>
    <n v="211.22"/>
    <n v="249.67"/>
    <n v="38.449999999999989"/>
    <x v="0"/>
    <x v="0"/>
    <x v="7"/>
    <x v="7"/>
    <x v="1"/>
    <n v="1"/>
    <n v="249.67"/>
  </r>
  <r>
    <x v="0"/>
    <x v="133"/>
    <n v="1000"/>
    <n v="4"/>
    <n v="0.8"/>
    <x v="62"/>
    <x v="0"/>
    <x v="9"/>
    <x v="0"/>
    <x v="0"/>
    <s v="2000"/>
    <x v="1"/>
    <n v="1000"/>
    <x v="2"/>
    <n v="550"/>
    <n v="4"/>
    <n v="369.76"/>
    <n v="437.07"/>
    <n v="67.31"/>
    <x v="0"/>
    <x v="0"/>
    <x v="7"/>
    <x v="7"/>
    <x v="1"/>
    <n v="1"/>
    <n v="437.07"/>
  </r>
  <r>
    <x v="0"/>
    <x v="157"/>
    <n v="500"/>
    <n v="2"/>
    <n v="0.4"/>
    <x v="62"/>
    <x v="0"/>
    <x v="14"/>
    <x v="0"/>
    <x v="0"/>
    <s v="2000"/>
    <x v="1"/>
    <n v="500"/>
    <x v="3"/>
    <n v="1231"/>
    <n v="4"/>
    <n v="118.33"/>
    <n v="145.9"/>
    <n v="27.570000000000007"/>
    <x v="0"/>
    <x v="0"/>
    <x v="7"/>
    <x v="7"/>
    <x v="1"/>
    <n v="1"/>
    <n v="145.9"/>
  </r>
  <r>
    <x v="0"/>
    <x v="59"/>
    <n v="500"/>
    <n v="2"/>
    <n v="0.4"/>
    <x v="62"/>
    <x v="0"/>
    <x v="2"/>
    <x v="0"/>
    <x v="0"/>
    <s v="2250"/>
    <x v="1"/>
    <n v="500"/>
    <x v="3"/>
    <n v="977"/>
    <n v="3"/>
    <n v="142.65"/>
    <n v="175.89"/>
    <n v="33.239999999999981"/>
    <x v="0"/>
    <x v="0"/>
    <x v="7"/>
    <x v="7"/>
    <x v="1"/>
    <n v="1"/>
    <n v="175.89"/>
  </r>
  <r>
    <x v="0"/>
    <x v="124"/>
    <n v="2000"/>
    <n v="8"/>
    <n v="1.6"/>
    <x v="62"/>
    <x v="0"/>
    <x v="6"/>
    <x v="0"/>
    <x v="0"/>
    <s v="2000"/>
    <x v="1"/>
    <n v="2000"/>
    <x v="1"/>
    <s v="x"/>
    <n v="3"/>
    <n v="450.42"/>
    <n v="514.17999999999995"/>
    <n v="63.759999999999934"/>
    <x v="0"/>
    <x v="0"/>
    <x v="7"/>
    <x v="7"/>
    <x v="1"/>
    <n v="1"/>
    <n v="514.17999999999995"/>
  </r>
  <r>
    <x v="0"/>
    <x v="42"/>
    <n v="500"/>
    <n v="2"/>
    <n v="0.4"/>
    <x v="62"/>
    <x v="0"/>
    <x v="4"/>
    <x v="0"/>
    <x v="0"/>
    <s v="3000"/>
    <x v="1"/>
    <n v="500"/>
    <x v="3"/>
    <n v="1333"/>
    <n v="4"/>
    <n v="126.76"/>
    <n v="156.30000000000001"/>
    <n v="29.540000000000006"/>
    <x v="0"/>
    <x v="0"/>
    <x v="7"/>
    <x v="7"/>
    <x v="1"/>
    <n v="1"/>
    <n v="156.30000000000001"/>
  </r>
  <r>
    <x v="0"/>
    <x v="42"/>
    <n v="500"/>
    <n v="2"/>
    <n v="0.4"/>
    <x v="62"/>
    <x v="0"/>
    <x v="4"/>
    <x v="0"/>
    <x v="0"/>
    <s v="3000"/>
    <x v="1"/>
    <n v="500"/>
    <x v="3"/>
    <n v="1333"/>
    <n v="4"/>
    <n v="126.76"/>
    <n v="156.30000000000001"/>
    <n v="29.540000000000006"/>
    <x v="0"/>
    <x v="0"/>
    <x v="7"/>
    <x v="7"/>
    <x v="1"/>
    <n v="1"/>
    <n v="156.30000000000001"/>
  </r>
  <r>
    <x v="0"/>
    <x v="31"/>
    <n v="500"/>
    <n v="2"/>
    <n v="0.4"/>
    <x v="62"/>
    <x v="0"/>
    <x v="8"/>
    <x v="0"/>
    <x v="0"/>
    <s v="2250"/>
    <x v="1"/>
    <n v="500"/>
    <x v="3"/>
    <n v="883"/>
    <n v="4"/>
    <n v="112.28"/>
    <n v="138.44"/>
    <n v="26.159999999999997"/>
    <x v="0"/>
    <x v="0"/>
    <x v="7"/>
    <x v="7"/>
    <x v="1"/>
    <n v="1"/>
    <n v="138.44"/>
  </r>
  <r>
    <x v="0"/>
    <x v="31"/>
    <n v="500"/>
    <n v="2"/>
    <n v="0.4"/>
    <x v="62"/>
    <x v="0"/>
    <x v="8"/>
    <x v="0"/>
    <x v="0"/>
    <s v="2250"/>
    <x v="1"/>
    <n v="500"/>
    <x v="3"/>
    <n v="883"/>
    <n v="4"/>
    <n v="112.28"/>
    <n v="138.44"/>
    <n v="26.159999999999997"/>
    <x v="0"/>
    <x v="0"/>
    <x v="7"/>
    <x v="7"/>
    <x v="1"/>
    <n v="1"/>
    <n v="138.44"/>
  </r>
  <r>
    <x v="0"/>
    <x v="34"/>
    <n v="500"/>
    <n v="2"/>
    <n v="0.4"/>
    <x v="62"/>
    <x v="0"/>
    <x v="8"/>
    <x v="0"/>
    <x v="0"/>
    <s v="2250"/>
    <x v="1"/>
    <n v="500"/>
    <x v="3"/>
    <n v="435"/>
    <n v="4"/>
    <n v="112.28"/>
    <n v="138.44"/>
    <n v="26.159999999999997"/>
    <x v="0"/>
    <x v="0"/>
    <x v="7"/>
    <x v="7"/>
    <x v="1"/>
    <n v="1"/>
    <n v="138.44"/>
  </r>
  <r>
    <x v="0"/>
    <x v="34"/>
    <n v="500"/>
    <n v="2"/>
    <n v="0.4"/>
    <x v="62"/>
    <x v="0"/>
    <x v="8"/>
    <x v="0"/>
    <x v="0"/>
    <s v="2250"/>
    <x v="1"/>
    <n v="500"/>
    <x v="3"/>
    <n v="435"/>
    <n v="4"/>
    <n v="112.28"/>
    <n v="138.44"/>
    <n v="26.159999999999997"/>
    <x v="0"/>
    <x v="0"/>
    <x v="7"/>
    <x v="7"/>
    <x v="1"/>
    <n v="1"/>
    <n v="138.44"/>
  </r>
  <r>
    <x v="0"/>
    <x v="30"/>
    <n v="500"/>
    <n v="2"/>
    <n v="0.4"/>
    <x v="62"/>
    <x v="0"/>
    <x v="8"/>
    <x v="0"/>
    <x v="0"/>
    <s v="2250"/>
    <x v="1"/>
    <n v="500"/>
    <x v="3"/>
    <n v="1001"/>
    <n v="4"/>
    <n v="126.96"/>
    <n v="156.54"/>
    <n v="29.58"/>
    <x v="0"/>
    <x v="0"/>
    <x v="7"/>
    <x v="7"/>
    <x v="1"/>
    <n v="1"/>
    <n v="156.54"/>
  </r>
  <r>
    <x v="0"/>
    <x v="30"/>
    <n v="500"/>
    <n v="2"/>
    <n v="0.4"/>
    <x v="62"/>
    <x v="0"/>
    <x v="8"/>
    <x v="0"/>
    <x v="0"/>
    <s v="2250"/>
    <x v="1"/>
    <n v="500"/>
    <x v="3"/>
    <n v="1001"/>
    <n v="4"/>
    <n v="126.96"/>
    <n v="156.54"/>
    <n v="29.58"/>
    <x v="0"/>
    <x v="0"/>
    <x v="7"/>
    <x v="7"/>
    <x v="1"/>
    <n v="1"/>
    <n v="156.54"/>
  </r>
  <r>
    <x v="0"/>
    <x v="35"/>
    <n v="500"/>
    <n v="2"/>
    <n v="0.4"/>
    <x v="63"/>
    <x v="0"/>
    <x v="8"/>
    <x v="0"/>
    <x v="0"/>
    <s v="2500"/>
    <x v="1"/>
    <n v="500"/>
    <x v="3"/>
    <n v="861"/>
    <n v="5"/>
    <n v="118.57"/>
    <n v="146.19999999999999"/>
    <n v="27.629999999999995"/>
    <x v="0"/>
    <x v="0"/>
    <x v="7"/>
    <x v="7"/>
    <x v="0"/>
    <n v="1"/>
    <n v="146.19999999999999"/>
  </r>
  <r>
    <x v="0"/>
    <x v="35"/>
    <n v="500"/>
    <n v="2"/>
    <n v="0.4"/>
    <x v="63"/>
    <x v="0"/>
    <x v="8"/>
    <x v="0"/>
    <x v="0"/>
    <s v="2500"/>
    <x v="1"/>
    <n v="500"/>
    <x v="3"/>
    <n v="861"/>
    <n v="5"/>
    <n v="118.57"/>
    <n v="146.19999999999999"/>
    <n v="27.629999999999995"/>
    <x v="0"/>
    <x v="0"/>
    <x v="7"/>
    <x v="7"/>
    <x v="0"/>
    <n v="1"/>
    <n v="146.19999999999999"/>
  </r>
  <r>
    <x v="0"/>
    <x v="1"/>
    <n v="1000"/>
    <n v="4"/>
    <n v="0.8"/>
    <x v="63"/>
    <x v="0"/>
    <x v="0"/>
    <x v="0"/>
    <x v="0"/>
    <s v="2250"/>
    <x v="1"/>
    <n v="1000"/>
    <x v="2"/>
    <n v="1045"/>
    <n v="3"/>
    <n v="153.08000000000001"/>
    <n v="180.94"/>
    <n v="27.859999999999985"/>
    <x v="0"/>
    <x v="0"/>
    <x v="7"/>
    <x v="7"/>
    <x v="0"/>
    <n v="1"/>
    <n v="180.94"/>
  </r>
  <r>
    <x v="0"/>
    <x v="10"/>
    <n v="500"/>
    <n v="2"/>
    <n v="0.4"/>
    <x v="63"/>
    <x v="0"/>
    <x v="2"/>
    <x v="0"/>
    <x v="0"/>
    <s v="2250"/>
    <x v="1"/>
    <n v="500"/>
    <x v="3"/>
    <n v="1416"/>
    <n v="5"/>
    <n v="149.25"/>
    <n v="184.04"/>
    <n v="34.789999999999992"/>
    <x v="0"/>
    <x v="0"/>
    <x v="7"/>
    <x v="7"/>
    <x v="0"/>
    <n v="1"/>
    <n v="184.04"/>
  </r>
  <r>
    <x v="0"/>
    <x v="11"/>
    <n v="500"/>
    <n v="2"/>
    <n v="0.4"/>
    <x v="63"/>
    <x v="0"/>
    <x v="2"/>
    <x v="0"/>
    <x v="0"/>
    <s v="2250"/>
    <x v="1"/>
    <n v="500"/>
    <x v="3"/>
    <n v="1575"/>
    <n v="6"/>
    <n v="151.52000000000001"/>
    <n v="186.84"/>
    <n v="35.319999999999993"/>
    <x v="0"/>
    <x v="0"/>
    <x v="7"/>
    <x v="7"/>
    <x v="0"/>
    <n v="1"/>
    <n v="186.84"/>
  </r>
  <r>
    <x v="0"/>
    <x v="0"/>
    <n v="500"/>
    <n v="2"/>
    <n v="0.4"/>
    <x v="63"/>
    <x v="0"/>
    <x v="0"/>
    <x v="0"/>
    <x v="0"/>
    <s v="2250"/>
    <x v="1"/>
    <n v="500"/>
    <x v="3"/>
    <n v="1267"/>
    <n v="3"/>
    <n v="98.07"/>
    <n v="120.93"/>
    <n v="22.860000000000014"/>
    <x v="0"/>
    <x v="0"/>
    <x v="7"/>
    <x v="7"/>
    <x v="0"/>
    <n v="1"/>
    <n v="120.93"/>
  </r>
  <r>
    <x v="0"/>
    <x v="12"/>
    <n v="500"/>
    <n v="2"/>
    <n v="0.4"/>
    <x v="63"/>
    <x v="0"/>
    <x v="2"/>
    <x v="0"/>
    <x v="0"/>
    <s v="2250"/>
    <x v="1"/>
    <n v="500"/>
    <x v="3"/>
    <n v="1144"/>
    <n v="5"/>
    <n v="149.25"/>
    <n v="184.04"/>
    <n v="34.789999999999992"/>
    <x v="0"/>
    <x v="0"/>
    <x v="7"/>
    <x v="7"/>
    <x v="0"/>
    <n v="1"/>
    <n v="184.04"/>
  </r>
  <r>
    <x v="0"/>
    <x v="8"/>
    <n v="1000"/>
    <n v="4"/>
    <n v="0.8"/>
    <x v="64"/>
    <x v="0"/>
    <x v="2"/>
    <x v="0"/>
    <x v="0"/>
    <s v="2250"/>
    <x v="1"/>
    <n v="1000"/>
    <x v="2"/>
    <n v="845"/>
    <n v="4"/>
    <n v="239.53"/>
    <n v="283.14"/>
    <n v="43.609999999999985"/>
    <x v="0"/>
    <x v="0"/>
    <x v="7"/>
    <x v="7"/>
    <x v="1"/>
    <n v="1"/>
    <n v="283.14"/>
  </r>
  <r>
    <x v="0"/>
    <x v="9"/>
    <n v="500"/>
    <n v="2"/>
    <n v="0.4"/>
    <x v="64"/>
    <x v="0"/>
    <x v="2"/>
    <x v="0"/>
    <x v="0"/>
    <s v="2250"/>
    <x v="1"/>
    <n v="500"/>
    <x v="3"/>
    <n v="1123"/>
    <n v="4"/>
    <n v="148.53"/>
    <n v="183.15"/>
    <n v="34.620000000000005"/>
    <x v="0"/>
    <x v="0"/>
    <x v="7"/>
    <x v="7"/>
    <x v="1"/>
    <n v="1"/>
    <n v="183.15"/>
  </r>
  <r>
    <x v="0"/>
    <x v="32"/>
    <n v="500"/>
    <n v="2"/>
    <n v="0.4"/>
    <x v="64"/>
    <x v="0"/>
    <x v="8"/>
    <x v="0"/>
    <x v="0"/>
    <s v="2500"/>
    <x v="1"/>
    <n v="500"/>
    <x v="3"/>
    <n v="576"/>
    <n v="5"/>
    <n v="105.86"/>
    <n v="130.53"/>
    <n v="24.67"/>
    <x v="0"/>
    <x v="0"/>
    <x v="7"/>
    <x v="7"/>
    <x v="1"/>
    <n v="1"/>
    <n v="130.53"/>
  </r>
  <r>
    <x v="0"/>
    <x v="32"/>
    <n v="500"/>
    <n v="2"/>
    <n v="0.4"/>
    <x v="64"/>
    <x v="0"/>
    <x v="8"/>
    <x v="0"/>
    <x v="0"/>
    <s v="2500"/>
    <x v="1"/>
    <n v="500"/>
    <x v="3"/>
    <n v="576"/>
    <n v="5"/>
    <n v="105.86"/>
    <n v="130.53"/>
    <n v="24.67"/>
    <x v="0"/>
    <x v="0"/>
    <x v="7"/>
    <x v="7"/>
    <x v="1"/>
    <n v="1"/>
    <n v="130.53"/>
  </r>
  <r>
    <x v="0"/>
    <x v="33"/>
    <n v="500"/>
    <n v="2"/>
    <n v="0.4"/>
    <x v="64"/>
    <x v="0"/>
    <x v="8"/>
    <x v="0"/>
    <x v="0"/>
    <s v="2250"/>
    <x v="1"/>
    <n v="500"/>
    <x v="3"/>
    <n v="1007"/>
    <n v="4"/>
    <n v="129.19"/>
    <n v="159.30000000000001"/>
    <n v="30.110000000000014"/>
    <x v="0"/>
    <x v="0"/>
    <x v="7"/>
    <x v="7"/>
    <x v="1"/>
    <n v="1"/>
    <n v="159.30000000000001"/>
  </r>
  <r>
    <x v="0"/>
    <x v="33"/>
    <n v="500"/>
    <n v="2"/>
    <n v="0.4"/>
    <x v="64"/>
    <x v="0"/>
    <x v="8"/>
    <x v="0"/>
    <x v="0"/>
    <s v="2250"/>
    <x v="1"/>
    <n v="500"/>
    <x v="3"/>
    <n v="1007"/>
    <n v="4"/>
    <n v="129.19"/>
    <n v="159.30000000000001"/>
    <n v="30.110000000000014"/>
    <x v="0"/>
    <x v="0"/>
    <x v="7"/>
    <x v="7"/>
    <x v="1"/>
    <n v="1"/>
    <n v="159.30000000000001"/>
  </r>
  <r>
    <x v="0"/>
    <x v="140"/>
    <n v="1000"/>
    <n v="4"/>
    <n v="0.8"/>
    <x v="64"/>
    <x v="0"/>
    <x v="15"/>
    <x v="0"/>
    <x v="0"/>
    <s v="3000"/>
    <x v="1"/>
    <n v="1000"/>
    <x v="2"/>
    <n v="1388"/>
    <n v="4"/>
    <n v="239.65"/>
    <n v="283.27"/>
    <n v="43.619999999999976"/>
    <x v="0"/>
    <x v="0"/>
    <x v="7"/>
    <x v="7"/>
    <x v="1"/>
    <n v="1"/>
    <n v="283.27"/>
  </r>
  <r>
    <x v="0"/>
    <x v="140"/>
    <n v="1000"/>
    <n v="4"/>
    <n v="0.8"/>
    <x v="64"/>
    <x v="0"/>
    <x v="15"/>
    <x v="0"/>
    <x v="0"/>
    <s v="3000"/>
    <x v="1"/>
    <n v="1000"/>
    <x v="2"/>
    <n v="1388"/>
    <n v="4"/>
    <n v="239.65"/>
    <n v="283.27"/>
    <n v="43.619999999999976"/>
    <x v="0"/>
    <x v="0"/>
    <x v="7"/>
    <x v="7"/>
    <x v="1"/>
    <n v="1"/>
    <n v="283.27"/>
  </r>
  <r>
    <x v="0"/>
    <x v="43"/>
    <n v="500"/>
    <n v="2"/>
    <n v="0.4"/>
    <x v="64"/>
    <x v="0"/>
    <x v="0"/>
    <x v="0"/>
    <x v="0"/>
    <s v="2250"/>
    <x v="1"/>
    <n v="500"/>
    <x v="3"/>
    <n v="942"/>
    <n v="3"/>
    <n v="111.04"/>
    <n v="136.91"/>
    <n v="25.86999999999999"/>
    <x v="0"/>
    <x v="0"/>
    <x v="7"/>
    <x v="7"/>
    <x v="1"/>
    <n v="1"/>
    <n v="136.91"/>
  </r>
  <r>
    <x v="0"/>
    <x v="26"/>
    <n v="500"/>
    <n v="2"/>
    <n v="0.4"/>
    <x v="64"/>
    <x v="0"/>
    <x v="1"/>
    <x v="0"/>
    <x v="0"/>
    <s v="3000"/>
    <x v="1"/>
    <n v="500"/>
    <x v="3"/>
    <n v="1502"/>
    <n v="4"/>
    <n v="131.91"/>
    <n v="162.65"/>
    <n v="30.740000000000009"/>
    <x v="0"/>
    <x v="0"/>
    <x v="7"/>
    <x v="7"/>
    <x v="1"/>
    <n v="1"/>
    <n v="162.65"/>
  </r>
  <r>
    <x v="0"/>
    <x v="13"/>
    <n v="500"/>
    <n v="2"/>
    <n v="0.4"/>
    <x v="64"/>
    <x v="0"/>
    <x v="1"/>
    <x v="0"/>
    <x v="0"/>
    <s v="3000"/>
    <x v="1"/>
    <n v="500"/>
    <x v="3"/>
    <n v="1213"/>
    <n v="4"/>
    <n v="152.41999999999999"/>
    <n v="187.94"/>
    <n v="35.52000000000001"/>
    <x v="0"/>
    <x v="0"/>
    <x v="7"/>
    <x v="7"/>
    <x v="1"/>
    <n v="1"/>
    <n v="187.94"/>
  </r>
  <r>
    <x v="0"/>
    <x v="185"/>
    <n v="500"/>
    <n v="2"/>
    <n v="0.4"/>
    <x v="64"/>
    <x v="0"/>
    <x v="2"/>
    <x v="0"/>
    <x v="0"/>
    <s v="2250"/>
    <x v="1"/>
    <n v="500"/>
    <x v="3"/>
    <n v="1011"/>
    <n v="4"/>
    <n v="149.25"/>
    <n v="184.04"/>
    <n v="34.789999999999992"/>
    <x v="0"/>
    <x v="0"/>
    <x v="7"/>
    <x v="7"/>
    <x v="1"/>
    <n v="1"/>
    <n v="184.04"/>
  </r>
  <r>
    <x v="0"/>
    <x v="186"/>
    <n v="6000.0000000000009"/>
    <n v="24.000000000000004"/>
    <n v="4.8000000000000007"/>
    <x v="64"/>
    <x v="0"/>
    <x v="12"/>
    <x v="0"/>
    <x v="0"/>
    <s v="2500"/>
    <x v="2"/>
    <n v="6000.0000000000009"/>
    <x v="6"/>
    <n v="348"/>
    <n v="1"/>
    <n v="295"/>
    <n v="338.69"/>
    <n v="43.69"/>
    <x v="0"/>
    <x v="0"/>
    <x v="7"/>
    <x v="7"/>
    <x v="1"/>
    <n v="0"/>
    <n v="0"/>
  </r>
  <r>
    <x v="0"/>
    <x v="187"/>
    <n v="1500.0000000000002"/>
    <n v="6.0000000000000009"/>
    <n v="1.2000000000000002"/>
    <x v="64"/>
    <x v="0"/>
    <x v="4"/>
    <x v="0"/>
    <x v="0"/>
    <s v="3000"/>
    <x v="1"/>
    <n v="1500.0000000000002"/>
    <x v="1"/>
    <n v="1268"/>
    <n v="5"/>
    <n v="293.66000000000003"/>
    <n v="335.23"/>
    <n v="41.569999999999993"/>
    <x v="0"/>
    <x v="0"/>
    <x v="7"/>
    <x v="7"/>
    <x v="1"/>
    <n v="1"/>
    <n v="335.23"/>
  </r>
  <r>
    <x v="0"/>
    <x v="187"/>
    <n v="1500.0000000000002"/>
    <n v="6.0000000000000009"/>
    <n v="1.2000000000000002"/>
    <x v="64"/>
    <x v="0"/>
    <x v="4"/>
    <x v="0"/>
    <x v="0"/>
    <s v="3000"/>
    <x v="1"/>
    <n v="1500.0000000000002"/>
    <x v="1"/>
    <n v="1268"/>
    <n v="5"/>
    <n v="293.66000000000003"/>
    <n v="335.23"/>
    <n v="41.569999999999993"/>
    <x v="0"/>
    <x v="0"/>
    <x v="7"/>
    <x v="7"/>
    <x v="1"/>
    <n v="1"/>
    <n v="335.23"/>
  </r>
  <r>
    <x v="0"/>
    <x v="64"/>
    <n v="1500.0000000000002"/>
    <n v="6.0000000000000009"/>
    <n v="1.2000000000000002"/>
    <x v="64"/>
    <x v="0"/>
    <x v="5"/>
    <x v="0"/>
    <x v="0"/>
    <s v="2250"/>
    <x v="1"/>
    <n v="1500.0000000000002"/>
    <x v="1"/>
    <n v="470"/>
    <n v="3"/>
    <n v="223.06"/>
    <n v="256.08999999999997"/>
    <n v="33.029999999999973"/>
    <x v="0"/>
    <x v="0"/>
    <x v="7"/>
    <x v="7"/>
    <x v="1"/>
    <n v="1"/>
    <n v="256.08999999999997"/>
  </r>
  <r>
    <x v="0"/>
    <x v="64"/>
    <n v="1500.0000000000002"/>
    <n v="6.0000000000000009"/>
    <n v="1.2000000000000002"/>
    <x v="64"/>
    <x v="0"/>
    <x v="5"/>
    <x v="0"/>
    <x v="0"/>
    <s v="2250"/>
    <x v="1"/>
    <n v="1500.0000000000002"/>
    <x v="1"/>
    <n v="470"/>
    <n v="3"/>
    <n v="223.06"/>
    <n v="256.08999999999997"/>
    <n v="33.029999999999973"/>
    <x v="0"/>
    <x v="0"/>
    <x v="7"/>
    <x v="7"/>
    <x v="1"/>
    <n v="1"/>
    <n v="256.08999999999997"/>
  </r>
  <r>
    <x v="0"/>
    <x v="95"/>
    <n v="1000"/>
    <n v="4"/>
    <n v="0.8"/>
    <x v="64"/>
    <x v="0"/>
    <x v="18"/>
    <x v="0"/>
    <x v="0"/>
    <s v=""/>
    <x v="1"/>
    <n v="1000"/>
    <x v="2"/>
    <s v="x"/>
    <s v=""/>
    <s v=""/>
    <s v=""/>
    <s v=""/>
    <x v="1"/>
    <x v="0"/>
    <x v="7"/>
    <x v="7"/>
    <x v="1"/>
    <n v="1"/>
    <s v=""/>
  </r>
  <r>
    <x v="0"/>
    <x v="112"/>
    <n v="2000"/>
    <n v="8"/>
    <n v="1.6"/>
    <x v="64"/>
    <x v="0"/>
    <x v="8"/>
    <x v="0"/>
    <x v="0"/>
    <s v="2250"/>
    <x v="1"/>
    <n v="2000"/>
    <x v="1"/>
    <n v="675"/>
    <n v="4"/>
    <n v="303.44"/>
    <n v="348.38"/>
    <n v="44.94"/>
    <x v="0"/>
    <x v="0"/>
    <x v="7"/>
    <x v="7"/>
    <x v="1"/>
    <n v="1"/>
    <n v="348.38"/>
  </r>
  <r>
    <x v="0"/>
    <x v="188"/>
    <n v="3000.0000000000005"/>
    <n v="12.000000000000002"/>
    <n v="2.4000000000000004"/>
    <x v="64"/>
    <x v="0"/>
    <x v="4"/>
    <x v="0"/>
    <x v="0"/>
    <s v="3000"/>
    <x v="2"/>
    <n v="3000.0000000000005"/>
    <x v="4"/>
    <n v="1286"/>
    <n v="2"/>
    <n v="510.17"/>
    <n v="578.75"/>
    <n v="68.579999999999984"/>
    <x v="0"/>
    <x v="0"/>
    <x v="7"/>
    <x v="7"/>
    <x v="1"/>
    <n v="0"/>
    <n v="0"/>
  </r>
  <r>
    <x v="0"/>
    <x v="188"/>
    <n v="3000.0000000000005"/>
    <n v="12.000000000000002"/>
    <n v="2.4000000000000004"/>
    <x v="64"/>
    <x v="0"/>
    <x v="4"/>
    <x v="0"/>
    <x v="0"/>
    <s v="3000"/>
    <x v="2"/>
    <n v="3000.0000000000005"/>
    <x v="4"/>
    <n v="1286"/>
    <n v="2"/>
    <n v="510.17"/>
    <n v="578.75"/>
    <n v="68.579999999999984"/>
    <x v="0"/>
    <x v="0"/>
    <x v="7"/>
    <x v="7"/>
    <x v="1"/>
    <n v="0"/>
    <n v="0"/>
  </r>
  <r>
    <x v="0"/>
    <x v="59"/>
    <n v="1000"/>
    <n v="4"/>
    <n v="0.8"/>
    <x v="64"/>
    <x v="0"/>
    <x v="2"/>
    <x v="0"/>
    <x v="0"/>
    <s v="2250"/>
    <x v="1"/>
    <n v="1000"/>
    <x v="2"/>
    <n v="977"/>
    <n v="3"/>
    <n v="241.49"/>
    <n v="285.45"/>
    <n v="43.95999999999998"/>
    <x v="0"/>
    <x v="0"/>
    <x v="7"/>
    <x v="7"/>
    <x v="1"/>
    <n v="1"/>
    <n v="285.45"/>
  </r>
  <r>
    <x v="0"/>
    <x v="1"/>
    <n v="1000"/>
    <n v="4"/>
    <n v="0.8"/>
    <x v="64"/>
    <x v="0"/>
    <x v="0"/>
    <x v="0"/>
    <x v="0"/>
    <s v="2250"/>
    <x v="1"/>
    <n v="1000"/>
    <x v="2"/>
    <n v="1045"/>
    <n v="3"/>
    <n v="153.08000000000001"/>
    <n v="180.94"/>
    <n v="27.859999999999985"/>
    <x v="0"/>
    <x v="0"/>
    <x v="7"/>
    <x v="7"/>
    <x v="1"/>
    <n v="1"/>
    <n v="180.94"/>
  </r>
  <r>
    <x v="0"/>
    <x v="66"/>
    <n v="500"/>
    <n v="2"/>
    <n v="0.4"/>
    <x v="64"/>
    <x v="0"/>
    <x v="2"/>
    <x v="0"/>
    <x v="0"/>
    <s v="2250"/>
    <x v="1"/>
    <n v="500"/>
    <x v="3"/>
    <n v="944"/>
    <n v="3"/>
    <n v="141.93"/>
    <n v="175"/>
    <n v="33.069999999999993"/>
    <x v="0"/>
    <x v="0"/>
    <x v="7"/>
    <x v="7"/>
    <x v="1"/>
    <n v="1"/>
    <n v="175"/>
  </r>
  <r>
    <x v="0"/>
    <x v="91"/>
    <n v="1000"/>
    <n v="4"/>
    <n v="0.8"/>
    <x v="65"/>
    <x v="0"/>
    <x v="0"/>
    <x v="0"/>
    <x v="0"/>
    <s v="2250"/>
    <x v="1"/>
    <n v="1000"/>
    <x v="2"/>
    <n v="1559"/>
    <n v="4"/>
    <n v="243.91"/>
    <n v="288.31"/>
    <n v="44.400000000000006"/>
    <x v="0"/>
    <x v="0"/>
    <x v="7"/>
    <x v="7"/>
    <x v="0"/>
    <n v="1"/>
    <n v="288.31"/>
  </r>
  <r>
    <x v="0"/>
    <x v="149"/>
    <n v="1000"/>
    <n v="4"/>
    <n v="0.8"/>
    <x v="65"/>
    <x v="0"/>
    <x v="1"/>
    <x v="0"/>
    <x v="0"/>
    <s v="3000"/>
    <x v="1"/>
    <n v="1000"/>
    <x v="2"/>
    <n v="1515"/>
    <n v="4"/>
    <n v="266.82"/>
    <n v="315.39"/>
    <n v="48.569999999999993"/>
    <x v="0"/>
    <x v="0"/>
    <x v="7"/>
    <x v="7"/>
    <x v="0"/>
    <n v="1"/>
    <n v="315.39"/>
  </r>
  <r>
    <x v="0"/>
    <x v="172"/>
    <n v="500"/>
    <n v="2"/>
    <n v="0.4"/>
    <x v="66"/>
    <x v="0"/>
    <x v="8"/>
    <x v="0"/>
    <x v="0"/>
    <s v="2250"/>
    <x v="1"/>
    <n v="500"/>
    <x v="3"/>
    <n v="569"/>
    <n v="4"/>
    <n v="98.15"/>
    <n v="121.03"/>
    <n v="22.879999999999995"/>
    <x v="0"/>
    <x v="0"/>
    <x v="7"/>
    <x v="7"/>
    <x v="1"/>
    <n v="1"/>
    <n v="121.03"/>
  </r>
  <r>
    <x v="0"/>
    <x v="20"/>
    <n v="1000"/>
    <n v="4"/>
    <n v="0.8"/>
    <x v="66"/>
    <x v="0"/>
    <x v="7"/>
    <x v="0"/>
    <x v="0"/>
    <s v="3000"/>
    <x v="1"/>
    <n v="1000"/>
    <x v="2"/>
    <n v="2378"/>
    <n v="6"/>
    <n v="276.49"/>
    <n v="326.82"/>
    <n v="50.329999999999984"/>
    <x v="0"/>
    <x v="0"/>
    <x v="7"/>
    <x v="7"/>
    <x v="1"/>
    <n v="1"/>
    <n v="326.82"/>
  </r>
  <r>
    <x v="0"/>
    <x v="50"/>
    <n v="2000"/>
    <n v="8"/>
    <n v="1.6"/>
    <x v="66"/>
    <x v="0"/>
    <x v="8"/>
    <x v="0"/>
    <x v="0"/>
    <s v="2500"/>
    <x v="1"/>
    <n v="2000"/>
    <x v="1"/>
    <n v="846"/>
    <n v="5"/>
    <n v="338.92"/>
    <n v="388.18"/>
    <n v="49.259999999999991"/>
    <x v="0"/>
    <x v="0"/>
    <x v="7"/>
    <x v="7"/>
    <x v="1"/>
    <n v="1"/>
    <n v="388.18"/>
  </r>
  <r>
    <x v="0"/>
    <x v="63"/>
    <n v="500"/>
    <n v="2"/>
    <n v="0.4"/>
    <x v="66"/>
    <x v="0"/>
    <x v="9"/>
    <x v="0"/>
    <x v="0"/>
    <s v="2000"/>
    <x v="1"/>
    <n v="500"/>
    <x v="3"/>
    <n v="644"/>
    <n v="3"/>
    <n v="180.9"/>
    <n v="223.06"/>
    <n v="42.16"/>
    <x v="0"/>
    <x v="0"/>
    <x v="7"/>
    <x v="7"/>
    <x v="1"/>
    <n v="1"/>
    <n v="223.06"/>
  </r>
  <r>
    <x v="0"/>
    <x v="189"/>
    <n v="500"/>
    <n v="2"/>
    <n v="0.4"/>
    <x v="66"/>
    <x v="0"/>
    <x v="16"/>
    <x v="0"/>
    <x v="0"/>
    <s v="2000"/>
    <x v="1"/>
    <n v="500"/>
    <x v="3"/>
    <n v="1749"/>
    <n v="5"/>
    <n v="159.86000000000001"/>
    <n v="197.12"/>
    <n v="37.259999999999991"/>
    <x v="0"/>
    <x v="0"/>
    <x v="7"/>
    <x v="7"/>
    <x v="1"/>
    <n v="1"/>
    <n v="197.12"/>
  </r>
  <r>
    <x v="0"/>
    <x v="1"/>
    <n v="5000"/>
    <n v="20"/>
    <n v="4"/>
    <x v="66"/>
    <x v="0"/>
    <x v="0"/>
    <x v="0"/>
    <x v="0"/>
    <s v="2250"/>
    <x v="2"/>
    <n v="5000"/>
    <x v="4"/>
    <n v="1045"/>
    <n v="2"/>
    <n v="540.39"/>
    <n v="617.44000000000005"/>
    <n v="77.050000000000068"/>
    <x v="0"/>
    <x v="0"/>
    <x v="7"/>
    <x v="7"/>
    <x v="1"/>
    <n v="0"/>
    <n v="0"/>
  </r>
  <r>
    <x v="0"/>
    <x v="0"/>
    <n v="2000"/>
    <n v="8"/>
    <n v="1.6"/>
    <x v="66"/>
    <x v="0"/>
    <x v="0"/>
    <x v="0"/>
    <x v="0"/>
    <s v="2250"/>
    <x v="1"/>
    <n v="2000"/>
    <x v="1"/>
    <n v="1267"/>
    <n v="3"/>
    <n v="299.32"/>
    <n v="341.69"/>
    <n v="42.370000000000005"/>
    <x v="0"/>
    <x v="0"/>
    <x v="7"/>
    <x v="7"/>
    <x v="1"/>
    <n v="1"/>
    <n v="341.69"/>
  </r>
  <r>
    <x v="0"/>
    <x v="1"/>
    <n v="500"/>
    <n v="2"/>
    <n v="0.4"/>
    <x v="66"/>
    <x v="0"/>
    <x v="0"/>
    <x v="0"/>
    <x v="0"/>
    <s v="2250"/>
    <x v="1"/>
    <n v="500"/>
    <x v="3"/>
    <n v="1045"/>
    <n v="3"/>
    <n v="91.05"/>
    <n v="112.27"/>
    <n v="21.22"/>
    <x v="0"/>
    <x v="0"/>
    <x v="7"/>
    <x v="7"/>
    <x v="1"/>
    <n v="1"/>
    <n v="112.27"/>
  </r>
  <r>
    <x v="0"/>
    <x v="66"/>
    <n v="1500.0000000000002"/>
    <n v="6.0000000000000009"/>
    <n v="1.2000000000000002"/>
    <x v="66"/>
    <x v="0"/>
    <x v="2"/>
    <x v="0"/>
    <x v="0"/>
    <s v="2250"/>
    <x v="1"/>
    <n v="1500.0000000000002"/>
    <x v="1"/>
    <n v="944"/>
    <n v="3"/>
    <n v="323.67"/>
    <n v="369.49"/>
    <n v="45.819999999999993"/>
    <x v="0"/>
    <x v="0"/>
    <x v="7"/>
    <x v="7"/>
    <x v="1"/>
    <n v="1"/>
    <n v="369.49"/>
  </r>
  <r>
    <x v="0"/>
    <x v="67"/>
    <n v="4000"/>
    <n v="16"/>
    <n v="3.2"/>
    <x v="66"/>
    <x v="0"/>
    <x v="1"/>
    <x v="0"/>
    <x v="0"/>
    <s v="3000"/>
    <x v="2"/>
    <n v="4000"/>
    <x v="4"/>
    <n v="1481"/>
    <n v="3"/>
    <n v="821.38"/>
    <n v="934.02"/>
    <n v="112.63999999999999"/>
    <x v="0"/>
    <x v="0"/>
    <x v="7"/>
    <x v="7"/>
    <x v="1"/>
    <n v="0"/>
    <n v="0"/>
  </r>
  <r>
    <x v="0"/>
    <x v="89"/>
    <n v="5500"/>
    <n v="22"/>
    <n v="4.4000000000000004"/>
    <x v="66"/>
    <x v="0"/>
    <x v="15"/>
    <x v="0"/>
    <x v="0"/>
    <s v="3000"/>
    <x v="2"/>
    <n v="5500"/>
    <x v="6"/>
    <n v="1106"/>
    <n v="2"/>
    <n v="720.37"/>
    <n v="823.09"/>
    <n v="102.72000000000003"/>
    <x v="0"/>
    <x v="0"/>
    <x v="7"/>
    <x v="7"/>
    <x v="1"/>
    <n v="0"/>
    <n v="0"/>
  </r>
  <r>
    <x v="0"/>
    <x v="89"/>
    <n v="5500"/>
    <n v="22"/>
    <n v="4.4000000000000004"/>
    <x v="66"/>
    <x v="0"/>
    <x v="15"/>
    <x v="0"/>
    <x v="0"/>
    <s v="3000"/>
    <x v="2"/>
    <n v="5500"/>
    <x v="6"/>
    <n v="1106"/>
    <n v="2"/>
    <n v="720.37"/>
    <n v="823.09"/>
    <n v="102.72000000000003"/>
    <x v="0"/>
    <x v="0"/>
    <x v="7"/>
    <x v="7"/>
    <x v="1"/>
    <n v="0"/>
    <n v="0"/>
  </r>
  <r>
    <x v="0"/>
    <x v="90"/>
    <n v="500"/>
    <n v="2"/>
    <n v="0.4"/>
    <x v="66"/>
    <x v="0"/>
    <x v="0"/>
    <x v="0"/>
    <x v="0"/>
    <s v="2250"/>
    <x v="1"/>
    <n v="500"/>
    <x v="3"/>
    <n v="1763"/>
    <n v="4"/>
    <n v="142.63"/>
    <n v="175.87"/>
    <n v="33.240000000000009"/>
    <x v="0"/>
    <x v="0"/>
    <x v="7"/>
    <x v="7"/>
    <x v="1"/>
    <n v="1"/>
    <n v="175.87"/>
  </r>
  <r>
    <x v="0"/>
    <x v="0"/>
    <n v="1000"/>
    <n v="4"/>
    <n v="0.8"/>
    <x v="66"/>
    <x v="0"/>
    <x v="0"/>
    <x v="0"/>
    <x v="0"/>
    <s v="2250"/>
    <x v="1"/>
    <n v="1000"/>
    <x v="2"/>
    <n v="1267"/>
    <n v="3"/>
    <n v="167.12"/>
    <n v="197.54"/>
    <n v="30.419999999999987"/>
    <x v="0"/>
    <x v="0"/>
    <x v="7"/>
    <x v="7"/>
    <x v="1"/>
    <n v="1"/>
    <n v="197.54"/>
  </r>
  <r>
    <x v="0"/>
    <x v="0"/>
    <n v="1000"/>
    <n v="4"/>
    <n v="0.8"/>
    <x v="66"/>
    <x v="0"/>
    <x v="0"/>
    <x v="0"/>
    <x v="0"/>
    <s v="2250"/>
    <x v="1"/>
    <n v="1000"/>
    <x v="2"/>
    <n v="1267"/>
    <n v="3"/>
    <n v="167.12"/>
    <n v="197.54"/>
    <n v="30.419999999999987"/>
    <x v="0"/>
    <x v="0"/>
    <x v="7"/>
    <x v="7"/>
    <x v="1"/>
    <n v="1"/>
    <n v="197.54"/>
  </r>
  <r>
    <x v="0"/>
    <x v="1"/>
    <n v="1000"/>
    <n v="4"/>
    <n v="0.8"/>
    <x v="66"/>
    <x v="0"/>
    <x v="0"/>
    <x v="0"/>
    <x v="0"/>
    <s v="2250"/>
    <x v="1"/>
    <n v="1000"/>
    <x v="2"/>
    <n v="1045"/>
    <n v="3"/>
    <n v="153.08000000000001"/>
    <n v="180.94"/>
    <n v="27.859999999999985"/>
    <x v="0"/>
    <x v="0"/>
    <x v="7"/>
    <x v="7"/>
    <x v="1"/>
    <n v="1"/>
    <n v="180.94"/>
  </r>
  <r>
    <x v="0"/>
    <x v="91"/>
    <n v="500"/>
    <n v="2"/>
    <n v="0.4"/>
    <x v="66"/>
    <x v="0"/>
    <x v="0"/>
    <x v="0"/>
    <x v="0"/>
    <s v="2250"/>
    <x v="1"/>
    <n v="500"/>
    <x v="3"/>
    <n v="1559"/>
    <n v="4"/>
    <n v="142"/>
    <n v="175.09"/>
    <n v="33.090000000000003"/>
    <x v="0"/>
    <x v="0"/>
    <x v="7"/>
    <x v="7"/>
    <x v="1"/>
    <n v="1"/>
    <n v="175.09"/>
  </r>
  <r>
    <x v="0"/>
    <x v="92"/>
    <n v="1000"/>
    <n v="4"/>
    <n v="0.8"/>
    <x v="66"/>
    <x v="0"/>
    <x v="0"/>
    <x v="0"/>
    <x v="0"/>
    <s v="2250"/>
    <x v="1"/>
    <n v="1000"/>
    <x v="2"/>
    <n v="1034"/>
    <n v="5"/>
    <n v="211.28"/>
    <n v="249.74"/>
    <n v="38.460000000000008"/>
    <x v="0"/>
    <x v="0"/>
    <x v="7"/>
    <x v="7"/>
    <x v="1"/>
    <n v="1"/>
    <n v="249.74"/>
  </r>
  <r>
    <x v="0"/>
    <x v="2"/>
    <n v="1000"/>
    <n v="4"/>
    <n v="0.8"/>
    <x v="66"/>
    <x v="0"/>
    <x v="0"/>
    <x v="0"/>
    <x v="0"/>
    <s v="2250"/>
    <x v="1"/>
    <n v="1000"/>
    <x v="2"/>
    <n v="1819"/>
    <n v="4"/>
    <n v="244.94"/>
    <n v="289.52"/>
    <n v="44.579999999999984"/>
    <x v="0"/>
    <x v="0"/>
    <x v="7"/>
    <x v="7"/>
    <x v="1"/>
    <n v="1"/>
    <n v="289.52"/>
  </r>
  <r>
    <x v="0"/>
    <x v="93"/>
    <n v="1000"/>
    <n v="4"/>
    <n v="0.8"/>
    <x v="66"/>
    <x v="0"/>
    <x v="0"/>
    <x v="0"/>
    <x v="0"/>
    <s v="2250"/>
    <x v="1"/>
    <n v="1000"/>
    <x v="2"/>
    <n v="1403"/>
    <n v="3"/>
    <n v="213.51"/>
    <n v="252.38"/>
    <n v="38.870000000000005"/>
    <x v="0"/>
    <x v="0"/>
    <x v="7"/>
    <x v="7"/>
    <x v="1"/>
    <n v="1"/>
    <n v="252.38"/>
  </r>
  <r>
    <x v="0"/>
    <x v="2"/>
    <n v="500"/>
    <n v="2"/>
    <n v="0.4"/>
    <x v="66"/>
    <x v="0"/>
    <x v="0"/>
    <x v="0"/>
    <x v="0"/>
    <s v="2250"/>
    <x v="1"/>
    <n v="500"/>
    <x v="3"/>
    <n v="1819"/>
    <n v="4"/>
    <n v="142.63"/>
    <n v="175.87"/>
    <n v="33.240000000000009"/>
    <x v="0"/>
    <x v="0"/>
    <x v="7"/>
    <x v="7"/>
    <x v="1"/>
    <n v="1"/>
    <n v="175.87"/>
  </r>
  <r>
    <x v="0"/>
    <x v="0"/>
    <n v="1000"/>
    <n v="4"/>
    <n v="0.8"/>
    <x v="66"/>
    <x v="0"/>
    <x v="0"/>
    <x v="0"/>
    <x v="0"/>
    <s v="2250"/>
    <x v="1"/>
    <n v="1000"/>
    <x v="2"/>
    <n v="1267"/>
    <n v="3"/>
    <n v="167.12"/>
    <n v="197.54"/>
    <n v="30.419999999999987"/>
    <x v="0"/>
    <x v="0"/>
    <x v="7"/>
    <x v="7"/>
    <x v="1"/>
    <n v="1"/>
    <n v="197.54"/>
  </r>
  <r>
    <x v="0"/>
    <x v="47"/>
    <n v="1000"/>
    <n v="4"/>
    <n v="0.8"/>
    <x v="66"/>
    <x v="0"/>
    <x v="0"/>
    <x v="0"/>
    <x v="0"/>
    <s v="2250"/>
    <x v="1"/>
    <n v="1000"/>
    <x v="2"/>
    <n v="911"/>
    <n v="4"/>
    <n v="186.08"/>
    <n v="219.95"/>
    <n v="33.869999999999976"/>
    <x v="0"/>
    <x v="0"/>
    <x v="7"/>
    <x v="7"/>
    <x v="1"/>
    <n v="1"/>
    <n v="219.95"/>
  </r>
  <r>
    <x v="0"/>
    <x v="0"/>
    <n v="1000"/>
    <n v="4"/>
    <n v="0.8"/>
    <x v="66"/>
    <x v="0"/>
    <x v="0"/>
    <x v="0"/>
    <x v="0"/>
    <s v="2250"/>
    <x v="1"/>
    <n v="1000"/>
    <x v="2"/>
    <n v="1267"/>
    <n v="3"/>
    <n v="167.12"/>
    <n v="197.54"/>
    <n v="30.419999999999987"/>
    <x v="0"/>
    <x v="0"/>
    <x v="7"/>
    <x v="7"/>
    <x v="1"/>
    <n v="1"/>
    <n v="197.54"/>
  </r>
  <r>
    <x v="0"/>
    <x v="0"/>
    <n v="1000"/>
    <n v="4"/>
    <n v="0.8"/>
    <x v="66"/>
    <x v="0"/>
    <x v="0"/>
    <x v="0"/>
    <x v="0"/>
    <s v="2250"/>
    <x v="1"/>
    <n v="1000"/>
    <x v="2"/>
    <n v="1267"/>
    <n v="3"/>
    <n v="167.12"/>
    <n v="197.54"/>
    <n v="30.419999999999987"/>
    <x v="0"/>
    <x v="0"/>
    <x v="7"/>
    <x v="7"/>
    <x v="1"/>
    <n v="1"/>
    <n v="197.54"/>
  </r>
  <r>
    <x v="0"/>
    <x v="0"/>
    <n v="1000"/>
    <n v="4"/>
    <n v="0.8"/>
    <x v="67"/>
    <x v="0"/>
    <x v="0"/>
    <x v="0"/>
    <x v="0"/>
    <s v="2250"/>
    <x v="1"/>
    <n v="1000"/>
    <x v="2"/>
    <n v="1267"/>
    <n v="3"/>
    <n v="167.12"/>
    <n v="197.54"/>
    <n v="30.419999999999987"/>
    <x v="0"/>
    <x v="0"/>
    <x v="7"/>
    <x v="7"/>
    <x v="0"/>
    <n v="1"/>
    <n v="197.54"/>
  </r>
  <r>
    <x v="0"/>
    <x v="0"/>
    <n v="1000"/>
    <n v="4"/>
    <n v="0.8"/>
    <x v="67"/>
    <x v="0"/>
    <x v="0"/>
    <x v="0"/>
    <x v="0"/>
    <s v="2250"/>
    <x v="1"/>
    <n v="1000"/>
    <x v="2"/>
    <n v="1267"/>
    <n v="3"/>
    <n v="167.12"/>
    <n v="197.54"/>
    <n v="30.419999999999987"/>
    <x v="0"/>
    <x v="0"/>
    <x v="7"/>
    <x v="7"/>
    <x v="0"/>
    <n v="1"/>
    <n v="197.54"/>
  </r>
  <r>
    <x v="0"/>
    <x v="94"/>
    <n v="1000"/>
    <n v="4"/>
    <n v="0.8"/>
    <x v="67"/>
    <x v="0"/>
    <x v="0"/>
    <x v="0"/>
    <x v="0"/>
    <s v="2250"/>
    <x v="1"/>
    <n v="1000"/>
    <x v="2"/>
    <n v="1542"/>
    <n v="5"/>
    <n v="228.5"/>
    <n v="270.10000000000002"/>
    <n v="41.600000000000023"/>
    <x v="0"/>
    <x v="0"/>
    <x v="7"/>
    <x v="7"/>
    <x v="0"/>
    <n v="1"/>
    <n v="270.10000000000002"/>
  </r>
  <r>
    <x v="0"/>
    <x v="0"/>
    <n v="1000"/>
    <n v="4"/>
    <n v="0.8"/>
    <x v="68"/>
    <x v="0"/>
    <x v="0"/>
    <x v="0"/>
    <x v="0"/>
    <s v="2250"/>
    <x v="1"/>
    <n v="1000"/>
    <x v="2"/>
    <n v="1267"/>
    <n v="3"/>
    <n v="167.12"/>
    <n v="197.54"/>
    <n v="30.419999999999987"/>
    <x v="0"/>
    <x v="0"/>
    <x v="7"/>
    <x v="7"/>
    <x v="1"/>
    <n v="1"/>
    <n v="197.54"/>
  </r>
  <r>
    <x v="0"/>
    <x v="0"/>
    <n v="500"/>
    <n v="2"/>
    <n v="0.4"/>
    <x v="68"/>
    <x v="0"/>
    <x v="0"/>
    <x v="0"/>
    <x v="0"/>
    <s v="2250"/>
    <x v="1"/>
    <n v="500"/>
    <x v="3"/>
    <n v="1267"/>
    <n v="3"/>
    <n v="98.07"/>
    <n v="120.93"/>
    <n v="22.860000000000014"/>
    <x v="0"/>
    <x v="0"/>
    <x v="7"/>
    <x v="7"/>
    <x v="1"/>
    <n v="1"/>
    <n v="120.93"/>
  </r>
  <r>
    <x v="0"/>
    <x v="6"/>
    <n v="500"/>
    <n v="2"/>
    <n v="0.4"/>
    <x v="68"/>
    <x v="0"/>
    <x v="0"/>
    <x v="0"/>
    <x v="0"/>
    <s v="2250"/>
    <x v="1"/>
    <n v="500"/>
    <x v="3"/>
    <n v="1089"/>
    <n v="4"/>
    <n v="132.28"/>
    <n v="163.11000000000001"/>
    <n v="30.830000000000013"/>
    <x v="0"/>
    <x v="0"/>
    <x v="7"/>
    <x v="7"/>
    <x v="1"/>
    <n v="1"/>
    <n v="163.11000000000001"/>
  </r>
  <r>
    <x v="0"/>
    <x v="3"/>
    <n v="1000"/>
    <n v="4"/>
    <n v="0.8"/>
    <x v="68"/>
    <x v="0"/>
    <x v="0"/>
    <x v="0"/>
    <x v="0"/>
    <s v="2250"/>
    <x v="1"/>
    <n v="1000"/>
    <x v="2"/>
    <n v="1650"/>
    <n v="4"/>
    <n v="227.56"/>
    <n v="268.98"/>
    <n v="41.420000000000016"/>
    <x v="0"/>
    <x v="0"/>
    <x v="7"/>
    <x v="7"/>
    <x v="1"/>
    <n v="1"/>
    <n v="268.98"/>
  </r>
  <r>
    <x v="0"/>
    <x v="4"/>
    <n v="500"/>
    <n v="2"/>
    <n v="0.4"/>
    <x v="68"/>
    <x v="0"/>
    <x v="0"/>
    <x v="0"/>
    <x v="0"/>
    <s v="2250"/>
    <x v="1"/>
    <n v="500"/>
    <x v="3"/>
    <n v="1163"/>
    <n v="4"/>
    <n v="131.41"/>
    <n v="162.04"/>
    <n v="30.629999999999995"/>
    <x v="0"/>
    <x v="0"/>
    <x v="7"/>
    <x v="7"/>
    <x v="1"/>
    <n v="1"/>
    <n v="162.04"/>
  </r>
  <r>
    <x v="0"/>
    <x v="5"/>
    <n v="500"/>
    <n v="2"/>
    <n v="0.4"/>
    <x v="68"/>
    <x v="0"/>
    <x v="0"/>
    <x v="0"/>
    <x v="0"/>
    <s v="2250"/>
    <x v="1"/>
    <n v="500"/>
    <x v="3"/>
    <n v="1217"/>
    <n v="5"/>
    <n v="125.29"/>
    <n v="154.47999999999999"/>
    <n v="29.189999999999984"/>
    <x v="0"/>
    <x v="0"/>
    <x v="7"/>
    <x v="7"/>
    <x v="1"/>
    <n v="1"/>
    <n v="154.47999999999999"/>
  </r>
  <r>
    <x v="0"/>
    <x v="6"/>
    <n v="500"/>
    <n v="2"/>
    <n v="0.4"/>
    <x v="68"/>
    <x v="0"/>
    <x v="0"/>
    <x v="0"/>
    <x v="0"/>
    <s v="2250"/>
    <x v="1"/>
    <n v="500"/>
    <x v="3"/>
    <n v="1089"/>
    <n v="4"/>
    <n v="132.28"/>
    <n v="163.11000000000001"/>
    <n v="30.830000000000013"/>
    <x v="0"/>
    <x v="0"/>
    <x v="7"/>
    <x v="7"/>
    <x v="1"/>
    <n v="1"/>
    <n v="163.11000000000001"/>
  </r>
  <r>
    <x v="0"/>
    <x v="0"/>
    <n v="4500"/>
    <n v="18"/>
    <n v="3.6"/>
    <x v="68"/>
    <x v="0"/>
    <x v="0"/>
    <x v="0"/>
    <x v="0"/>
    <s v="2250"/>
    <x v="2"/>
    <n v="4500"/>
    <x v="4"/>
    <n v="1267"/>
    <n v="2"/>
    <n v="614.4"/>
    <n v="697"/>
    <n v="82.600000000000023"/>
    <x v="0"/>
    <x v="0"/>
    <x v="7"/>
    <x v="7"/>
    <x v="1"/>
    <n v="0"/>
    <n v="0"/>
  </r>
  <r>
    <x v="0"/>
    <x v="1"/>
    <n v="1500.0000000000002"/>
    <n v="6.0000000000000009"/>
    <n v="1.2000000000000002"/>
    <x v="68"/>
    <x v="0"/>
    <x v="0"/>
    <x v="0"/>
    <x v="0"/>
    <s v="2250"/>
    <x v="1"/>
    <n v="1500.0000000000002"/>
    <x v="1"/>
    <n v="1045"/>
    <n v="3"/>
    <n v="209.16"/>
    <n v="238.98"/>
    <n v="29.819999999999993"/>
    <x v="0"/>
    <x v="0"/>
    <x v="7"/>
    <x v="7"/>
    <x v="1"/>
    <n v="1"/>
    <n v="238.98"/>
  </r>
  <r>
    <x v="0"/>
    <x v="7"/>
    <n v="6500"/>
    <n v="26"/>
    <n v="5.2"/>
    <x v="68"/>
    <x v="0"/>
    <x v="1"/>
    <x v="0"/>
    <x v="0"/>
    <s v="3000"/>
    <x v="2"/>
    <n v="6500"/>
    <x v="6"/>
    <n v="1194"/>
    <n v="2"/>
    <n v="848.37"/>
    <n v="967.03"/>
    <n v="118.65999999999997"/>
    <x v="0"/>
    <x v="0"/>
    <x v="7"/>
    <x v="7"/>
    <x v="1"/>
    <n v="0"/>
    <n v="0"/>
  </r>
  <r>
    <x v="0"/>
    <x v="7"/>
    <n v="1500.0000000000002"/>
    <n v="6.0000000000000009"/>
    <n v="1.2000000000000002"/>
    <x v="68"/>
    <x v="0"/>
    <x v="1"/>
    <x v="0"/>
    <x v="0"/>
    <s v="3000"/>
    <x v="1"/>
    <n v="1500.0000000000002"/>
    <x v="1"/>
    <n v="1194"/>
    <n v="4"/>
    <n v="377.15"/>
    <n v="430.53"/>
    <n v="53.379999999999995"/>
    <x v="0"/>
    <x v="0"/>
    <x v="7"/>
    <x v="7"/>
    <x v="1"/>
    <n v="1"/>
    <n v="430.53"/>
  </r>
  <r>
    <x v="0"/>
    <x v="7"/>
    <n v="1000"/>
    <n v="4"/>
    <n v="0.8"/>
    <x v="68"/>
    <x v="0"/>
    <x v="1"/>
    <x v="0"/>
    <x v="0"/>
    <s v="3000"/>
    <x v="1"/>
    <n v="1000"/>
    <x v="2"/>
    <n v="1194"/>
    <n v="4"/>
    <n v="269.63"/>
    <n v="318.72000000000003"/>
    <n v="49.090000000000032"/>
    <x v="0"/>
    <x v="0"/>
    <x v="7"/>
    <x v="7"/>
    <x v="1"/>
    <n v="1"/>
    <n v="318.72000000000003"/>
  </r>
  <r>
    <x v="0"/>
    <x v="126"/>
    <n v="1500.0000000000002"/>
    <n v="6.0000000000000009"/>
    <n v="1.2000000000000002"/>
    <x v="68"/>
    <x v="0"/>
    <x v="5"/>
    <x v="0"/>
    <x v="0"/>
    <s v="2250"/>
    <x v="1"/>
    <n v="1500.0000000000002"/>
    <x v="1"/>
    <n v="455"/>
    <n v="3"/>
    <n v="200.61"/>
    <n v="230.32"/>
    <n v="29.70999999999998"/>
    <x v="0"/>
    <x v="0"/>
    <x v="7"/>
    <x v="7"/>
    <x v="1"/>
    <n v="1"/>
    <n v="230.32"/>
  </r>
  <r>
    <x v="0"/>
    <x v="2"/>
    <n v="500"/>
    <n v="2"/>
    <n v="0.4"/>
    <x v="68"/>
    <x v="0"/>
    <x v="0"/>
    <x v="0"/>
    <x v="0"/>
    <s v="2250"/>
    <x v="1"/>
    <n v="500"/>
    <x v="3"/>
    <n v="1819"/>
    <n v="4"/>
    <n v="142.63"/>
    <n v="175.87"/>
    <n v="33.240000000000009"/>
    <x v="0"/>
    <x v="0"/>
    <x v="7"/>
    <x v="7"/>
    <x v="1"/>
    <n v="1"/>
    <n v="175.87"/>
  </r>
  <r>
    <x v="0"/>
    <x v="55"/>
    <n v="1000"/>
    <n v="4"/>
    <n v="0.8"/>
    <x v="68"/>
    <x v="0"/>
    <x v="6"/>
    <x v="0"/>
    <x v="0"/>
    <s v=""/>
    <x v="1"/>
    <n v="1000"/>
    <x v="2"/>
    <s v="x"/>
    <s v=""/>
    <s v=""/>
    <s v=""/>
    <s v=""/>
    <x v="1"/>
    <x v="0"/>
    <x v="7"/>
    <x v="7"/>
    <x v="1"/>
    <n v="1"/>
    <s v=""/>
  </r>
  <r>
    <x v="0"/>
    <x v="55"/>
    <n v="500"/>
    <n v="2"/>
    <n v="0.4"/>
    <x v="68"/>
    <x v="0"/>
    <x v="6"/>
    <x v="0"/>
    <x v="0"/>
    <s v=""/>
    <x v="1"/>
    <n v="500"/>
    <x v="3"/>
    <s v="x"/>
    <s v=""/>
    <s v=""/>
    <s v=""/>
    <s v=""/>
    <x v="1"/>
    <x v="0"/>
    <x v="7"/>
    <x v="7"/>
    <x v="1"/>
    <n v="1"/>
    <s v=""/>
  </r>
  <r>
    <x v="0"/>
    <x v="126"/>
    <n v="1500.0000000000002"/>
    <n v="6.0000000000000009"/>
    <n v="1.2000000000000002"/>
    <x v="68"/>
    <x v="0"/>
    <x v="5"/>
    <x v="0"/>
    <x v="0"/>
    <s v="2250"/>
    <x v="1"/>
    <n v="1500.0000000000002"/>
    <x v="1"/>
    <n v="455"/>
    <n v="3"/>
    <n v="200.61"/>
    <n v="230.32"/>
    <n v="29.70999999999998"/>
    <x v="0"/>
    <x v="0"/>
    <x v="7"/>
    <x v="7"/>
    <x v="1"/>
    <n v="1"/>
    <n v="230.32"/>
  </r>
  <r>
    <x v="0"/>
    <x v="43"/>
    <n v="500"/>
    <n v="2"/>
    <n v="0.4"/>
    <x v="68"/>
    <x v="0"/>
    <x v="0"/>
    <x v="0"/>
    <x v="0"/>
    <s v="2250"/>
    <x v="1"/>
    <n v="500"/>
    <x v="3"/>
    <n v="942"/>
    <n v="3"/>
    <n v="111.04"/>
    <n v="136.91"/>
    <n v="25.86999999999999"/>
    <x v="0"/>
    <x v="0"/>
    <x v="7"/>
    <x v="7"/>
    <x v="1"/>
    <n v="1"/>
    <n v="136.91"/>
  </r>
  <r>
    <x v="0"/>
    <x v="43"/>
    <n v="500"/>
    <n v="2"/>
    <n v="0.4"/>
    <x v="68"/>
    <x v="0"/>
    <x v="0"/>
    <x v="0"/>
    <x v="0"/>
    <s v="2250"/>
    <x v="1"/>
    <n v="500"/>
    <x v="3"/>
    <n v="942"/>
    <n v="3"/>
    <n v="111.04"/>
    <n v="136.91"/>
    <n v="25.86999999999999"/>
    <x v="0"/>
    <x v="0"/>
    <x v="7"/>
    <x v="7"/>
    <x v="1"/>
    <n v="1"/>
    <n v="136.91"/>
  </r>
  <r>
    <x v="0"/>
    <x v="47"/>
    <n v="500"/>
    <n v="2"/>
    <n v="0.4"/>
    <x v="68"/>
    <x v="0"/>
    <x v="0"/>
    <x v="0"/>
    <x v="0"/>
    <s v="2250"/>
    <x v="1"/>
    <n v="500"/>
    <x v="3"/>
    <n v="911"/>
    <n v="4"/>
    <n v="110.35"/>
    <n v="136.07"/>
    <n v="25.72"/>
    <x v="0"/>
    <x v="0"/>
    <x v="7"/>
    <x v="7"/>
    <x v="1"/>
    <n v="1"/>
    <n v="136.07"/>
  </r>
  <r>
    <x v="0"/>
    <x v="113"/>
    <n v="500"/>
    <n v="2"/>
    <n v="0.4"/>
    <x v="68"/>
    <x v="0"/>
    <x v="8"/>
    <x v="0"/>
    <x v="0"/>
    <s v="2250"/>
    <x v="1"/>
    <n v="500"/>
    <x v="3"/>
    <n v="627"/>
    <n v="4"/>
    <n v="104.59"/>
    <n v="128.96"/>
    <n v="24.370000000000005"/>
    <x v="0"/>
    <x v="0"/>
    <x v="7"/>
    <x v="7"/>
    <x v="1"/>
    <n v="1"/>
    <n v="128.96"/>
  </r>
  <r>
    <x v="0"/>
    <x v="180"/>
    <n v="1000"/>
    <n v="4"/>
    <n v="0.8"/>
    <x v="68"/>
    <x v="0"/>
    <x v="8"/>
    <x v="0"/>
    <x v="0"/>
    <s v="2250"/>
    <x v="1"/>
    <n v="1000"/>
    <x v="2"/>
    <n v="839"/>
    <n v="4"/>
    <n v="186.77"/>
    <n v="220.76"/>
    <n v="33.989999999999981"/>
    <x v="0"/>
    <x v="0"/>
    <x v="7"/>
    <x v="7"/>
    <x v="1"/>
    <n v="1"/>
    <n v="220.76"/>
  </r>
  <r>
    <x v="0"/>
    <x v="26"/>
    <n v="500"/>
    <n v="2"/>
    <n v="0.4"/>
    <x v="68"/>
    <x v="0"/>
    <x v="1"/>
    <x v="0"/>
    <x v="0"/>
    <s v="3000"/>
    <x v="1"/>
    <n v="500"/>
    <x v="3"/>
    <n v="1502"/>
    <n v="4"/>
    <n v="131.91"/>
    <n v="162.65"/>
    <n v="30.740000000000009"/>
    <x v="0"/>
    <x v="0"/>
    <x v="7"/>
    <x v="7"/>
    <x v="1"/>
    <n v="1"/>
    <n v="162.65"/>
  </r>
  <r>
    <x v="0"/>
    <x v="190"/>
    <n v="2500"/>
    <n v="10"/>
    <n v="2"/>
    <x v="69"/>
    <x v="0"/>
    <x v="8"/>
    <x v="0"/>
    <x v="0"/>
    <s v="2500"/>
    <x v="1"/>
    <n v="2500"/>
    <x v="1"/>
    <n v="824"/>
    <n v="5"/>
    <n v="466.18"/>
    <n v="535.23"/>
    <n v="69.050000000000011"/>
    <x v="0"/>
    <x v="0"/>
    <x v="7"/>
    <x v="7"/>
    <x v="0"/>
    <n v="1"/>
    <n v="535.23"/>
  </r>
  <r>
    <x v="0"/>
    <x v="163"/>
    <n v="500"/>
    <n v="2"/>
    <n v="0.4"/>
    <x v="69"/>
    <x v="0"/>
    <x v="8"/>
    <x v="0"/>
    <x v="0"/>
    <s v="2250"/>
    <x v="1"/>
    <n v="500"/>
    <x v="3"/>
    <n v="607"/>
    <n v="4"/>
    <n v="103.07"/>
    <n v="127.09"/>
    <n v="24.02000000000001"/>
    <x v="0"/>
    <x v="0"/>
    <x v="7"/>
    <x v="7"/>
    <x v="0"/>
    <n v="1"/>
    <n v="127.09"/>
  </r>
  <r>
    <x v="0"/>
    <x v="95"/>
    <n v="1000"/>
    <n v="4"/>
    <n v="0.8"/>
    <x v="69"/>
    <x v="0"/>
    <x v="18"/>
    <x v="0"/>
    <x v="0"/>
    <s v=""/>
    <x v="1"/>
    <n v="1000"/>
    <x v="2"/>
    <s v="x"/>
    <s v=""/>
    <s v=""/>
    <s v=""/>
    <s v=""/>
    <x v="1"/>
    <x v="0"/>
    <x v="7"/>
    <x v="7"/>
    <x v="0"/>
    <n v="1"/>
    <s v=""/>
  </r>
  <r>
    <x v="0"/>
    <x v="95"/>
    <n v="1000"/>
    <n v="4"/>
    <n v="0.8"/>
    <x v="69"/>
    <x v="0"/>
    <x v="18"/>
    <x v="0"/>
    <x v="0"/>
    <s v=""/>
    <x v="1"/>
    <n v="1000"/>
    <x v="2"/>
    <s v="x"/>
    <s v=""/>
    <s v=""/>
    <s v=""/>
    <s v=""/>
    <x v="1"/>
    <x v="0"/>
    <x v="7"/>
    <x v="7"/>
    <x v="0"/>
    <n v="1"/>
    <s v=""/>
  </r>
  <r>
    <x v="0"/>
    <x v="191"/>
    <n v="1500.0000000000002"/>
    <n v="6.0000000000000009"/>
    <n v="1.2000000000000002"/>
    <x v="69"/>
    <x v="0"/>
    <x v="21"/>
    <x v="0"/>
    <x v="0"/>
    <s v="3000"/>
    <x v="1"/>
    <n v="1500.0000000000002"/>
    <x v="1"/>
    <n v="1404"/>
    <n v="4"/>
    <n v="299.39"/>
    <n v="341.77"/>
    <n v="42.379999999999995"/>
    <x v="0"/>
    <x v="0"/>
    <x v="7"/>
    <x v="7"/>
    <x v="0"/>
    <n v="1"/>
    <n v="341.77"/>
  </r>
  <r>
    <x v="0"/>
    <x v="191"/>
    <n v="1500.0000000000002"/>
    <n v="6.0000000000000009"/>
    <n v="1.2000000000000002"/>
    <x v="69"/>
    <x v="0"/>
    <x v="21"/>
    <x v="0"/>
    <x v="0"/>
    <s v="3000"/>
    <x v="1"/>
    <n v="1500.0000000000002"/>
    <x v="1"/>
    <n v="1404"/>
    <n v="4"/>
    <n v="299.39"/>
    <n v="341.77"/>
    <n v="42.379999999999995"/>
    <x v="0"/>
    <x v="0"/>
    <x v="7"/>
    <x v="7"/>
    <x v="0"/>
    <n v="1"/>
    <n v="341.77"/>
  </r>
  <r>
    <x v="0"/>
    <x v="192"/>
    <n v="1000"/>
    <n v="4"/>
    <n v="0.8"/>
    <x v="69"/>
    <x v="0"/>
    <x v="8"/>
    <x v="0"/>
    <x v="0"/>
    <s v="2250"/>
    <x v="1"/>
    <n v="1000"/>
    <x v="2"/>
    <n v="1096"/>
    <n v="4"/>
    <n v="216.49"/>
    <n v="255.9"/>
    <n v="39.409999999999997"/>
    <x v="0"/>
    <x v="0"/>
    <x v="7"/>
    <x v="7"/>
    <x v="0"/>
    <n v="1"/>
    <n v="255.9"/>
  </r>
  <r>
    <x v="0"/>
    <x v="95"/>
    <n v="1000"/>
    <n v="4"/>
    <n v="0.8"/>
    <x v="69"/>
    <x v="0"/>
    <x v="18"/>
    <x v="0"/>
    <x v="0"/>
    <s v=""/>
    <x v="1"/>
    <n v="1000"/>
    <x v="2"/>
    <s v="x"/>
    <s v=""/>
    <s v=""/>
    <s v=""/>
    <s v=""/>
    <x v="1"/>
    <x v="0"/>
    <x v="7"/>
    <x v="7"/>
    <x v="0"/>
    <n v="1"/>
    <s v=""/>
  </r>
  <r>
    <x v="0"/>
    <x v="193"/>
    <n v="500"/>
    <n v="2"/>
    <n v="0.4"/>
    <x v="70"/>
    <x v="0"/>
    <x v="8"/>
    <x v="0"/>
    <x v="0"/>
    <s v="2500"/>
    <x v="1"/>
    <n v="500"/>
    <x v="3"/>
    <n v="563"/>
    <n v="5"/>
    <n v="105.86"/>
    <n v="130.53"/>
    <n v="24.67"/>
    <x v="0"/>
    <x v="0"/>
    <x v="7"/>
    <x v="7"/>
    <x v="1"/>
    <n v="1"/>
    <n v="130.53"/>
  </r>
  <r>
    <x v="0"/>
    <x v="74"/>
    <n v="1000"/>
    <n v="4"/>
    <n v="0.8"/>
    <x v="70"/>
    <x v="0"/>
    <x v="9"/>
    <x v="0"/>
    <x v="0"/>
    <s v="2000"/>
    <x v="1"/>
    <n v="1000"/>
    <x v="2"/>
    <n v="653"/>
    <n v="3"/>
    <n v="288.68"/>
    <n v="341.23"/>
    <n v="52.550000000000011"/>
    <x v="0"/>
    <x v="0"/>
    <x v="7"/>
    <x v="7"/>
    <x v="1"/>
    <n v="1"/>
    <n v="341.23"/>
  </r>
  <r>
    <x v="0"/>
    <x v="138"/>
    <n v="2000"/>
    <n v="8"/>
    <n v="1.6"/>
    <x v="70"/>
    <x v="0"/>
    <x v="9"/>
    <x v="0"/>
    <x v="0"/>
    <s v="2000"/>
    <x v="1"/>
    <n v="2000"/>
    <x v="1"/>
    <n v="686"/>
    <n v="3"/>
    <n v="457.29"/>
    <n v="522.02"/>
    <n v="64.729999999999961"/>
    <x v="0"/>
    <x v="0"/>
    <x v="7"/>
    <x v="7"/>
    <x v="1"/>
    <n v="1"/>
    <n v="522.02"/>
  </r>
  <r>
    <x v="0"/>
    <x v="7"/>
    <n v="500"/>
    <n v="2"/>
    <n v="0.4"/>
    <x v="70"/>
    <x v="0"/>
    <x v="1"/>
    <x v="0"/>
    <x v="0"/>
    <s v="3000"/>
    <x v="1"/>
    <n v="500"/>
    <x v="3"/>
    <n v="1194"/>
    <n v="4"/>
    <n v="152.02000000000001"/>
    <n v="187.45"/>
    <n v="35.429999999999978"/>
    <x v="0"/>
    <x v="0"/>
    <x v="7"/>
    <x v="7"/>
    <x v="1"/>
    <n v="1"/>
    <n v="187.45"/>
  </r>
  <r>
    <x v="0"/>
    <x v="7"/>
    <n v="3500.0000000000005"/>
    <n v="14.000000000000002"/>
    <n v="2.8000000000000003"/>
    <x v="70"/>
    <x v="0"/>
    <x v="1"/>
    <x v="0"/>
    <x v="0"/>
    <s v="3000"/>
    <x v="2"/>
    <n v="3500.0000000000005"/>
    <x v="4"/>
    <n v="1194"/>
    <n v="2"/>
    <n v="782.56"/>
    <n v="892.01"/>
    <n v="109.45000000000005"/>
    <x v="0"/>
    <x v="0"/>
    <x v="7"/>
    <x v="7"/>
    <x v="1"/>
    <n v="0"/>
    <n v="0"/>
  </r>
  <r>
    <x v="0"/>
    <x v="43"/>
    <n v="500"/>
    <n v="2"/>
    <n v="0.4"/>
    <x v="70"/>
    <x v="0"/>
    <x v="0"/>
    <x v="0"/>
    <x v="0"/>
    <s v="2250"/>
    <x v="1"/>
    <n v="500"/>
    <x v="3"/>
    <n v="942"/>
    <n v="3"/>
    <n v="111.04"/>
    <n v="136.91"/>
    <n v="25.86999999999999"/>
    <x v="0"/>
    <x v="0"/>
    <x v="7"/>
    <x v="7"/>
    <x v="1"/>
    <n v="1"/>
    <n v="136.91"/>
  </r>
  <r>
    <x v="0"/>
    <x v="20"/>
    <n v="500"/>
    <n v="2"/>
    <n v="0.4"/>
    <x v="70"/>
    <x v="0"/>
    <x v="7"/>
    <x v="0"/>
    <x v="0"/>
    <s v="3000"/>
    <x v="1"/>
    <n v="500"/>
    <x v="3"/>
    <n v="2378"/>
    <n v="6"/>
    <n v="153.15"/>
    <n v="188.84"/>
    <n v="35.69"/>
    <x v="0"/>
    <x v="0"/>
    <x v="7"/>
    <x v="7"/>
    <x v="1"/>
    <n v="1"/>
    <n v="188.84"/>
  </r>
  <r>
    <x v="0"/>
    <x v="194"/>
    <n v="6000.0000000000009"/>
    <n v="24.000000000000004"/>
    <n v="4.8000000000000007"/>
    <x v="70"/>
    <x v="0"/>
    <x v="8"/>
    <x v="0"/>
    <x v="0"/>
    <s v="2500"/>
    <x v="2"/>
    <n v="6000.0000000000009"/>
    <x v="6"/>
    <n v="814"/>
    <n v="2"/>
    <n v="541.58000000000004"/>
    <n v="621.79"/>
    <n v="80.209999999999923"/>
    <x v="0"/>
    <x v="0"/>
    <x v="7"/>
    <x v="7"/>
    <x v="1"/>
    <n v="0"/>
    <n v="0"/>
  </r>
  <r>
    <x v="0"/>
    <x v="59"/>
    <n v="2000"/>
    <n v="8"/>
    <n v="1.6"/>
    <x v="70"/>
    <x v="0"/>
    <x v="2"/>
    <x v="0"/>
    <x v="0"/>
    <s v="2250"/>
    <x v="1"/>
    <n v="2000"/>
    <x v="1"/>
    <n v="977"/>
    <n v="3"/>
    <n v="427.34"/>
    <n v="487.83"/>
    <n v="60.490000000000009"/>
    <x v="0"/>
    <x v="0"/>
    <x v="7"/>
    <x v="7"/>
    <x v="1"/>
    <n v="1"/>
    <n v="487.83"/>
  </r>
  <r>
    <x v="0"/>
    <x v="195"/>
    <n v="2000"/>
    <n v="8"/>
    <n v="1.6"/>
    <x v="70"/>
    <x v="0"/>
    <x v="6"/>
    <x v="0"/>
    <x v="0"/>
    <s v="2000"/>
    <x v="1"/>
    <n v="2000"/>
    <x v="1"/>
    <s v="x"/>
    <n v="3"/>
    <n v="450.42"/>
    <n v="514.17999999999995"/>
    <n v="63.759999999999934"/>
    <x v="0"/>
    <x v="0"/>
    <x v="7"/>
    <x v="7"/>
    <x v="1"/>
    <n v="1"/>
    <n v="514.17999999999995"/>
  </r>
  <r>
    <x v="0"/>
    <x v="196"/>
    <n v="2000"/>
    <n v="8"/>
    <n v="1.6"/>
    <x v="70"/>
    <x v="0"/>
    <x v="5"/>
    <x v="0"/>
    <x v="0"/>
    <s v="2250"/>
    <x v="1"/>
    <n v="2000"/>
    <x v="1"/>
    <n v="480"/>
    <n v="3"/>
    <n v="278.20999999999998"/>
    <n v="319.42"/>
    <n v="41.210000000000036"/>
    <x v="0"/>
    <x v="0"/>
    <x v="7"/>
    <x v="7"/>
    <x v="1"/>
    <n v="1"/>
    <n v="319.42"/>
  </r>
  <r>
    <x v="0"/>
    <x v="196"/>
    <n v="2000"/>
    <n v="8"/>
    <n v="1.6"/>
    <x v="70"/>
    <x v="0"/>
    <x v="5"/>
    <x v="0"/>
    <x v="0"/>
    <s v="2250"/>
    <x v="1"/>
    <n v="2000"/>
    <x v="1"/>
    <n v="480"/>
    <n v="3"/>
    <n v="278.20999999999998"/>
    <n v="319.42"/>
    <n v="41.210000000000036"/>
    <x v="0"/>
    <x v="0"/>
    <x v="7"/>
    <x v="7"/>
    <x v="1"/>
    <n v="1"/>
    <n v="319.42"/>
  </r>
  <r>
    <x v="0"/>
    <x v="197"/>
    <n v="1500.0000000000002"/>
    <n v="6.0000000000000009"/>
    <n v="1.2000000000000002"/>
    <x v="70"/>
    <x v="0"/>
    <x v="8"/>
    <x v="0"/>
    <x v="0"/>
    <s v="2250"/>
    <x v="1"/>
    <n v="1500.0000000000002"/>
    <x v="1"/>
    <n v="635"/>
    <n v="3"/>
    <n v="214.93"/>
    <n v="246.76"/>
    <n v="31.829999999999984"/>
    <x v="0"/>
    <x v="0"/>
    <x v="7"/>
    <x v="7"/>
    <x v="1"/>
    <n v="1"/>
    <n v="246.76"/>
  </r>
  <r>
    <x v="0"/>
    <x v="128"/>
    <n v="1000"/>
    <n v="4"/>
    <n v="0.8"/>
    <x v="70"/>
    <x v="0"/>
    <x v="19"/>
    <x v="0"/>
    <x v="0"/>
    <s v="2250"/>
    <x v="1"/>
    <n v="1000"/>
    <x v="2"/>
    <n v="1743"/>
    <n v="4"/>
    <n v="183.98"/>
    <n v="217.47"/>
    <n v="33.490000000000009"/>
    <x v="0"/>
    <x v="0"/>
    <x v="7"/>
    <x v="7"/>
    <x v="1"/>
    <n v="1"/>
    <n v="217.47"/>
  </r>
  <r>
    <x v="0"/>
    <x v="50"/>
    <n v="1500.0000000000002"/>
    <n v="6.0000000000000009"/>
    <n v="1.2000000000000002"/>
    <x v="70"/>
    <x v="0"/>
    <x v="8"/>
    <x v="0"/>
    <x v="0"/>
    <s v="2500"/>
    <x v="1"/>
    <n v="1500.0000000000002"/>
    <x v="1"/>
    <n v="846"/>
    <n v="5"/>
    <n v="257.41000000000003"/>
    <n v="294.83"/>
    <n v="37.419999999999959"/>
    <x v="0"/>
    <x v="0"/>
    <x v="7"/>
    <x v="7"/>
    <x v="1"/>
    <n v="1"/>
    <n v="294.83"/>
  </r>
  <r>
    <x v="0"/>
    <x v="133"/>
    <n v="1000"/>
    <n v="4"/>
    <n v="0.8"/>
    <x v="70"/>
    <x v="0"/>
    <x v="9"/>
    <x v="0"/>
    <x v="0"/>
    <s v="2000"/>
    <x v="1"/>
    <n v="1000"/>
    <x v="2"/>
    <n v="550"/>
    <n v="4"/>
    <n v="369.76"/>
    <n v="437.07"/>
    <n v="67.31"/>
    <x v="0"/>
    <x v="0"/>
    <x v="7"/>
    <x v="7"/>
    <x v="1"/>
    <n v="1"/>
    <n v="437.07"/>
  </r>
  <r>
    <x v="0"/>
    <x v="32"/>
    <n v="2500"/>
    <n v="10"/>
    <n v="2"/>
    <x v="70"/>
    <x v="0"/>
    <x v="8"/>
    <x v="0"/>
    <x v="0"/>
    <s v="2500"/>
    <x v="1"/>
    <n v="2500"/>
    <x v="1"/>
    <n v="576"/>
    <n v="5"/>
    <n v="384.59"/>
    <n v="441.55"/>
    <n v="56.960000000000036"/>
    <x v="0"/>
    <x v="0"/>
    <x v="7"/>
    <x v="7"/>
    <x v="1"/>
    <n v="1"/>
    <n v="441.55"/>
  </r>
  <r>
    <x v="0"/>
    <x v="1"/>
    <n v="1000"/>
    <n v="4"/>
    <n v="0.8"/>
    <x v="70"/>
    <x v="0"/>
    <x v="0"/>
    <x v="0"/>
    <x v="0"/>
    <s v="2250"/>
    <x v="1"/>
    <n v="1000"/>
    <x v="2"/>
    <n v="1045"/>
    <n v="3"/>
    <n v="153.08000000000001"/>
    <n v="180.94"/>
    <n v="27.859999999999985"/>
    <x v="0"/>
    <x v="0"/>
    <x v="7"/>
    <x v="7"/>
    <x v="1"/>
    <n v="1"/>
    <n v="180.94"/>
  </r>
  <r>
    <x v="0"/>
    <x v="67"/>
    <n v="500"/>
    <n v="2"/>
    <n v="0.4"/>
    <x v="70"/>
    <x v="0"/>
    <x v="1"/>
    <x v="0"/>
    <x v="0"/>
    <s v="3000"/>
    <x v="1"/>
    <n v="500"/>
    <x v="3"/>
    <n v="1481"/>
    <n v="4"/>
    <n v="150.15"/>
    <n v="185.14"/>
    <n v="34.989999999999981"/>
    <x v="0"/>
    <x v="0"/>
    <x v="7"/>
    <x v="7"/>
    <x v="1"/>
    <n v="1"/>
    <n v="185.14"/>
  </r>
  <r>
    <x v="0"/>
    <x v="7"/>
    <n v="4000"/>
    <n v="16"/>
    <n v="3.2"/>
    <x v="70"/>
    <x v="0"/>
    <x v="1"/>
    <x v="0"/>
    <x v="0"/>
    <s v="3000"/>
    <x v="2"/>
    <n v="4000"/>
    <x v="4"/>
    <n v="1194"/>
    <n v="2"/>
    <n v="793.53"/>
    <n v="904.51"/>
    <n v="110.98000000000002"/>
    <x v="0"/>
    <x v="0"/>
    <x v="7"/>
    <x v="7"/>
    <x v="1"/>
    <n v="0"/>
    <n v="0"/>
  </r>
  <r>
    <x v="0"/>
    <x v="1"/>
    <n v="1000"/>
    <n v="4"/>
    <n v="0.8"/>
    <x v="70"/>
    <x v="0"/>
    <x v="0"/>
    <x v="0"/>
    <x v="0"/>
    <s v="2250"/>
    <x v="1"/>
    <n v="1000"/>
    <x v="2"/>
    <n v="1045"/>
    <n v="3"/>
    <n v="153.08000000000001"/>
    <n v="180.94"/>
    <n v="27.859999999999985"/>
    <x v="0"/>
    <x v="0"/>
    <x v="7"/>
    <x v="7"/>
    <x v="1"/>
    <n v="1"/>
    <n v="180.94"/>
  </r>
  <r>
    <x v="0"/>
    <x v="0"/>
    <n v="1500.0000000000002"/>
    <n v="6.0000000000000009"/>
    <n v="1.2000000000000002"/>
    <x v="70"/>
    <x v="0"/>
    <x v="0"/>
    <x v="0"/>
    <x v="0"/>
    <s v="2250"/>
    <x v="1"/>
    <n v="1500.0000000000002"/>
    <x v="1"/>
    <n v="1267"/>
    <n v="3"/>
    <n v="229.86"/>
    <n v="262.39999999999998"/>
    <n v="32.539999999999964"/>
    <x v="0"/>
    <x v="0"/>
    <x v="7"/>
    <x v="7"/>
    <x v="1"/>
    <n v="1"/>
    <n v="262.39999999999998"/>
  </r>
  <r>
    <x v="0"/>
    <x v="130"/>
    <n v="1500.0000000000002"/>
    <n v="6.0000000000000009"/>
    <n v="1.2000000000000002"/>
    <x v="70"/>
    <x v="0"/>
    <x v="15"/>
    <x v="0"/>
    <x v="0"/>
    <s v="3000"/>
    <x v="1"/>
    <n v="1500.0000000000002"/>
    <x v="1"/>
    <n v="1088"/>
    <n v="4"/>
    <n v="292.68"/>
    <n v="334.41"/>
    <n v="41.730000000000018"/>
    <x v="0"/>
    <x v="0"/>
    <x v="7"/>
    <x v="7"/>
    <x v="1"/>
    <n v="1"/>
    <n v="334.41"/>
  </r>
  <r>
    <x v="0"/>
    <x v="130"/>
    <n v="1500.0000000000002"/>
    <n v="6.0000000000000009"/>
    <n v="1.2000000000000002"/>
    <x v="70"/>
    <x v="0"/>
    <x v="15"/>
    <x v="0"/>
    <x v="0"/>
    <s v="3000"/>
    <x v="1"/>
    <n v="1500.0000000000002"/>
    <x v="1"/>
    <n v="1088"/>
    <n v="4"/>
    <n v="292.68"/>
    <n v="334.41"/>
    <n v="41.730000000000018"/>
    <x v="0"/>
    <x v="0"/>
    <x v="7"/>
    <x v="7"/>
    <x v="1"/>
    <n v="1"/>
    <n v="334.41"/>
  </r>
  <r>
    <x v="0"/>
    <x v="43"/>
    <n v="1000"/>
    <n v="4"/>
    <n v="0.8"/>
    <x v="70"/>
    <x v="0"/>
    <x v="0"/>
    <x v="0"/>
    <x v="0"/>
    <s v="2250"/>
    <x v="1"/>
    <n v="1000"/>
    <x v="2"/>
    <n v="942"/>
    <n v="3"/>
    <n v="187.44"/>
    <n v="221.56"/>
    <n v="34.120000000000005"/>
    <x v="0"/>
    <x v="0"/>
    <x v="7"/>
    <x v="7"/>
    <x v="1"/>
    <n v="1"/>
    <n v="221.56"/>
  </r>
  <r>
    <x v="0"/>
    <x v="43"/>
    <n v="500"/>
    <n v="2"/>
    <n v="0.4"/>
    <x v="70"/>
    <x v="0"/>
    <x v="0"/>
    <x v="0"/>
    <x v="0"/>
    <s v="2250"/>
    <x v="1"/>
    <n v="500"/>
    <x v="3"/>
    <n v="942"/>
    <n v="3"/>
    <n v="111.04"/>
    <n v="136.91"/>
    <n v="25.86999999999999"/>
    <x v="0"/>
    <x v="0"/>
    <x v="7"/>
    <x v="7"/>
    <x v="1"/>
    <n v="1"/>
    <n v="136.91"/>
  </r>
  <r>
    <x v="0"/>
    <x v="58"/>
    <n v="3000.0000000000005"/>
    <n v="12.000000000000002"/>
    <n v="2.4000000000000004"/>
    <x v="70"/>
    <x v="0"/>
    <x v="6"/>
    <x v="0"/>
    <x v="0"/>
    <s v="2000"/>
    <x v="2"/>
    <n v="3000.0000000000005"/>
    <x v="4"/>
    <s v="x"/>
    <n v="1"/>
    <n v="744.65"/>
    <n v="838.38"/>
    <n v="93.730000000000018"/>
    <x v="0"/>
    <x v="0"/>
    <x v="7"/>
    <x v="7"/>
    <x v="1"/>
    <n v="0"/>
    <n v="0"/>
  </r>
  <r>
    <x v="0"/>
    <x v="47"/>
    <n v="500"/>
    <n v="2"/>
    <n v="0.4"/>
    <x v="70"/>
    <x v="0"/>
    <x v="0"/>
    <x v="0"/>
    <x v="0"/>
    <s v="2250"/>
    <x v="1"/>
    <n v="500"/>
    <x v="3"/>
    <n v="911"/>
    <n v="4"/>
    <n v="110.35"/>
    <n v="136.07"/>
    <n v="25.72"/>
    <x v="0"/>
    <x v="0"/>
    <x v="7"/>
    <x v="7"/>
    <x v="1"/>
    <n v="1"/>
    <n v="136.07"/>
  </r>
  <r>
    <x v="0"/>
    <x v="118"/>
    <n v="500"/>
    <n v="2"/>
    <n v="0.4"/>
    <x v="70"/>
    <x v="0"/>
    <x v="0"/>
    <x v="0"/>
    <x v="0"/>
    <s v="2250"/>
    <x v="1"/>
    <n v="500"/>
    <x v="3"/>
    <n v="930"/>
    <n v="4"/>
    <n v="110.35"/>
    <n v="136.07"/>
    <n v="25.72"/>
    <x v="0"/>
    <x v="0"/>
    <x v="7"/>
    <x v="7"/>
    <x v="1"/>
    <n v="1"/>
    <n v="136.07"/>
  </r>
  <r>
    <x v="0"/>
    <x v="20"/>
    <n v="1500.0000000000002"/>
    <n v="6.0000000000000009"/>
    <n v="1.2000000000000002"/>
    <x v="70"/>
    <x v="0"/>
    <x v="7"/>
    <x v="0"/>
    <x v="0"/>
    <s v="3000"/>
    <x v="1"/>
    <n v="1500.0000000000002"/>
    <x v="1"/>
    <n v="2378"/>
    <n v="6"/>
    <n v="391.07"/>
    <n v="446.42"/>
    <n v="55.350000000000023"/>
    <x v="0"/>
    <x v="0"/>
    <x v="7"/>
    <x v="7"/>
    <x v="1"/>
    <n v="1"/>
    <n v="446.42"/>
  </r>
  <r>
    <x v="0"/>
    <x v="25"/>
    <n v="500"/>
    <n v="2"/>
    <n v="0.4"/>
    <x v="70"/>
    <x v="0"/>
    <x v="8"/>
    <x v="0"/>
    <x v="0"/>
    <s v="2250"/>
    <x v="1"/>
    <n v="500"/>
    <x v="3"/>
    <n v="483"/>
    <n v="4"/>
    <n v="98.15"/>
    <n v="121.03"/>
    <n v="22.879999999999995"/>
    <x v="0"/>
    <x v="0"/>
    <x v="7"/>
    <x v="7"/>
    <x v="1"/>
    <n v="1"/>
    <n v="121.03"/>
  </r>
  <r>
    <x v="0"/>
    <x v="149"/>
    <n v="1000"/>
    <n v="4"/>
    <n v="0.8"/>
    <x v="71"/>
    <x v="0"/>
    <x v="1"/>
    <x v="0"/>
    <x v="0"/>
    <s v="3000"/>
    <x v="1"/>
    <n v="1000"/>
    <x v="2"/>
    <n v="1515"/>
    <n v="4"/>
    <n v="266.82"/>
    <n v="315.39"/>
    <n v="48.569999999999993"/>
    <x v="0"/>
    <x v="0"/>
    <x v="8"/>
    <x v="8"/>
    <x v="0"/>
    <n v="1"/>
    <n v="315.39"/>
  </r>
  <r>
    <x v="0"/>
    <x v="45"/>
    <n v="3500.0000000000005"/>
    <n v="14.000000000000002"/>
    <n v="2.8000000000000003"/>
    <x v="71"/>
    <x v="0"/>
    <x v="11"/>
    <x v="0"/>
    <x v="0"/>
    <s v="2250"/>
    <x v="2"/>
    <n v="3500.0000000000005"/>
    <x v="4"/>
    <n v="1251"/>
    <n v="2"/>
    <n v="783.79"/>
    <n v="881.86"/>
    <n v="98.07000000000005"/>
    <x v="0"/>
    <x v="0"/>
    <x v="8"/>
    <x v="8"/>
    <x v="0"/>
    <n v="0"/>
    <n v="0"/>
  </r>
  <r>
    <x v="0"/>
    <x v="194"/>
    <n v="8000"/>
    <n v="32"/>
    <n v="6.4"/>
    <x v="71"/>
    <x v="0"/>
    <x v="8"/>
    <x v="0"/>
    <x v="0"/>
    <s v="2500"/>
    <x v="2"/>
    <n v="8000"/>
    <x v="7"/>
    <n v="814"/>
    <n v="2"/>
    <n v="582.94000000000005"/>
    <n v="669.27"/>
    <n v="86.329999999999927"/>
    <x v="0"/>
    <x v="0"/>
    <x v="8"/>
    <x v="8"/>
    <x v="0"/>
    <n v="0"/>
    <n v="0"/>
  </r>
  <r>
    <x v="0"/>
    <x v="118"/>
    <n v="500"/>
    <n v="2"/>
    <n v="0.4"/>
    <x v="71"/>
    <x v="0"/>
    <x v="0"/>
    <x v="0"/>
    <x v="0"/>
    <s v="2250"/>
    <x v="1"/>
    <n v="500"/>
    <x v="3"/>
    <n v="930"/>
    <n v="4"/>
    <n v="110.35"/>
    <n v="136.07"/>
    <n v="25.72"/>
    <x v="0"/>
    <x v="0"/>
    <x v="8"/>
    <x v="8"/>
    <x v="0"/>
    <n v="1"/>
    <n v="136.07"/>
  </r>
  <r>
    <x v="0"/>
    <x v="26"/>
    <n v="1500.0000000000002"/>
    <n v="6.0000000000000009"/>
    <n v="1.2000000000000002"/>
    <x v="71"/>
    <x v="0"/>
    <x v="1"/>
    <x v="0"/>
    <x v="0"/>
    <s v="3000"/>
    <x v="1"/>
    <n v="1500.0000000000002"/>
    <x v="1"/>
    <n v="1502"/>
    <n v="4"/>
    <n v="331.83"/>
    <n v="378.8"/>
    <n v="46.970000000000027"/>
    <x v="0"/>
    <x v="0"/>
    <x v="8"/>
    <x v="8"/>
    <x v="0"/>
    <n v="1"/>
    <n v="378.8"/>
  </r>
  <r>
    <x v="0"/>
    <x v="76"/>
    <n v="1500.0000000000002"/>
    <n v="6.0000000000000009"/>
    <n v="1.2000000000000002"/>
    <x v="71"/>
    <x v="0"/>
    <x v="5"/>
    <x v="0"/>
    <x v="0"/>
    <s v="2250"/>
    <x v="1"/>
    <n v="1500.0000000000002"/>
    <x v="1"/>
    <n v="537"/>
    <n v="3"/>
    <n v="215.05"/>
    <n v="246.9"/>
    <n v="31.849999999999994"/>
    <x v="0"/>
    <x v="0"/>
    <x v="8"/>
    <x v="8"/>
    <x v="0"/>
    <n v="1"/>
    <n v="246.9"/>
  </r>
  <r>
    <x v="0"/>
    <x v="76"/>
    <n v="1500.0000000000002"/>
    <n v="6.0000000000000009"/>
    <n v="1.2000000000000002"/>
    <x v="71"/>
    <x v="0"/>
    <x v="5"/>
    <x v="0"/>
    <x v="0"/>
    <s v="2250"/>
    <x v="1"/>
    <n v="1500.0000000000002"/>
    <x v="1"/>
    <n v="537"/>
    <n v="3"/>
    <n v="215.05"/>
    <n v="246.9"/>
    <n v="31.849999999999994"/>
    <x v="0"/>
    <x v="0"/>
    <x v="8"/>
    <x v="8"/>
    <x v="0"/>
    <n v="1"/>
    <n v="246.9"/>
  </r>
  <r>
    <x v="0"/>
    <x v="68"/>
    <n v="5500"/>
    <n v="22"/>
    <n v="4.4000000000000004"/>
    <x v="71"/>
    <x v="0"/>
    <x v="6"/>
    <x v="0"/>
    <x v="0"/>
    <s v="2000"/>
    <x v="2"/>
    <n v="5500"/>
    <x v="6"/>
    <s v="x"/>
    <n v="2"/>
    <n v="1305.3699999999999"/>
    <n v="1443.03"/>
    <n v="137.66000000000008"/>
    <x v="0"/>
    <x v="0"/>
    <x v="8"/>
    <x v="8"/>
    <x v="0"/>
    <n v="0"/>
    <n v="0"/>
  </r>
  <r>
    <x v="0"/>
    <x v="89"/>
    <n v="5500"/>
    <n v="22"/>
    <n v="4.4000000000000004"/>
    <x v="71"/>
    <x v="0"/>
    <x v="15"/>
    <x v="0"/>
    <x v="0"/>
    <s v="3000"/>
    <x v="2"/>
    <n v="5500"/>
    <x v="6"/>
    <n v="1106"/>
    <n v="2"/>
    <n v="720.37"/>
    <n v="823.09"/>
    <n v="102.72000000000003"/>
    <x v="0"/>
    <x v="0"/>
    <x v="8"/>
    <x v="8"/>
    <x v="0"/>
    <n v="0"/>
    <n v="0"/>
  </r>
  <r>
    <x v="0"/>
    <x v="89"/>
    <n v="5500"/>
    <n v="22"/>
    <n v="4.4000000000000004"/>
    <x v="71"/>
    <x v="0"/>
    <x v="15"/>
    <x v="0"/>
    <x v="0"/>
    <s v="3000"/>
    <x v="2"/>
    <n v="5500"/>
    <x v="6"/>
    <n v="1106"/>
    <n v="2"/>
    <n v="720.37"/>
    <n v="823.09"/>
    <n v="102.72000000000003"/>
    <x v="0"/>
    <x v="0"/>
    <x v="8"/>
    <x v="8"/>
    <x v="0"/>
    <n v="0"/>
    <n v="0"/>
  </r>
  <r>
    <x v="0"/>
    <x v="7"/>
    <n v="1500.0000000000002"/>
    <n v="6.0000000000000009"/>
    <n v="1.2000000000000002"/>
    <x v="71"/>
    <x v="0"/>
    <x v="1"/>
    <x v="0"/>
    <x v="0"/>
    <s v="3000"/>
    <x v="1"/>
    <n v="1500.0000000000002"/>
    <x v="1"/>
    <n v="1194"/>
    <n v="4"/>
    <n v="377.15"/>
    <n v="430.53"/>
    <n v="53.379999999999995"/>
    <x v="0"/>
    <x v="0"/>
    <x v="8"/>
    <x v="8"/>
    <x v="0"/>
    <n v="1"/>
    <n v="430.53"/>
  </r>
  <r>
    <x v="0"/>
    <x v="7"/>
    <n v="1500.0000000000002"/>
    <n v="6.0000000000000009"/>
    <n v="1.2000000000000002"/>
    <x v="71"/>
    <x v="0"/>
    <x v="1"/>
    <x v="0"/>
    <x v="0"/>
    <s v="3000"/>
    <x v="1"/>
    <n v="1500.0000000000002"/>
    <x v="1"/>
    <n v="1194"/>
    <n v="4"/>
    <n v="377.15"/>
    <n v="430.53"/>
    <n v="53.379999999999995"/>
    <x v="0"/>
    <x v="0"/>
    <x v="8"/>
    <x v="8"/>
    <x v="0"/>
    <n v="1"/>
    <n v="430.53"/>
  </r>
  <r>
    <x v="0"/>
    <x v="7"/>
    <n v="500"/>
    <n v="2"/>
    <n v="0.4"/>
    <x v="71"/>
    <x v="0"/>
    <x v="1"/>
    <x v="0"/>
    <x v="0"/>
    <s v="3000"/>
    <x v="1"/>
    <n v="500"/>
    <x v="3"/>
    <n v="1194"/>
    <n v="4"/>
    <n v="152.02000000000001"/>
    <n v="187.45"/>
    <n v="35.429999999999978"/>
    <x v="0"/>
    <x v="0"/>
    <x v="8"/>
    <x v="8"/>
    <x v="0"/>
    <n v="1"/>
    <n v="187.45"/>
  </r>
  <r>
    <x v="0"/>
    <x v="7"/>
    <n v="500"/>
    <n v="2"/>
    <n v="0.4"/>
    <x v="71"/>
    <x v="0"/>
    <x v="1"/>
    <x v="0"/>
    <x v="0"/>
    <s v="3000"/>
    <x v="1"/>
    <n v="500"/>
    <x v="3"/>
    <n v="1194"/>
    <n v="4"/>
    <n v="152.02000000000001"/>
    <n v="187.45"/>
    <n v="35.429999999999978"/>
    <x v="0"/>
    <x v="0"/>
    <x v="8"/>
    <x v="8"/>
    <x v="0"/>
    <n v="1"/>
    <n v="187.45"/>
  </r>
  <r>
    <x v="0"/>
    <x v="124"/>
    <n v="1500.0000000000002"/>
    <n v="6.0000000000000009"/>
    <n v="1.2000000000000002"/>
    <x v="71"/>
    <x v="0"/>
    <x v="6"/>
    <x v="0"/>
    <x v="0"/>
    <s v="2000"/>
    <x v="1"/>
    <n v="1500.0000000000002"/>
    <x v="1"/>
    <s v="x"/>
    <n v="3"/>
    <n v="338.9"/>
    <n v="386.87"/>
    <n v="47.970000000000027"/>
    <x v="0"/>
    <x v="0"/>
    <x v="8"/>
    <x v="8"/>
    <x v="0"/>
    <n v="1"/>
    <n v="386.87"/>
  </r>
  <r>
    <x v="0"/>
    <x v="43"/>
    <n v="500"/>
    <n v="2"/>
    <n v="0.4"/>
    <x v="72"/>
    <x v="0"/>
    <x v="0"/>
    <x v="0"/>
    <x v="0"/>
    <s v="2250"/>
    <x v="1"/>
    <n v="500"/>
    <x v="3"/>
    <n v="942"/>
    <n v="3"/>
    <n v="111.04"/>
    <n v="136.91"/>
    <n v="25.86999999999999"/>
    <x v="0"/>
    <x v="0"/>
    <x v="8"/>
    <x v="8"/>
    <x v="2"/>
    <n v="1"/>
    <n v="136.91"/>
  </r>
  <r>
    <x v="0"/>
    <x v="50"/>
    <n v="2000"/>
    <n v="8"/>
    <n v="1.6"/>
    <x v="73"/>
    <x v="0"/>
    <x v="8"/>
    <x v="0"/>
    <x v="0"/>
    <s v="2500"/>
    <x v="1"/>
    <n v="2000"/>
    <x v="1"/>
    <n v="846"/>
    <n v="5"/>
    <n v="338.92"/>
    <n v="388.18"/>
    <n v="49.259999999999991"/>
    <x v="0"/>
    <x v="0"/>
    <x v="8"/>
    <x v="8"/>
    <x v="1"/>
    <n v="1"/>
    <n v="388.18"/>
  </r>
  <r>
    <x v="0"/>
    <x v="50"/>
    <n v="2000"/>
    <n v="8"/>
    <n v="1.6"/>
    <x v="73"/>
    <x v="0"/>
    <x v="8"/>
    <x v="0"/>
    <x v="0"/>
    <s v="2500"/>
    <x v="1"/>
    <n v="2000"/>
    <x v="1"/>
    <n v="846"/>
    <n v="5"/>
    <n v="338.92"/>
    <n v="388.18"/>
    <n v="49.259999999999991"/>
    <x v="0"/>
    <x v="0"/>
    <x v="8"/>
    <x v="8"/>
    <x v="1"/>
    <n v="1"/>
    <n v="388.18"/>
  </r>
  <r>
    <x v="0"/>
    <x v="185"/>
    <n v="500"/>
    <n v="2"/>
    <n v="0.4"/>
    <x v="73"/>
    <x v="0"/>
    <x v="2"/>
    <x v="0"/>
    <x v="0"/>
    <s v="2250"/>
    <x v="1"/>
    <n v="500"/>
    <x v="3"/>
    <n v="1011"/>
    <n v="4"/>
    <n v="149.25"/>
    <n v="184.04"/>
    <n v="34.789999999999992"/>
    <x v="0"/>
    <x v="0"/>
    <x v="8"/>
    <x v="8"/>
    <x v="1"/>
    <n v="1"/>
    <n v="184.04"/>
  </r>
  <r>
    <x v="0"/>
    <x v="26"/>
    <n v="500"/>
    <n v="2"/>
    <n v="0.4"/>
    <x v="73"/>
    <x v="0"/>
    <x v="1"/>
    <x v="0"/>
    <x v="0"/>
    <s v="3000"/>
    <x v="1"/>
    <n v="500"/>
    <x v="3"/>
    <n v="1502"/>
    <n v="4"/>
    <n v="131.91"/>
    <n v="162.65"/>
    <n v="30.740000000000009"/>
    <x v="0"/>
    <x v="0"/>
    <x v="8"/>
    <x v="8"/>
    <x v="1"/>
    <n v="1"/>
    <n v="162.65"/>
  </r>
  <r>
    <x v="0"/>
    <x v="26"/>
    <n v="500"/>
    <n v="2"/>
    <n v="0.4"/>
    <x v="73"/>
    <x v="0"/>
    <x v="1"/>
    <x v="0"/>
    <x v="0"/>
    <s v="3000"/>
    <x v="1"/>
    <n v="500"/>
    <x v="3"/>
    <n v="1502"/>
    <n v="4"/>
    <n v="131.91"/>
    <n v="162.65"/>
    <n v="30.740000000000009"/>
    <x v="0"/>
    <x v="0"/>
    <x v="8"/>
    <x v="8"/>
    <x v="1"/>
    <n v="1"/>
    <n v="162.65"/>
  </r>
  <r>
    <x v="0"/>
    <x v="13"/>
    <n v="1000"/>
    <n v="4"/>
    <n v="0.8"/>
    <x v="73"/>
    <x v="0"/>
    <x v="1"/>
    <x v="0"/>
    <x v="0"/>
    <s v="3000"/>
    <x v="1"/>
    <n v="1000"/>
    <x v="2"/>
    <n v="1213"/>
    <n v="4"/>
    <n v="270.26"/>
    <n v="319.45999999999998"/>
    <n v="49.199999999999989"/>
    <x v="0"/>
    <x v="0"/>
    <x v="8"/>
    <x v="8"/>
    <x v="1"/>
    <n v="1"/>
    <n v="319.45999999999998"/>
  </r>
  <r>
    <x v="0"/>
    <x v="13"/>
    <n v="1000"/>
    <n v="4"/>
    <n v="0.8"/>
    <x v="73"/>
    <x v="0"/>
    <x v="1"/>
    <x v="0"/>
    <x v="0"/>
    <s v="3000"/>
    <x v="1"/>
    <n v="1000"/>
    <x v="2"/>
    <n v="1213"/>
    <n v="4"/>
    <n v="270.26"/>
    <n v="319.45999999999998"/>
    <n v="49.199999999999989"/>
    <x v="0"/>
    <x v="0"/>
    <x v="8"/>
    <x v="8"/>
    <x v="1"/>
    <n v="1"/>
    <n v="319.45999999999998"/>
  </r>
  <r>
    <x v="0"/>
    <x v="95"/>
    <n v="1500.0000000000002"/>
    <n v="6.0000000000000009"/>
    <n v="1.2000000000000002"/>
    <x v="73"/>
    <x v="0"/>
    <x v="18"/>
    <x v="0"/>
    <x v="0"/>
    <s v=""/>
    <x v="1"/>
    <n v="1500.0000000000002"/>
    <x v="1"/>
    <s v="x"/>
    <s v=""/>
    <s v=""/>
    <s v=""/>
    <s v=""/>
    <x v="1"/>
    <x v="0"/>
    <x v="8"/>
    <x v="8"/>
    <x v="1"/>
    <n v="1"/>
    <s v=""/>
  </r>
  <r>
    <x v="0"/>
    <x v="95"/>
    <n v="2000"/>
    <n v="8"/>
    <n v="1.6"/>
    <x v="73"/>
    <x v="0"/>
    <x v="18"/>
    <x v="0"/>
    <x v="0"/>
    <s v=""/>
    <x v="1"/>
    <n v="2000"/>
    <x v="1"/>
    <s v="x"/>
    <s v=""/>
    <s v=""/>
    <s v=""/>
    <s v=""/>
    <x v="1"/>
    <x v="0"/>
    <x v="8"/>
    <x v="8"/>
    <x v="1"/>
    <n v="1"/>
    <s v=""/>
  </r>
  <r>
    <x v="0"/>
    <x v="62"/>
    <n v="2000"/>
    <n v="8"/>
    <n v="1.6"/>
    <x v="73"/>
    <x v="0"/>
    <x v="8"/>
    <x v="0"/>
    <x v="0"/>
    <s v="2500"/>
    <x v="1"/>
    <n v="2000"/>
    <x v="1"/>
    <n v="622"/>
    <n v="4"/>
    <n v="281.20999999999998"/>
    <n v="322.86"/>
    <n v="41.650000000000034"/>
    <x v="0"/>
    <x v="0"/>
    <x v="8"/>
    <x v="8"/>
    <x v="1"/>
    <n v="1"/>
    <n v="322.86"/>
  </r>
  <r>
    <x v="0"/>
    <x v="62"/>
    <n v="2000"/>
    <n v="8"/>
    <n v="1.6"/>
    <x v="73"/>
    <x v="0"/>
    <x v="8"/>
    <x v="0"/>
    <x v="0"/>
    <s v="2500"/>
    <x v="1"/>
    <n v="2000"/>
    <x v="1"/>
    <n v="622"/>
    <n v="4"/>
    <n v="281.20999999999998"/>
    <n v="322.86"/>
    <n v="41.650000000000034"/>
    <x v="0"/>
    <x v="0"/>
    <x v="8"/>
    <x v="8"/>
    <x v="1"/>
    <n v="1"/>
    <n v="322.86"/>
  </r>
  <r>
    <x v="0"/>
    <x v="198"/>
    <n v="1500.0000000000002"/>
    <n v="6.0000000000000009"/>
    <n v="1.2000000000000002"/>
    <x v="73"/>
    <x v="0"/>
    <x v="22"/>
    <x v="0"/>
    <x v="0"/>
    <s v="3000"/>
    <x v="1"/>
    <n v="1500.0000000000002"/>
    <x v="1"/>
    <n v="1346"/>
    <n v="4"/>
    <n v="418.64"/>
    <n v="477.9"/>
    <n v="59.259999999999991"/>
    <x v="0"/>
    <x v="0"/>
    <x v="8"/>
    <x v="8"/>
    <x v="1"/>
    <n v="1"/>
    <n v="477.9"/>
  </r>
  <r>
    <x v="0"/>
    <x v="198"/>
    <n v="1500.0000000000002"/>
    <n v="6.0000000000000009"/>
    <n v="1.2000000000000002"/>
    <x v="73"/>
    <x v="0"/>
    <x v="22"/>
    <x v="0"/>
    <x v="0"/>
    <s v="3000"/>
    <x v="1"/>
    <n v="1500.0000000000002"/>
    <x v="1"/>
    <n v="1346"/>
    <n v="4"/>
    <n v="418.64"/>
    <n v="477.9"/>
    <n v="59.259999999999991"/>
    <x v="0"/>
    <x v="0"/>
    <x v="8"/>
    <x v="8"/>
    <x v="1"/>
    <n v="1"/>
    <n v="477.9"/>
  </r>
  <r>
    <x v="0"/>
    <x v="138"/>
    <n v="1500.0000000000002"/>
    <n v="6.0000000000000009"/>
    <n v="1.2000000000000002"/>
    <x v="73"/>
    <x v="0"/>
    <x v="9"/>
    <x v="0"/>
    <x v="0"/>
    <s v="2000"/>
    <x v="1"/>
    <n v="1500.0000000000002"/>
    <x v="1"/>
    <n v="686"/>
    <n v="3"/>
    <n v="367.48"/>
    <n v="419.5"/>
    <n v="52.019999999999982"/>
    <x v="0"/>
    <x v="0"/>
    <x v="8"/>
    <x v="8"/>
    <x v="1"/>
    <n v="1"/>
    <n v="419.5"/>
  </r>
  <r>
    <x v="0"/>
    <x v="138"/>
    <n v="1500.0000000000002"/>
    <n v="6.0000000000000009"/>
    <n v="1.2000000000000002"/>
    <x v="73"/>
    <x v="0"/>
    <x v="9"/>
    <x v="0"/>
    <x v="0"/>
    <s v="2000"/>
    <x v="1"/>
    <n v="1500.0000000000002"/>
    <x v="1"/>
    <n v="686"/>
    <n v="3"/>
    <n v="367.48"/>
    <n v="419.5"/>
    <n v="52.019999999999982"/>
    <x v="0"/>
    <x v="0"/>
    <x v="8"/>
    <x v="8"/>
    <x v="1"/>
    <n v="1"/>
    <n v="419.5"/>
  </r>
  <r>
    <x v="0"/>
    <x v="82"/>
    <n v="1000"/>
    <n v="4"/>
    <n v="0.8"/>
    <x v="73"/>
    <x v="0"/>
    <x v="9"/>
    <x v="0"/>
    <x v="0"/>
    <s v="2000"/>
    <x v="1"/>
    <n v="1000"/>
    <x v="2"/>
    <n v="603"/>
    <n v="3"/>
    <n v="239.89"/>
    <n v="283.56"/>
    <n v="43.670000000000016"/>
    <x v="0"/>
    <x v="0"/>
    <x v="8"/>
    <x v="8"/>
    <x v="1"/>
    <n v="1"/>
    <n v="283.56"/>
  </r>
  <r>
    <x v="0"/>
    <x v="82"/>
    <n v="1000"/>
    <n v="4"/>
    <n v="0.8"/>
    <x v="73"/>
    <x v="0"/>
    <x v="9"/>
    <x v="0"/>
    <x v="0"/>
    <s v="2000"/>
    <x v="1"/>
    <n v="1000"/>
    <x v="2"/>
    <n v="603"/>
    <n v="3"/>
    <n v="239.89"/>
    <n v="283.56"/>
    <n v="43.670000000000016"/>
    <x v="0"/>
    <x v="0"/>
    <x v="8"/>
    <x v="8"/>
    <x v="1"/>
    <n v="1"/>
    <n v="283.56"/>
  </r>
  <r>
    <x v="0"/>
    <x v="27"/>
    <n v="2500"/>
    <n v="10"/>
    <n v="2"/>
    <x v="73"/>
    <x v="0"/>
    <x v="9"/>
    <x v="0"/>
    <x v="0"/>
    <s v="2000"/>
    <x v="1"/>
    <n v="2500"/>
    <x v="1"/>
    <n v="545"/>
    <n v="4"/>
    <n v="611.4"/>
    <n v="698.59"/>
    <n v="87.190000000000055"/>
    <x v="0"/>
    <x v="0"/>
    <x v="8"/>
    <x v="8"/>
    <x v="1"/>
    <n v="1"/>
    <n v="698.59"/>
  </r>
  <r>
    <x v="0"/>
    <x v="27"/>
    <n v="2500"/>
    <n v="10"/>
    <n v="2"/>
    <x v="73"/>
    <x v="0"/>
    <x v="9"/>
    <x v="0"/>
    <x v="0"/>
    <s v="2000"/>
    <x v="1"/>
    <n v="2500"/>
    <x v="1"/>
    <n v="545"/>
    <n v="4"/>
    <n v="611.4"/>
    <n v="698.59"/>
    <n v="87.190000000000055"/>
    <x v="0"/>
    <x v="0"/>
    <x v="8"/>
    <x v="8"/>
    <x v="1"/>
    <n v="1"/>
    <n v="698.59"/>
  </r>
  <r>
    <x v="0"/>
    <x v="47"/>
    <n v="500"/>
    <n v="2"/>
    <n v="0.4"/>
    <x v="73"/>
    <x v="0"/>
    <x v="0"/>
    <x v="0"/>
    <x v="0"/>
    <s v="2250"/>
    <x v="1"/>
    <n v="500"/>
    <x v="3"/>
    <n v="911"/>
    <n v="4"/>
    <n v="110.35"/>
    <n v="136.07"/>
    <n v="25.72"/>
    <x v="0"/>
    <x v="0"/>
    <x v="8"/>
    <x v="8"/>
    <x v="1"/>
    <n v="1"/>
    <n v="136.07"/>
  </r>
  <r>
    <x v="0"/>
    <x v="118"/>
    <n v="500"/>
    <n v="2"/>
    <n v="0.4"/>
    <x v="73"/>
    <x v="0"/>
    <x v="0"/>
    <x v="0"/>
    <x v="0"/>
    <s v="2250"/>
    <x v="1"/>
    <n v="500"/>
    <x v="3"/>
    <n v="930"/>
    <n v="4"/>
    <n v="110.35"/>
    <n v="136.07"/>
    <n v="25.72"/>
    <x v="0"/>
    <x v="0"/>
    <x v="8"/>
    <x v="8"/>
    <x v="1"/>
    <n v="1"/>
    <n v="136.07"/>
  </r>
  <r>
    <x v="0"/>
    <x v="20"/>
    <n v="500"/>
    <n v="2"/>
    <n v="0.4"/>
    <x v="73"/>
    <x v="0"/>
    <x v="7"/>
    <x v="0"/>
    <x v="0"/>
    <s v="3000"/>
    <x v="1"/>
    <n v="500"/>
    <x v="3"/>
    <n v="2378"/>
    <n v="6"/>
    <n v="153.15"/>
    <n v="188.84"/>
    <n v="35.69"/>
    <x v="0"/>
    <x v="0"/>
    <x v="8"/>
    <x v="8"/>
    <x v="1"/>
    <n v="1"/>
    <n v="188.84"/>
  </r>
  <r>
    <x v="0"/>
    <x v="20"/>
    <n v="500"/>
    <n v="2"/>
    <n v="0.4"/>
    <x v="73"/>
    <x v="0"/>
    <x v="7"/>
    <x v="0"/>
    <x v="0"/>
    <s v="3000"/>
    <x v="1"/>
    <n v="500"/>
    <x v="3"/>
    <n v="2378"/>
    <n v="6"/>
    <n v="153.15"/>
    <n v="188.84"/>
    <n v="35.69"/>
    <x v="0"/>
    <x v="0"/>
    <x v="8"/>
    <x v="8"/>
    <x v="1"/>
    <n v="1"/>
    <n v="188.84"/>
  </r>
  <r>
    <x v="0"/>
    <x v="112"/>
    <n v="1000"/>
    <n v="4"/>
    <n v="0.8"/>
    <x v="74"/>
    <x v="0"/>
    <x v="8"/>
    <x v="0"/>
    <x v="0"/>
    <s v="2250"/>
    <x v="1"/>
    <n v="1000"/>
    <x v="2"/>
    <n v="675"/>
    <n v="4"/>
    <n v="172.11"/>
    <n v="203.44"/>
    <n v="31.329999999999984"/>
    <x v="0"/>
    <x v="0"/>
    <x v="8"/>
    <x v="8"/>
    <x v="0"/>
    <n v="1"/>
    <n v="203.44"/>
  </r>
  <r>
    <x v="0"/>
    <x v="112"/>
    <n v="1000"/>
    <n v="4"/>
    <n v="0.8"/>
    <x v="74"/>
    <x v="0"/>
    <x v="8"/>
    <x v="0"/>
    <x v="0"/>
    <s v="2250"/>
    <x v="1"/>
    <n v="1000"/>
    <x v="2"/>
    <n v="675"/>
    <n v="4"/>
    <n v="172.11"/>
    <n v="203.44"/>
    <n v="31.329999999999984"/>
    <x v="0"/>
    <x v="0"/>
    <x v="8"/>
    <x v="8"/>
    <x v="0"/>
    <n v="1"/>
    <n v="203.44"/>
  </r>
  <r>
    <x v="0"/>
    <x v="155"/>
    <n v="1000"/>
    <n v="4"/>
    <n v="0.8"/>
    <x v="74"/>
    <x v="0"/>
    <x v="14"/>
    <x v="0"/>
    <x v="0"/>
    <s v="2000"/>
    <x v="1"/>
    <n v="1000"/>
    <x v="2"/>
    <n v="1223"/>
    <n v="4"/>
    <n v="196.49"/>
    <n v="232.26"/>
    <n v="35.769999999999982"/>
    <x v="0"/>
    <x v="0"/>
    <x v="8"/>
    <x v="8"/>
    <x v="0"/>
    <n v="1"/>
    <n v="232.26"/>
  </r>
  <r>
    <x v="0"/>
    <x v="199"/>
    <n v="500"/>
    <n v="2"/>
    <n v="0.4"/>
    <x v="74"/>
    <x v="0"/>
    <x v="8"/>
    <x v="0"/>
    <x v="0"/>
    <s v="2250"/>
    <x v="1"/>
    <n v="500"/>
    <x v="3"/>
    <n v="936"/>
    <n v="4"/>
    <n v="119.56"/>
    <n v="147.41999999999999"/>
    <n v="27.859999999999985"/>
    <x v="0"/>
    <x v="0"/>
    <x v="8"/>
    <x v="8"/>
    <x v="0"/>
    <n v="1"/>
    <n v="147.41999999999999"/>
  </r>
  <r>
    <x v="0"/>
    <x v="199"/>
    <n v="500"/>
    <n v="2"/>
    <n v="0.4"/>
    <x v="74"/>
    <x v="0"/>
    <x v="8"/>
    <x v="0"/>
    <x v="0"/>
    <s v="2250"/>
    <x v="1"/>
    <n v="500"/>
    <x v="3"/>
    <n v="936"/>
    <n v="4"/>
    <n v="119.56"/>
    <n v="147.41999999999999"/>
    <n v="27.859999999999985"/>
    <x v="0"/>
    <x v="0"/>
    <x v="8"/>
    <x v="8"/>
    <x v="0"/>
    <n v="1"/>
    <n v="147.41999999999999"/>
  </r>
  <r>
    <x v="0"/>
    <x v="53"/>
    <n v="1500.0000000000002"/>
    <n v="6.0000000000000009"/>
    <n v="1.2000000000000002"/>
    <x v="74"/>
    <x v="0"/>
    <x v="7"/>
    <x v="0"/>
    <x v="0"/>
    <s v="3000"/>
    <x v="1"/>
    <n v="1500.0000000000002"/>
    <x v="1"/>
    <n v="2378"/>
    <n v="6"/>
    <n v="391.07"/>
    <n v="446.42"/>
    <n v="55.350000000000023"/>
    <x v="0"/>
    <x v="0"/>
    <x v="8"/>
    <x v="8"/>
    <x v="0"/>
    <n v="1"/>
    <n v="446.42"/>
  </r>
  <r>
    <x v="0"/>
    <x v="53"/>
    <n v="1500.0000000000002"/>
    <n v="6.0000000000000009"/>
    <n v="1.2000000000000002"/>
    <x v="74"/>
    <x v="0"/>
    <x v="7"/>
    <x v="0"/>
    <x v="0"/>
    <s v="3000"/>
    <x v="1"/>
    <n v="1500.0000000000002"/>
    <x v="1"/>
    <n v="2378"/>
    <n v="6"/>
    <n v="391.07"/>
    <n v="446.42"/>
    <n v="55.350000000000023"/>
    <x v="0"/>
    <x v="0"/>
    <x v="8"/>
    <x v="8"/>
    <x v="0"/>
    <n v="1"/>
    <n v="446.42"/>
  </r>
  <r>
    <x v="0"/>
    <x v="62"/>
    <n v="1500.0000000000002"/>
    <n v="6.0000000000000009"/>
    <n v="1.2000000000000002"/>
    <x v="74"/>
    <x v="0"/>
    <x v="8"/>
    <x v="0"/>
    <x v="0"/>
    <s v="2500"/>
    <x v="1"/>
    <n v="1500.0000000000002"/>
    <x v="1"/>
    <n v="622"/>
    <n v="4"/>
    <n v="218.67"/>
    <n v="251.05"/>
    <n v="32.380000000000024"/>
    <x v="0"/>
    <x v="0"/>
    <x v="8"/>
    <x v="8"/>
    <x v="0"/>
    <n v="1"/>
    <n v="251.05"/>
  </r>
  <r>
    <x v="0"/>
    <x v="62"/>
    <n v="1500.0000000000002"/>
    <n v="6.0000000000000009"/>
    <n v="1.2000000000000002"/>
    <x v="74"/>
    <x v="0"/>
    <x v="8"/>
    <x v="0"/>
    <x v="0"/>
    <s v="2500"/>
    <x v="1"/>
    <n v="1500.0000000000002"/>
    <x v="1"/>
    <n v="622"/>
    <n v="4"/>
    <n v="218.67"/>
    <n v="251.05"/>
    <n v="32.380000000000024"/>
    <x v="0"/>
    <x v="0"/>
    <x v="8"/>
    <x v="8"/>
    <x v="0"/>
    <n v="1"/>
    <n v="251.05"/>
  </r>
  <r>
    <x v="0"/>
    <x v="59"/>
    <n v="500"/>
    <n v="2"/>
    <n v="0.4"/>
    <x v="75"/>
    <x v="0"/>
    <x v="2"/>
    <x v="0"/>
    <x v="0"/>
    <s v="2250"/>
    <x v="1"/>
    <n v="500"/>
    <x v="3"/>
    <n v="977"/>
    <n v="3"/>
    <n v="142.65"/>
    <n v="175.89"/>
    <n v="33.239999999999981"/>
    <x v="0"/>
    <x v="0"/>
    <x v="8"/>
    <x v="8"/>
    <x v="1"/>
    <n v="1"/>
    <n v="175.89"/>
  </r>
  <r>
    <x v="0"/>
    <x v="164"/>
    <n v="3500.0000000000005"/>
    <n v="14.000000000000002"/>
    <n v="2.8000000000000003"/>
    <x v="75"/>
    <x v="0"/>
    <x v="21"/>
    <x v="0"/>
    <x v="0"/>
    <s v="3000"/>
    <x v="2"/>
    <n v="3500.0000000000005"/>
    <x v="4"/>
    <n v="1712"/>
    <n v="3"/>
    <n v="823.54"/>
    <n v="929.82"/>
    <n v="106.28000000000009"/>
    <x v="0"/>
    <x v="0"/>
    <x v="8"/>
    <x v="8"/>
    <x v="1"/>
    <n v="0"/>
    <n v="0"/>
  </r>
  <r>
    <x v="0"/>
    <x v="164"/>
    <n v="3500.0000000000005"/>
    <n v="14.000000000000002"/>
    <n v="2.8000000000000003"/>
    <x v="75"/>
    <x v="0"/>
    <x v="21"/>
    <x v="0"/>
    <x v="0"/>
    <s v="3000"/>
    <x v="2"/>
    <n v="3500.0000000000005"/>
    <x v="4"/>
    <n v="1712"/>
    <n v="3"/>
    <n v="823.54"/>
    <n v="929.82"/>
    <n v="106.28000000000009"/>
    <x v="0"/>
    <x v="0"/>
    <x v="8"/>
    <x v="8"/>
    <x v="1"/>
    <n v="0"/>
    <n v="0"/>
  </r>
  <r>
    <x v="0"/>
    <x v="66"/>
    <n v="500"/>
    <n v="2"/>
    <n v="0.4"/>
    <x v="75"/>
    <x v="0"/>
    <x v="2"/>
    <x v="0"/>
    <x v="0"/>
    <s v="2250"/>
    <x v="1"/>
    <n v="500"/>
    <x v="3"/>
    <n v="944"/>
    <n v="3"/>
    <n v="141.93"/>
    <n v="175"/>
    <n v="33.069999999999993"/>
    <x v="0"/>
    <x v="0"/>
    <x v="8"/>
    <x v="8"/>
    <x v="1"/>
    <n v="1"/>
    <n v="175"/>
  </r>
  <r>
    <x v="0"/>
    <x v="67"/>
    <n v="1000"/>
    <n v="4"/>
    <n v="0.8"/>
    <x v="75"/>
    <x v="0"/>
    <x v="1"/>
    <x v="0"/>
    <x v="0"/>
    <s v="3000"/>
    <x v="1"/>
    <n v="1000"/>
    <x v="2"/>
    <n v="1481"/>
    <n v="4"/>
    <n v="266.19"/>
    <n v="314.64999999999998"/>
    <n v="48.45999999999998"/>
    <x v="0"/>
    <x v="0"/>
    <x v="8"/>
    <x v="8"/>
    <x v="1"/>
    <n v="1"/>
    <n v="314.64999999999998"/>
  </r>
  <r>
    <x v="0"/>
    <x v="78"/>
    <n v="1500.0000000000002"/>
    <n v="6.0000000000000009"/>
    <n v="1.2000000000000002"/>
    <x v="75"/>
    <x v="0"/>
    <x v="1"/>
    <x v="0"/>
    <x v="0"/>
    <s v="3000"/>
    <x v="1"/>
    <n v="1500.0000000000002"/>
    <x v="1"/>
    <n v="1208"/>
    <n v="4"/>
    <n v="373.15"/>
    <n v="425.98"/>
    <n v="52.830000000000041"/>
    <x v="0"/>
    <x v="0"/>
    <x v="8"/>
    <x v="8"/>
    <x v="1"/>
    <n v="1"/>
    <n v="425.98"/>
  </r>
  <r>
    <x v="0"/>
    <x v="7"/>
    <n v="1000"/>
    <n v="4"/>
    <n v="0.8"/>
    <x v="75"/>
    <x v="0"/>
    <x v="1"/>
    <x v="0"/>
    <x v="0"/>
    <s v="3000"/>
    <x v="1"/>
    <n v="1000"/>
    <x v="2"/>
    <n v="1194"/>
    <n v="4"/>
    <n v="269.63"/>
    <n v="318.72000000000003"/>
    <n v="49.090000000000032"/>
    <x v="0"/>
    <x v="0"/>
    <x v="8"/>
    <x v="8"/>
    <x v="1"/>
    <n v="1"/>
    <n v="318.72000000000003"/>
  </r>
  <r>
    <x v="0"/>
    <x v="124"/>
    <n v="1500.0000000000002"/>
    <n v="6.0000000000000009"/>
    <n v="1.2000000000000002"/>
    <x v="75"/>
    <x v="0"/>
    <x v="6"/>
    <x v="0"/>
    <x v="0"/>
    <s v="2000"/>
    <x v="1"/>
    <n v="1500.0000000000002"/>
    <x v="1"/>
    <s v="x"/>
    <n v="3"/>
    <n v="338.9"/>
    <n v="386.87"/>
    <n v="47.970000000000027"/>
    <x v="0"/>
    <x v="0"/>
    <x v="8"/>
    <x v="8"/>
    <x v="1"/>
    <n v="1"/>
    <n v="386.87"/>
  </r>
  <r>
    <x v="0"/>
    <x v="31"/>
    <n v="1000"/>
    <n v="4"/>
    <n v="0.8"/>
    <x v="75"/>
    <x v="0"/>
    <x v="8"/>
    <x v="0"/>
    <x v="0"/>
    <s v="2250"/>
    <x v="1"/>
    <n v="1000"/>
    <x v="2"/>
    <n v="883"/>
    <n v="4"/>
    <n v="186.77"/>
    <n v="220.76"/>
    <n v="33.989999999999981"/>
    <x v="0"/>
    <x v="0"/>
    <x v="8"/>
    <x v="8"/>
    <x v="1"/>
    <n v="1"/>
    <n v="220.76"/>
  </r>
  <r>
    <x v="0"/>
    <x v="34"/>
    <n v="1000"/>
    <n v="4"/>
    <n v="0.8"/>
    <x v="75"/>
    <x v="0"/>
    <x v="8"/>
    <x v="0"/>
    <x v="0"/>
    <s v="2250"/>
    <x v="1"/>
    <n v="1000"/>
    <x v="2"/>
    <n v="435"/>
    <n v="4"/>
    <n v="186.77"/>
    <n v="220.76"/>
    <n v="33.989999999999981"/>
    <x v="0"/>
    <x v="0"/>
    <x v="8"/>
    <x v="8"/>
    <x v="1"/>
    <n v="1"/>
    <n v="220.76"/>
  </r>
  <r>
    <x v="0"/>
    <x v="30"/>
    <n v="1500.0000000000002"/>
    <n v="6.0000000000000009"/>
    <n v="1.2000000000000002"/>
    <x v="75"/>
    <x v="0"/>
    <x v="8"/>
    <x v="0"/>
    <x v="0"/>
    <s v="2250"/>
    <x v="1"/>
    <n v="1500.0000000000002"/>
    <x v="1"/>
    <n v="1001"/>
    <n v="4"/>
    <n v="283.39"/>
    <n v="323.5"/>
    <n v="40.110000000000014"/>
    <x v="0"/>
    <x v="0"/>
    <x v="8"/>
    <x v="8"/>
    <x v="1"/>
    <n v="1"/>
    <n v="323.5"/>
  </r>
  <r>
    <x v="0"/>
    <x v="32"/>
    <n v="1000"/>
    <n v="4"/>
    <n v="0.8"/>
    <x v="75"/>
    <x v="0"/>
    <x v="8"/>
    <x v="0"/>
    <x v="0"/>
    <s v="2500"/>
    <x v="1"/>
    <n v="1000"/>
    <x v="2"/>
    <n v="576"/>
    <n v="5"/>
    <n v="175.98"/>
    <n v="208.01"/>
    <n v="32.03"/>
    <x v="0"/>
    <x v="0"/>
    <x v="8"/>
    <x v="8"/>
    <x v="1"/>
    <n v="1"/>
    <n v="208.01"/>
  </r>
  <r>
    <x v="0"/>
    <x v="33"/>
    <n v="1500.0000000000002"/>
    <n v="6.0000000000000009"/>
    <n v="1.2000000000000002"/>
    <x v="75"/>
    <x v="0"/>
    <x v="8"/>
    <x v="0"/>
    <x v="0"/>
    <s v="2250"/>
    <x v="1"/>
    <n v="1500.0000000000002"/>
    <x v="1"/>
    <n v="1007"/>
    <n v="4"/>
    <n v="294.68"/>
    <n v="336.7"/>
    <n v="42.019999999999982"/>
    <x v="0"/>
    <x v="0"/>
    <x v="8"/>
    <x v="8"/>
    <x v="1"/>
    <n v="1"/>
    <n v="336.7"/>
  </r>
  <r>
    <x v="0"/>
    <x v="35"/>
    <n v="1000"/>
    <n v="4"/>
    <n v="0.8"/>
    <x v="75"/>
    <x v="0"/>
    <x v="8"/>
    <x v="0"/>
    <x v="0"/>
    <s v="2500"/>
    <x v="1"/>
    <n v="1000"/>
    <x v="2"/>
    <n v="861"/>
    <n v="5"/>
    <n v="197.81"/>
    <n v="233.82"/>
    <n v="36.009999999999991"/>
    <x v="0"/>
    <x v="0"/>
    <x v="8"/>
    <x v="8"/>
    <x v="1"/>
    <n v="1"/>
    <n v="233.82"/>
  </r>
  <r>
    <x v="0"/>
    <x v="39"/>
    <n v="20500.000000000004"/>
    <n v="82.000000000000014"/>
    <n v="16.400000000000002"/>
    <x v="75"/>
    <x v="0"/>
    <x v="10"/>
    <x v="0"/>
    <x v="1"/>
    <s v=""/>
    <x v="0"/>
    <n v="20500.000000000004"/>
    <x v="0"/>
    <n v="203"/>
    <s v=""/>
    <s v=""/>
    <s v=""/>
    <s v=""/>
    <x v="1"/>
    <x v="0"/>
    <x v="8"/>
    <x v="8"/>
    <x v="1"/>
    <n v="0"/>
    <n v="0"/>
  </r>
  <r>
    <x v="0"/>
    <x v="40"/>
    <n v="15500"/>
    <n v="62"/>
    <n v="12.4"/>
    <x v="75"/>
    <x v="0"/>
    <x v="10"/>
    <x v="0"/>
    <x v="1"/>
    <s v=""/>
    <x v="2"/>
    <n v="15500"/>
    <x v="8"/>
    <n v="480"/>
    <s v=""/>
    <s v=""/>
    <s v=""/>
    <s v=""/>
    <x v="1"/>
    <x v="0"/>
    <x v="8"/>
    <x v="8"/>
    <x v="1"/>
    <n v="0"/>
    <n v="0"/>
  </r>
  <r>
    <x v="0"/>
    <x v="38"/>
    <n v="21500"/>
    <n v="86"/>
    <n v="17.2"/>
    <x v="75"/>
    <x v="0"/>
    <x v="10"/>
    <x v="0"/>
    <x v="1"/>
    <s v=""/>
    <x v="0"/>
    <n v="21500"/>
    <x v="0"/>
    <n v="763"/>
    <s v=""/>
    <s v=""/>
    <s v=""/>
    <s v=""/>
    <x v="1"/>
    <x v="0"/>
    <x v="8"/>
    <x v="8"/>
    <x v="1"/>
    <n v="0"/>
    <n v="0"/>
  </r>
  <r>
    <x v="0"/>
    <x v="12"/>
    <n v="1000"/>
    <n v="4"/>
    <n v="0.8"/>
    <x v="75"/>
    <x v="0"/>
    <x v="2"/>
    <x v="0"/>
    <x v="0"/>
    <s v="2250"/>
    <x v="1"/>
    <n v="1000"/>
    <x v="2"/>
    <n v="1144"/>
    <n v="5"/>
    <n v="254.49"/>
    <n v="300.82"/>
    <n v="46.329999999999984"/>
    <x v="0"/>
    <x v="0"/>
    <x v="8"/>
    <x v="8"/>
    <x v="1"/>
    <n v="1"/>
    <n v="300.82"/>
  </r>
  <r>
    <x v="0"/>
    <x v="8"/>
    <n v="1000"/>
    <n v="4"/>
    <n v="0.8"/>
    <x v="75"/>
    <x v="0"/>
    <x v="2"/>
    <x v="0"/>
    <x v="0"/>
    <s v="2250"/>
    <x v="1"/>
    <n v="1000"/>
    <x v="2"/>
    <n v="845"/>
    <n v="4"/>
    <n v="239.53"/>
    <n v="283.14"/>
    <n v="43.609999999999985"/>
    <x v="0"/>
    <x v="0"/>
    <x v="8"/>
    <x v="8"/>
    <x v="1"/>
    <n v="1"/>
    <n v="283.14"/>
  </r>
  <r>
    <x v="0"/>
    <x v="9"/>
    <n v="1000"/>
    <n v="4"/>
    <n v="0.8"/>
    <x v="75"/>
    <x v="0"/>
    <x v="2"/>
    <x v="0"/>
    <x v="0"/>
    <s v="2250"/>
    <x v="1"/>
    <n v="1000"/>
    <x v="2"/>
    <n v="1123"/>
    <n v="4"/>
    <n v="253.26"/>
    <n v="299.36"/>
    <n v="46.100000000000023"/>
    <x v="0"/>
    <x v="0"/>
    <x v="8"/>
    <x v="8"/>
    <x v="1"/>
    <n v="1"/>
    <n v="299.36"/>
  </r>
  <r>
    <x v="0"/>
    <x v="11"/>
    <n v="1000"/>
    <n v="4"/>
    <n v="0.8"/>
    <x v="75"/>
    <x v="0"/>
    <x v="2"/>
    <x v="0"/>
    <x v="0"/>
    <s v="2250"/>
    <x v="1"/>
    <n v="1000"/>
    <x v="2"/>
    <n v="1575"/>
    <n v="6"/>
    <n v="258.83"/>
    <n v="305.94"/>
    <n v="47.110000000000014"/>
    <x v="0"/>
    <x v="0"/>
    <x v="8"/>
    <x v="8"/>
    <x v="1"/>
    <n v="1"/>
    <n v="305.94"/>
  </r>
  <r>
    <x v="0"/>
    <x v="2"/>
    <n v="1000"/>
    <n v="4"/>
    <n v="0.8"/>
    <x v="75"/>
    <x v="0"/>
    <x v="0"/>
    <x v="0"/>
    <x v="0"/>
    <s v="2250"/>
    <x v="1"/>
    <n v="1000"/>
    <x v="2"/>
    <n v="1819"/>
    <n v="4"/>
    <n v="244.94"/>
    <n v="289.52"/>
    <n v="44.579999999999984"/>
    <x v="0"/>
    <x v="0"/>
    <x v="8"/>
    <x v="8"/>
    <x v="1"/>
    <n v="1"/>
    <n v="289.52"/>
  </r>
  <r>
    <x v="0"/>
    <x v="40"/>
    <n v="23000.000000000004"/>
    <n v="92.000000000000014"/>
    <n v="18.400000000000002"/>
    <x v="75"/>
    <x v="0"/>
    <x v="10"/>
    <x v="0"/>
    <x v="1"/>
    <s v=""/>
    <x v="0"/>
    <n v="23000.000000000004"/>
    <x v="0"/>
    <n v="480"/>
    <s v=""/>
    <s v=""/>
    <s v=""/>
    <s v=""/>
    <x v="1"/>
    <x v="0"/>
    <x v="8"/>
    <x v="8"/>
    <x v="1"/>
    <n v="0"/>
    <n v="0"/>
  </r>
  <r>
    <x v="0"/>
    <x v="38"/>
    <n v="1500.0000000000002"/>
    <n v="6.0000000000000009"/>
    <n v="1.2000000000000002"/>
    <x v="75"/>
    <x v="0"/>
    <x v="10"/>
    <x v="0"/>
    <x v="1"/>
    <s v=""/>
    <x v="1"/>
    <n v="1500.0000000000002"/>
    <x v="1"/>
    <n v="763"/>
    <s v=""/>
    <s v=""/>
    <s v=""/>
    <s v=""/>
    <x v="1"/>
    <x v="0"/>
    <x v="8"/>
    <x v="8"/>
    <x v="1"/>
    <n v="1"/>
    <s v=""/>
  </r>
  <r>
    <x v="0"/>
    <x v="39"/>
    <n v="1500.0000000000002"/>
    <n v="6.0000000000000009"/>
    <n v="1.2000000000000002"/>
    <x v="75"/>
    <x v="0"/>
    <x v="10"/>
    <x v="0"/>
    <x v="1"/>
    <s v=""/>
    <x v="1"/>
    <n v="1500.0000000000002"/>
    <x v="1"/>
    <n v="203"/>
    <s v=""/>
    <s v=""/>
    <s v=""/>
    <s v=""/>
    <x v="1"/>
    <x v="0"/>
    <x v="8"/>
    <x v="8"/>
    <x v="1"/>
    <n v="1"/>
    <s v=""/>
  </r>
  <r>
    <x v="0"/>
    <x v="40"/>
    <n v="1500.0000000000002"/>
    <n v="6.0000000000000009"/>
    <n v="1.2000000000000002"/>
    <x v="75"/>
    <x v="0"/>
    <x v="10"/>
    <x v="0"/>
    <x v="1"/>
    <s v=""/>
    <x v="1"/>
    <n v="1500.0000000000002"/>
    <x v="1"/>
    <n v="480"/>
    <s v=""/>
    <s v=""/>
    <s v=""/>
    <s v=""/>
    <x v="1"/>
    <x v="0"/>
    <x v="8"/>
    <x v="8"/>
    <x v="1"/>
    <n v="1"/>
    <s v=""/>
  </r>
  <r>
    <x v="0"/>
    <x v="43"/>
    <n v="500"/>
    <n v="2"/>
    <n v="0.4"/>
    <x v="75"/>
    <x v="0"/>
    <x v="0"/>
    <x v="0"/>
    <x v="0"/>
    <s v="2250"/>
    <x v="1"/>
    <n v="500"/>
    <x v="3"/>
    <n v="942"/>
    <n v="3"/>
    <n v="111.04"/>
    <n v="136.91"/>
    <n v="25.86999999999999"/>
    <x v="0"/>
    <x v="0"/>
    <x v="8"/>
    <x v="8"/>
    <x v="1"/>
    <n v="1"/>
    <n v="136.91"/>
  </r>
  <r>
    <x v="0"/>
    <x v="50"/>
    <n v="2500"/>
    <n v="10"/>
    <n v="2"/>
    <x v="75"/>
    <x v="0"/>
    <x v="8"/>
    <x v="0"/>
    <x v="0"/>
    <s v="2500"/>
    <x v="1"/>
    <n v="2500"/>
    <x v="1"/>
    <n v="846"/>
    <n v="5"/>
    <n v="417.49"/>
    <n v="478.17"/>
    <n v="60.680000000000007"/>
    <x v="0"/>
    <x v="0"/>
    <x v="8"/>
    <x v="8"/>
    <x v="1"/>
    <n v="1"/>
    <n v="478.17"/>
  </r>
  <r>
    <x v="0"/>
    <x v="194"/>
    <n v="7000.0000000000009"/>
    <n v="28.000000000000004"/>
    <n v="5.6000000000000005"/>
    <x v="76"/>
    <x v="0"/>
    <x v="8"/>
    <x v="0"/>
    <x v="0"/>
    <s v="2500"/>
    <x v="2"/>
    <n v="7000.0000000000009"/>
    <x v="6"/>
    <n v="814"/>
    <n v="2"/>
    <n v="562.26"/>
    <n v="645.53"/>
    <n v="83.269999999999982"/>
    <x v="0"/>
    <x v="0"/>
    <x v="8"/>
    <x v="8"/>
    <x v="0"/>
    <n v="0"/>
    <n v="0"/>
  </r>
  <r>
    <x v="0"/>
    <x v="149"/>
    <n v="1000"/>
    <n v="4"/>
    <n v="0.8"/>
    <x v="76"/>
    <x v="0"/>
    <x v="1"/>
    <x v="0"/>
    <x v="0"/>
    <s v="3000"/>
    <x v="1"/>
    <n v="1000"/>
    <x v="2"/>
    <n v="1515"/>
    <n v="4"/>
    <n v="266.82"/>
    <n v="315.39"/>
    <n v="48.569999999999993"/>
    <x v="0"/>
    <x v="0"/>
    <x v="8"/>
    <x v="8"/>
    <x v="0"/>
    <n v="1"/>
    <n v="315.39"/>
  </r>
  <r>
    <x v="0"/>
    <x v="49"/>
    <n v="1000"/>
    <n v="4"/>
    <n v="0.8"/>
    <x v="76"/>
    <x v="0"/>
    <x v="12"/>
    <x v="0"/>
    <x v="0"/>
    <s v="2500"/>
    <x v="1"/>
    <n v="1000"/>
    <x v="2"/>
    <n v="262"/>
    <n v="3"/>
    <n v="136.72999999999999"/>
    <n v="161.62"/>
    <n v="24.890000000000015"/>
    <x v="0"/>
    <x v="0"/>
    <x v="8"/>
    <x v="8"/>
    <x v="0"/>
    <n v="1"/>
    <n v="161.62"/>
  </r>
  <r>
    <x v="0"/>
    <x v="0"/>
    <n v="1000"/>
    <n v="4"/>
    <n v="0.8"/>
    <x v="77"/>
    <x v="0"/>
    <x v="0"/>
    <x v="0"/>
    <x v="0"/>
    <s v="2250"/>
    <x v="1"/>
    <n v="1000"/>
    <x v="2"/>
    <n v="1267"/>
    <n v="3"/>
    <n v="167.12"/>
    <n v="197.54"/>
    <n v="30.419999999999987"/>
    <x v="0"/>
    <x v="0"/>
    <x v="8"/>
    <x v="8"/>
    <x v="1"/>
    <n v="1"/>
    <n v="197.54"/>
  </r>
  <r>
    <x v="0"/>
    <x v="186"/>
    <n v="500"/>
    <n v="2"/>
    <n v="0.4"/>
    <x v="77"/>
    <x v="0"/>
    <x v="12"/>
    <x v="0"/>
    <x v="0"/>
    <s v="2500"/>
    <x v="1"/>
    <n v="500"/>
    <x v="3"/>
    <n v="348"/>
    <n v="3"/>
    <n v="97.78"/>
    <n v="120.57"/>
    <n v="22.789999999999992"/>
    <x v="0"/>
    <x v="0"/>
    <x v="8"/>
    <x v="8"/>
    <x v="1"/>
    <n v="1"/>
    <n v="120.57"/>
  </r>
  <r>
    <x v="0"/>
    <x v="124"/>
    <n v="2000"/>
    <n v="8"/>
    <n v="1.6"/>
    <x v="77"/>
    <x v="0"/>
    <x v="6"/>
    <x v="0"/>
    <x v="0"/>
    <s v="2000"/>
    <x v="1"/>
    <n v="2000"/>
    <x v="1"/>
    <s v="x"/>
    <n v="3"/>
    <n v="450.42"/>
    <n v="514.17999999999995"/>
    <n v="63.759999999999934"/>
    <x v="0"/>
    <x v="0"/>
    <x v="8"/>
    <x v="8"/>
    <x v="1"/>
    <n v="1"/>
    <n v="514.17999999999995"/>
  </r>
  <r>
    <x v="0"/>
    <x v="74"/>
    <n v="3500.0000000000005"/>
    <n v="14.000000000000002"/>
    <n v="2.8000000000000003"/>
    <x v="77"/>
    <x v="0"/>
    <x v="9"/>
    <x v="0"/>
    <x v="0"/>
    <s v="2000"/>
    <x v="2"/>
    <n v="3500.0000000000005"/>
    <x v="4"/>
    <n v="653"/>
    <n v="2"/>
    <n v="607.85"/>
    <n v="692.87"/>
    <n v="85.019999999999982"/>
    <x v="0"/>
    <x v="0"/>
    <x v="8"/>
    <x v="8"/>
    <x v="1"/>
    <n v="0"/>
    <n v="0"/>
  </r>
  <r>
    <x v="0"/>
    <x v="200"/>
    <n v="1500.0000000000002"/>
    <n v="6.0000000000000009"/>
    <n v="1.2000000000000002"/>
    <x v="77"/>
    <x v="0"/>
    <x v="9"/>
    <x v="0"/>
    <x v="0"/>
    <s v="2000"/>
    <x v="1"/>
    <n v="1500.0000000000002"/>
    <x v="1"/>
    <n v="582"/>
    <n v="4"/>
    <n v="443"/>
    <n v="505.71"/>
    <n v="62.70999999999998"/>
    <x v="0"/>
    <x v="0"/>
    <x v="8"/>
    <x v="8"/>
    <x v="1"/>
    <n v="1"/>
    <n v="505.71"/>
  </r>
  <r>
    <x v="0"/>
    <x v="27"/>
    <n v="500"/>
    <n v="2"/>
    <n v="0.4"/>
    <x v="77"/>
    <x v="0"/>
    <x v="9"/>
    <x v="0"/>
    <x v="0"/>
    <s v="2000"/>
    <x v="1"/>
    <n v="500"/>
    <x v="3"/>
    <n v="545"/>
    <n v="4"/>
    <n v="227.25"/>
    <n v="280.20999999999998"/>
    <n v="52.95999999999998"/>
    <x v="0"/>
    <x v="0"/>
    <x v="8"/>
    <x v="8"/>
    <x v="1"/>
    <n v="1"/>
    <n v="280.20999999999998"/>
  </r>
  <r>
    <x v="0"/>
    <x v="201"/>
    <n v="2000"/>
    <n v="8"/>
    <n v="1.6"/>
    <x v="77"/>
    <x v="0"/>
    <x v="10"/>
    <x v="0"/>
    <x v="1"/>
    <s v=""/>
    <x v="1"/>
    <n v="2000"/>
    <x v="1"/>
    <n v="328"/>
    <s v=""/>
    <s v=""/>
    <s v=""/>
    <s v=""/>
    <x v="1"/>
    <x v="0"/>
    <x v="8"/>
    <x v="8"/>
    <x v="1"/>
    <n v="1"/>
    <s v=""/>
  </r>
  <r>
    <x v="0"/>
    <x v="108"/>
    <n v="4000"/>
    <n v="16"/>
    <n v="3.2"/>
    <x v="77"/>
    <x v="0"/>
    <x v="10"/>
    <x v="0"/>
    <x v="1"/>
    <s v=""/>
    <x v="2"/>
    <n v="4000"/>
    <x v="4"/>
    <n v="150"/>
    <s v=""/>
    <s v=""/>
    <s v=""/>
    <s v=""/>
    <x v="1"/>
    <x v="0"/>
    <x v="8"/>
    <x v="8"/>
    <x v="1"/>
    <n v="0"/>
    <n v="0"/>
  </r>
  <r>
    <x v="0"/>
    <x v="68"/>
    <n v="500"/>
    <n v="2"/>
    <n v="0.4"/>
    <x v="77"/>
    <x v="0"/>
    <x v="6"/>
    <x v="0"/>
    <x v="0"/>
    <s v="2000"/>
    <x v="1"/>
    <n v="500"/>
    <x v="3"/>
    <s v="x"/>
    <n v="3"/>
    <n v="187.38"/>
    <n v="231.04"/>
    <n v="43.66"/>
    <x v="0"/>
    <x v="0"/>
    <x v="8"/>
    <x v="8"/>
    <x v="1"/>
    <n v="1"/>
    <n v="231.04"/>
  </r>
  <r>
    <x v="0"/>
    <x v="19"/>
    <n v="9500"/>
    <n v="38"/>
    <n v="7.6"/>
    <x v="77"/>
    <x v="0"/>
    <x v="6"/>
    <x v="0"/>
    <x v="0"/>
    <s v="2000"/>
    <x v="2"/>
    <n v="9500"/>
    <x v="7"/>
    <s v="x"/>
    <n v="2"/>
    <n v="1486.38"/>
    <n v="1658.53"/>
    <n v="172.14999999999986"/>
    <x v="0"/>
    <x v="0"/>
    <x v="8"/>
    <x v="8"/>
    <x v="1"/>
    <n v="0"/>
    <n v="0"/>
  </r>
  <r>
    <x v="0"/>
    <x v="90"/>
    <n v="500"/>
    <n v="2"/>
    <n v="0.4"/>
    <x v="77"/>
    <x v="0"/>
    <x v="0"/>
    <x v="0"/>
    <x v="0"/>
    <s v="2250"/>
    <x v="1"/>
    <n v="500"/>
    <x v="3"/>
    <n v="1763"/>
    <n v="4"/>
    <n v="142.63"/>
    <n v="175.87"/>
    <n v="33.240000000000009"/>
    <x v="0"/>
    <x v="0"/>
    <x v="8"/>
    <x v="8"/>
    <x v="1"/>
    <n v="1"/>
    <n v="175.87"/>
  </r>
  <r>
    <x v="0"/>
    <x v="0"/>
    <n v="1000"/>
    <n v="4"/>
    <n v="0.8"/>
    <x v="77"/>
    <x v="0"/>
    <x v="0"/>
    <x v="0"/>
    <x v="0"/>
    <s v="2250"/>
    <x v="1"/>
    <n v="1000"/>
    <x v="2"/>
    <n v="1267"/>
    <n v="3"/>
    <n v="167.12"/>
    <n v="197.54"/>
    <n v="30.419999999999987"/>
    <x v="0"/>
    <x v="0"/>
    <x v="8"/>
    <x v="8"/>
    <x v="1"/>
    <n v="1"/>
    <n v="197.54"/>
  </r>
  <r>
    <x v="0"/>
    <x v="0"/>
    <n v="1000"/>
    <n v="4"/>
    <n v="0.8"/>
    <x v="77"/>
    <x v="0"/>
    <x v="0"/>
    <x v="0"/>
    <x v="0"/>
    <s v="2250"/>
    <x v="1"/>
    <n v="1000"/>
    <x v="2"/>
    <n v="1267"/>
    <n v="3"/>
    <n v="167.12"/>
    <n v="197.54"/>
    <n v="30.419999999999987"/>
    <x v="0"/>
    <x v="0"/>
    <x v="8"/>
    <x v="8"/>
    <x v="1"/>
    <n v="1"/>
    <n v="197.54"/>
  </r>
  <r>
    <x v="0"/>
    <x v="1"/>
    <n v="1000"/>
    <n v="4"/>
    <n v="0.8"/>
    <x v="77"/>
    <x v="0"/>
    <x v="0"/>
    <x v="0"/>
    <x v="0"/>
    <s v="2250"/>
    <x v="1"/>
    <n v="1000"/>
    <x v="2"/>
    <n v="1045"/>
    <n v="3"/>
    <n v="153.08000000000001"/>
    <n v="180.94"/>
    <n v="27.859999999999985"/>
    <x v="0"/>
    <x v="0"/>
    <x v="8"/>
    <x v="8"/>
    <x v="1"/>
    <n v="1"/>
    <n v="180.94"/>
  </r>
  <r>
    <x v="0"/>
    <x v="91"/>
    <n v="1000"/>
    <n v="4"/>
    <n v="0.8"/>
    <x v="77"/>
    <x v="0"/>
    <x v="0"/>
    <x v="0"/>
    <x v="0"/>
    <s v="2250"/>
    <x v="1"/>
    <n v="1000"/>
    <x v="2"/>
    <n v="1559"/>
    <n v="4"/>
    <n v="243.91"/>
    <n v="288.31"/>
    <n v="44.400000000000006"/>
    <x v="0"/>
    <x v="0"/>
    <x v="8"/>
    <x v="8"/>
    <x v="1"/>
    <n v="1"/>
    <n v="288.31"/>
  </r>
  <r>
    <x v="0"/>
    <x v="92"/>
    <n v="500"/>
    <n v="2"/>
    <n v="0.4"/>
    <x v="77"/>
    <x v="0"/>
    <x v="0"/>
    <x v="0"/>
    <x v="0"/>
    <s v="2250"/>
    <x v="1"/>
    <n v="500"/>
    <x v="3"/>
    <n v="1034"/>
    <n v="5"/>
    <n v="124.57"/>
    <n v="153.61000000000001"/>
    <n v="29.04000000000002"/>
    <x v="0"/>
    <x v="0"/>
    <x v="8"/>
    <x v="8"/>
    <x v="1"/>
    <n v="1"/>
    <n v="153.61000000000001"/>
  </r>
  <r>
    <x v="0"/>
    <x v="2"/>
    <n v="500"/>
    <n v="2"/>
    <n v="0.4"/>
    <x v="77"/>
    <x v="0"/>
    <x v="0"/>
    <x v="0"/>
    <x v="0"/>
    <s v="2250"/>
    <x v="1"/>
    <n v="500"/>
    <x v="3"/>
    <n v="1819"/>
    <n v="4"/>
    <n v="142.63"/>
    <n v="175.87"/>
    <n v="33.240000000000009"/>
    <x v="0"/>
    <x v="0"/>
    <x v="8"/>
    <x v="8"/>
    <x v="1"/>
    <n v="1"/>
    <n v="175.87"/>
  </r>
  <r>
    <x v="0"/>
    <x v="93"/>
    <n v="500"/>
    <n v="2"/>
    <n v="0.4"/>
    <x v="77"/>
    <x v="0"/>
    <x v="0"/>
    <x v="0"/>
    <x v="0"/>
    <s v="2250"/>
    <x v="1"/>
    <n v="500"/>
    <x v="3"/>
    <n v="1403"/>
    <n v="3"/>
    <n v="125.97"/>
    <n v="155.32"/>
    <n v="29.349999999999994"/>
    <x v="0"/>
    <x v="0"/>
    <x v="8"/>
    <x v="8"/>
    <x v="1"/>
    <n v="1"/>
    <n v="155.32"/>
  </r>
  <r>
    <x v="0"/>
    <x v="2"/>
    <n v="500"/>
    <n v="2"/>
    <n v="0.4"/>
    <x v="77"/>
    <x v="0"/>
    <x v="0"/>
    <x v="0"/>
    <x v="0"/>
    <s v="2250"/>
    <x v="1"/>
    <n v="500"/>
    <x v="3"/>
    <n v="1819"/>
    <n v="4"/>
    <n v="142.63"/>
    <n v="175.87"/>
    <n v="33.240000000000009"/>
    <x v="0"/>
    <x v="0"/>
    <x v="8"/>
    <x v="8"/>
    <x v="1"/>
    <n v="1"/>
    <n v="175.87"/>
  </r>
  <r>
    <x v="0"/>
    <x v="0"/>
    <n v="1000"/>
    <n v="4"/>
    <n v="0.8"/>
    <x v="77"/>
    <x v="0"/>
    <x v="0"/>
    <x v="0"/>
    <x v="0"/>
    <s v="2250"/>
    <x v="1"/>
    <n v="1000"/>
    <x v="2"/>
    <n v="1267"/>
    <n v="3"/>
    <n v="167.12"/>
    <n v="197.54"/>
    <n v="30.419999999999987"/>
    <x v="0"/>
    <x v="0"/>
    <x v="8"/>
    <x v="8"/>
    <x v="1"/>
    <n v="1"/>
    <n v="197.54"/>
  </r>
  <r>
    <x v="0"/>
    <x v="47"/>
    <n v="1000"/>
    <n v="4"/>
    <n v="0.8"/>
    <x v="77"/>
    <x v="0"/>
    <x v="0"/>
    <x v="0"/>
    <x v="0"/>
    <s v="2250"/>
    <x v="1"/>
    <n v="1000"/>
    <x v="2"/>
    <n v="911"/>
    <n v="4"/>
    <n v="186.08"/>
    <n v="219.95"/>
    <n v="33.869999999999976"/>
    <x v="0"/>
    <x v="0"/>
    <x v="8"/>
    <x v="8"/>
    <x v="1"/>
    <n v="1"/>
    <n v="219.95"/>
  </r>
  <r>
    <x v="0"/>
    <x v="0"/>
    <n v="500"/>
    <n v="2"/>
    <n v="0.4"/>
    <x v="77"/>
    <x v="0"/>
    <x v="0"/>
    <x v="0"/>
    <x v="0"/>
    <s v="2250"/>
    <x v="1"/>
    <n v="500"/>
    <x v="3"/>
    <n v="1267"/>
    <n v="3"/>
    <n v="98.07"/>
    <n v="120.93"/>
    <n v="22.860000000000014"/>
    <x v="0"/>
    <x v="0"/>
    <x v="8"/>
    <x v="8"/>
    <x v="1"/>
    <n v="1"/>
    <n v="120.93"/>
  </r>
  <r>
    <x v="0"/>
    <x v="0"/>
    <n v="1000"/>
    <n v="4"/>
    <n v="0.8"/>
    <x v="77"/>
    <x v="0"/>
    <x v="0"/>
    <x v="0"/>
    <x v="0"/>
    <s v="2250"/>
    <x v="1"/>
    <n v="1000"/>
    <x v="2"/>
    <n v="1267"/>
    <n v="3"/>
    <n v="167.12"/>
    <n v="197.54"/>
    <n v="30.419999999999987"/>
    <x v="0"/>
    <x v="0"/>
    <x v="8"/>
    <x v="8"/>
    <x v="1"/>
    <n v="1"/>
    <n v="197.54"/>
  </r>
  <r>
    <x v="0"/>
    <x v="0"/>
    <n v="500"/>
    <n v="2"/>
    <n v="0.4"/>
    <x v="77"/>
    <x v="0"/>
    <x v="0"/>
    <x v="0"/>
    <x v="0"/>
    <s v="2250"/>
    <x v="1"/>
    <n v="500"/>
    <x v="3"/>
    <n v="1267"/>
    <n v="3"/>
    <n v="98.07"/>
    <n v="120.93"/>
    <n v="22.860000000000014"/>
    <x v="0"/>
    <x v="0"/>
    <x v="8"/>
    <x v="8"/>
    <x v="1"/>
    <n v="1"/>
    <n v="120.93"/>
  </r>
  <r>
    <x v="0"/>
    <x v="0"/>
    <n v="500"/>
    <n v="2"/>
    <n v="0.4"/>
    <x v="77"/>
    <x v="0"/>
    <x v="0"/>
    <x v="0"/>
    <x v="0"/>
    <s v="2250"/>
    <x v="1"/>
    <n v="500"/>
    <x v="3"/>
    <n v="1267"/>
    <n v="3"/>
    <n v="98.07"/>
    <n v="120.93"/>
    <n v="22.860000000000014"/>
    <x v="0"/>
    <x v="0"/>
    <x v="8"/>
    <x v="8"/>
    <x v="1"/>
    <n v="1"/>
    <n v="120.93"/>
  </r>
  <r>
    <x v="0"/>
    <x v="94"/>
    <n v="1000"/>
    <n v="4"/>
    <n v="0.8"/>
    <x v="77"/>
    <x v="0"/>
    <x v="0"/>
    <x v="0"/>
    <x v="0"/>
    <s v="2250"/>
    <x v="1"/>
    <n v="1000"/>
    <x v="2"/>
    <n v="1542"/>
    <n v="5"/>
    <n v="228.5"/>
    <n v="270.10000000000002"/>
    <n v="41.600000000000023"/>
    <x v="0"/>
    <x v="0"/>
    <x v="8"/>
    <x v="8"/>
    <x v="1"/>
    <n v="1"/>
    <n v="270.10000000000002"/>
  </r>
  <r>
    <x v="0"/>
    <x v="0"/>
    <n v="1000"/>
    <n v="4"/>
    <n v="0.8"/>
    <x v="77"/>
    <x v="0"/>
    <x v="0"/>
    <x v="0"/>
    <x v="0"/>
    <s v="2250"/>
    <x v="1"/>
    <n v="1000"/>
    <x v="2"/>
    <n v="1267"/>
    <n v="3"/>
    <n v="167.12"/>
    <n v="197.54"/>
    <n v="30.419999999999987"/>
    <x v="0"/>
    <x v="0"/>
    <x v="8"/>
    <x v="8"/>
    <x v="1"/>
    <n v="1"/>
    <n v="197.54"/>
  </r>
  <r>
    <x v="0"/>
    <x v="0"/>
    <n v="1000"/>
    <n v="4"/>
    <n v="0.8"/>
    <x v="77"/>
    <x v="0"/>
    <x v="0"/>
    <x v="0"/>
    <x v="0"/>
    <s v="2250"/>
    <x v="1"/>
    <n v="1000"/>
    <x v="2"/>
    <n v="1267"/>
    <n v="3"/>
    <n v="167.12"/>
    <n v="197.54"/>
    <n v="30.419999999999987"/>
    <x v="0"/>
    <x v="0"/>
    <x v="8"/>
    <x v="8"/>
    <x v="1"/>
    <n v="1"/>
    <n v="197.54"/>
  </r>
  <r>
    <x v="0"/>
    <x v="6"/>
    <n v="500"/>
    <n v="2"/>
    <n v="0.4"/>
    <x v="77"/>
    <x v="0"/>
    <x v="0"/>
    <x v="0"/>
    <x v="0"/>
    <s v="2250"/>
    <x v="1"/>
    <n v="500"/>
    <x v="3"/>
    <n v="1089"/>
    <n v="4"/>
    <n v="132.28"/>
    <n v="163.11000000000001"/>
    <n v="30.830000000000013"/>
    <x v="0"/>
    <x v="0"/>
    <x v="8"/>
    <x v="8"/>
    <x v="1"/>
    <n v="1"/>
    <n v="163.11000000000001"/>
  </r>
  <r>
    <x v="0"/>
    <x v="3"/>
    <n v="1000"/>
    <n v="4"/>
    <n v="0.8"/>
    <x v="78"/>
    <x v="0"/>
    <x v="0"/>
    <x v="0"/>
    <x v="0"/>
    <s v="2250"/>
    <x v="1"/>
    <n v="1000"/>
    <x v="2"/>
    <n v="1650"/>
    <n v="4"/>
    <n v="227.56"/>
    <n v="268.98"/>
    <n v="41.420000000000016"/>
    <x v="0"/>
    <x v="0"/>
    <x v="8"/>
    <x v="8"/>
    <x v="3"/>
    <n v="1"/>
    <n v="268.98"/>
  </r>
  <r>
    <x v="0"/>
    <x v="4"/>
    <n v="1000"/>
    <n v="4"/>
    <n v="0.8"/>
    <x v="79"/>
    <x v="0"/>
    <x v="0"/>
    <x v="0"/>
    <x v="0"/>
    <s v="2250"/>
    <x v="1"/>
    <n v="1000"/>
    <x v="2"/>
    <n v="1163"/>
    <n v="4"/>
    <n v="225.82"/>
    <n v="266.93"/>
    <n v="41.110000000000014"/>
    <x v="0"/>
    <x v="0"/>
    <x v="8"/>
    <x v="8"/>
    <x v="0"/>
    <n v="1"/>
    <n v="266.93"/>
  </r>
  <r>
    <x v="0"/>
    <x v="5"/>
    <n v="1000"/>
    <n v="4"/>
    <n v="0.8"/>
    <x v="79"/>
    <x v="0"/>
    <x v="0"/>
    <x v="0"/>
    <x v="0"/>
    <s v="2250"/>
    <x v="1"/>
    <n v="1000"/>
    <x v="2"/>
    <n v="1217"/>
    <n v="5"/>
    <n v="212.15"/>
    <n v="250.77"/>
    <n v="38.620000000000005"/>
    <x v="0"/>
    <x v="0"/>
    <x v="8"/>
    <x v="8"/>
    <x v="0"/>
    <n v="1"/>
    <n v="250.77"/>
  </r>
  <r>
    <x v="0"/>
    <x v="6"/>
    <n v="1000"/>
    <n v="4"/>
    <n v="0.8"/>
    <x v="79"/>
    <x v="0"/>
    <x v="0"/>
    <x v="0"/>
    <x v="0"/>
    <s v="2250"/>
    <x v="1"/>
    <n v="1000"/>
    <x v="2"/>
    <n v="1089"/>
    <n v="4"/>
    <n v="226.69"/>
    <n v="267.95"/>
    <n v="41.259999999999991"/>
    <x v="0"/>
    <x v="0"/>
    <x v="8"/>
    <x v="8"/>
    <x v="0"/>
    <n v="1"/>
    <n v="267.95"/>
  </r>
  <r>
    <x v="0"/>
    <x v="41"/>
    <n v="3000.0000000000005"/>
    <n v="12.000000000000002"/>
    <n v="2.4000000000000004"/>
    <x v="79"/>
    <x v="0"/>
    <x v="10"/>
    <x v="0"/>
    <x v="1"/>
    <s v=""/>
    <x v="2"/>
    <n v="3000.0000000000005"/>
    <x v="4"/>
    <n v="556"/>
    <s v=""/>
    <s v=""/>
    <s v=""/>
    <s v=""/>
    <x v="1"/>
    <x v="0"/>
    <x v="8"/>
    <x v="8"/>
    <x v="0"/>
    <n v="0"/>
    <n v="0"/>
  </r>
  <r>
    <x v="0"/>
    <x v="0"/>
    <n v="2000"/>
    <n v="8"/>
    <n v="1.6"/>
    <x v="79"/>
    <x v="0"/>
    <x v="0"/>
    <x v="0"/>
    <x v="0"/>
    <s v="2250"/>
    <x v="1"/>
    <n v="2000"/>
    <x v="1"/>
    <n v="1267"/>
    <n v="3"/>
    <n v="299.32"/>
    <n v="341.69"/>
    <n v="42.370000000000005"/>
    <x v="0"/>
    <x v="0"/>
    <x v="8"/>
    <x v="8"/>
    <x v="0"/>
    <n v="1"/>
    <n v="341.69"/>
  </r>
  <r>
    <x v="0"/>
    <x v="1"/>
    <n v="1000"/>
    <n v="4"/>
    <n v="0.8"/>
    <x v="79"/>
    <x v="0"/>
    <x v="0"/>
    <x v="0"/>
    <x v="0"/>
    <s v="2250"/>
    <x v="1"/>
    <n v="1000"/>
    <x v="2"/>
    <n v="1045"/>
    <n v="3"/>
    <n v="153.08000000000001"/>
    <n v="180.94"/>
    <n v="27.859999999999985"/>
    <x v="0"/>
    <x v="0"/>
    <x v="8"/>
    <x v="8"/>
    <x v="0"/>
    <n v="1"/>
    <n v="180.94"/>
  </r>
  <r>
    <x v="0"/>
    <x v="7"/>
    <n v="3500.0000000000005"/>
    <n v="14.000000000000002"/>
    <n v="2.8000000000000003"/>
    <x v="79"/>
    <x v="0"/>
    <x v="1"/>
    <x v="0"/>
    <x v="0"/>
    <s v="3000"/>
    <x v="2"/>
    <n v="3500.0000000000005"/>
    <x v="4"/>
    <n v="1194"/>
    <n v="2"/>
    <n v="782.56"/>
    <n v="892.01"/>
    <n v="109.45000000000005"/>
    <x v="0"/>
    <x v="0"/>
    <x v="8"/>
    <x v="8"/>
    <x v="0"/>
    <n v="0"/>
    <n v="0"/>
  </r>
  <r>
    <x v="0"/>
    <x v="55"/>
    <n v="2000"/>
    <n v="8"/>
    <n v="1.6"/>
    <x v="79"/>
    <x v="0"/>
    <x v="6"/>
    <x v="0"/>
    <x v="0"/>
    <s v=""/>
    <x v="1"/>
    <n v="2000"/>
    <x v="1"/>
    <s v="x"/>
    <s v=""/>
    <s v=""/>
    <s v=""/>
    <s v=""/>
    <x v="1"/>
    <x v="0"/>
    <x v="8"/>
    <x v="8"/>
    <x v="0"/>
    <n v="1"/>
    <s v=""/>
  </r>
  <r>
    <x v="0"/>
    <x v="36"/>
    <n v="1000"/>
    <n v="4"/>
    <n v="0.8"/>
    <x v="79"/>
    <x v="0"/>
    <x v="10"/>
    <x v="0"/>
    <x v="1"/>
    <s v=""/>
    <x v="1"/>
    <n v="1000"/>
    <x v="2"/>
    <n v="45"/>
    <s v=""/>
    <s v=""/>
    <s v=""/>
    <s v=""/>
    <x v="1"/>
    <x v="0"/>
    <x v="8"/>
    <x v="8"/>
    <x v="0"/>
    <n v="1"/>
    <s v=""/>
  </r>
  <r>
    <x v="0"/>
    <x v="37"/>
    <n v="1000"/>
    <n v="4"/>
    <n v="0.8"/>
    <x v="79"/>
    <x v="0"/>
    <x v="10"/>
    <x v="0"/>
    <x v="1"/>
    <s v=""/>
    <x v="1"/>
    <n v="1000"/>
    <x v="2"/>
    <n v="33"/>
    <s v=""/>
    <s v=""/>
    <s v=""/>
    <s v=""/>
    <x v="1"/>
    <x v="0"/>
    <x v="8"/>
    <x v="8"/>
    <x v="0"/>
    <n v="1"/>
    <s v=""/>
  </r>
  <r>
    <x v="0"/>
    <x v="41"/>
    <n v="2000"/>
    <n v="8"/>
    <n v="1.6"/>
    <x v="79"/>
    <x v="0"/>
    <x v="10"/>
    <x v="0"/>
    <x v="1"/>
    <s v=""/>
    <x v="1"/>
    <n v="2000"/>
    <x v="1"/>
    <n v="556"/>
    <s v=""/>
    <s v=""/>
    <s v=""/>
    <s v=""/>
    <x v="1"/>
    <x v="0"/>
    <x v="8"/>
    <x v="8"/>
    <x v="0"/>
    <n v="1"/>
    <s v=""/>
  </r>
  <r>
    <x v="0"/>
    <x v="43"/>
    <n v="4500"/>
    <n v="18"/>
    <n v="3.6"/>
    <x v="80"/>
    <x v="0"/>
    <x v="0"/>
    <x v="0"/>
    <x v="0"/>
    <s v="2250"/>
    <x v="2"/>
    <n v="4500"/>
    <x v="4"/>
    <n v="942"/>
    <n v="2"/>
    <n v="523.73"/>
    <n v="598.41"/>
    <n v="74.67999999999995"/>
    <x v="0"/>
    <x v="0"/>
    <x v="8"/>
    <x v="8"/>
    <x v="1"/>
    <n v="0"/>
    <n v="0"/>
  </r>
  <r>
    <x v="0"/>
    <x v="43"/>
    <n v="500"/>
    <n v="2"/>
    <n v="0.4"/>
    <x v="80"/>
    <x v="0"/>
    <x v="0"/>
    <x v="0"/>
    <x v="0"/>
    <s v="2250"/>
    <x v="1"/>
    <n v="500"/>
    <x v="3"/>
    <n v="942"/>
    <n v="3"/>
    <n v="111.04"/>
    <n v="136.91"/>
    <n v="25.86999999999999"/>
    <x v="0"/>
    <x v="0"/>
    <x v="8"/>
    <x v="8"/>
    <x v="1"/>
    <n v="1"/>
    <n v="136.91"/>
  </r>
  <r>
    <x v="0"/>
    <x v="79"/>
    <n v="500"/>
    <n v="2"/>
    <n v="0.4"/>
    <x v="80"/>
    <x v="0"/>
    <x v="8"/>
    <x v="0"/>
    <x v="0"/>
    <s v="2250"/>
    <x v="1"/>
    <n v="500"/>
    <x v="3"/>
    <n v="540"/>
    <n v="4"/>
    <n v="104.59"/>
    <n v="128.96"/>
    <n v="24.370000000000005"/>
    <x v="0"/>
    <x v="0"/>
    <x v="8"/>
    <x v="8"/>
    <x v="1"/>
    <n v="1"/>
    <n v="128.96"/>
  </r>
  <r>
    <x v="0"/>
    <x v="47"/>
    <n v="500"/>
    <n v="2"/>
    <n v="0.4"/>
    <x v="80"/>
    <x v="0"/>
    <x v="0"/>
    <x v="0"/>
    <x v="0"/>
    <s v="2250"/>
    <x v="1"/>
    <n v="500"/>
    <x v="3"/>
    <n v="911"/>
    <n v="4"/>
    <n v="110.35"/>
    <n v="136.07"/>
    <n v="25.72"/>
    <x v="0"/>
    <x v="0"/>
    <x v="8"/>
    <x v="8"/>
    <x v="1"/>
    <n v="1"/>
    <n v="136.07"/>
  </r>
  <r>
    <x v="0"/>
    <x v="112"/>
    <n v="1000"/>
    <n v="4"/>
    <n v="0.8"/>
    <x v="80"/>
    <x v="0"/>
    <x v="8"/>
    <x v="0"/>
    <x v="0"/>
    <s v="2250"/>
    <x v="1"/>
    <n v="1000"/>
    <x v="2"/>
    <n v="675"/>
    <n v="4"/>
    <n v="172.11"/>
    <n v="203.44"/>
    <n v="31.329999999999984"/>
    <x v="0"/>
    <x v="0"/>
    <x v="8"/>
    <x v="8"/>
    <x v="1"/>
    <n v="1"/>
    <n v="203.44"/>
  </r>
  <r>
    <x v="0"/>
    <x v="45"/>
    <n v="500"/>
    <n v="2"/>
    <n v="0.4"/>
    <x v="80"/>
    <x v="0"/>
    <x v="11"/>
    <x v="0"/>
    <x v="0"/>
    <s v="2250"/>
    <x v="1"/>
    <n v="500"/>
    <x v="3"/>
    <n v="1251"/>
    <n v="5"/>
    <n v="121.17"/>
    <n v="149.41"/>
    <n v="28.239999999999995"/>
    <x v="0"/>
    <x v="0"/>
    <x v="8"/>
    <x v="8"/>
    <x v="1"/>
    <n v="1"/>
    <n v="149.41"/>
  </r>
  <r>
    <x v="0"/>
    <x v="108"/>
    <n v="6500"/>
    <n v="26"/>
    <n v="5.2"/>
    <x v="80"/>
    <x v="0"/>
    <x v="10"/>
    <x v="0"/>
    <x v="1"/>
    <s v=""/>
    <x v="2"/>
    <n v="6500"/>
    <x v="6"/>
    <n v="150"/>
    <s v=""/>
    <s v=""/>
    <s v=""/>
    <s v=""/>
    <x v="1"/>
    <x v="0"/>
    <x v="8"/>
    <x v="8"/>
    <x v="1"/>
    <n v="0"/>
    <n v="0"/>
  </r>
  <r>
    <x v="0"/>
    <x v="41"/>
    <n v="1500.0000000000002"/>
    <n v="6.0000000000000009"/>
    <n v="1.2000000000000002"/>
    <x v="80"/>
    <x v="0"/>
    <x v="10"/>
    <x v="0"/>
    <x v="1"/>
    <s v=""/>
    <x v="1"/>
    <n v="1500.0000000000002"/>
    <x v="1"/>
    <n v="556"/>
    <s v=""/>
    <s v=""/>
    <s v=""/>
    <s v=""/>
    <x v="1"/>
    <x v="0"/>
    <x v="8"/>
    <x v="8"/>
    <x v="1"/>
    <n v="1"/>
    <s v=""/>
  </r>
  <r>
    <x v="0"/>
    <x v="32"/>
    <n v="2000"/>
    <n v="8"/>
    <n v="1.6"/>
    <x v="80"/>
    <x v="0"/>
    <x v="8"/>
    <x v="0"/>
    <x v="0"/>
    <s v="2500"/>
    <x v="1"/>
    <n v="2000"/>
    <x v="1"/>
    <n v="576"/>
    <n v="5"/>
    <n v="313.19"/>
    <n v="359.58"/>
    <n v="46.389999999999986"/>
    <x v="0"/>
    <x v="0"/>
    <x v="8"/>
    <x v="8"/>
    <x v="1"/>
    <n v="1"/>
    <n v="359.58"/>
  </r>
  <r>
    <x v="0"/>
    <x v="1"/>
    <n v="1000"/>
    <n v="4"/>
    <n v="0.8"/>
    <x v="80"/>
    <x v="0"/>
    <x v="0"/>
    <x v="0"/>
    <x v="0"/>
    <s v="2250"/>
    <x v="1"/>
    <n v="1000"/>
    <x v="2"/>
    <n v="1045"/>
    <n v="3"/>
    <n v="153.08000000000001"/>
    <n v="180.94"/>
    <n v="27.859999999999985"/>
    <x v="0"/>
    <x v="0"/>
    <x v="8"/>
    <x v="8"/>
    <x v="1"/>
    <n v="1"/>
    <n v="180.94"/>
  </r>
  <r>
    <x v="0"/>
    <x v="66"/>
    <n v="1000"/>
    <n v="4"/>
    <n v="0.8"/>
    <x v="80"/>
    <x v="0"/>
    <x v="2"/>
    <x v="0"/>
    <x v="0"/>
    <s v="2250"/>
    <x v="1"/>
    <n v="1000"/>
    <x v="2"/>
    <n v="944"/>
    <n v="3"/>
    <n v="239.53"/>
    <n v="283.14"/>
    <n v="43.609999999999985"/>
    <x v="0"/>
    <x v="0"/>
    <x v="8"/>
    <x v="8"/>
    <x v="1"/>
    <n v="1"/>
    <n v="283.14"/>
  </r>
  <r>
    <x v="0"/>
    <x v="54"/>
    <n v="8000"/>
    <n v="32"/>
    <n v="6.4"/>
    <x v="80"/>
    <x v="0"/>
    <x v="10"/>
    <x v="0"/>
    <x v="1"/>
    <s v=""/>
    <x v="2"/>
    <n v="8000"/>
    <x v="7"/>
    <n v="390"/>
    <s v=""/>
    <s v=""/>
    <s v=""/>
    <s v=""/>
    <x v="1"/>
    <x v="0"/>
    <x v="8"/>
    <x v="8"/>
    <x v="1"/>
    <n v="0"/>
    <n v="0"/>
  </r>
  <r>
    <x v="0"/>
    <x v="67"/>
    <n v="1000"/>
    <n v="4"/>
    <n v="0.8"/>
    <x v="80"/>
    <x v="0"/>
    <x v="1"/>
    <x v="0"/>
    <x v="0"/>
    <s v="3000"/>
    <x v="1"/>
    <n v="1000"/>
    <x v="2"/>
    <n v="1481"/>
    <n v="4"/>
    <n v="266.19"/>
    <n v="314.64999999999998"/>
    <n v="48.45999999999998"/>
    <x v="0"/>
    <x v="0"/>
    <x v="8"/>
    <x v="8"/>
    <x v="1"/>
    <n v="1"/>
    <n v="314.64999999999998"/>
  </r>
  <r>
    <x v="0"/>
    <x v="78"/>
    <n v="500"/>
    <n v="2"/>
    <n v="0.4"/>
    <x v="80"/>
    <x v="0"/>
    <x v="1"/>
    <x v="0"/>
    <x v="0"/>
    <s v="3000"/>
    <x v="1"/>
    <n v="500"/>
    <x v="3"/>
    <n v="1208"/>
    <n v="4"/>
    <n v="150.54"/>
    <n v="185.62"/>
    <n v="35.080000000000013"/>
    <x v="0"/>
    <x v="0"/>
    <x v="8"/>
    <x v="8"/>
    <x v="1"/>
    <n v="1"/>
    <n v="185.62"/>
  </r>
  <r>
    <x v="0"/>
    <x v="43"/>
    <n v="500"/>
    <n v="2"/>
    <n v="0.4"/>
    <x v="80"/>
    <x v="0"/>
    <x v="0"/>
    <x v="0"/>
    <x v="0"/>
    <s v="2250"/>
    <x v="1"/>
    <n v="500"/>
    <x v="3"/>
    <n v="942"/>
    <n v="3"/>
    <n v="111.04"/>
    <n v="136.91"/>
    <n v="25.86999999999999"/>
    <x v="0"/>
    <x v="0"/>
    <x v="8"/>
    <x v="8"/>
    <x v="1"/>
    <n v="1"/>
    <n v="136.91"/>
  </r>
  <r>
    <x v="0"/>
    <x v="13"/>
    <n v="1500.0000000000002"/>
    <n v="6.0000000000000009"/>
    <n v="1.2000000000000002"/>
    <x v="80"/>
    <x v="0"/>
    <x v="1"/>
    <x v="0"/>
    <x v="0"/>
    <s v="3000"/>
    <x v="1"/>
    <n v="1500.0000000000002"/>
    <x v="1"/>
    <n v="1213"/>
    <n v="4"/>
    <n v="378.01"/>
    <n v="431.52"/>
    <n v="53.509999999999991"/>
    <x v="0"/>
    <x v="0"/>
    <x v="8"/>
    <x v="8"/>
    <x v="1"/>
    <n v="1"/>
    <n v="431.52"/>
  </r>
  <r>
    <x v="0"/>
    <x v="50"/>
    <n v="1000"/>
    <n v="4"/>
    <n v="0.8"/>
    <x v="80"/>
    <x v="0"/>
    <x v="8"/>
    <x v="0"/>
    <x v="0"/>
    <s v="2500"/>
    <x v="1"/>
    <n v="1000"/>
    <x v="2"/>
    <n v="846"/>
    <n v="5"/>
    <n v="189.3"/>
    <n v="223.76"/>
    <n v="34.45999999999998"/>
    <x v="0"/>
    <x v="0"/>
    <x v="8"/>
    <x v="8"/>
    <x v="1"/>
    <n v="1"/>
    <n v="223.76"/>
  </r>
  <r>
    <x v="0"/>
    <x v="26"/>
    <n v="2500"/>
    <n v="10"/>
    <n v="2"/>
    <x v="80"/>
    <x v="0"/>
    <x v="1"/>
    <x v="0"/>
    <x v="0"/>
    <s v="3000"/>
    <x v="1"/>
    <n v="2500"/>
    <x v="1"/>
    <n v="1502"/>
    <n v="4"/>
    <n v="540.02"/>
    <n v="612.61"/>
    <n v="72.590000000000032"/>
    <x v="0"/>
    <x v="0"/>
    <x v="8"/>
    <x v="8"/>
    <x v="1"/>
    <n v="1"/>
    <n v="612.61"/>
  </r>
  <r>
    <x v="0"/>
    <x v="44"/>
    <n v="1500.0000000000002"/>
    <n v="6.0000000000000009"/>
    <n v="1.2000000000000002"/>
    <x v="80"/>
    <x v="0"/>
    <x v="8"/>
    <x v="0"/>
    <x v="0"/>
    <s v="2250"/>
    <x v="1"/>
    <n v="1500.0000000000002"/>
    <x v="1"/>
    <n v="484"/>
    <n v="3"/>
    <n v="195.95"/>
    <n v="224.97"/>
    <n v="29.02000000000001"/>
    <x v="0"/>
    <x v="0"/>
    <x v="8"/>
    <x v="8"/>
    <x v="1"/>
    <n v="1"/>
    <n v="224.97"/>
  </r>
  <r>
    <x v="0"/>
    <x v="185"/>
    <n v="1500.0000000000002"/>
    <n v="6.0000000000000009"/>
    <n v="1.2000000000000002"/>
    <x v="80"/>
    <x v="0"/>
    <x v="2"/>
    <x v="0"/>
    <x v="0"/>
    <s v="2250"/>
    <x v="1"/>
    <n v="1500.0000000000002"/>
    <x v="1"/>
    <n v="1011"/>
    <n v="4"/>
    <n v="346.89"/>
    <n v="395.99"/>
    <n v="49.100000000000023"/>
    <x v="0"/>
    <x v="0"/>
    <x v="8"/>
    <x v="8"/>
    <x v="1"/>
    <n v="1"/>
    <n v="395.99"/>
  </r>
  <r>
    <x v="0"/>
    <x v="194"/>
    <n v="2000"/>
    <n v="8"/>
    <n v="1.6"/>
    <x v="80"/>
    <x v="0"/>
    <x v="8"/>
    <x v="0"/>
    <x v="0"/>
    <s v="2500"/>
    <x v="1"/>
    <n v="2000"/>
    <x v="1"/>
    <n v="814"/>
    <n v="5"/>
    <n v="338.92"/>
    <n v="389.12"/>
    <n v="50.199999999999989"/>
    <x v="0"/>
    <x v="0"/>
    <x v="8"/>
    <x v="8"/>
    <x v="1"/>
    <n v="1"/>
    <n v="389.12"/>
  </r>
  <r>
    <x v="0"/>
    <x v="31"/>
    <n v="2000"/>
    <n v="8"/>
    <n v="1.6"/>
    <x v="80"/>
    <x v="0"/>
    <x v="8"/>
    <x v="0"/>
    <x v="0"/>
    <s v="2250"/>
    <x v="1"/>
    <n v="2000"/>
    <x v="1"/>
    <n v="883"/>
    <n v="4"/>
    <n v="333.89"/>
    <n v="382.41"/>
    <n v="48.520000000000039"/>
    <x v="0"/>
    <x v="0"/>
    <x v="8"/>
    <x v="8"/>
    <x v="1"/>
    <n v="1"/>
    <n v="382.41"/>
  </r>
  <r>
    <x v="0"/>
    <x v="47"/>
    <n v="500"/>
    <n v="2"/>
    <n v="0.4"/>
    <x v="80"/>
    <x v="0"/>
    <x v="0"/>
    <x v="0"/>
    <x v="0"/>
    <s v="2250"/>
    <x v="1"/>
    <n v="500"/>
    <x v="3"/>
    <n v="911"/>
    <n v="4"/>
    <n v="110.35"/>
    <n v="136.07"/>
    <n v="25.72"/>
    <x v="0"/>
    <x v="0"/>
    <x v="8"/>
    <x v="8"/>
    <x v="1"/>
    <n v="1"/>
    <n v="136.07"/>
  </r>
  <r>
    <x v="0"/>
    <x v="118"/>
    <n v="500"/>
    <n v="2"/>
    <n v="0.4"/>
    <x v="80"/>
    <x v="0"/>
    <x v="0"/>
    <x v="0"/>
    <x v="0"/>
    <s v="2250"/>
    <x v="1"/>
    <n v="500"/>
    <x v="3"/>
    <n v="930"/>
    <n v="4"/>
    <n v="110.35"/>
    <n v="136.07"/>
    <n v="25.72"/>
    <x v="0"/>
    <x v="0"/>
    <x v="8"/>
    <x v="8"/>
    <x v="1"/>
    <n v="1"/>
    <n v="136.07"/>
  </r>
  <r>
    <x v="0"/>
    <x v="169"/>
    <n v="500"/>
    <n v="2"/>
    <n v="0.4"/>
    <x v="80"/>
    <x v="0"/>
    <x v="12"/>
    <x v="0"/>
    <x v="0"/>
    <s v="2500"/>
    <x v="1"/>
    <n v="500"/>
    <x v="3"/>
    <n v="293"/>
    <n v="3"/>
    <n v="97.78"/>
    <n v="120.57"/>
    <n v="22.789999999999992"/>
    <x v="0"/>
    <x v="0"/>
    <x v="8"/>
    <x v="8"/>
    <x v="1"/>
    <n v="1"/>
    <n v="120.57"/>
  </r>
  <r>
    <x v="0"/>
    <x v="82"/>
    <n v="1000"/>
    <n v="4"/>
    <n v="0.8"/>
    <x v="80"/>
    <x v="0"/>
    <x v="9"/>
    <x v="0"/>
    <x v="0"/>
    <s v="2000"/>
    <x v="1"/>
    <n v="1000"/>
    <x v="2"/>
    <n v="603"/>
    <n v="3"/>
    <n v="239.89"/>
    <n v="283.56"/>
    <n v="43.670000000000016"/>
    <x v="0"/>
    <x v="0"/>
    <x v="8"/>
    <x v="8"/>
    <x v="1"/>
    <n v="1"/>
    <n v="283.56"/>
  </r>
  <r>
    <x v="0"/>
    <x v="202"/>
    <n v="500"/>
    <n v="2"/>
    <n v="0.4"/>
    <x v="80"/>
    <x v="0"/>
    <x v="6"/>
    <x v="0"/>
    <x v="0"/>
    <s v="2000"/>
    <x v="1"/>
    <n v="500"/>
    <x v="3"/>
    <s v="x"/>
    <n v="3"/>
    <n v="112.58"/>
    <n v="138.81"/>
    <n v="26.230000000000004"/>
    <x v="0"/>
    <x v="0"/>
    <x v="8"/>
    <x v="8"/>
    <x v="1"/>
    <n v="1"/>
    <n v="138.81"/>
  </r>
  <r>
    <x v="0"/>
    <x v="134"/>
    <n v="500"/>
    <n v="2"/>
    <n v="0.4"/>
    <x v="80"/>
    <x v="0"/>
    <x v="6"/>
    <x v="0"/>
    <x v="0"/>
    <s v="2000"/>
    <x v="1"/>
    <n v="500"/>
    <x v="3"/>
    <s v="x"/>
    <n v="3"/>
    <n v="159.36000000000001"/>
    <n v="196.5"/>
    <n v="37.139999999999986"/>
    <x v="0"/>
    <x v="0"/>
    <x v="8"/>
    <x v="8"/>
    <x v="1"/>
    <n v="1"/>
    <n v="196.5"/>
  </r>
  <r>
    <x v="0"/>
    <x v="203"/>
    <n v="7000.0000000000009"/>
    <n v="28.000000000000004"/>
    <n v="5.6000000000000005"/>
    <x v="80"/>
    <x v="0"/>
    <x v="10"/>
    <x v="0"/>
    <x v="1"/>
    <s v=""/>
    <x v="2"/>
    <n v="7000.0000000000009"/>
    <x v="6"/>
    <n v="87"/>
    <s v=""/>
    <s v=""/>
    <s v=""/>
    <s v=""/>
    <x v="1"/>
    <x v="0"/>
    <x v="8"/>
    <x v="8"/>
    <x v="1"/>
    <n v="0"/>
    <n v="0"/>
  </r>
  <r>
    <x v="0"/>
    <x v="41"/>
    <n v="5500"/>
    <n v="22"/>
    <n v="4.4000000000000004"/>
    <x v="80"/>
    <x v="0"/>
    <x v="10"/>
    <x v="0"/>
    <x v="1"/>
    <s v=""/>
    <x v="2"/>
    <n v="5500"/>
    <x v="6"/>
    <n v="556"/>
    <s v=""/>
    <s v=""/>
    <s v=""/>
    <s v=""/>
    <x v="1"/>
    <x v="0"/>
    <x v="8"/>
    <x v="8"/>
    <x v="1"/>
    <n v="0"/>
    <n v="0"/>
  </r>
  <r>
    <x v="0"/>
    <x v="0"/>
    <n v="1500.0000000000002"/>
    <n v="6.0000000000000009"/>
    <n v="1.2000000000000002"/>
    <x v="80"/>
    <x v="0"/>
    <x v="0"/>
    <x v="0"/>
    <x v="0"/>
    <s v="2250"/>
    <x v="1"/>
    <n v="1500.0000000000002"/>
    <x v="1"/>
    <n v="1267"/>
    <n v="3"/>
    <n v="229.86"/>
    <n v="262.39999999999998"/>
    <n v="32.539999999999964"/>
    <x v="0"/>
    <x v="0"/>
    <x v="8"/>
    <x v="8"/>
    <x v="1"/>
    <n v="1"/>
    <n v="262.39999999999998"/>
  </r>
  <r>
    <x v="0"/>
    <x v="1"/>
    <n v="1500.0000000000002"/>
    <n v="6.0000000000000009"/>
    <n v="1.2000000000000002"/>
    <x v="80"/>
    <x v="0"/>
    <x v="0"/>
    <x v="0"/>
    <x v="0"/>
    <s v="2250"/>
    <x v="1"/>
    <n v="1500.0000000000002"/>
    <x v="1"/>
    <n v="1045"/>
    <n v="3"/>
    <n v="209.16"/>
    <n v="238.98"/>
    <n v="29.819999999999993"/>
    <x v="0"/>
    <x v="0"/>
    <x v="8"/>
    <x v="8"/>
    <x v="1"/>
    <n v="1"/>
    <n v="238.98"/>
  </r>
  <r>
    <x v="0"/>
    <x v="1"/>
    <n v="1500.0000000000002"/>
    <n v="6.0000000000000009"/>
    <n v="1.2000000000000002"/>
    <x v="80"/>
    <x v="0"/>
    <x v="0"/>
    <x v="0"/>
    <x v="0"/>
    <s v="2250"/>
    <x v="1"/>
    <n v="1500.0000000000002"/>
    <x v="1"/>
    <n v="1045"/>
    <n v="3"/>
    <n v="209.16"/>
    <n v="238.98"/>
    <n v="29.819999999999993"/>
    <x v="0"/>
    <x v="0"/>
    <x v="8"/>
    <x v="8"/>
    <x v="1"/>
    <n v="1"/>
    <n v="238.98"/>
  </r>
  <r>
    <x v="0"/>
    <x v="43"/>
    <n v="500"/>
    <n v="2"/>
    <n v="0.4"/>
    <x v="80"/>
    <x v="0"/>
    <x v="0"/>
    <x v="0"/>
    <x v="0"/>
    <s v="2250"/>
    <x v="1"/>
    <n v="500"/>
    <x v="3"/>
    <n v="942"/>
    <n v="3"/>
    <n v="111.04"/>
    <n v="136.91"/>
    <n v="25.86999999999999"/>
    <x v="0"/>
    <x v="0"/>
    <x v="8"/>
    <x v="8"/>
    <x v="1"/>
    <n v="1"/>
    <n v="136.91"/>
  </r>
  <r>
    <x v="0"/>
    <x v="169"/>
    <n v="500"/>
    <n v="2"/>
    <n v="0.4"/>
    <x v="81"/>
    <x v="0"/>
    <x v="12"/>
    <x v="0"/>
    <x v="0"/>
    <s v="2500"/>
    <x v="1"/>
    <n v="500"/>
    <x v="3"/>
    <n v="293"/>
    <n v="3"/>
    <n v="97.78"/>
    <n v="120.57"/>
    <n v="22.789999999999992"/>
    <x v="0"/>
    <x v="0"/>
    <x v="9"/>
    <x v="9"/>
    <x v="0"/>
    <n v="1"/>
    <n v="120.57"/>
  </r>
  <r>
    <x v="0"/>
    <x v="194"/>
    <n v="500"/>
    <n v="2"/>
    <n v="0.4"/>
    <x v="81"/>
    <x v="0"/>
    <x v="8"/>
    <x v="0"/>
    <x v="0"/>
    <s v="2500"/>
    <x v="1"/>
    <n v="500"/>
    <x v="3"/>
    <n v="814"/>
    <n v="5"/>
    <n v="113.55"/>
    <n v="140.01"/>
    <n v="26.459999999999994"/>
    <x v="0"/>
    <x v="0"/>
    <x v="9"/>
    <x v="9"/>
    <x v="0"/>
    <n v="1"/>
    <n v="140.01"/>
  </r>
  <r>
    <x v="0"/>
    <x v="104"/>
    <n v="1000"/>
    <n v="4"/>
    <n v="0.8"/>
    <x v="81"/>
    <x v="0"/>
    <x v="1"/>
    <x v="0"/>
    <x v="0"/>
    <s v="3000"/>
    <x v="1"/>
    <n v="1000"/>
    <x v="2"/>
    <n v="1611"/>
    <n v="4"/>
    <n v="266.82"/>
    <n v="315.39"/>
    <n v="48.569999999999993"/>
    <x v="0"/>
    <x v="0"/>
    <x v="9"/>
    <x v="9"/>
    <x v="0"/>
    <n v="1"/>
    <n v="315.39"/>
  </r>
  <r>
    <x v="0"/>
    <x v="155"/>
    <n v="3000.0000000000005"/>
    <n v="12.000000000000002"/>
    <n v="2.4000000000000004"/>
    <x v="81"/>
    <x v="0"/>
    <x v="14"/>
    <x v="0"/>
    <x v="0"/>
    <s v="2000"/>
    <x v="2"/>
    <n v="3000.0000000000005"/>
    <x v="4"/>
    <n v="1223"/>
    <n v="2"/>
    <n v="664.75"/>
    <n v="748.17"/>
    <n v="83.419999999999959"/>
    <x v="0"/>
    <x v="0"/>
    <x v="9"/>
    <x v="9"/>
    <x v="0"/>
    <n v="0"/>
    <n v="0"/>
  </r>
  <r>
    <x v="0"/>
    <x v="47"/>
    <n v="500"/>
    <n v="2"/>
    <n v="0.4"/>
    <x v="81"/>
    <x v="0"/>
    <x v="0"/>
    <x v="0"/>
    <x v="0"/>
    <s v="2250"/>
    <x v="1"/>
    <n v="500"/>
    <x v="3"/>
    <n v="911"/>
    <n v="4"/>
    <n v="110.35"/>
    <n v="136.07"/>
    <n v="25.72"/>
    <x v="0"/>
    <x v="0"/>
    <x v="9"/>
    <x v="9"/>
    <x v="0"/>
    <n v="1"/>
    <n v="136.07"/>
  </r>
  <r>
    <x v="0"/>
    <x v="72"/>
    <n v="3000.0000000000005"/>
    <n v="12.000000000000002"/>
    <n v="2.4000000000000004"/>
    <x v="81"/>
    <x v="0"/>
    <x v="10"/>
    <x v="0"/>
    <x v="1"/>
    <s v=""/>
    <x v="2"/>
    <n v="3000.0000000000005"/>
    <x v="4"/>
    <n v="461"/>
    <s v=""/>
    <s v=""/>
    <s v=""/>
    <s v=""/>
    <x v="1"/>
    <x v="0"/>
    <x v="9"/>
    <x v="9"/>
    <x v="0"/>
    <n v="0"/>
    <n v="0"/>
  </r>
  <r>
    <x v="0"/>
    <x v="66"/>
    <n v="7500"/>
    <n v="30"/>
    <n v="6"/>
    <x v="81"/>
    <x v="0"/>
    <x v="2"/>
    <x v="0"/>
    <x v="0"/>
    <s v="2250"/>
    <x v="2"/>
    <n v="7500"/>
    <x v="6"/>
    <n v="944"/>
    <n v="2"/>
    <n v="752.34"/>
    <n v="857.56"/>
    <n v="105.21999999999991"/>
    <x v="0"/>
    <x v="0"/>
    <x v="9"/>
    <x v="9"/>
    <x v="0"/>
    <n v="0"/>
    <n v="0"/>
  </r>
  <r>
    <x v="0"/>
    <x v="50"/>
    <n v="1500.0000000000002"/>
    <n v="6.0000000000000009"/>
    <n v="1.2000000000000002"/>
    <x v="81"/>
    <x v="0"/>
    <x v="8"/>
    <x v="0"/>
    <x v="0"/>
    <s v="2500"/>
    <x v="1"/>
    <n v="1500.0000000000002"/>
    <x v="1"/>
    <n v="846"/>
    <n v="5"/>
    <n v="257.41000000000003"/>
    <n v="294.83"/>
    <n v="37.419999999999959"/>
    <x v="0"/>
    <x v="0"/>
    <x v="9"/>
    <x v="9"/>
    <x v="0"/>
    <n v="1"/>
    <n v="294.83"/>
  </r>
  <r>
    <x v="0"/>
    <x v="79"/>
    <n v="1500.0000000000002"/>
    <n v="6.0000000000000009"/>
    <n v="1.2000000000000002"/>
    <x v="81"/>
    <x v="0"/>
    <x v="8"/>
    <x v="0"/>
    <x v="0"/>
    <s v="2250"/>
    <x v="1"/>
    <n v="1500.0000000000002"/>
    <x v="1"/>
    <n v="540"/>
    <n v="4"/>
    <n v="235.22"/>
    <n v="270.06"/>
    <n v="34.840000000000003"/>
    <x v="0"/>
    <x v="0"/>
    <x v="9"/>
    <x v="9"/>
    <x v="0"/>
    <n v="1"/>
    <n v="270.06"/>
  </r>
  <r>
    <x v="0"/>
    <x v="47"/>
    <n v="500"/>
    <n v="2"/>
    <n v="0.4"/>
    <x v="81"/>
    <x v="0"/>
    <x v="0"/>
    <x v="0"/>
    <x v="0"/>
    <s v="2250"/>
    <x v="1"/>
    <n v="500"/>
    <x v="3"/>
    <n v="911"/>
    <n v="4"/>
    <n v="110.35"/>
    <n v="136.07"/>
    <n v="25.72"/>
    <x v="0"/>
    <x v="0"/>
    <x v="9"/>
    <x v="9"/>
    <x v="0"/>
    <n v="1"/>
    <n v="136.07"/>
  </r>
  <r>
    <x v="0"/>
    <x v="45"/>
    <n v="3000.0000000000005"/>
    <n v="12.000000000000002"/>
    <n v="2.4000000000000004"/>
    <x v="81"/>
    <x v="0"/>
    <x v="11"/>
    <x v="0"/>
    <x v="0"/>
    <s v="2250"/>
    <x v="2"/>
    <n v="3000.0000000000005"/>
    <x v="4"/>
    <n v="1251"/>
    <n v="2"/>
    <n v="730.67"/>
    <n v="822.09"/>
    <n v="91.420000000000073"/>
    <x v="0"/>
    <x v="0"/>
    <x v="9"/>
    <x v="9"/>
    <x v="0"/>
    <n v="0"/>
    <n v="0"/>
  </r>
  <r>
    <x v="0"/>
    <x v="25"/>
    <n v="500"/>
    <n v="2"/>
    <n v="0.4"/>
    <x v="81"/>
    <x v="0"/>
    <x v="8"/>
    <x v="0"/>
    <x v="0"/>
    <s v="2250"/>
    <x v="1"/>
    <n v="500"/>
    <x v="3"/>
    <n v="483"/>
    <n v="4"/>
    <n v="98.15"/>
    <n v="121.03"/>
    <n v="22.879999999999995"/>
    <x v="0"/>
    <x v="0"/>
    <x v="9"/>
    <x v="9"/>
    <x v="0"/>
    <n v="1"/>
    <n v="121.03"/>
  </r>
  <r>
    <x v="0"/>
    <x v="163"/>
    <n v="500"/>
    <n v="2"/>
    <n v="0.4"/>
    <x v="81"/>
    <x v="0"/>
    <x v="8"/>
    <x v="0"/>
    <x v="0"/>
    <s v="2250"/>
    <x v="1"/>
    <n v="500"/>
    <x v="3"/>
    <n v="607"/>
    <n v="4"/>
    <n v="103.07"/>
    <n v="127.09"/>
    <n v="24.02000000000001"/>
    <x v="0"/>
    <x v="0"/>
    <x v="9"/>
    <x v="9"/>
    <x v="0"/>
    <n v="1"/>
    <n v="127.09"/>
  </r>
  <r>
    <x v="0"/>
    <x v="163"/>
    <n v="7000.0000000000009"/>
    <n v="28.000000000000004"/>
    <n v="5.6000000000000005"/>
    <x v="82"/>
    <x v="0"/>
    <x v="8"/>
    <x v="0"/>
    <x v="0"/>
    <s v="2250"/>
    <x v="2"/>
    <n v="7000.0000000000009"/>
    <x v="6"/>
    <n v="607"/>
    <n v="1"/>
    <n v="417.91"/>
    <n v="479.8"/>
    <n v="61.889999999999986"/>
    <x v="0"/>
    <x v="0"/>
    <x v="9"/>
    <x v="9"/>
    <x v="1"/>
    <n v="0"/>
    <n v="0"/>
  </r>
  <r>
    <x v="0"/>
    <x v="163"/>
    <n v="6500"/>
    <n v="26"/>
    <n v="5.2"/>
    <x v="82"/>
    <x v="0"/>
    <x v="8"/>
    <x v="0"/>
    <x v="0"/>
    <s v="2250"/>
    <x v="2"/>
    <n v="6500"/>
    <x v="6"/>
    <n v="607"/>
    <n v="1"/>
    <n v="411.72"/>
    <n v="472.69"/>
    <n v="60.96999999999997"/>
    <x v="0"/>
    <x v="0"/>
    <x v="9"/>
    <x v="9"/>
    <x v="1"/>
    <n v="0"/>
    <n v="0"/>
  </r>
  <r>
    <x v="0"/>
    <x v="186"/>
    <n v="1000"/>
    <n v="4"/>
    <n v="0.8"/>
    <x v="82"/>
    <x v="0"/>
    <x v="12"/>
    <x v="0"/>
    <x v="0"/>
    <s v="2500"/>
    <x v="1"/>
    <n v="1000"/>
    <x v="2"/>
    <n v="348"/>
    <n v="3"/>
    <n v="159.5"/>
    <n v="188.53"/>
    <n v="29.03"/>
    <x v="0"/>
    <x v="0"/>
    <x v="9"/>
    <x v="9"/>
    <x v="1"/>
    <n v="1"/>
    <n v="188.53"/>
  </r>
  <r>
    <x v="0"/>
    <x v="74"/>
    <n v="4500"/>
    <n v="18"/>
    <n v="3.6"/>
    <x v="82"/>
    <x v="0"/>
    <x v="9"/>
    <x v="0"/>
    <x v="0"/>
    <s v="2000"/>
    <x v="2"/>
    <n v="4500"/>
    <x v="4"/>
    <n v="653"/>
    <n v="2"/>
    <n v="650.87"/>
    <n v="741.9"/>
    <n v="91.029999999999973"/>
    <x v="0"/>
    <x v="0"/>
    <x v="9"/>
    <x v="9"/>
    <x v="1"/>
    <n v="0"/>
    <n v="0"/>
  </r>
  <r>
    <x v="0"/>
    <x v="63"/>
    <n v="1500.0000000000002"/>
    <n v="6.0000000000000009"/>
    <n v="1.2000000000000002"/>
    <x v="82"/>
    <x v="0"/>
    <x v="9"/>
    <x v="0"/>
    <x v="0"/>
    <s v="2000"/>
    <x v="1"/>
    <n v="1500.0000000000002"/>
    <x v="1"/>
    <n v="644"/>
    <n v="3"/>
    <n v="349.24"/>
    <n v="399.04"/>
    <n v="49.800000000000011"/>
    <x v="0"/>
    <x v="0"/>
    <x v="9"/>
    <x v="9"/>
    <x v="1"/>
    <n v="1"/>
    <n v="399.04"/>
  </r>
  <r>
    <x v="0"/>
    <x v="149"/>
    <n v="2000"/>
    <n v="8"/>
    <n v="1.6"/>
    <x v="82"/>
    <x v="0"/>
    <x v="1"/>
    <x v="0"/>
    <x v="0"/>
    <s v="3000"/>
    <x v="1"/>
    <n v="2000"/>
    <x v="1"/>
    <n v="1515"/>
    <n v="4"/>
    <n v="492.37"/>
    <n v="562.07000000000005"/>
    <n v="69.700000000000045"/>
    <x v="0"/>
    <x v="0"/>
    <x v="9"/>
    <x v="9"/>
    <x v="1"/>
    <n v="1"/>
    <n v="562.07000000000005"/>
  </r>
  <r>
    <x v="0"/>
    <x v="32"/>
    <n v="500"/>
    <n v="2"/>
    <n v="0.4"/>
    <x v="82"/>
    <x v="0"/>
    <x v="8"/>
    <x v="0"/>
    <x v="0"/>
    <s v="2500"/>
    <x v="1"/>
    <n v="500"/>
    <x v="3"/>
    <n v="576"/>
    <n v="5"/>
    <n v="105.86"/>
    <n v="130.53"/>
    <n v="24.67"/>
    <x v="0"/>
    <x v="0"/>
    <x v="9"/>
    <x v="9"/>
    <x v="1"/>
    <n v="1"/>
    <n v="130.53"/>
  </r>
  <r>
    <x v="0"/>
    <x v="66"/>
    <n v="1000"/>
    <n v="4"/>
    <n v="0.8"/>
    <x v="82"/>
    <x v="0"/>
    <x v="2"/>
    <x v="0"/>
    <x v="0"/>
    <s v="2250"/>
    <x v="1"/>
    <n v="1000"/>
    <x v="2"/>
    <n v="944"/>
    <n v="3"/>
    <n v="239.53"/>
    <n v="283.14"/>
    <n v="43.609999999999985"/>
    <x v="0"/>
    <x v="0"/>
    <x v="9"/>
    <x v="9"/>
    <x v="1"/>
    <n v="1"/>
    <n v="283.14"/>
  </r>
  <r>
    <x v="0"/>
    <x v="67"/>
    <n v="1000"/>
    <n v="4"/>
    <n v="0.8"/>
    <x v="82"/>
    <x v="0"/>
    <x v="1"/>
    <x v="0"/>
    <x v="0"/>
    <s v="3000"/>
    <x v="1"/>
    <n v="1000"/>
    <x v="2"/>
    <n v="1481"/>
    <n v="4"/>
    <n v="266.19"/>
    <n v="314.64999999999998"/>
    <n v="48.45999999999998"/>
    <x v="0"/>
    <x v="0"/>
    <x v="9"/>
    <x v="9"/>
    <x v="1"/>
    <n v="1"/>
    <n v="314.64999999999998"/>
  </r>
  <r>
    <x v="0"/>
    <x v="41"/>
    <n v="15000"/>
    <n v="60"/>
    <n v="12"/>
    <x v="82"/>
    <x v="0"/>
    <x v="10"/>
    <x v="0"/>
    <x v="1"/>
    <s v=""/>
    <x v="2"/>
    <n v="15000"/>
    <x v="5"/>
    <n v="556"/>
    <s v=""/>
    <s v=""/>
    <s v=""/>
    <s v=""/>
    <x v="1"/>
    <x v="0"/>
    <x v="9"/>
    <x v="9"/>
    <x v="1"/>
    <n v="0"/>
    <n v="0"/>
  </r>
  <r>
    <x v="0"/>
    <x v="38"/>
    <n v="9000"/>
    <n v="36"/>
    <n v="7.2"/>
    <x v="82"/>
    <x v="0"/>
    <x v="10"/>
    <x v="0"/>
    <x v="1"/>
    <s v=""/>
    <x v="2"/>
    <n v="9000"/>
    <x v="7"/>
    <n v="763"/>
    <s v=""/>
    <s v=""/>
    <s v=""/>
    <s v=""/>
    <x v="1"/>
    <x v="0"/>
    <x v="9"/>
    <x v="9"/>
    <x v="1"/>
    <n v="0"/>
    <n v="0"/>
  </r>
  <r>
    <x v="0"/>
    <x v="39"/>
    <n v="15000"/>
    <n v="60"/>
    <n v="12"/>
    <x v="82"/>
    <x v="0"/>
    <x v="10"/>
    <x v="0"/>
    <x v="1"/>
    <s v=""/>
    <x v="2"/>
    <n v="15000"/>
    <x v="5"/>
    <n v="203"/>
    <s v=""/>
    <s v=""/>
    <s v=""/>
    <s v=""/>
    <x v="1"/>
    <x v="0"/>
    <x v="9"/>
    <x v="9"/>
    <x v="1"/>
    <n v="0"/>
    <n v="0"/>
  </r>
  <r>
    <x v="0"/>
    <x v="31"/>
    <n v="500"/>
    <n v="2"/>
    <n v="0.4"/>
    <x v="82"/>
    <x v="0"/>
    <x v="8"/>
    <x v="0"/>
    <x v="0"/>
    <s v="2250"/>
    <x v="1"/>
    <n v="500"/>
    <x v="3"/>
    <n v="883"/>
    <n v="4"/>
    <n v="112.28"/>
    <n v="138.44"/>
    <n v="26.159999999999997"/>
    <x v="0"/>
    <x v="0"/>
    <x v="9"/>
    <x v="9"/>
    <x v="1"/>
    <n v="1"/>
    <n v="138.44"/>
  </r>
  <r>
    <x v="0"/>
    <x v="32"/>
    <n v="500"/>
    <n v="2"/>
    <n v="0.4"/>
    <x v="82"/>
    <x v="0"/>
    <x v="8"/>
    <x v="0"/>
    <x v="0"/>
    <s v="2500"/>
    <x v="1"/>
    <n v="500"/>
    <x v="3"/>
    <n v="576"/>
    <n v="5"/>
    <n v="105.86"/>
    <n v="130.53"/>
    <n v="24.67"/>
    <x v="0"/>
    <x v="0"/>
    <x v="9"/>
    <x v="9"/>
    <x v="1"/>
    <n v="1"/>
    <n v="130.53"/>
  </r>
  <r>
    <x v="0"/>
    <x v="40"/>
    <n v="6500"/>
    <n v="26"/>
    <n v="5.2"/>
    <x v="82"/>
    <x v="0"/>
    <x v="10"/>
    <x v="0"/>
    <x v="1"/>
    <s v=""/>
    <x v="2"/>
    <n v="6500"/>
    <x v="6"/>
    <n v="480"/>
    <s v=""/>
    <s v=""/>
    <s v=""/>
    <s v=""/>
    <x v="1"/>
    <x v="0"/>
    <x v="9"/>
    <x v="9"/>
    <x v="1"/>
    <n v="0"/>
    <n v="0"/>
  </r>
  <r>
    <x v="0"/>
    <x v="31"/>
    <n v="500"/>
    <n v="2"/>
    <n v="0.4"/>
    <x v="82"/>
    <x v="0"/>
    <x v="8"/>
    <x v="0"/>
    <x v="0"/>
    <s v="2250"/>
    <x v="1"/>
    <n v="500"/>
    <x v="3"/>
    <n v="883"/>
    <n v="4"/>
    <n v="112.28"/>
    <n v="138.44"/>
    <n v="26.159999999999997"/>
    <x v="0"/>
    <x v="0"/>
    <x v="9"/>
    <x v="9"/>
    <x v="1"/>
    <n v="1"/>
    <n v="138.44"/>
  </r>
  <r>
    <x v="0"/>
    <x v="34"/>
    <n v="1000"/>
    <n v="4"/>
    <n v="0.8"/>
    <x v="82"/>
    <x v="0"/>
    <x v="8"/>
    <x v="0"/>
    <x v="0"/>
    <s v="2250"/>
    <x v="1"/>
    <n v="1000"/>
    <x v="2"/>
    <n v="435"/>
    <n v="4"/>
    <n v="186.77"/>
    <n v="220.76"/>
    <n v="33.989999999999981"/>
    <x v="0"/>
    <x v="0"/>
    <x v="9"/>
    <x v="9"/>
    <x v="1"/>
    <n v="1"/>
    <n v="220.76"/>
  </r>
  <r>
    <x v="0"/>
    <x v="30"/>
    <n v="500"/>
    <n v="2"/>
    <n v="0.4"/>
    <x v="82"/>
    <x v="0"/>
    <x v="8"/>
    <x v="0"/>
    <x v="0"/>
    <s v="2250"/>
    <x v="1"/>
    <n v="500"/>
    <x v="3"/>
    <n v="1001"/>
    <n v="4"/>
    <n v="126.96"/>
    <n v="156.54"/>
    <n v="29.58"/>
    <x v="0"/>
    <x v="0"/>
    <x v="9"/>
    <x v="9"/>
    <x v="1"/>
    <n v="1"/>
    <n v="156.54"/>
  </r>
  <r>
    <x v="0"/>
    <x v="32"/>
    <n v="500"/>
    <n v="2"/>
    <n v="0.4"/>
    <x v="82"/>
    <x v="0"/>
    <x v="8"/>
    <x v="0"/>
    <x v="0"/>
    <s v="2500"/>
    <x v="1"/>
    <n v="500"/>
    <x v="3"/>
    <n v="576"/>
    <n v="5"/>
    <n v="105.86"/>
    <n v="130.53"/>
    <n v="24.67"/>
    <x v="0"/>
    <x v="0"/>
    <x v="9"/>
    <x v="9"/>
    <x v="1"/>
    <n v="1"/>
    <n v="130.53"/>
  </r>
  <r>
    <x v="0"/>
    <x v="35"/>
    <n v="500"/>
    <n v="2"/>
    <n v="0.4"/>
    <x v="82"/>
    <x v="0"/>
    <x v="8"/>
    <x v="0"/>
    <x v="0"/>
    <s v="2500"/>
    <x v="1"/>
    <n v="500"/>
    <x v="3"/>
    <n v="861"/>
    <n v="5"/>
    <n v="118.57"/>
    <n v="146.19999999999999"/>
    <n v="27.629999999999995"/>
    <x v="0"/>
    <x v="0"/>
    <x v="9"/>
    <x v="9"/>
    <x v="1"/>
    <n v="1"/>
    <n v="146.19999999999999"/>
  </r>
  <r>
    <x v="0"/>
    <x v="40"/>
    <n v="8000"/>
    <n v="32"/>
    <n v="6.4"/>
    <x v="82"/>
    <x v="0"/>
    <x v="10"/>
    <x v="0"/>
    <x v="1"/>
    <s v=""/>
    <x v="2"/>
    <n v="8000"/>
    <x v="7"/>
    <n v="480"/>
    <s v=""/>
    <s v=""/>
    <s v=""/>
    <s v=""/>
    <x v="1"/>
    <x v="0"/>
    <x v="9"/>
    <x v="9"/>
    <x v="1"/>
    <n v="0"/>
    <n v="0"/>
  </r>
  <r>
    <x v="0"/>
    <x v="12"/>
    <n v="500"/>
    <n v="2"/>
    <n v="0.4"/>
    <x v="82"/>
    <x v="0"/>
    <x v="2"/>
    <x v="0"/>
    <x v="0"/>
    <s v="2250"/>
    <x v="1"/>
    <n v="500"/>
    <x v="3"/>
    <n v="1144"/>
    <n v="5"/>
    <n v="149.25"/>
    <n v="184.04"/>
    <n v="34.789999999999992"/>
    <x v="0"/>
    <x v="0"/>
    <x v="9"/>
    <x v="9"/>
    <x v="1"/>
    <n v="1"/>
    <n v="184.04"/>
  </r>
  <r>
    <x v="0"/>
    <x v="8"/>
    <n v="500"/>
    <n v="2"/>
    <n v="0.4"/>
    <x v="82"/>
    <x v="0"/>
    <x v="2"/>
    <x v="0"/>
    <x v="0"/>
    <s v="2250"/>
    <x v="1"/>
    <n v="500"/>
    <x v="3"/>
    <n v="845"/>
    <n v="4"/>
    <n v="141.93"/>
    <n v="175"/>
    <n v="33.069999999999993"/>
    <x v="0"/>
    <x v="0"/>
    <x v="9"/>
    <x v="9"/>
    <x v="1"/>
    <n v="1"/>
    <n v="175"/>
  </r>
  <r>
    <x v="0"/>
    <x v="9"/>
    <n v="500"/>
    <n v="2"/>
    <n v="0.4"/>
    <x v="82"/>
    <x v="0"/>
    <x v="2"/>
    <x v="0"/>
    <x v="0"/>
    <s v="2250"/>
    <x v="1"/>
    <n v="500"/>
    <x v="3"/>
    <n v="1123"/>
    <n v="4"/>
    <n v="148.53"/>
    <n v="183.15"/>
    <n v="34.620000000000005"/>
    <x v="0"/>
    <x v="0"/>
    <x v="9"/>
    <x v="9"/>
    <x v="1"/>
    <n v="1"/>
    <n v="183.15"/>
  </r>
  <r>
    <x v="0"/>
    <x v="10"/>
    <n v="1500.0000000000002"/>
    <n v="6.0000000000000009"/>
    <n v="1.2000000000000002"/>
    <x v="82"/>
    <x v="0"/>
    <x v="2"/>
    <x v="0"/>
    <x v="0"/>
    <s v="2250"/>
    <x v="1"/>
    <n v="1500.0000000000002"/>
    <x v="1"/>
    <n v="1416"/>
    <n v="5"/>
    <n v="346.89"/>
    <n v="395.99"/>
    <n v="49.100000000000023"/>
    <x v="0"/>
    <x v="0"/>
    <x v="9"/>
    <x v="9"/>
    <x v="1"/>
    <n v="1"/>
    <n v="395.99"/>
  </r>
  <r>
    <x v="0"/>
    <x v="11"/>
    <n v="500"/>
    <n v="2"/>
    <n v="0.4"/>
    <x v="83"/>
    <x v="0"/>
    <x v="2"/>
    <x v="0"/>
    <x v="0"/>
    <s v="2250"/>
    <x v="1"/>
    <n v="500"/>
    <x v="3"/>
    <n v="1575"/>
    <n v="6"/>
    <n v="151.52000000000001"/>
    <n v="186.84"/>
    <n v="35.319999999999993"/>
    <x v="0"/>
    <x v="0"/>
    <x v="9"/>
    <x v="9"/>
    <x v="0"/>
    <n v="1"/>
    <n v="186.84"/>
  </r>
  <r>
    <x v="0"/>
    <x v="1"/>
    <n v="500"/>
    <n v="2"/>
    <n v="0.4"/>
    <x v="83"/>
    <x v="0"/>
    <x v="0"/>
    <x v="0"/>
    <x v="0"/>
    <s v="2250"/>
    <x v="1"/>
    <n v="500"/>
    <x v="3"/>
    <n v="1045"/>
    <n v="3"/>
    <n v="91.05"/>
    <n v="112.27"/>
    <n v="21.22"/>
    <x v="0"/>
    <x v="0"/>
    <x v="9"/>
    <x v="9"/>
    <x v="0"/>
    <n v="1"/>
    <n v="112.27"/>
  </r>
  <r>
    <x v="0"/>
    <x v="1"/>
    <n v="500"/>
    <n v="2"/>
    <n v="0.4"/>
    <x v="83"/>
    <x v="0"/>
    <x v="0"/>
    <x v="0"/>
    <x v="0"/>
    <s v="2250"/>
    <x v="1"/>
    <n v="500"/>
    <x v="3"/>
    <n v="1045"/>
    <n v="3"/>
    <n v="91.05"/>
    <n v="112.27"/>
    <n v="21.22"/>
    <x v="0"/>
    <x v="0"/>
    <x v="9"/>
    <x v="9"/>
    <x v="0"/>
    <n v="1"/>
    <n v="112.27"/>
  </r>
  <r>
    <x v="0"/>
    <x v="38"/>
    <n v="500"/>
    <n v="2"/>
    <n v="0.4"/>
    <x v="83"/>
    <x v="0"/>
    <x v="10"/>
    <x v="0"/>
    <x v="1"/>
    <s v=""/>
    <x v="1"/>
    <n v="500"/>
    <x v="3"/>
    <n v="763"/>
    <s v=""/>
    <s v=""/>
    <s v=""/>
    <s v=""/>
    <x v="1"/>
    <x v="0"/>
    <x v="9"/>
    <x v="9"/>
    <x v="0"/>
    <n v="1"/>
    <s v=""/>
  </r>
  <r>
    <x v="0"/>
    <x v="39"/>
    <n v="1000"/>
    <n v="4"/>
    <n v="0.8"/>
    <x v="83"/>
    <x v="0"/>
    <x v="10"/>
    <x v="0"/>
    <x v="1"/>
    <s v=""/>
    <x v="1"/>
    <n v="1000"/>
    <x v="2"/>
    <n v="203"/>
    <s v=""/>
    <s v=""/>
    <s v=""/>
    <s v=""/>
    <x v="1"/>
    <x v="0"/>
    <x v="9"/>
    <x v="9"/>
    <x v="0"/>
    <n v="1"/>
    <s v=""/>
  </r>
  <r>
    <x v="0"/>
    <x v="40"/>
    <n v="1000"/>
    <n v="4"/>
    <n v="0.8"/>
    <x v="83"/>
    <x v="0"/>
    <x v="10"/>
    <x v="0"/>
    <x v="1"/>
    <s v=""/>
    <x v="1"/>
    <n v="1000"/>
    <x v="2"/>
    <n v="480"/>
    <s v=""/>
    <s v=""/>
    <s v=""/>
    <s v=""/>
    <x v="1"/>
    <x v="0"/>
    <x v="9"/>
    <x v="9"/>
    <x v="0"/>
    <n v="1"/>
    <s v=""/>
  </r>
  <r>
    <x v="0"/>
    <x v="43"/>
    <n v="500"/>
    <n v="2"/>
    <n v="0.4"/>
    <x v="83"/>
    <x v="0"/>
    <x v="0"/>
    <x v="0"/>
    <x v="0"/>
    <s v="2250"/>
    <x v="1"/>
    <n v="500"/>
    <x v="3"/>
    <n v="942"/>
    <n v="3"/>
    <n v="111.04"/>
    <n v="136.91"/>
    <n v="25.86999999999999"/>
    <x v="0"/>
    <x v="0"/>
    <x v="9"/>
    <x v="9"/>
    <x v="0"/>
    <n v="1"/>
    <n v="136.91"/>
  </r>
  <r>
    <x v="0"/>
    <x v="84"/>
    <n v="10500"/>
    <n v="42"/>
    <n v="8.4"/>
    <x v="83"/>
    <x v="0"/>
    <x v="2"/>
    <x v="0"/>
    <x v="0"/>
    <s v="2250"/>
    <x v="2"/>
    <n v="10500"/>
    <x v="5"/>
    <n v="1020"/>
    <n v="2"/>
    <n v="958.61"/>
    <n v="1090.07"/>
    <n v="131.45999999999992"/>
    <x v="0"/>
    <x v="0"/>
    <x v="9"/>
    <x v="9"/>
    <x v="0"/>
    <n v="0"/>
    <n v="0"/>
  </r>
  <r>
    <x v="0"/>
    <x v="69"/>
    <n v="500"/>
    <n v="2"/>
    <n v="0.4"/>
    <x v="83"/>
    <x v="0"/>
    <x v="14"/>
    <x v="0"/>
    <x v="0"/>
    <s v="2000"/>
    <x v="1"/>
    <n v="500"/>
    <x v="3"/>
    <n v="1333"/>
    <n v="4"/>
    <n v="129.29"/>
    <n v="159.41999999999999"/>
    <n v="30.129999999999995"/>
    <x v="0"/>
    <x v="0"/>
    <x v="9"/>
    <x v="9"/>
    <x v="0"/>
    <n v="1"/>
    <n v="159.41999999999999"/>
  </r>
  <r>
    <x v="0"/>
    <x v="69"/>
    <n v="500"/>
    <n v="2"/>
    <n v="0.4"/>
    <x v="83"/>
    <x v="0"/>
    <x v="14"/>
    <x v="0"/>
    <x v="0"/>
    <s v="2000"/>
    <x v="1"/>
    <n v="500"/>
    <x v="3"/>
    <n v="1333"/>
    <n v="4"/>
    <n v="129.29"/>
    <n v="159.41999999999999"/>
    <n v="30.129999999999995"/>
    <x v="0"/>
    <x v="0"/>
    <x v="9"/>
    <x v="9"/>
    <x v="0"/>
    <n v="1"/>
    <n v="159.41999999999999"/>
  </r>
  <r>
    <x v="0"/>
    <x v="112"/>
    <n v="500"/>
    <n v="2"/>
    <n v="0.4"/>
    <x v="83"/>
    <x v="0"/>
    <x v="8"/>
    <x v="0"/>
    <x v="0"/>
    <s v="2250"/>
    <x v="1"/>
    <n v="500"/>
    <x v="3"/>
    <n v="675"/>
    <n v="4"/>
    <n v="104.08"/>
    <n v="128.33000000000001"/>
    <n v="24.250000000000014"/>
    <x v="0"/>
    <x v="0"/>
    <x v="9"/>
    <x v="9"/>
    <x v="0"/>
    <n v="1"/>
    <n v="128.33000000000001"/>
  </r>
  <r>
    <x v="0"/>
    <x v="204"/>
    <n v="3000.0000000000005"/>
    <n v="12.000000000000002"/>
    <n v="2.4000000000000004"/>
    <x v="83"/>
    <x v="0"/>
    <x v="1"/>
    <x v="0"/>
    <x v="0"/>
    <s v="3000"/>
    <x v="2"/>
    <n v="3000.0000000000005"/>
    <x v="4"/>
    <n v="1546"/>
    <n v="3"/>
    <n v="696.46"/>
    <n v="791.97"/>
    <n v="95.509999999999991"/>
    <x v="0"/>
    <x v="0"/>
    <x v="9"/>
    <x v="9"/>
    <x v="0"/>
    <n v="0"/>
    <n v="0"/>
  </r>
  <r>
    <x v="0"/>
    <x v="162"/>
    <n v="500"/>
    <n v="2"/>
    <n v="0.4"/>
    <x v="84"/>
    <x v="0"/>
    <x v="5"/>
    <x v="0"/>
    <x v="0"/>
    <s v="2250"/>
    <x v="1"/>
    <n v="500"/>
    <x v="3"/>
    <n v="445"/>
    <n v="3"/>
    <n v="99.65"/>
    <n v="122.88"/>
    <n v="23.22999999999999"/>
    <x v="0"/>
    <x v="0"/>
    <x v="9"/>
    <x v="9"/>
    <x v="1"/>
    <n v="1"/>
    <n v="122.88"/>
  </r>
  <r>
    <x v="0"/>
    <x v="59"/>
    <n v="500"/>
    <n v="2"/>
    <n v="0.4"/>
    <x v="84"/>
    <x v="0"/>
    <x v="2"/>
    <x v="0"/>
    <x v="0"/>
    <s v="2250"/>
    <x v="1"/>
    <n v="500"/>
    <x v="3"/>
    <n v="977"/>
    <n v="3"/>
    <n v="142.65"/>
    <n v="175.89"/>
    <n v="33.239999999999981"/>
    <x v="0"/>
    <x v="0"/>
    <x v="9"/>
    <x v="9"/>
    <x v="1"/>
    <n v="1"/>
    <n v="175.89"/>
  </r>
  <r>
    <x v="0"/>
    <x v="100"/>
    <n v="10000"/>
    <n v="40"/>
    <n v="8"/>
    <x v="84"/>
    <x v="0"/>
    <x v="10"/>
    <x v="0"/>
    <x v="1"/>
    <s v=""/>
    <x v="2"/>
    <n v="10000"/>
    <x v="7"/>
    <n v="457"/>
    <s v=""/>
    <s v=""/>
    <s v=""/>
    <s v=""/>
    <x v="1"/>
    <x v="0"/>
    <x v="9"/>
    <x v="9"/>
    <x v="1"/>
    <n v="0"/>
    <n v="0"/>
  </r>
  <r>
    <x v="0"/>
    <x v="100"/>
    <n v="9000"/>
    <n v="36"/>
    <n v="7.2"/>
    <x v="84"/>
    <x v="0"/>
    <x v="10"/>
    <x v="0"/>
    <x v="1"/>
    <s v=""/>
    <x v="2"/>
    <n v="9000"/>
    <x v="7"/>
    <n v="457"/>
    <s v=""/>
    <s v=""/>
    <s v=""/>
    <s v=""/>
    <x v="1"/>
    <x v="0"/>
    <x v="9"/>
    <x v="9"/>
    <x v="1"/>
    <n v="0"/>
    <n v="0"/>
  </r>
  <r>
    <x v="0"/>
    <x v="1"/>
    <n v="1000"/>
    <n v="4"/>
    <n v="0.8"/>
    <x v="84"/>
    <x v="0"/>
    <x v="0"/>
    <x v="0"/>
    <x v="0"/>
    <s v="2250"/>
    <x v="1"/>
    <n v="1000"/>
    <x v="2"/>
    <n v="1045"/>
    <n v="3"/>
    <n v="153.08000000000001"/>
    <n v="180.94"/>
    <n v="27.859999999999985"/>
    <x v="0"/>
    <x v="0"/>
    <x v="9"/>
    <x v="9"/>
    <x v="1"/>
    <n v="1"/>
    <n v="180.94"/>
  </r>
  <r>
    <x v="0"/>
    <x v="203"/>
    <n v="12000.000000000002"/>
    <n v="48.000000000000007"/>
    <n v="9.6000000000000014"/>
    <x v="84"/>
    <x v="0"/>
    <x v="10"/>
    <x v="0"/>
    <x v="1"/>
    <s v=""/>
    <x v="2"/>
    <n v="12000.000000000002"/>
    <x v="5"/>
    <n v="87"/>
    <s v=""/>
    <s v=""/>
    <s v=""/>
    <s v=""/>
    <x v="1"/>
    <x v="0"/>
    <x v="9"/>
    <x v="9"/>
    <x v="1"/>
    <n v="0"/>
    <n v="0"/>
  </r>
  <r>
    <x v="0"/>
    <x v="0"/>
    <n v="500"/>
    <n v="2"/>
    <n v="0.4"/>
    <x v="84"/>
    <x v="0"/>
    <x v="0"/>
    <x v="0"/>
    <x v="0"/>
    <s v="2250"/>
    <x v="1"/>
    <n v="500"/>
    <x v="3"/>
    <n v="1267"/>
    <n v="3"/>
    <n v="98.07"/>
    <n v="120.93"/>
    <n v="22.860000000000014"/>
    <x v="0"/>
    <x v="0"/>
    <x v="9"/>
    <x v="9"/>
    <x v="1"/>
    <n v="1"/>
    <n v="120.93"/>
  </r>
  <r>
    <x v="0"/>
    <x v="0"/>
    <n v="500"/>
    <n v="2"/>
    <n v="0.4"/>
    <x v="84"/>
    <x v="0"/>
    <x v="0"/>
    <x v="0"/>
    <x v="0"/>
    <s v="2250"/>
    <x v="1"/>
    <n v="500"/>
    <x v="3"/>
    <n v="1267"/>
    <n v="3"/>
    <n v="98.07"/>
    <n v="120.93"/>
    <n v="22.860000000000014"/>
    <x v="0"/>
    <x v="0"/>
    <x v="9"/>
    <x v="9"/>
    <x v="1"/>
    <n v="1"/>
    <n v="120.93"/>
  </r>
  <r>
    <x v="0"/>
    <x v="1"/>
    <n v="500"/>
    <n v="2"/>
    <n v="0.4"/>
    <x v="84"/>
    <x v="0"/>
    <x v="0"/>
    <x v="0"/>
    <x v="0"/>
    <s v="2250"/>
    <x v="1"/>
    <n v="500"/>
    <x v="3"/>
    <n v="1045"/>
    <n v="3"/>
    <n v="91.05"/>
    <n v="112.27"/>
    <n v="21.22"/>
    <x v="0"/>
    <x v="0"/>
    <x v="9"/>
    <x v="9"/>
    <x v="1"/>
    <n v="1"/>
    <n v="112.27"/>
  </r>
  <r>
    <x v="0"/>
    <x v="91"/>
    <n v="500"/>
    <n v="2"/>
    <n v="0.4"/>
    <x v="84"/>
    <x v="0"/>
    <x v="0"/>
    <x v="0"/>
    <x v="0"/>
    <s v="2250"/>
    <x v="1"/>
    <n v="500"/>
    <x v="3"/>
    <n v="1559"/>
    <n v="4"/>
    <n v="142"/>
    <n v="175.09"/>
    <n v="33.090000000000003"/>
    <x v="0"/>
    <x v="0"/>
    <x v="9"/>
    <x v="9"/>
    <x v="1"/>
    <n v="1"/>
    <n v="175.09"/>
  </r>
  <r>
    <x v="0"/>
    <x v="92"/>
    <n v="500"/>
    <n v="2"/>
    <n v="0.4"/>
    <x v="84"/>
    <x v="0"/>
    <x v="0"/>
    <x v="0"/>
    <x v="0"/>
    <s v="2250"/>
    <x v="1"/>
    <n v="500"/>
    <x v="3"/>
    <n v="1034"/>
    <n v="5"/>
    <n v="124.57"/>
    <n v="153.61000000000001"/>
    <n v="29.04000000000002"/>
    <x v="0"/>
    <x v="0"/>
    <x v="9"/>
    <x v="9"/>
    <x v="1"/>
    <n v="1"/>
    <n v="153.61000000000001"/>
  </r>
  <r>
    <x v="0"/>
    <x v="2"/>
    <n v="500"/>
    <n v="2"/>
    <n v="0.4"/>
    <x v="84"/>
    <x v="0"/>
    <x v="0"/>
    <x v="0"/>
    <x v="0"/>
    <s v="2250"/>
    <x v="1"/>
    <n v="500"/>
    <x v="3"/>
    <n v="1819"/>
    <n v="4"/>
    <n v="142.63"/>
    <n v="175.87"/>
    <n v="33.240000000000009"/>
    <x v="0"/>
    <x v="0"/>
    <x v="9"/>
    <x v="9"/>
    <x v="1"/>
    <n v="1"/>
    <n v="175.87"/>
  </r>
  <r>
    <x v="0"/>
    <x v="93"/>
    <n v="500"/>
    <n v="2"/>
    <n v="0.4"/>
    <x v="84"/>
    <x v="0"/>
    <x v="0"/>
    <x v="0"/>
    <x v="0"/>
    <s v="2250"/>
    <x v="1"/>
    <n v="500"/>
    <x v="3"/>
    <n v="1403"/>
    <n v="3"/>
    <n v="125.97"/>
    <n v="155.32"/>
    <n v="29.349999999999994"/>
    <x v="0"/>
    <x v="0"/>
    <x v="9"/>
    <x v="9"/>
    <x v="1"/>
    <n v="1"/>
    <n v="155.32"/>
  </r>
  <r>
    <x v="0"/>
    <x v="2"/>
    <n v="500"/>
    <n v="2"/>
    <n v="0.4"/>
    <x v="84"/>
    <x v="0"/>
    <x v="0"/>
    <x v="0"/>
    <x v="0"/>
    <s v="2250"/>
    <x v="1"/>
    <n v="500"/>
    <x v="3"/>
    <n v="1819"/>
    <n v="4"/>
    <n v="142.63"/>
    <n v="175.87"/>
    <n v="33.240000000000009"/>
    <x v="0"/>
    <x v="0"/>
    <x v="9"/>
    <x v="9"/>
    <x v="1"/>
    <n v="1"/>
    <n v="175.87"/>
  </r>
  <r>
    <x v="0"/>
    <x v="0"/>
    <n v="500"/>
    <n v="2"/>
    <n v="0.4"/>
    <x v="84"/>
    <x v="0"/>
    <x v="0"/>
    <x v="0"/>
    <x v="0"/>
    <s v="2250"/>
    <x v="1"/>
    <n v="500"/>
    <x v="3"/>
    <n v="1267"/>
    <n v="3"/>
    <n v="98.07"/>
    <n v="120.93"/>
    <n v="22.860000000000014"/>
    <x v="0"/>
    <x v="0"/>
    <x v="9"/>
    <x v="9"/>
    <x v="1"/>
    <n v="1"/>
    <n v="120.93"/>
  </r>
  <r>
    <x v="0"/>
    <x v="47"/>
    <n v="500"/>
    <n v="2"/>
    <n v="0.4"/>
    <x v="84"/>
    <x v="0"/>
    <x v="0"/>
    <x v="0"/>
    <x v="0"/>
    <s v="2250"/>
    <x v="1"/>
    <n v="500"/>
    <x v="3"/>
    <n v="911"/>
    <n v="4"/>
    <n v="110.35"/>
    <n v="136.07"/>
    <n v="25.72"/>
    <x v="0"/>
    <x v="0"/>
    <x v="9"/>
    <x v="9"/>
    <x v="1"/>
    <n v="1"/>
    <n v="136.07"/>
  </r>
  <r>
    <x v="0"/>
    <x v="0"/>
    <n v="500"/>
    <n v="2"/>
    <n v="0.4"/>
    <x v="84"/>
    <x v="0"/>
    <x v="0"/>
    <x v="0"/>
    <x v="0"/>
    <s v="2250"/>
    <x v="1"/>
    <n v="500"/>
    <x v="3"/>
    <n v="1267"/>
    <n v="3"/>
    <n v="98.07"/>
    <n v="120.93"/>
    <n v="22.860000000000014"/>
    <x v="0"/>
    <x v="0"/>
    <x v="9"/>
    <x v="9"/>
    <x v="1"/>
    <n v="1"/>
    <n v="120.93"/>
  </r>
  <r>
    <x v="0"/>
    <x v="0"/>
    <n v="500"/>
    <n v="2"/>
    <n v="0.4"/>
    <x v="84"/>
    <x v="0"/>
    <x v="0"/>
    <x v="0"/>
    <x v="0"/>
    <s v="2250"/>
    <x v="1"/>
    <n v="500"/>
    <x v="3"/>
    <n v="1267"/>
    <n v="3"/>
    <n v="98.07"/>
    <n v="120.93"/>
    <n v="22.860000000000014"/>
    <x v="0"/>
    <x v="0"/>
    <x v="9"/>
    <x v="9"/>
    <x v="1"/>
    <n v="1"/>
    <n v="120.93"/>
  </r>
  <r>
    <x v="0"/>
    <x v="0"/>
    <n v="500"/>
    <n v="2"/>
    <n v="0.4"/>
    <x v="84"/>
    <x v="0"/>
    <x v="0"/>
    <x v="0"/>
    <x v="0"/>
    <s v="2250"/>
    <x v="1"/>
    <n v="500"/>
    <x v="3"/>
    <n v="1267"/>
    <n v="3"/>
    <n v="98.07"/>
    <n v="120.93"/>
    <n v="22.860000000000014"/>
    <x v="0"/>
    <x v="0"/>
    <x v="9"/>
    <x v="9"/>
    <x v="1"/>
    <n v="1"/>
    <n v="120.93"/>
  </r>
  <r>
    <x v="0"/>
    <x v="94"/>
    <n v="500"/>
    <n v="2"/>
    <n v="0.4"/>
    <x v="84"/>
    <x v="0"/>
    <x v="0"/>
    <x v="0"/>
    <x v="0"/>
    <s v="2250"/>
    <x v="1"/>
    <n v="500"/>
    <x v="3"/>
    <n v="1542"/>
    <n v="5"/>
    <n v="134.29"/>
    <n v="165.59"/>
    <n v="31.300000000000011"/>
    <x v="0"/>
    <x v="0"/>
    <x v="9"/>
    <x v="9"/>
    <x v="1"/>
    <n v="1"/>
    <n v="165.59"/>
  </r>
  <r>
    <x v="0"/>
    <x v="0"/>
    <n v="500"/>
    <n v="2"/>
    <n v="0.4"/>
    <x v="84"/>
    <x v="0"/>
    <x v="0"/>
    <x v="0"/>
    <x v="0"/>
    <s v="2250"/>
    <x v="1"/>
    <n v="500"/>
    <x v="3"/>
    <n v="1267"/>
    <n v="3"/>
    <n v="98.07"/>
    <n v="120.93"/>
    <n v="22.860000000000014"/>
    <x v="0"/>
    <x v="0"/>
    <x v="9"/>
    <x v="9"/>
    <x v="1"/>
    <n v="1"/>
    <n v="120.93"/>
  </r>
  <r>
    <x v="0"/>
    <x v="0"/>
    <n v="500"/>
    <n v="2"/>
    <n v="0.4"/>
    <x v="84"/>
    <x v="0"/>
    <x v="0"/>
    <x v="0"/>
    <x v="0"/>
    <s v="2250"/>
    <x v="1"/>
    <n v="500"/>
    <x v="3"/>
    <n v="1267"/>
    <n v="3"/>
    <n v="98.07"/>
    <n v="120.93"/>
    <n v="22.860000000000014"/>
    <x v="0"/>
    <x v="0"/>
    <x v="9"/>
    <x v="9"/>
    <x v="1"/>
    <n v="1"/>
    <n v="120.93"/>
  </r>
  <r>
    <x v="0"/>
    <x v="6"/>
    <n v="500"/>
    <n v="2"/>
    <n v="0.4"/>
    <x v="84"/>
    <x v="0"/>
    <x v="0"/>
    <x v="0"/>
    <x v="0"/>
    <s v="2250"/>
    <x v="1"/>
    <n v="500"/>
    <x v="3"/>
    <n v="1089"/>
    <n v="4"/>
    <n v="132.28"/>
    <n v="163.11000000000001"/>
    <n v="30.830000000000013"/>
    <x v="0"/>
    <x v="0"/>
    <x v="9"/>
    <x v="9"/>
    <x v="1"/>
    <n v="1"/>
    <n v="163.11000000000001"/>
  </r>
  <r>
    <x v="0"/>
    <x v="3"/>
    <n v="500"/>
    <n v="2"/>
    <n v="0.4"/>
    <x v="84"/>
    <x v="0"/>
    <x v="0"/>
    <x v="0"/>
    <x v="0"/>
    <s v="2250"/>
    <x v="1"/>
    <n v="500"/>
    <x v="3"/>
    <n v="1650"/>
    <n v="4"/>
    <n v="132.99"/>
    <n v="163.99"/>
    <n v="31"/>
    <x v="0"/>
    <x v="0"/>
    <x v="9"/>
    <x v="9"/>
    <x v="1"/>
    <n v="1"/>
    <n v="163.99"/>
  </r>
  <r>
    <x v="0"/>
    <x v="4"/>
    <n v="500"/>
    <n v="2"/>
    <n v="0.4"/>
    <x v="84"/>
    <x v="0"/>
    <x v="0"/>
    <x v="0"/>
    <x v="0"/>
    <s v="2250"/>
    <x v="1"/>
    <n v="500"/>
    <x v="3"/>
    <n v="1163"/>
    <n v="4"/>
    <n v="131.41"/>
    <n v="162.04"/>
    <n v="30.629999999999995"/>
    <x v="0"/>
    <x v="0"/>
    <x v="9"/>
    <x v="9"/>
    <x v="1"/>
    <n v="1"/>
    <n v="162.04"/>
  </r>
  <r>
    <x v="0"/>
    <x v="5"/>
    <n v="500"/>
    <n v="2"/>
    <n v="0.4"/>
    <x v="84"/>
    <x v="0"/>
    <x v="0"/>
    <x v="0"/>
    <x v="0"/>
    <s v="2250"/>
    <x v="1"/>
    <n v="500"/>
    <x v="3"/>
    <n v="1217"/>
    <n v="5"/>
    <n v="125.29"/>
    <n v="154.47999999999999"/>
    <n v="29.189999999999984"/>
    <x v="0"/>
    <x v="0"/>
    <x v="9"/>
    <x v="9"/>
    <x v="1"/>
    <n v="1"/>
    <n v="154.47999999999999"/>
  </r>
  <r>
    <x v="0"/>
    <x v="6"/>
    <n v="500"/>
    <n v="2"/>
    <n v="0.4"/>
    <x v="84"/>
    <x v="0"/>
    <x v="0"/>
    <x v="0"/>
    <x v="0"/>
    <s v="2250"/>
    <x v="1"/>
    <n v="500"/>
    <x v="3"/>
    <n v="1089"/>
    <n v="4"/>
    <n v="132.28"/>
    <n v="163.11000000000001"/>
    <n v="30.830000000000013"/>
    <x v="0"/>
    <x v="0"/>
    <x v="9"/>
    <x v="9"/>
    <x v="1"/>
    <n v="1"/>
    <n v="163.11000000000001"/>
  </r>
  <r>
    <x v="0"/>
    <x v="0"/>
    <n v="1000"/>
    <n v="4"/>
    <n v="0.8"/>
    <x v="84"/>
    <x v="0"/>
    <x v="0"/>
    <x v="0"/>
    <x v="0"/>
    <s v="2250"/>
    <x v="1"/>
    <n v="1000"/>
    <x v="2"/>
    <n v="1267"/>
    <n v="3"/>
    <n v="167.12"/>
    <n v="197.54"/>
    <n v="30.419999999999987"/>
    <x v="0"/>
    <x v="0"/>
    <x v="9"/>
    <x v="9"/>
    <x v="1"/>
    <n v="1"/>
    <n v="197.54"/>
  </r>
  <r>
    <x v="0"/>
    <x v="1"/>
    <n v="500"/>
    <n v="2"/>
    <n v="0.4"/>
    <x v="84"/>
    <x v="0"/>
    <x v="0"/>
    <x v="0"/>
    <x v="0"/>
    <s v="2250"/>
    <x v="1"/>
    <n v="500"/>
    <x v="3"/>
    <n v="1045"/>
    <n v="3"/>
    <n v="91.05"/>
    <n v="112.27"/>
    <n v="21.22"/>
    <x v="0"/>
    <x v="0"/>
    <x v="9"/>
    <x v="9"/>
    <x v="1"/>
    <n v="1"/>
    <n v="112.27"/>
  </r>
  <r>
    <x v="0"/>
    <x v="0"/>
    <n v="500"/>
    <n v="2"/>
    <n v="0.4"/>
    <x v="84"/>
    <x v="0"/>
    <x v="0"/>
    <x v="0"/>
    <x v="0"/>
    <s v="2250"/>
    <x v="1"/>
    <n v="500"/>
    <x v="3"/>
    <n v="1267"/>
    <n v="3"/>
    <n v="98.07"/>
    <n v="120.93"/>
    <n v="22.860000000000014"/>
    <x v="0"/>
    <x v="0"/>
    <x v="9"/>
    <x v="9"/>
    <x v="1"/>
    <n v="1"/>
    <n v="120.93"/>
  </r>
  <r>
    <x v="0"/>
    <x v="2"/>
    <n v="500"/>
    <n v="2"/>
    <n v="0.4"/>
    <x v="84"/>
    <x v="0"/>
    <x v="0"/>
    <x v="0"/>
    <x v="0"/>
    <s v="2250"/>
    <x v="1"/>
    <n v="500"/>
    <x v="3"/>
    <n v="1819"/>
    <n v="4"/>
    <n v="142.63"/>
    <n v="175.87"/>
    <n v="33.240000000000009"/>
    <x v="0"/>
    <x v="0"/>
    <x v="9"/>
    <x v="9"/>
    <x v="1"/>
    <n v="1"/>
    <n v="175.87"/>
  </r>
  <r>
    <x v="0"/>
    <x v="55"/>
    <n v="500"/>
    <n v="2"/>
    <n v="0.4"/>
    <x v="84"/>
    <x v="0"/>
    <x v="6"/>
    <x v="0"/>
    <x v="0"/>
    <s v=""/>
    <x v="1"/>
    <n v="500"/>
    <x v="3"/>
    <s v="x"/>
    <s v=""/>
    <s v=""/>
    <s v=""/>
    <s v=""/>
    <x v="1"/>
    <x v="0"/>
    <x v="9"/>
    <x v="9"/>
    <x v="1"/>
    <n v="1"/>
    <s v=""/>
  </r>
  <r>
    <x v="0"/>
    <x v="43"/>
    <n v="500"/>
    <n v="2"/>
    <n v="0.4"/>
    <x v="85"/>
    <x v="0"/>
    <x v="0"/>
    <x v="0"/>
    <x v="0"/>
    <s v="2250"/>
    <x v="1"/>
    <n v="500"/>
    <x v="3"/>
    <n v="942"/>
    <n v="3"/>
    <n v="111.04"/>
    <n v="136.91"/>
    <n v="25.86999999999999"/>
    <x v="0"/>
    <x v="0"/>
    <x v="9"/>
    <x v="9"/>
    <x v="0"/>
    <n v="1"/>
    <n v="136.91"/>
  </r>
  <r>
    <x v="0"/>
    <x v="50"/>
    <n v="1500.0000000000002"/>
    <n v="6.0000000000000009"/>
    <n v="1.2000000000000002"/>
    <x v="85"/>
    <x v="0"/>
    <x v="8"/>
    <x v="0"/>
    <x v="0"/>
    <s v="2500"/>
    <x v="1"/>
    <n v="1500.0000000000002"/>
    <x v="1"/>
    <n v="846"/>
    <n v="5"/>
    <n v="257.41000000000003"/>
    <n v="294.83"/>
    <n v="37.419999999999959"/>
    <x v="0"/>
    <x v="0"/>
    <x v="9"/>
    <x v="9"/>
    <x v="0"/>
    <n v="1"/>
    <n v="294.83"/>
  </r>
  <r>
    <x v="0"/>
    <x v="26"/>
    <n v="500"/>
    <n v="2"/>
    <n v="0.4"/>
    <x v="85"/>
    <x v="0"/>
    <x v="1"/>
    <x v="0"/>
    <x v="0"/>
    <s v="3000"/>
    <x v="1"/>
    <n v="500"/>
    <x v="3"/>
    <n v="1502"/>
    <n v="4"/>
    <n v="131.91"/>
    <n v="162.65"/>
    <n v="30.740000000000009"/>
    <x v="0"/>
    <x v="0"/>
    <x v="9"/>
    <x v="9"/>
    <x v="0"/>
    <n v="1"/>
    <n v="162.65"/>
  </r>
  <r>
    <x v="0"/>
    <x v="204"/>
    <n v="2000"/>
    <n v="8"/>
    <n v="1.6"/>
    <x v="85"/>
    <x v="0"/>
    <x v="1"/>
    <x v="0"/>
    <x v="0"/>
    <s v="3000"/>
    <x v="1"/>
    <n v="2000"/>
    <x v="1"/>
    <n v="1546"/>
    <n v="4"/>
    <n v="492.37"/>
    <n v="562.07000000000005"/>
    <n v="69.700000000000045"/>
    <x v="0"/>
    <x v="0"/>
    <x v="9"/>
    <x v="9"/>
    <x v="0"/>
    <n v="1"/>
    <n v="562.07000000000005"/>
  </r>
  <r>
    <x v="0"/>
    <x v="104"/>
    <n v="500"/>
    <n v="2"/>
    <n v="0.4"/>
    <x v="85"/>
    <x v="0"/>
    <x v="1"/>
    <x v="0"/>
    <x v="0"/>
    <s v="3000"/>
    <x v="1"/>
    <n v="500"/>
    <x v="3"/>
    <n v="1611"/>
    <n v="4"/>
    <n v="150.54"/>
    <n v="185.62"/>
    <n v="35.080000000000013"/>
    <x v="0"/>
    <x v="0"/>
    <x v="9"/>
    <x v="9"/>
    <x v="0"/>
    <n v="1"/>
    <n v="185.62"/>
  </r>
  <r>
    <x v="0"/>
    <x v="163"/>
    <n v="500"/>
    <n v="2"/>
    <n v="0.4"/>
    <x v="85"/>
    <x v="0"/>
    <x v="8"/>
    <x v="0"/>
    <x v="0"/>
    <s v="2250"/>
    <x v="1"/>
    <n v="500"/>
    <x v="3"/>
    <n v="607"/>
    <n v="4"/>
    <n v="103.07"/>
    <n v="127.09"/>
    <n v="24.02000000000001"/>
    <x v="0"/>
    <x v="0"/>
    <x v="9"/>
    <x v="9"/>
    <x v="0"/>
    <n v="1"/>
    <n v="127.09"/>
  </r>
  <r>
    <x v="0"/>
    <x v="163"/>
    <n v="500"/>
    <n v="2"/>
    <n v="0.4"/>
    <x v="85"/>
    <x v="0"/>
    <x v="8"/>
    <x v="0"/>
    <x v="0"/>
    <s v="2250"/>
    <x v="1"/>
    <n v="500"/>
    <x v="3"/>
    <n v="607"/>
    <n v="4"/>
    <n v="103.07"/>
    <n v="127.09"/>
    <n v="24.02000000000001"/>
    <x v="0"/>
    <x v="0"/>
    <x v="9"/>
    <x v="9"/>
    <x v="0"/>
    <n v="1"/>
    <n v="127.09"/>
  </r>
  <r>
    <x v="0"/>
    <x v="163"/>
    <n v="500"/>
    <n v="2"/>
    <n v="0.4"/>
    <x v="85"/>
    <x v="0"/>
    <x v="8"/>
    <x v="0"/>
    <x v="0"/>
    <s v="2250"/>
    <x v="1"/>
    <n v="500"/>
    <x v="3"/>
    <n v="607"/>
    <n v="4"/>
    <n v="103.07"/>
    <n v="127.09"/>
    <n v="24.02000000000001"/>
    <x v="0"/>
    <x v="0"/>
    <x v="9"/>
    <x v="9"/>
    <x v="0"/>
    <n v="1"/>
    <n v="127.09"/>
  </r>
  <r>
    <x v="0"/>
    <x v="65"/>
    <n v="500"/>
    <n v="2"/>
    <n v="0.4"/>
    <x v="85"/>
    <x v="0"/>
    <x v="14"/>
    <x v="0"/>
    <x v="0"/>
    <s v="2000"/>
    <x v="1"/>
    <n v="500"/>
    <x v="3"/>
    <n v="1193"/>
    <n v="4"/>
    <n v="118.33"/>
    <n v="145.9"/>
    <n v="27.570000000000007"/>
    <x v="0"/>
    <x v="0"/>
    <x v="9"/>
    <x v="9"/>
    <x v="0"/>
    <n v="1"/>
    <n v="145.9"/>
  </r>
  <r>
    <x v="0"/>
    <x v="47"/>
    <n v="500"/>
    <n v="2"/>
    <n v="0.4"/>
    <x v="86"/>
    <x v="0"/>
    <x v="0"/>
    <x v="0"/>
    <x v="0"/>
    <s v="2250"/>
    <x v="1"/>
    <n v="500"/>
    <x v="3"/>
    <n v="911"/>
    <n v="4"/>
    <n v="110.35"/>
    <n v="136.07"/>
    <n v="25.72"/>
    <x v="0"/>
    <x v="0"/>
    <x v="9"/>
    <x v="9"/>
    <x v="1"/>
    <n v="1"/>
    <n v="136.07"/>
  </r>
  <r>
    <x v="0"/>
    <x v="118"/>
    <n v="500"/>
    <n v="2"/>
    <n v="0.4"/>
    <x v="86"/>
    <x v="0"/>
    <x v="0"/>
    <x v="0"/>
    <x v="0"/>
    <s v="2250"/>
    <x v="1"/>
    <n v="500"/>
    <x v="3"/>
    <n v="930"/>
    <n v="4"/>
    <n v="110.35"/>
    <n v="136.07"/>
    <n v="25.72"/>
    <x v="0"/>
    <x v="0"/>
    <x v="9"/>
    <x v="9"/>
    <x v="1"/>
    <n v="1"/>
    <n v="136.07"/>
  </r>
  <r>
    <x v="0"/>
    <x v="33"/>
    <n v="1000"/>
    <n v="4"/>
    <n v="0.8"/>
    <x v="86"/>
    <x v="0"/>
    <x v="8"/>
    <x v="0"/>
    <x v="0"/>
    <s v="2250"/>
    <x v="1"/>
    <n v="1000"/>
    <x v="2"/>
    <n v="1007"/>
    <n v="4"/>
    <n v="216.49"/>
    <n v="255.9"/>
    <n v="39.409999999999997"/>
    <x v="0"/>
    <x v="0"/>
    <x v="9"/>
    <x v="9"/>
    <x v="1"/>
    <n v="1"/>
    <n v="255.9"/>
  </r>
  <r>
    <x v="0"/>
    <x v="0"/>
    <n v="1000"/>
    <n v="4"/>
    <n v="0.8"/>
    <x v="86"/>
    <x v="0"/>
    <x v="0"/>
    <x v="0"/>
    <x v="0"/>
    <s v="2250"/>
    <x v="1"/>
    <n v="1000"/>
    <x v="2"/>
    <n v="1267"/>
    <n v="3"/>
    <n v="167.12"/>
    <n v="197.54"/>
    <n v="30.419999999999987"/>
    <x v="0"/>
    <x v="0"/>
    <x v="9"/>
    <x v="9"/>
    <x v="1"/>
    <n v="1"/>
    <n v="197.54"/>
  </r>
  <r>
    <x v="0"/>
    <x v="149"/>
    <n v="1000"/>
    <n v="4"/>
    <n v="0.8"/>
    <x v="86"/>
    <x v="0"/>
    <x v="1"/>
    <x v="0"/>
    <x v="0"/>
    <s v="3000"/>
    <x v="1"/>
    <n v="1000"/>
    <x v="2"/>
    <n v="1515"/>
    <n v="4"/>
    <n v="266.82"/>
    <n v="315.39"/>
    <n v="48.569999999999993"/>
    <x v="0"/>
    <x v="0"/>
    <x v="9"/>
    <x v="9"/>
    <x v="1"/>
    <n v="1"/>
    <n v="315.39"/>
  </r>
  <r>
    <x v="0"/>
    <x v="66"/>
    <n v="500"/>
    <n v="2"/>
    <n v="0.4"/>
    <x v="86"/>
    <x v="0"/>
    <x v="2"/>
    <x v="0"/>
    <x v="0"/>
    <s v="2250"/>
    <x v="1"/>
    <n v="500"/>
    <x v="3"/>
    <n v="944"/>
    <n v="3"/>
    <n v="141.93"/>
    <n v="175"/>
    <n v="33.069999999999993"/>
    <x v="0"/>
    <x v="0"/>
    <x v="9"/>
    <x v="9"/>
    <x v="1"/>
    <n v="1"/>
    <n v="175"/>
  </r>
  <r>
    <x v="0"/>
    <x v="67"/>
    <n v="1500.0000000000002"/>
    <n v="6.0000000000000009"/>
    <n v="1.2000000000000002"/>
    <x v="86"/>
    <x v="0"/>
    <x v="1"/>
    <x v="0"/>
    <x v="0"/>
    <s v="3000"/>
    <x v="1"/>
    <n v="1500.0000000000002"/>
    <x v="1"/>
    <n v="1481"/>
    <n v="4"/>
    <n v="372.37"/>
    <n v="425.08"/>
    <n v="52.70999999999998"/>
    <x v="0"/>
    <x v="0"/>
    <x v="9"/>
    <x v="9"/>
    <x v="1"/>
    <n v="1"/>
    <n v="425.08"/>
  </r>
  <r>
    <x v="0"/>
    <x v="78"/>
    <n v="500"/>
    <n v="2"/>
    <n v="0.4"/>
    <x v="86"/>
    <x v="0"/>
    <x v="1"/>
    <x v="0"/>
    <x v="0"/>
    <s v="3000"/>
    <x v="1"/>
    <n v="500"/>
    <x v="3"/>
    <n v="1208"/>
    <n v="4"/>
    <n v="150.54"/>
    <n v="185.62"/>
    <n v="35.080000000000013"/>
    <x v="0"/>
    <x v="0"/>
    <x v="9"/>
    <x v="9"/>
    <x v="1"/>
    <n v="1"/>
    <n v="185.62"/>
  </r>
  <r>
    <x v="0"/>
    <x v="19"/>
    <n v="14500.000000000002"/>
    <n v="58.000000000000007"/>
    <n v="11.600000000000001"/>
    <x v="86"/>
    <x v="0"/>
    <x v="6"/>
    <x v="0"/>
    <x v="0"/>
    <s v="2000"/>
    <x v="2"/>
    <n v="14500.000000000002"/>
    <x v="5"/>
    <s v="x"/>
    <n v="2"/>
    <n v="1813"/>
    <n v="2022.99"/>
    <n v="209.99"/>
    <x v="0"/>
    <x v="0"/>
    <x v="9"/>
    <x v="9"/>
    <x v="1"/>
    <n v="0"/>
    <n v="0"/>
  </r>
  <r>
    <x v="0"/>
    <x v="124"/>
    <n v="1000"/>
    <n v="4"/>
    <n v="0.8"/>
    <x v="86"/>
    <x v="0"/>
    <x v="6"/>
    <x v="0"/>
    <x v="0"/>
    <s v="2000"/>
    <x v="1"/>
    <n v="1000"/>
    <x v="2"/>
    <s v="x"/>
    <n v="3"/>
    <n v="245.67"/>
    <n v="290.39"/>
    <n v="44.72"/>
    <x v="0"/>
    <x v="0"/>
    <x v="9"/>
    <x v="9"/>
    <x v="1"/>
    <n v="1"/>
    <n v="290.39"/>
  </r>
  <r>
    <x v="0"/>
    <x v="43"/>
    <n v="2000"/>
    <n v="8"/>
    <n v="1.6"/>
    <x v="86"/>
    <x v="0"/>
    <x v="0"/>
    <x v="0"/>
    <x v="0"/>
    <s v="2250"/>
    <x v="1"/>
    <n v="2000"/>
    <x v="1"/>
    <n v="942"/>
    <n v="3"/>
    <n v="328.14"/>
    <n v="374.93"/>
    <n v="46.79000000000002"/>
    <x v="0"/>
    <x v="0"/>
    <x v="9"/>
    <x v="9"/>
    <x v="1"/>
    <n v="1"/>
    <n v="374.93"/>
  </r>
  <r>
    <x v="0"/>
    <x v="43"/>
    <n v="500"/>
    <n v="2"/>
    <n v="0.4"/>
    <x v="86"/>
    <x v="0"/>
    <x v="0"/>
    <x v="0"/>
    <x v="0"/>
    <s v="2250"/>
    <x v="1"/>
    <n v="500"/>
    <x v="3"/>
    <n v="942"/>
    <n v="3"/>
    <n v="111.04"/>
    <n v="136.91"/>
    <n v="25.86999999999999"/>
    <x v="0"/>
    <x v="0"/>
    <x v="9"/>
    <x v="9"/>
    <x v="1"/>
    <n v="1"/>
    <n v="136.91"/>
  </r>
  <r>
    <x v="0"/>
    <x v="117"/>
    <n v="500"/>
    <n v="2"/>
    <n v="0.4"/>
    <x v="86"/>
    <x v="0"/>
    <x v="1"/>
    <x v="0"/>
    <x v="0"/>
    <s v="3000"/>
    <x v="1"/>
    <n v="500"/>
    <x v="3"/>
    <n v="1560"/>
    <n v="4"/>
    <n v="150.54"/>
    <n v="185.62"/>
    <n v="35.080000000000013"/>
    <x v="0"/>
    <x v="0"/>
    <x v="9"/>
    <x v="9"/>
    <x v="1"/>
    <n v="1"/>
    <n v="185.62"/>
  </r>
  <r>
    <x v="0"/>
    <x v="118"/>
    <n v="500"/>
    <n v="2"/>
    <n v="0.4"/>
    <x v="86"/>
    <x v="0"/>
    <x v="0"/>
    <x v="0"/>
    <x v="0"/>
    <s v="2250"/>
    <x v="1"/>
    <n v="500"/>
    <x v="3"/>
    <n v="930"/>
    <n v="4"/>
    <n v="110.35"/>
    <n v="136.07"/>
    <n v="25.72"/>
    <x v="0"/>
    <x v="0"/>
    <x v="9"/>
    <x v="9"/>
    <x v="1"/>
    <n v="1"/>
    <n v="136.07"/>
  </r>
  <r>
    <x v="0"/>
    <x v="1"/>
    <n v="1500.0000000000002"/>
    <n v="6.0000000000000009"/>
    <n v="1.2000000000000002"/>
    <x v="86"/>
    <x v="0"/>
    <x v="0"/>
    <x v="0"/>
    <x v="0"/>
    <s v="2250"/>
    <x v="1"/>
    <n v="1500.0000000000002"/>
    <x v="1"/>
    <n v="1045"/>
    <n v="3"/>
    <n v="209.16"/>
    <n v="238.98"/>
    <n v="29.819999999999993"/>
    <x v="0"/>
    <x v="0"/>
    <x v="9"/>
    <x v="9"/>
    <x v="1"/>
    <n v="1"/>
    <n v="238.98"/>
  </r>
  <r>
    <x v="0"/>
    <x v="54"/>
    <n v="6500"/>
    <n v="26"/>
    <n v="5.2"/>
    <x v="86"/>
    <x v="0"/>
    <x v="10"/>
    <x v="0"/>
    <x v="1"/>
    <s v=""/>
    <x v="2"/>
    <n v="6500"/>
    <x v="6"/>
    <n v="390"/>
    <s v=""/>
    <s v=""/>
    <s v=""/>
    <s v=""/>
    <x v="1"/>
    <x v="0"/>
    <x v="9"/>
    <x v="9"/>
    <x v="1"/>
    <n v="0"/>
    <n v="0"/>
  </r>
  <r>
    <x v="0"/>
    <x v="203"/>
    <n v="5000"/>
    <n v="20"/>
    <n v="4"/>
    <x v="86"/>
    <x v="0"/>
    <x v="10"/>
    <x v="0"/>
    <x v="1"/>
    <s v=""/>
    <x v="2"/>
    <n v="5000"/>
    <x v="4"/>
    <n v="87"/>
    <s v=""/>
    <s v=""/>
    <s v=""/>
    <s v=""/>
    <x v="1"/>
    <x v="0"/>
    <x v="9"/>
    <x v="9"/>
    <x v="1"/>
    <n v="0"/>
    <n v="0"/>
  </r>
  <r>
    <x v="0"/>
    <x v="67"/>
    <n v="500"/>
    <n v="2"/>
    <n v="0.4"/>
    <x v="86"/>
    <x v="0"/>
    <x v="1"/>
    <x v="0"/>
    <x v="0"/>
    <s v="3000"/>
    <x v="1"/>
    <n v="500"/>
    <x v="3"/>
    <n v="1481"/>
    <n v="4"/>
    <n v="150.15"/>
    <n v="185.14"/>
    <n v="34.989999999999981"/>
    <x v="0"/>
    <x v="0"/>
    <x v="9"/>
    <x v="9"/>
    <x v="1"/>
    <n v="1"/>
    <n v="185.14"/>
  </r>
  <r>
    <x v="0"/>
    <x v="78"/>
    <n v="500"/>
    <n v="2"/>
    <n v="0.4"/>
    <x v="86"/>
    <x v="0"/>
    <x v="1"/>
    <x v="0"/>
    <x v="0"/>
    <s v="3000"/>
    <x v="1"/>
    <n v="500"/>
    <x v="3"/>
    <n v="1208"/>
    <n v="4"/>
    <n v="150.54"/>
    <n v="185.62"/>
    <n v="35.080000000000013"/>
    <x v="0"/>
    <x v="0"/>
    <x v="9"/>
    <x v="9"/>
    <x v="1"/>
    <n v="1"/>
    <n v="185.62"/>
  </r>
  <r>
    <x v="0"/>
    <x v="68"/>
    <n v="1000"/>
    <n v="4"/>
    <n v="0.8"/>
    <x v="86"/>
    <x v="0"/>
    <x v="6"/>
    <x v="0"/>
    <x v="0"/>
    <s v="2000"/>
    <x v="1"/>
    <n v="1000"/>
    <x v="2"/>
    <s v="x"/>
    <n v="3"/>
    <n v="315.99"/>
    <n v="373.51"/>
    <n v="57.519999999999982"/>
    <x v="0"/>
    <x v="0"/>
    <x v="9"/>
    <x v="9"/>
    <x v="1"/>
    <n v="1"/>
    <n v="373.51"/>
  </r>
  <r>
    <x v="0"/>
    <x v="134"/>
    <n v="500"/>
    <n v="2"/>
    <n v="0.4"/>
    <x v="86"/>
    <x v="0"/>
    <x v="6"/>
    <x v="0"/>
    <x v="0"/>
    <s v="2000"/>
    <x v="1"/>
    <n v="500"/>
    <x v="3"/>
    <s v="x"/>
    <n v="3"/>
    <n v="159.36000000000001"/>
    <n v="196.5"/>
    <n v="37.139999999999986"/>
    <x v="0"/>
    <x v="0"/>
    <x v="9"/>
    <x v="9"/>
    <x v="1"/>
    <n v="1"/>
    <n v="196.5"/>
  </r>
  <r>
    <x v="0"/>
    <x v="0"/>
    <n v="1000"/>
    <n v="4"/>
    <n v="0.8"/>
    <x v="86"/>
    <x v="0"/>
    <x v="0"/>
    <x v="0"/>
    <x v="0"/>
    <s v="2250"/>
    <x v="1"/>
    <n v="1000"/>
    <x v="2"/>
    <n v="1267"/>
    <n v="3"/>
    <n v="167.12"/>
    <n v="197.54"/>
    <n v="30.419999999999987"/>
    <x v="0"/>
    <x v="0"/>
    <x v="9"/>
    <x v="9"/>
    <x v="1"/>
    <n v="1"/>
    <n v="197.54"/>
  </r>
  <r>
    <x v="0"/>
    <x v="1"/>
    <n v="1000"/>
    <n v="4"/>
    <n v="0.8"/>
    <x v="86"/>
    <x v="0"/>
    <x v="0"/>
    <x v="0"/>
    <x v="0"/>
    <s v="2250"/>
    <x v="1"/>
    <n v="1000"/>
    <x v="2"/>
    <n v="1045"/>
    <n v="3"/>
    <n v="153.08000000000001"/>
    <n v="180.94"/>
    <n v="27.859999999999985"/>
    <x v="0"/>
    <x v="0"/>
    <x v="9"/>
    <x v="9"/>
    <x v="1"/>
    <n v="1"/>
    <n v="180.94"/>
  </r>
  <r>
    <x v="0"/>
    <x v="1"/>
    <n v="1000"/>
    <n v="4"/>
    <n v="0.8"/>
    <x v="86"/>
    <x v="0"/>
    <x v="0"/>
    <x v="0"/>
    <x v="0"/>
    <s v="2250"/>
    <x v="1"/>
    <n v="1000"/>
    <x v="2"/>
    <n v="1045"/>
    <n v="3"/>
    <n v="153.08000000000001"/>
    <n v="180.94"/>
    <n v="27.859999999999985"/>
    <x v="0"/>
    <x v="0"/>
    <x v="9"/>
    <x v="9"/>
    <x v="1"/>
    <n v="1"/>
    <n v="180.94"/>
  </r>
  <r>
    <x v="0"/>
    <x v="43"/>
    <n v="500"/>
    <n v="2"/>
    <n v="0.4"/>
    <x v="86"/>
    <x v="0"/>
    <x v="0"/>
    <x v="0"/>
    <x v="0"/>
    <s v="2250"/>
    <x v="1"/>
    <n v="500"/>
    <x v="3"/>
    <n v="942"/>
    <n v="3"/>
    <n v="111.04"/>
    <n v="136.91"/>
    <n v="25.86999999999999"/>
    <x v="0"/>
    <x v="0"/>
    <x v="9"/>
    <x v="9"/>
    <x v="1"/>
    <n v="1"/>
    <n v="136.91"/>
  </r>
  <r>
    <x v="0"/>
    <x v="79"/>
    <n v="500"/>
    <n v="2"/>
    <n v="0.4"/>
    <x v="86"/>
    <x v="0"/>
    <x v="8"/>
    <x v="0"/>
    <x v="0"/>
    <s v="2250"/>
    <x v="1"/>
    <n v="500"/>
    <x v="3"/>
    <n v="540"/>
    <n v="4"/>
    <n v="104.59"/>
    <n v="128.96"/>
    <n v="24.370000000000005"/>
    <x v="0"/>
    <x v="0"/>
    <x v="9"/>
    <x v="9"/>
    <x v="1"/>
    <n v="1"/>
    <n v="128.96"/>
  </r>
  <r>
    <x v="0"/>
    <x v="33"/>
    <n v="2000"/>
    <n v="8"/>
    <n v="1.6"/>
    <x v="86"/>
    <x v="0"/>
    <x v="8"/>
    <x v="0"/>
    <x v="0"/>
    <s v="2250"/>
    <x v="1"/>
    <n v="2000"/>
    <x v="1"/>
    <n v="1007"/>
    <n v="4"/>
    <n v="391.19"/>
    <n v="446.97"/>
    <n v="55.78000000000003"/>
    <x v="0"/>
    <x v="0"/>
    <x v="9"/>
    <x v="9"/>
    <x v="1"/>
    <n v="1"/>
    <n v="446.97"/>
  </r>
  <r>
    <x v="0"/>
    <x v="69"/>
    <n v="500"/>
    <n v="2"/>
    <n v="0.4"/>
    <x v="86"/>
    <x v="0"/>
    <x v="14"/>
    <x v="0"/>
    <x v="0"/>
    <s v="2000"/>
    <x v="1"/>
    <n v="500"/>
    <x v="3"/>
    <n v="1333"/>
    <n v="4"/>
    <n v="129.29"/>
    <n v="159.41999999999999"/>
    <n v="30.129999999999995"/>
    <x v="0"/>
    <x v="0"/>
    <x v="9"/>
    <x v="9"/>
    <x v="1"/>
    <n v="1"/>
    <n v="159.41999999999999"/>
  </r>
  <r>
    <x v="0"/>
    <x v="69"/>
    <n v="500"/>
    <n v="2"/>
    <n v="0.4"/>
    <x v="87"/>
    <x v="0"/>
    <x v="14"/>
    <x v="0"/>
    <x v="0"/>
    <s v="2000"/>
    <x v="1"/>
    <n v="500"/>
    <x v="3"/>
    <n v="1333"/>
    <n v="4"/>
    <n v="129.29"/>
    <n v="159.41999999999999"/>
    <n v="30.129999999999995"/>
    <x v="0"/>
    <x v="0"/>
    <x v="9"/>
    <x v="9"/>
    <x v="0"/>
    <n v="1"/>
    <n v="159.41999999999999"/>
  </r>
  <r>
    <x v="0"/>
    <x v="69"/>
    <n v="500"/>
    <n v="2"/>
    <n v="0.4"/>
    <x v="87"/>
    <x v="0"/>
    <x v="14"/>
    <x v="0"/>
    <x v="0"/>
    <s v="2000"/>
    <x v="1"/>
    <n v="500"/>
    <x v="3"/>
    <n v="1333"/>
    <n v="4"/>
    <n v="129.29"/>
    <n v="159.41999999999999"/>
    <n v="30.129999999999995"/>
    <x v="0"/>
    <x v="0"/>
    <x v="9"/>
    <x v="9"/>
    <x v="0"/>
    <n v="1"/>
    <n v="159.41999999999999"/>
  </r>
  <r>
    <x v="0"/>
    <x v="69"/>
    <n v="500"/>
    <n v="2"/>
    <n v="0.4"/>
    <x v="87"/>
    <x v="0"/>
    <x v="14"/>
    <x v="0"/>
    <x v="0"/>
    <s v="2000"/>
    <x v="1"/>
    <n v="500"/>
    <x v="3"/>
    <n v="1333"/>
    <n v="4"/>
    <n v="129.29"/>
    <n v="159.41999999999999"/>
    <n v="30.129999999999995"/>
    <x v="0"/>
    <x v="0"/>
    <x v="9"/>
    <x v="9"/>
    <x v="0"/>
    <n v="1"/>
    <n v="159.41999999999999"/>
  </r>
  <r>
    <x v="0"/>
    <x v="69"/>
    <n v="500"/>
    <n v="2"/>
    <n v="0.4"/>
    <x v="87"/>
    <x v="0"/>
    <x v="14"/>
    <x v="0"/>
    <x v="0"/>
    <s v="2000"/>
    <x v="1"/>
    <n v="500"/>
    <x v="3"/>
    <n v="1333"/>
    <n v="4"/>
    <n v="129.29"/>
    <n v="159.41999999999999"/>
    <n v="30.129999999999995"/>
    <x v="0"/>
    <x v="0"/>
    <x v="9"/>
    <x v="9"/>
    <x v="0"/>
    <n v="1"/>
    <n v="159.41999999999999"/>
  </r>
  <r>
    <x v="0"/>
    <x v="69"/>
    <n v="500"/>
    <n v="2"/>
    <n v="0.4"/>
    <x v="87"/>
    <x v="0"/>
    <x v="14"/>
    <x v="0"/>
    <x v="0"/>
    <s v="2000"/>
    <x v="1"/>
    <n v="500"/>
    <x v="3"/>
    <n v="1333"/>
    <n v="4"/>
    <n v="129.29"/>
    <n v="159.41999999999999"/>
    <n v="30.129999999999995"/>
    <x v="0"/>
    <x v="0"/>
    <x v="9"/>
    <x v="9"/>
    <x v="0"/>
    <n v="1"/>
    <n v="159.41999999999999"/>
  </r>
  <r>
    <x v="0"/>
    <x v="82"/>
    <n v="1000"/>
    <n v="4"/>
    <n v="0.8"/>
    <x v="87"/>
    <x v="0"/>
    <x v="9"/>
    <x v="0"/>
    <x v="0"/>
    <s v="2000"/>
    <x v="1"/>
    <n v="1000"/>
    <x v="2"/>
    <n v="603"/>
    <n v="3"/>
    <n v="239.89"/>
    <n v="283.56"/>
    <n v="43.670000000000016"/>
    <x v="0"/>
    <x v="0"/>
    <x v="9"/>
    <x v="9"/>
    <x v="0"/>
    <n v="1"/>
    <n v="283.56"/>
  </r>
  <r>
    <x v="0"/>
    <x v="47"/>
    <n v="500"/>
    <n v="2"/>
    <n v="0.4"/>
    <x v="87"/>
    <x v="0"/>
    <x v="0"/>
    <x v="0"/>
    <x v="0"/>
    <s v="2250"/>
    <x v="1"/>
    <n v="500"/>
    <x v="3"/>
    <n v="911"/>
    <n v="4"/>
    <n v="110.35"/>
    <n v="136.07"/>
    <n v="25.72"/>
    <x v="0"/>
    <x v="0"/>
    <x v="9"/>
    <x v="9"/>
    <x v="0"/>
    <n v="1"/>
    <n v="136.07"/>
  </r>
  <r>
    <x v="0"/>
    <x v="118"/>
    <n v="1000"/>
    <n v="4"/>
    <n v="0.8"/>
    <x v="87"/>
    <x v="0"/>
    <x v="0"/>
    <x v="0"/>
    <x v="0"/>
    <s v="2250"/>
    <x v="1"/>
    <n v="1000"/>
    <x v="2"/>
    <n v="930"/>
    <n v="4"/>
    <n v="186.08"/>
    <n v="219.95"/>
    <n v="33.869999999999976"/>
    <x v="0"/>
    <x v="0"/>
    <x v="9"/>
    <x v="9"/>
    <x v="0"/>
    <n v="1"/>
    <n v="219.95"/>
  </r>
  <r>
    <x v="0"/>
    <x v="20"/>
    <n v="2000"/>
    <n v="8"/>
    <n v="1.6"/>
    <x v="87"/>
    <x v="0"/>
    <x v="7"/>
    <x v="0"/>
    <x v="0"/>
    <s v="3000"/>
    <x v="1"/>
    <n v="2000"/>
    <x v="1"/>
    <n v="2378"/>
    <n v="6"/>
    <n v="517.02"/>
    <n v="590.20000000000005"/>
    <n v="73.180000000000064"/>
    <x v="0"/>
    <x v="0"/>
    <x v="9"/>
    <x v="9"/>
    <x v="0"/>
    <n v="1"/>
    <n v="590.20000000000005"/>
  </r>
  <r>
    <x v="0"/>
    <x v="25"/>
    <n v="500"/>
    <n v="2"/>
    <n v="0.4"/>
    <x v="88"/>
    <x v="0"/>
    <x v="8"/>
    <x v="0"/>
    <x v="0"/>
    <s v="2250"/>
    <x v="1"/>
    <n v="500"/>
    <x v="3"/>
    <n v="483"/>
    <n v="4"/>
    <n v="98.15"/>
    <n v="121.03"/>
    <n v="22.879999999999995"/>
    <x v="0"/>
    <x v="0"/>
    <x v="9"/>
    <x v="9"/>
    <x v="1"/>
    <n v="1"/>
    <n v="121.03"/>
  </r>
  <r>
    <x v="0"/>
    <x v="176"/>
    <n v="500"/>
    <n v="2"/>
    <n v="0.4"/>
    <x v="88"/>
    <x v="0"/>
    <x v="1"/>
    <x v="0"/>
    <x v="0"/>
    <s v="3000"/>
    <x v="1"/>
    <n v="500"/>
    <x v="3"/>
    <n v="1464"/>
    <n v="4"/>
    <n v="150.15"/>
    <n v="185.14"/>
    <n v="34.989999999999981"/>
    <x v="0"/>
    <x v="0"/>
    <x v="9"/>
    <x v="9"/>
    <x v="1"/>
    <n v="1"/>
    <n v="185.14"/>
  </r>
  <r>
    <x v="0"/>
    <x v="66"/>
    <n v="500"/>
    <n v="2"/>
    <n v="0.4"/>
    <x v="88"/>
    <x v="0"/>
    <x v="2"/>
    <x v="0"/>
    <x v="0"/>
    <s v="2250"/>
    <x v="1"/>
    <n v="500"/>
    <x v="3"/>
    <n v="944"/>
    <n v="3"/>
    <n v="141.93"/>
    <n v="175"/>
    <n v="33.069999999999993"/>
    <x v="0"/>
    <x v="0"/>
    <x v="9"/>
    <x v="9"/>
    <x v="1"/>
    <n v="1"/>
    <n v="175"/>
  </r>
  <r>
    <x v="0"/>
    <x v="128"/>
    <n v="2000"/>
    <n v="8"/>
    <n v="1.6"/>
    <x v="88"/>
    <x v="0"/>
    <x v="19"/>
    <x v="0"/>
    <x v="0"/>
    <s v="2250"/>
    <x v="1"/>
    <n v="2000"/>
    <x v="1"/>
    <n v="1743"/>
    <n v="4"/>
    <n v="332.85"/>
    <n v="379.96"/>
    <n v="47.109999999999957"/>
    <x v="0"/>
    <x v="0"/>
    <x v="9"/>
    <x v="9"/>
    <x v="1"/>
    <n v="1"/>
    <n v="379.96"/>
  </r>
  <r>
    <x v="0"/>
    <x v="32"/>
    <n v="1000"/>
    <n v="4"/>
    <n v="0.8"/>
    <x v="88"/>
    <x v="0"/>
    <x v="8"/>
    <x v="0"/>
    <x v="0"/>
    <s v="2500"/>
    <x v="1"/>
    <n v="1000"/>
    <x v="2"/>
    <n v="576"/>
    <n v="5"/>
    <n v="175.98"/>
    <n v="208.01"/>
    <n v="32.03"/>
    <x v="0"/>
    <x v="0"/>
    <x v="9"/>
    <x v="9"/>
    <x v="1"/>
    <n v="1"/>
    <n v="208.01"/>
  </r>
  <r>
    <x v="0"/>
    <x v="50"/>
    <n v="1000"/>
    <n v="4"/>
    <n v="0.8"/>
    <x v="88"/>
    <x v="0"/>
    <x v="8"/>
    <x v="0"/>
    <x v="0"/>
    <s v="2500"/>
    <x v="1"/>
    <n v="1000"/>
    <x v="2"/>
    <n v="846"/>
    <n v="5"/>
    <n v="189.3"/>
    <n v="223.76"/>
    <n v="34.45999999999998"/>
    <x v="0"/>
    <x v="0"/>
    <x v="9"/>
    <x v="9"/>
    <x v="1"/>
    <n v="1"/>
    <n v="223.76"/>
  </r>
  <r>
    <x v="0"/>
    <x v="53"/>
    <n v="1000"/>
    <n v="4"/>
    <n v="0.8"/>
    <x v="88"/>
    <x v="0"/>
    <x v="7"/>
    <x v="0"/>
    <x v="0"/>
    <s v="3000"/>
    <x v="1"/>
    <n v="1000"/>
    <x v="2"/>
    <n v="2378"/>
    <n v="6"/>
    <n v="276.49"/>
    <n v="326.82"/>
    <n v="50.329999999999984"/>
    <x v="0"/>
    <x v="0"/>
    <x v="9"/>
    <x v="9"/>
    <x v="1"/>
    <n v="1"/>
    <n v="326.82"/>
  </r>
  <r>
    <x v="0"/>
    <x v="74"/>
    <n v="4000"/>
    <n v="16"/>
    <n v="3.2"/>
    <x v="88"/>
    <x v="0"/>
    <x v="9"/>
    <x v="0"/>
    <x v="0"/>
    <s v="2000"/>
    <x v="2"/>
    <n v="4000"/>
    <x v="4"/>
    <n v="653"/>
    <n v="2"/>
    <n v="629.36"/>
    <n v="717.38"/>
    <n v="88.019999999999982"/>
    <x v="0"/>
    <x v="0"/>
    <x v="9"/>
    <x v="9"/>
    <x v="1"/>
    <n v="0"/>
    <n v="0"/>
  </r>
  <r>
    <x v="0"/>
    <x v="108"/>
    <n v="7500"/>
    <n v="30"/>
    <n v="6"/>
    <x v="88"/>
    <x v="0"/>
    <x v="10"/>
    <x v="0"/>
    <x v="1"/>
    <s v=""/>
    <x v="2"/>
    <n v="7500"/>
    <x v="6"/>
    <n v="150"/>
    <s v=""/>
    <s v=""/>
    <s v=""/>
    <s v=""/>
    <x v="1"/>
    <x v="0"/>
    <x v="9"/>
    <x v="9"/>
    <x v="1"/>
    <n v="0"/>
    <n v="0"/>
  </r>
  <r>
    <x v="0"/>
    <x v="28"/>
    <n v="500"/>
    <n v="2"/>
    <n v="0.4"/>
    <x v="88"/>
    <x v="0"/>
    <x v="10"/>
    <x v="0"/>
    <x v="1"/>
    <s v=""/>
    <x v="1"/>
    <n v="500"/>
    <x v="3"/>
    <n v="67"/>
    <s v=""/>
    <s v=""/>
    <s v=""/>
    <s v=""/>
    <x v="1"/>
    <x v="0"/>
    <x v="9"/>
    <x v="9"/>
    <x v="1"/>
    <n v="1"/>
    <s v=""/>
  </r>
  <r>
    <x v="0"/>
    <x v="124"/>
    <n v="2500"/>
    <n v="10"/>
    <n v="2"/>
    <x v="88"/>
    <x v="0"/>
    <x v="6"/>
    <x v="0"/>
    <x v="0"/>
    <s v="2000"/>
    <x v="1"/>
    <n v="2500"/>
    <x v="1"/>
    <s v="x"/>
    <n v="3"/>
    <n v="722.94"/>
    <n v="813.2"/>
    <n v="90.259999999999991"/>
    <x v="0"/>
    <x v="0"/>
    <x v="9"/>
    <x v="9"/>
    <x v="1"/>
    <n v="1"/>
    <n v="813.2"/>
  </r>
  <r>
    <x v="0"/>
    <x v="43"/>
    <n v="500"/>
    <n v="2"/>
    <n v="0.4"/>
    <x v="88"/>
    <x v="0"/>
    <x v="0"/>
    <x v="0"/>
    <x v="0"/>
    <s v="2250"/>
    <x v="1"/>
    <n v="500"/>
    <x v="3"/>
    <n v="942"/>
    <n v="3"/>
    <n v="111.04"/>
    <n v="136.91"/>
    <n v="25.86999999999999"/>
    <x v="0"/>
    <x v="0"/>
    <x v="9"/>
    <x v="9"/>
    <x v="1"/>
    <n v="1"/>
    <n v="136.91"/>
  </r>
  <r>
    <x v="0"/>
    <x v="26"/>
    <n v="1500.0000000000002"/>
    <n v="6.0000000000000009"/>
    <n v="1.2000000000000002"/>
    <x v="88"/>
    <x v="0"/>
    <x v="1"/>
    <x v="0"/>
    <x v="0"/>
    <s v="3000"/>
    <x v="1"/>
    <n v="1500.0000000000002"/>
    <x v="1"/>
    <n v="1502"/>
    <n v="4"/>
    <n v="331.83"/>
    <n v="378.8"/>
    <n v="46.970000000000027"/>
    <x v="0"/>
    <x v="0"/>
    <x v="9"/>
    <x v="9"/>
    <x v="1"/>
    <n v="1"/>
    <n v="378.8"/>
  </r>
  <r>
    <x v="0"/>
    <x v="13"/>
    <n v="2500"/>
    <n v="10"/>
    <n v="2"/>
    <x v="88"/>
    <x v="0"/>
    <x v="1"/>
    <x v="0"/>
    <x v="0"/>
    <s v="3000"/>
    <x v="1"/>
    <n v="2500"/>
    <x v="1"/>
    <n v="1213"/>
    <n v="4"/>
    <n v="616.73"/>
    <n v="702.98"/>
    <n v="86.25"/>
    <x v="0"/>
    <x v="0"/>
    <x v="9"/>
    <x v="9"/>
    <x v="1"/>
    <n v="1"/>
    <n v="702.98"/>
  </r>
  <r>
    <x v="0"/>
    <x v="20"/>
    <n v="500"/>
    <n v="2"/>
    <n v="0.4"/>
    <x v="88"/>
    <x v="0"/>
    <x v="7"/>
    <x v="0"/>
    <x v="0"/>
    <s v="3000"/>
    <x v="1"/>
    <n v="500"/>
    <x v="3"/>
    <n v="2378"/>
    <n v="6"/>
    <n v="153.15"/>
    <n v="188.84"/>
    <n v="35.69"/>
    <x v="0"/>
    <x v="0"/>
    <x v="9"/>
    <x v="9"/>
    <x v="1"/>
    <n v="1"/>
    <n v="188.84"/>
  </r>
  <r>
    <x v="0"/>
    <x v="25"/>
    <n v="500"/>
    <n v="2"/>
    <n v="0.4"/>
    <x v="88"/>
    <x v="0"/>
    <x v="8"/>
    <x v="0"/>
    <x v="0"/>
    <s v="2250"/>
    <x v="1"/>
    <n v="500"/>
    <x v="3"/>
    <n v="483"/>
    <n v="4"/>
    <n v="98.15"/>
    <n v="121.03"/>
    <n v="22.879999999999995"/>
    <x v="0"/>
    <x v="0"/>
    <x v="9"/>
    <x v="9"/>
    <x v="1"/>
    <n v="1"/>
    <n v="121.03"/>
  </r>
  <r>
    <x v="0"/>
    <x v="112"/>
    <n v="1000"/>
    <n v="4"/>
    <n v="0.8"/>
    <x v="88"/>
    <x v="0"/>
    <x v="8"/>
    <x v="0"/>
    <x v="0"/>
    <s v="2250"/>
    <x v="1"/>
    <n v="1000"/>
    <x v="2"/>
    <n v="675"/>
    <n v="4"/>
    <n v="172.11"/>
    <n v="203.44"/>
    <n v="31.329999999999984"/>
    <x v="0"/>
    <x v="0"/>
    <x v="9"/>
    <x v="9"/>
    <x v="1"/>
    <n v="1"/>
    <n v="203.44"/>
  </r>
  <r>
    <x v="0"/>
    <x v="26"/>
    <n v="500"/>
    <n v="2"/>
    <n v="0.4"/>
    <x v="88"/>
    <x v="0"/>
    <x v="1"/>
    <x v="0"/>
    <x v="0"/>
    <s v="3000"/>
    <x v="1"/>
    <n v="500"/>
    <x v="3"/>
    <n v="1502"/>
    <n v="4"/>
    <n v="131.91"/>
    <n v="162.65"/>
    <n v="30.740000000000009"/>
    <x v="0"/>
    <x v="0"/>
    <x v="9"/>
    <x v="9"/>
    <x v="1"/>
    <n v="1"/>
    <n v="162.65"/>
  </r>
  <r>
    <x v="0"/>
    <x v="163"/>
    <n v="1000"/>
    <n v="4"/>
    <n v="0.8"/>
    <x v="88"/>
    <x v="0"/>
    <x v="8"/>
    <x v="0"/>
    <x v="0"/>
    <s v="2250"/>
    <x v="1"/>
    <n v="1000"/>
    <x v="2"/>
    <n v="607"/>
    <n v="4"/>
    <n v="169.08"/>
    <n v="199.85"/>
    <n v="30.769999999999982"/>
    <x v="0"/>
    <x v="0"/>
    <x v="9"/>
    <x v="9"/>
    <x v="1"/>
    <n v="1"/>
    <n v="199.85"/>
  </r>
  <r>
    <x v="0"/>
    <x v="163"/>
    <n v="1500.0000000000002"/>
    <n v="6.0000000000000009"/>
    <n v="1.2000000000000002"/>
    <x v="88"/>
    <x v="0"/>
    <x v="8"/>
    <x v="0"/>
    <x v="0"/>
    <s v="2250"/>
    <x v="1"/>
    <n v="1500.0000000000002"/>
    <x v="1"/>
    <n v="607"/>
    <n v="4"/>
    <n v="227.62"/>
    <n v="261.33999999999997"/>
    <n v="33.71999999999997"/>
    <x v="0"/>
    <x v="0"/>
    <x v="9"/>
    <x v="9"/>
    <x v="1"/>
    <n v="1"/>
    <n v="261.33999999999997"/>
  </r>
  <r>
    <x v="0"/>
    <x v="163"/>
    <n v="2000"/>
    <n v="8"/>
    <n v="1.6"/>
    <x v="88"/>
    <x v="0"/>
    <x v="8"/>
    <x v="0"/>
    <x v="0"/>
    <s v="2250"/>
    <x v="1"/>
    <n v="2000"/>
    <x v="1"/>
    <n v="607"/>
    <n v="4"/>
    <n v="297.54000000000002"/>
    <n v="341.61"/>
    <n v="44.069999999999993"/>
    <x v="0"/>
    <x v="0"/>
    <x v="9"/>
    <x v="9"/>
    <x v="1"/>
    <n v="1"/>
    <n v="341.61"/>
  </r>
  <r>
    <x v="0"/>
    <x v="47"/>
    <n v="500"/>
    <n v="2"/>
    <n v="0.4"/>
    <x v="88"/>
    <x v="0"/>
    <x v="0"/>
    <x v="0"/>
    <x v="0"/>
    <s v="2250"/>
    <x v="1"/>
    <n v="500"/>
    <x v="3"/>
    <n v="911"/>
    <n v="4"/>
    <n v="110.35"/>
    <n v="136.07"/>
    <n v="25.72"/>
    <x v="0"/>
    <x v="0"/>
    <x v="9"/>
    <x v="9"/>
    <x v="1"/>
    <n v="1"/>
    <n v="136.07"/>
  </r>
  <r>
    <x v="0"/>
    <x v="20"/>
    <n v="500"/>
    <n v="2"/>
    <n v="0.4"/>
    <x v="88"/>
    <x v="0"/>
    <x v="7"/>
    <x v="0"/>
    <x v="0"/>
    <s v="3000"/>
    <x v="1"/>
    <n v="500"/>
    <x v="3"/>
    <n v="2378"/>
    <n v="6"/>
    <n v="153.15"/>
    <n v="188.84"/>
    <n v="35.69"/>
    <x v="0"/>
    <x v="0"/>
    <x v="9"/>
    <x v="9"/>
    <x v="1"/>
    <n v="1"/>
    <n v="188.84"/>
  </r>
  <r>
    <x v="0"/>
    <x v="66"/>
    <n v="500"/>
    <n v="2"/>
    <n v="0.4"/>
    <x v="88"/>
    <x v="0"/>
    <x v="2"/>
    <x v="0"/>
    <x v="0"/>
    <s v="2250"/>
    <x v="1"/>
    <n v="500"/>
    <x v="3"/>
    <n v="944"/>
    <n v="3"/>
    <n v="141.93"/>
    <n v="175"/>
    <n v="33.069999999999993"/>
    <x v="0"/>
    <x v="0"/>
    <x v="9"/>
    <x v="9"/>
    <x v="1"/>
    <n v="1"/>
    <n v="175"/>
  </r>
  <r>
    <x v="0"/>
    <x v="205"/>
    <n v="1000"/>
    <n v="4"/>
    <n v="0.8"/>
    <x v="88"/>
    <x v="0"/>
    <x v="6"/>
    <x v="0"/>
    <x v="0"/>
    <s v="2000"/>
    <x v="1"/>
    <n v="1000"/>
    <x v="2"/>
    <s v="x"/>
    <n v="3"/>
    <n v="246.54"/>
    <n v="291.42"/>
    <n v="44.880000000000024"/>
    <x v="0"/>
    <x v="0"/>
    <x v="9"/>
    <x v="9"/>
    <x v="1"/>
    <n v="1"/>
    <n v="291.42"/>
  </r>
  <r>
    <x v="0"/>
    <x v="100"/>
    <n v="1000"/>
    <n v="4"/>
    <n v="0.8"/>
    <x v="88"/>
    <x v="0"/>
    <x v="10"/>
    <x v="0"/>
    <x v="1"/>
    <s v=""/>
    <x v="1"/>
    <n v="1000"/>
    <x v="2"/>
    <n v="457"/>
    <s v=""/>
    <s v=""/>
    <s v=""/>
    <s v=""/>
    <x v="1"/>
    <x v="0"/>
    <x v="9"/>
    <x v="9"/>
    <x v="1"/>
    <n v="1"/>
    <s v=""/>
  </r>
  <r>
    <x v="0"/>
    <x v="1"/>
    <n v="1000"/>
    <n v="4"/>
    <n v="0.8"/>
    <x v="88"/>
    <x v="0"/>
    <x v="0"/>
    <x v="0"/>
    <x v="0"/>
    <s v="2250"/>
    <x v="1"/>
    <n v="1000"/>
    <x v="2"/>
    <n v="1045"/>
    <n v="3"/>
    <n v="153.08000000000001"/>
    <n v="180.94"/>
    <n v="27.859999999999985"/>
    <x v="0"/>
    <x v="0"/>
    <x v="9"/>
    <x v="9"/>
    <x v="1"/>
    <n v="1"/>
    <n v="180.94"/>
  </r>
  <r>
    <x v="0"/>
    <x v="66"/>
    <n v="1000"/>
    <n v="4"/>
    <n v="0.8"/>
    <x v="88"/>
    <x v="0"/>
    <x v="2"/>
    <x v="0"/>
    <x v="0"/>
    <s v="2250"/>
    <x v="1"/>
    <n v="1000"/>
    <x v="2"/>
    <n v="944"/>
    <n v="3"/>
    <n v="239.53"/>
    <n v="283.14"/>
    <n v="43.609999999999985"/>
    <x v="0"/>
    <x v="0"/>
    <x v="9"/>
    <x v="9"/>
    <x v="1"/>
    <n v="1"/>
    <n v="283.14"/>
  </r>
  <r>
    <x v="0"/>
    <x v="203"/>
    <n v="9500"/>
    <n v="38"/>
    <n v="7.6"/>
    <x v="88"/>
    <x v="0"/>
    <x v="10"/>
    <x v="0"/>
    <x v="1"/>
    <s v=""/>
    <x v="2"/>
    <n v="9500"/>
    <x v="7"/>
    <n v="87"/>
    <s v=""/>
    <s v=""/>
    <s v=""/>
    <s v=""/>
    <x v="1"/>
    <x v="0"/>
    <x v="9"/>
    <x v="9"/>
    <x v="1"/>
    <n v="0"/>
    <n v="0"/>
  </r>
  <r>
    <x v="0"/>
    <x v="67"/>
    <n v="1000"/>
    <n v="4"/>
    <n v="0.8"/>
    <x v="89"/>
    <x v="0"/>
    <x v="1"/>
    <x v="0"/>
    <x v="0"/>
    <s v="3000"/>
    <x v="1"/>
    <n v="1000"/>
    <x v="2"/>
    <n v="1481"/>
    <n v="4"/>
    <n v="266.19"/>
    <n v="314.64999999999998"/>
    <n v="48.45999999999998"/>
    <x v="0"/>
    <x v="0"/>
    <x v="9"/>
    <x v="9"/>
    <x v="0"/>
    <n v="1"/>
    <n v="314.64999999999998"/>
  </r>
  <r>
    <x v="0"/>
    <x v="134"/>
    <n v="1000"/>
    <n v="4"/>
    <n v="0.8"/>
    <x v="89"/>
    <x v="0"/>
    <x v="6"/>
    <x v="0"/>
    <x v="0"/>
    <s v="2000"/>
    <x v="1"/>
    <n v="1000"/>
    <x v="2"/>
    <s v="x"/>
    <n v="3"/>
    <n v="267.83999999999997"/>
    <n v="316.60000000000002"/>
    <n v="48.760000000000048"/>
    <x v="0"/>
    <x v="0"/>
    <x v="9"/>
    <x v="9"/>
    <x v="0"/>
    <n v="1"/>
    <n v="316.60000000000002"/>
  </r>
  <r>
    <x v="0"/>
    <x v="19"/>
    <n v="13000"/>
    <n v="52"/>
    <n v="10.4"/>
    <x v="89"/>
    <x v="0"/>
    <x v="6"/>
    <x v="0"/>
    <x v="0"/>
    <s v="2000"/>
    <x v="2"/>
    <n v="13000"/>
    <x v="5"/>
    <s v="x"/>
    <n v="2"/>
    <n v="1813"/>
    <n v="2022.99"/>
    <n v="209.99"/>
    <x v="0"/>
    <x v="0"/>
    <x v="9"/>
    <x v="9"/>
    <x v="0"/>
    <n v="0"/>
    <n v="0"/>
  </r>
  <r>
    <x v="0"/>
    <x v="0"/>
    <n v="500"/>
    <n v="2"/>
    <n v="0.4"/>
    <x v="89"/>
    <x v="0"/>
    <x v="0"/>
    <x v="0"/>
    <x v="0"/>
    <s v="2250"/>
    <x v="1"/>
    <n v="500"/>
    <x v="3"/>
    <n v="1267"/>
    <n v="3"/>
    <n v="98.07"/>
    <n v="120.93"/>
    <n v="22.860000000000014"/>
    <x v="0"/>
    <x v="0"/>
    <x v="9"/>
    <x v="9"/>
    <x v="0"/>
    <n v="1"/>
    <n v="120.93"/>
  </r>
  <r>
    <x v="0"/>
    <x v="0"/>
    <n v="500"/>
    <n v="2"/>
    <n v="0.4"/>
    <x v="89"/>
    <x v="0"/>
    <x v="0"/>
    <x v="0"/>
    <x v="0"/>
    <s v="2250"/>
    <x v="1"/>
    <n v="500"/>
    <x v="3"/>
    <n v="1267"/>
    <n v="3"/>
    <n v="98.07"/>
    <n v="120.93"/>
    <n v="22.860000000000014"/>
    <x v="0"/>
    <x v="0"/>
    <x v="9"/>
    <x v="9"/>
    <x v="0"/>
    <n v="1"/>
    <n v="120.93"/>
  </r>
  <r>
    <x v="0"/>
    <x v="1"/>
    <n v="500"/>
    <n v="2"/>
    <n v="0.4"/>
    <x v="89"/>
    <x v="0"/>
    <x v="0"/>
    <x v="0"/>
    <x v="0"/>
    <s v="2250"/>
    <x v="1"/>
    <n v="500"/>
    <x v="3"/>
    <n v="1045"/>
    <n v="3"/>
    <n v="91.05"/>
    <n v="112.27"/>
    <n v="21.22"/>
    <x v="0"/>
    <x v="0"/>
    <x v="9"/>
    <x v="9"/>
    <x v="0"/>
    <n v="1"/>
    <n v="112.27"/>
  </r>
  <r>
    <x v="0"/>
    <x v="91"/>
    <n v="500"/>
    <n v="2"/>
    <n v="0.4"/>
    <x v="89"/>
    <x v="0"/>
    <x v="0"/>
    <x v="0"/>
    <x v="0"/>
    <s v="2250"/>
    <x v="1"/>
    <n v="500"/>
    <x v="3"/>
    <n v="1559"/>
    <n v="4"/>
    <n v="142"/>
    <n v="175.09"/>
    <n v="33.090000000000003"/>
    <x v="0"/>
    <x v="0"/>
    <x v="9"/>
    <x v="9"/>
    <x v="0"/>
    <n v="1"/>
    <n v="175.09"/>
  </r>
  <r>
    <x v="0"/>
    <x v="92"/>
    <n v="500"/>
    <n v="2"/>
    <n v="0.4"/>
    <x v="89"/>
    <x v="0"/>
    <x v="0"/>
    <x v="0"/>
    <x v="0"/>
    <s v="2250"/>
    <x v="1"/>
    <n v="500"/>
    <x v="3"/>
    <n v="1034"/>
    <n v="5"/>
    <n v="124.57"/>
    <n v="153.61000000000001"/>
    <n v="29.04000000000002"/>
    <x v="0"/>
    <x v="0"/>
    <x v="9"/>
    <x v="9"/>
    <x v="0"/>
    <n v="1"/>
    <n v="153.61000000000001"/>
  </r>
  <r>
    <x v="0"/>
    <x v="2"/>
    <n v="500"/>
    <n v="2"/>
    <n v="0.4"/>
    <x v="89"/>
    <x v="0"/>
    <x v="0"/>
    <x v="0"/>
    <x v="0"/>
    <s v="2250"/>
    <x v="1"/>
    <n v="500"/>
    <x v="3"/>
    <n v="1819"/>
    <n v="4"/>
    <n v="142.63"/>
    <n v="175.87"/>
    <n v="33.240000000000009"/>
    <x v="0"/>
    <x v="0"/>
    <x v="9"/>
    <x v="9"/>
    <x v="0"/>
    <n v="1"/>
    <n v="175.87"/>
  </r>
  <r>
    <x v="0"/>
    <x v="93"/>
    <n v="500"/>
    <n v="2"/>
    <n v="0.4"/>
    <x v="89"/>
    <x v="0"/>
    <x v="0"/>
    <x v="0"/>
    <x v="0"/>
    <s v="2250"/>
    <x v="1"/>
    <n v="500"/>
    <x v="3"/>
    <n v="1403"/>
    <n v="3"/>
    <n v="125.97"/>
    <n v="155.32"/>
    <n v="29.349999999999994"/>
    <x v="0"/>
    <x v="0"/>
    <x v="9"/>
    <x v="9"/>
    <x v="0"/>
    <n v="1"/>
    <n v="155.32"/>
  </r>
  <r>
    <x v="0"/>
    <x v="2"/>
    <n v="500"/>
    <n v="2"/>
    <n v="0.4"/>
    <x v="89"/>
    <x v="0"/>
    <x v="0"/>
    <x v="0"/>
    <x v="0"/>
    <s v="2250"/>
    <x v="1"/>
    <n v="500"/>
    <x v="3"/>
    <n v="1819"/>
    <n v="4"/>
    <n v="142.63"/>
    <n v="175.87"/>
    <n v="33.240000000000009"/>
    <x v="0"/>
    <x v="0"/>
    <x v="9"/>
    <x v="9"/>
    <x v="0"/>
    <n v="1"/>
    <n v="175.87"/>
  </r>
  <r>
    <x v="0"/>
    <x v="0"/>
    <n v="500"/>
    <n v="2"/>
    <n v="0.4"/>
    <x v="89"/>
    <x v="0"/>
    <x v="0"/>
    <x v="0"/>
    <x v="0"/>
    <s v="2250"/>
    <x v="1"/>
    <n v="500"/>
    <x v="3"/>
    <n v="1267"/>
    <n v="3"/>
    <n v="98.07"/>
    <n v="120.93"/>
    <n v="22.860000000000014"/>
    <x v="0"/>
    <x v="0"/>
    <x v="9"/>
    <x v="9"/>
    <x v="0"/>
    <n v="1"/>
    <n v="120.93"/>
  </r>
  <r>
    <x v="0"/>
    <x v="47"/>
    <n v="500"/>
    <n v="2"/>
    <n v="0.4"/>
    <x v="89"/>
    <x v="0"/>
    <x v="0"/>
    <x v="0"/>
    <x v="0"/>
    <s v="2250"/>
    <x v="1"/>
    <n v="500"/>
    <x v="3"/>
    <n v="911"/>
    <n v="4"/>
    <n v="110.35"/>
    <n v="136.07"/>
    <n v="25.72"/>
    <x v="0"/>
    <x v="0"/>
    <x v="9"/>
    <x v="9"/>
    <x v="0"/>
    <n v="1"/>
    <n v="136.07"/>
  </r>
  <r>
    <x v="0"/>
    <x v="0"/>
    <n v="500"/>
    <n v="2"/>
    <n v="0.4"/>
    <x v="89"/>
    <x v="0"/>
    <x v="0"/>
    <x v="0"/>
    <x v="0"/>
    <s v="2250"/>
    <x v="1"/>
    <n v="500"/>
    <x v="3"/>
    <n v="1267"/>
    <n v="3"/>
    <n v="98.07"/>
    <n v="120.93"/>
    <n v="22.860000000000014"/>
    <x v="0"/>
    <x v="0"/>
    <x v="9"/>
    <x v="9"/>
    <x v="0"/>
    <n v="1"/>
    <n v="120.93"/>
  </r>
  <r>
    <x v="0"/>
    <x v="0"/>
    <n v="500"/>
    <n v="2"/>
    <n v="0.4"/>
    <x v="89"/>
    <x v="0"/>
    <x v="0"/>
    <x v="0"/>
    <x v="0"/>
    <s v="2250"/>
    <x v="1"/>
    <n v="500"/>
    <x v="3"/>
    <n v="1267"/>
    <n v="3"/>
    <n v="98.07"/>
    <n v="120.93"/>
    <n v="22.860000000000014"/>
    <x v="0"/>
    <x v="0"/>
    <x v="9"/>
    <x v="9"/>
    <x v="0"/>
    <n v="1"/>
    <n v="120.93"/>
  </r>
  <r>
    <x v="0"/>
    <x v="0"/>
    <n v="500"/>
    <n v="2"/>
    <n v="0.4"/>
    <x v="89"/>
    <x v="0"/>
    <x v="0"/>
    <x v="0"/>
    <x v="0"/>
    <s v="2250"/>
    <x v="1"/>
    <n v="500"/>
    <x v="3"/>
    <n v="1267"/>
    <n v="3"/>
    <n v="98.07"/>
    <n v="120.93"/>
    <n v="22.860000000000014"/>
    <x v="0"/>
    <x v="0"/>
    <x v="9"/>
    <x v="9"/>
    <x v="0"/>
    <n v="1"/>
    <n v="120.93"/>
  </r>
  <r>
    <x v="0"/>
    <x v="0"/>
    <n v="500"/>
    <n v="2"/>
    <n v="0.4"/>
    <x v="89"/>
    <x v="0"/>
    <x v="0"/>
    <x v="0"/>
    <x v="0"/>
    <s v="2250"/>
    <x v="1"/>
    <n v="500"/>
    <x v="3"/>
    <n v="1267"/>
    <n v="3"/>
    <n v="98.07"/>
    <n v="120.93"/>
    <n v="22.860000000000014"/>
    <x v="0"/>
    <x v="0"/>
    <x v="9"/>
    <x v="9"/>
    <x v="0"/>
    <n v="1"/>
    <n v="120.93"/>
  </r>
  <r>
    <x v="0"/>
    <x v="94"/>
    <n v="500"/>
    <n v="2"/>
    <n v="0.4"/>
    <x v="89"/>
    <x v="0"/>
    <x v="0"/>
    <x v="0"/>
    <x v="0"/>
    <s v="2250"/>
    <x v="1"/>
    <n v="500"/>
    <x v="3"/>
    <n v="1542"/>
    <n v="5"/>
    <n v="134.29"/>
    <n v="165.59"/>
    <n v="31.300000000000011"/>
    <x v="0"/>
    <x v="0"/>
    <x v="9"/>
    <x v="9"/>
    <x v="0"/>
    <n v="1"/>
    <n v="165.59"/>
  </r>
  <r>
    <x v="0"/>
    <x v="0"/>
    <n v="500"/>
    <n v="2"/>
    <n v="0.4"/>
    <x v="89"/>
    <x v="0"/>
    <x v="0"/>
    <x v="0"/>
    <x v="0"/>
    <s v="2250"/>
    <x v="1"/>
    <n v="500"/>
    <x v="3"/>
    <n v="1267"/>
    <n v="3"/>
    <n v="98.07"/>
    <n v="120.93"/>
    <n v="22.860000000000014"/>
    <x v="0"/>
    <x v="0"/>
    <x v="9"/>
    <x v="9"/>
    <x v="0"/>
    <n v="1"/>
    <n v="120.93"/>
  </r>
  <r>
    <x v="0"/>
    <x v="0"/>
    <n v="500"/>
    <n v="2"/>
    <n v="0.4"/>
    <x v="89"/>
    <x v="0"/>
    <x v="0"/>
    <x v="0"/>
    <x v="0"/>
    <s v="2250"/>
    <x v="1"/>
    <n v="500"/>
    <x v="3"/>
    <n v="1267"/>
    <n v="3"/>
    <n v="98.07"/>
    <n v="120.93"/>
    <n v="22.860000000000014"/>
    <x v="0"/>
    <x v="0"/>
    <x v="9"/>
    <x v="9"/>
    <x v="0"/>
    <n v="1"/>
    <n v="120.93"/>
  </r>
  <r>
    <x v="0"/>
    <x v="6"/>
    <n v="500"/>
    <n v="2"/>
    <n v="0.4"/>
    <x v="90"/>
    <x v="0"/>
    <x v="0"/>
    <x v="0"/>
    <x v="0"/>
    <s v="2250"/>
    <x v="1"/>
    <n v="500"/>
    <x v="3"/>
    <n v="1089"/>
    <n v="4"/>
    <n v="132.28"/>
    <n v="163.11000000000001"/>
    <n v="30.830000000000013"/>
    <x v="0"/>
    <x v="0"/>
    <x v="10"/>
    <x v="10"/>
    <x v="1"/>
    <n v="1"/>
    <n v="163.11000000000001"/>
  </r>
  <r>
    <x v="0"/>
    <x v="3"/>
    <n v="500"/>
    <n v="2"/>
    <n v="0.4"/>
    <x v="90"/>
    <x v="0"/>
    <x v="0"/>
    <x v="0"/>
    <x v="0"/>
    <s v="2250"/>
    <x v="1"/>
    <n v="500"/>
    <x v="3"/>
    <n v="1650"/>
    <n v="4"/>
    <n v="132.99"/>
    <n v="163.99"/>
    <n v="31"/>
    <x v="0"/>
    <x v="0"/>
    <x v="10"/>
    <x v="10"/>
    <x v="1"/>
    <n v="1"/>
    <n v="163.99"/>
  </r>
  <r>
    <x v="0"/>
    <x v="4"/>
    <n v="500"/>
    <n v="2"/>
    <n v="0.4"/>
    <x v="90"/>
    <x v="0"/>
    <x v="0"/>
    <x v="0"/>
    <x v="0"/>
    <s v="2250"/>
    <x v="1"/>
    <n v="500"/>
    <x v="3"/>
    <n v="1163"/>
    <n v="4"/>
    <n v="131.41"/>
    <n v="162.04"/>
    <n v="30.629999999999995"/>
    <x v="0"/>
    <x v="0"/>
    <x v="10"/>
    <x v="10"/>
    <x v="1"/>
    <n v="1"/>
    <n v="162.04"/>
  </r>
  <r>
    <x v="0"/>
    <x v="5"/>
    <n v="500"/>
    <n v="2"/>
    <n v="0.4"/>
    <x v="90"/>
    <x v="0"/>
    <x v="0"/>
    <x v="0"/>
    <x v="0"/>
    <s v="2250"/>
    <x v="1"/>
    <n v="500"/>
    <x v="3"/>
    <n v="1217"/>
    <n v="5"/>
    <n v="125.29"/>
    <n v="154.47999999999999"/>
    <n v="29.189999999999984"/>
    <x v="0"/>
    <x v="0"/>
    <x v="10"/>
    <x v="10"/>
    <x v="1"/>
    <n v="1"/>
    <n v="154.47999999999999"/>
  </r>
  <r>
    <x v="0"/>
    <x v="6"/>
    <n v="500"/>
    <n v="2"/>
    <n v="0.4"/>
    <x v="90"/>
    <x v="0"/>
    <x v="0"/>
    <x v="0"/>
    <x v="0"/>
    <s v="2250"/>
    <x v="1"/>
    <n v="500"/>
    <x v="3"/>
    <n v="1089"/>
    <n v="4"/>
    <n v="132.28"/>
    <n v="163.11000000000001"/>
    <n v="30.830000000000013"/>
    <x v="0"/>
    <x v="0"/>
    <x v="10"/>
    <x v="10"/>
    <x v="1"/>
    <n v="1"/>
    <n v="163.11000000000001"/>
  </r>
  <r>
    <x v="0"/>
    <x v="0"/>
    <n v="2000"/>
    <n v="8"/>
    <n v="1.6"/>
    <x v="90"/>
    <x v="0"/>
    <x v="0"/>
    <x v="0"/>
    <x v="0"/>
    <s v="2250"/>
    <x v="1"/>
    <n v="2000"/>
    <x v="1"/>
    <n v="1267"/>
    <n v="3"/>
    <n v="299.32"/>
    <n v="341.69"/>
    <n v="42.370000000000005"/>
    <x v="0"/>
    <x v="0"/>
    <x v="10"/>
    <x v="10"/>
    <x v="1"/>
    <n v="1"/>
    <n v="341.69"/>
  </r>
  <r>
    <x v="0"/>
    <x v="1"/>
    <n v="500"/>
    <n v="2"/>
    <n v="0.4"/>
    <x v="90"/>
    <x v="0"/>
    <x v="0"/>
    <x v="0"/>
    <x v="0"/>
    <s v="2250"/>
    <x v="1"/>
    <n v="500"/>
    <x v="3"/>
    <n v="1045"/>
    <n v="3"/>
    <n v="91.05"/>
    <n v="112.27"/>
    <n v="21.22"/>
    <x v="0"/>
    <x v="0"/>
    <x v="10"/>
    <x v="10"/>
    <x v="1"/>
    <n v="1"/>
    <n v="112.27"/>
  </r>
  <r>
    <x v="0"/>
    <x v="30"/>
    <n v="500"/>
    <n v="2"/>
    <n v="0.4"/>
    <x v="90"/>
    <x v="0"/>
    <x v="8"/>
    <x v="0"/>
    <x v="0"/>
    <s v="2250"/>
    <x v="1"/>
    <n v="500"/>
    <x v="3"/>
    <n v="1001"/>
    <n v="4"/>
    <n v="126.96"/>
    <n v="156.54"/>
    <n v="29.58"/>
    <x v="0"/>
    <x v="0"/>
    <x v="10"/>
    <x v="10"/>
    <x v="1"/>
    <n v="1"/>
    <n v="156.54"/>
  </r>
  <r>
    <x v="0"/>
    <x v="35"/>
    <n v="500"/>
    <n v="2"/>
    <n v="0.4"/>
    <x v="90"/>
    <x v="0"/>
    <x v="8"/>
    <x v="0"/>
    <x v="0"/>
    <s v="2500"/>
    <x v="1"/>
    <n v="500"/>
    <x v="3"/>
    <n v="861"/>
    <n v="5"/>
    <n v="118.57"/>
    <n v="146.19999999999999"/>
    <n v="27.629999999999995"/>
    <x v="0"/>
    <x v="0"/>
    <x v="10"/>
    <x v="10"/>
    <x v="1"/>
    <n v="1"/>
    <n v="146.19999999999999"/>
  </r>
  <r>
    <x v="0"/>
    <x v="31"/>
    <n v="1000"/>
    <n v="4"/>
    <n v="0.8"/>
    <x v="90"/>
    <x v="0"/>
    <x v="8"/>
    <x v="0"/>
    <x v="0"/>
    <s v="2250"/>
    <x v="1"/>
    <n v="1000"/>
    <x v="2"/>
    <n v="883"/>
    <n v="4"/>
    <n v="186.77"/>
    <n v="220.76"/>
    <n v="33.989999999999981"/>
    <x v="0"/>
    <x v="0"/>
    <x v="10"/>
    <x v="10"/>
    <x v="1"/>
    <n v="1"/>
    <n v="220.76"/>
  </r>
  <r>
    <x v="0"/>
    <x v="34"/>
    <n v="1000"/>
    <n v="4"/>
    <n v="0.8"/>
    <x v="90"/>
    <x v="0"/>
    <x v="8"/>
    <x v="0"/>
    <x v="0"/>
    <s v="2250"/>
    <x v="1"/>
    <n v="1000"/>
    <x v="2"/>
    <n v="435"/>
    <n v="4"/>
    <n v="186.77"/>
    <n v="220.76"/>
    <n v="33.989999999999981"/>
    <x v="0"/>
    <x v="0"/>
    <x v="10"/>
    <x v="10"/>
    <x v="1"/>
    <n v="1"/>
    <n v="220.76"/>
  </r>
  <r>
    <x v="0"/>
    <x v="30"/>
    <n v="1000"/>
    <n v="4"/>
    <n v="0.8"/>
    <x v="90"/>
    <x v="0"/>
    <x v="8"/>
    <x v="0"/>
    <x v="0"/>
    <s v="2250"/>
    <x v="1"/>
    <n v="1000"/>
    <x v="2"/>
    <n v="1001"/>
    <n v="4"/>
    <n v="209.87"/>
    <n v="248.08"/>
    <n v="38.210000000000008"/>
    <x v="0"/>
    <x v="0"/>
    <x v="10"/>
    <x v="10"/>
    <x v="1"/>
    <n v="1"/>
    <n v="248.08"/>
  </r>
  <r>
    <x v="0"/>
    <x v="32"/>
    <n v="500"/>
    <n v="2"/>
    <n v="0.4"/>
    <x v="90"/>
    <x v="0"/>
    <x v="8"/>
    <x v="0"/>
    <x v="0"/>
    <s v="2500"/>
    <x v="1"/>
    <n v="500"/>
    <x v="3"/>
    <n v="576"/>
    <n v="5"/>
    <n v="105.86"/>
    <n v="130.53"/>
    <n v="24.67"/>
    <x v="0"/>
    <x v="0"/>
    <x v="10"/>
    <x v="10"/>
    <x v="1"/>
    <n v="1"/>
    <n v="130.53"/>
  </r>
  <r>
    <x v="0"/>
    <x v="33"/>
    <n v="1000"/>
    <n v="4"/>
    <n v="0.8"/>
    <x v="90"/>
    <x v="0"/>
    <x v="8"/>
    <x v="0"/>
    <x v="0"/>
    <s v="2250"/>
    <x v="1"/>
    <n v="1000"/>
    <x v="2"/>
    <n v="1007"/>
    <n v="4"/>
    <n v="216.49"/>
    <n v="255.9"/>
    <n v="39.409999999999997"/>
    <x v="0"/>
    <x v="0"/>
    <x v="10"/>
    <x v="10"/>
    <x v="1"/>
    <n v="1"/>
    <n v="255.9"/>
  </r>
  <r>
    <x v="0"/>
    <x v="35"/>
    <n v="1000"/>
    <n v="4"/>
    <n v="0.8"/>
    <x v="90"/>
    <x v="0"/>
    <x v="8"/>
    <x v="0"/>
    <x v="0"/>
    <s v="2500"/>
    <x v="1"/>
    <n v="1000"/>
    <x v="2"/>
    <n v="861"/>
    <n v="5"/>
    <n v="197.81"/>
    <n v="233.82"/>
    <n v="36.009999999999991"/>
    <x v="0"/>
    <x v="0"/>
    <x v="10"/>
    <x v="10"/>
    <x v="1"/>
    <n v="1"/>
    <n v="233.82"/>
  </r>
  <r>
    <x v="0"/>
    <x v="39"/>
    <n v="13000"/>
    <n v="52"/>
    <n v="10.4"/>
    <x v="90"/>
    <x v="0"/>
    <x v="10"/>
    <x v="0"/>
    <x v="1"/>
    <s v=""/>
    <x v="2"/>
    <n v="13000"/>
    <x v="5"/>
    <n v="203"/>
    <s v=""/>
    <s v=""/>
    <s v=""/>
    <s v=""/>
    <x v="1"/>
    <x v="0"/>
    <x v="10"/>
    <x v="10"/>
    <x v="1"/>
    <n v="0"/>
    <n v="0"/>
  </r>
  <r>
    <x v="0"/>
    <x v="38"/>
    <n v="14000.000000000002"/>
    <n v="56.000000000000007"/>
    <n v="11.200000000000001"/>
    <x v="90"/>
    <x v="0"/>
    <x v="10"/>
    <x v="0"/>
    <x v="1"/>
    <s v=""/>
    <x v="2"/>
    <n v="14000.000000000002"/>
    <x v="5"/>
    <n v="763"/>
    <s v=""/>
    <s v=""/>
    <s v=""/>
    <s v=""/>
    <x v="1"/>
    <x v="0"/>
    <x v="10"/>
    <x v="10"/>
    <x v="1"/>
    <n v="0"/>
    <n v="0"/>
  </r>
  <r>
    <x v="0"/>
    <x v="9"/>
    <n v="500"/>
    <n v="2"/>
    <n v="0.4"/>
    <x v="90"/>
    <x v="0"/>
    <x v="2"/>
    <x v="0"/>
    <x v="0"/>
    <s v="2250"/>
    <x v="1"/>
    <n v="500"/>
    <x v="3"/>
    <n v="1123"/>
    <n v="4"/>
    <n v="148.53"/>
    <n v="183.15"/>
    <n v="34.620000000000005"/>
    <x v="0"/>
    <x v="0"/>
    <x v="10"/>
    <x v="10"/>
    <x v="1"/>
    <n v="1"/>
    <n v="183.15"/>
  </r>
  <r>
    <x v="0"/>
    <x v="11"/>
    <n v="500"/>
    <n v="2"/>
    <n v="0.4"/>
    <x v="90"/>
    <x v="0"/>
    <x v="2"/>
    <x v="0"/>
    <x v="0"/>
    <s v="2250"/>
    <x v="1"/>
    <n v="500"/>
    <x v="3"/>
    <n v="1575"/>
    <n v="6"/>
    <n v="151.52000000000001"/>
    <n v="186.84"/>
    <n v="35.319999999999993"/>
    <x v="0"/>
    <x v="0"/>
    <x v="10"/>
    <x v="10"/>
    <x v="1"/>
    <n v="1"/>
    <n v="186.84"/>
  </r>
  <r>
    <x v="0"/>
    <x v="0"/>
    <n v="1000"/>
    <n v="4"/>
    <n v="0.8"/>
    <x v="90"/>
    <x v="0"/>
    <x v="0"/>
    <x v="0"/>
    <x v="0"/>
    <s v="2250"/>
    <x v="1"/>
    <n v="1000"/>
    <x v="2"/>
    <n v="1267"/>
    <n v="3"/>
    <n v="167.12"/>
    <n v="197.54"/>
    <n v="30.419999999999987"/>
    <x v="0"/>
    <x v="0"/>
    <x v="10"/>
    <x v="10"/>
    <x v="1"/>
    <n v="1"/>
    <n v="197.54"/>
  </r>
  <r>
    <x v="0"/>
    <x v="2"/>
    <n v="1000"/>
    <n v="4"/>
    <n v="0.8"/>
    <x v="90"/>
    <x v="0"/>
    <x v="0"/>
    <x v="0"/>
    <x v="0"/>
    <s v="2250"/>
    <x v="1"/>
    <n v="1000"/>
    <x v="2"/>
    <n v="1819"/>
    <n v="4"/>
    <n v="244.94"/>
    <n v="289.52"/>
    <n v="44.579999999999984"/>
    <x v="0"/>
    <x v="0"/>
    <x v="10"/>
    <x v="10"/>
    <x v="1"/>
    <n v="1"/>
    <n v="289.52"/>
  </r>
  <r>
    <x v="0"/>
    <x v="1"/>
    <n v="500"/>
    <n v="2"/>
    <n v="0.4"/>
    <x v="90"/>
    <x v="0"/>
    <x v="0"/>
    <x v="0"/>
    <x v="0"/>
    <s v="2250"/>
    <x v="1"/>
    <n v="500"/>
    <x v="3"/>
    <n v="1045"/>
    <n v="3"/>
    <n v="91.05"/>
    <n v="112.27"/>
    <n v="21.22"/>
    <x v="0"/>
    <x v="0"/>
    <x v="10"/>
    <x v="10"/>
    <x v="1"/>
    <n v="1"/>
    <n v="112.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A398FF-EBC5-4543-8B3A-5281A21FDEC3}" name="PivotTable3" cacheId="0" applyNumberFormats="0" applyBorderFormats="0" applyFontFormats="0" applyPatternFormats="0" applyAlignmentFormats="0" applyWidthHeightFormats="1" dataCaption="Values" updatedVersion="8" minRefreshableVersion="3" itemPrintTitles="1" createdVersion="6" indent="0" outline="1" outlineData="1" multipleFieldFilters="0" rowHeaderCaption="Product">
  <location ref="C18:H22" firstHeaderRow="0" firstDataRow="1" firstDataCol="1"/>
  <pivotFields count="26">
    <pivotField dataField="1" outline="0" showAll="0" defaultSubtotal="0">
      <items count="1">
        <item x="0"/>
      </items>
    </pivotField>
    <pivotField showAll="0">
      <items count="207">
        <item x="28"/>
        <item x="36"/>
        <item x="72"/>
        <item x="100"/>
        <item x="127"/>
        <item x="203"/>
        <item x="40"/>
        <item x="38"/>
        <item x="60"/>
        <item x="41"/>
        <item x="54"/>
        <item x="119"/>
        <item x="61"/>
        <item x="201"/>
        <item x="99"/>
        <item x="0"/>
        <item x="1"/>
        <item x="2"/>
        <item x="3"/>
        <item x="4"/>
        <item x="5"/>
        <item x="6"/>
        <item x="7"/>
        <item x="8"/>
        <item x="9"/>
        <item x="10"/>
        <item x="11"/>
        <item x="12"/>
        <item x="13"/>
        <item x="14"/>
        <item x="15"/>
        <item x="16"/>
        <item x="17"/>
        <item x="18"/>
        <item x="19"/>
        <item x="20"/>
        <item x="21"/>
        <item x="22"/>
        <item x="23"/>
        <item x="24"/>
        <item x="25"/>
        <item x="26"/>
        <item x="27"/>
        <item x="29"/>
        <item x="30"/>
        <item x="31"/>
        <item x="32"/>
        <item x="33"/>
        <item x="34"/>
        <item x="35"/>
        <item x="37"/>
        <item x="39"/>
        <item x="42"/>
        <item x="43"/>
        <item x="44"/>
        <item x="45"/>
        <item x="46"/>
        <item x="47"/>
        <item x="48"/>
        <item x="49"/>
        <item x="50"/>
        <item x="51"/>
        <item x="52"/>
        <item x="53"/>
        <item x="55"/>
        <item x="56"/>
        <item x="57"/>
        <item x="58"/>
        <item x="59"/>
        <item x="62"/>
        <item x="63"/>
        <item x="64"/>
        <item x="65"/>
        <item x="66"/>
        <item x="67"/>
        <item x="68"/>
        <item x="69"/>
        <item x="70"/>
        <item x="71"/>
        <item x="73"/>
        <item x="74"/>
        <item x="75"/>
        <item x="76"/>
        <item x="77"/>
        <item x="78"/>
        <item x="79"/>
        <item x="80"/>
        <item x="81"/>
        <item x="82"/>
        <item x="83"/>
        <item x="84"/>
        <item x="85"/>
        <item x="86"/>
        <item x="87"/>
        <item x="88"/>
        <item x="89"/>
        <item x="90"/>
        <item x="91"/>
        <item x="92"/>
        <item x="93"/>
        <item x="94"/>
        <item x="95"/>
        <item x="96"/>
        <item x="97"/>
        <item x="98"/>
        <item x="101"/>
        <item x="102"/>
        <item x="103"/>
        <item x="104"/>
        <item x="105"/>
        <item x="106"/>
        <item x="107"/>
        <item x="108"/>
        <item x="109"/>
        <item x="110"/>
        <item x="111"/>
        <item x="112"/>
        <item x="113"/>
        <item x="114"/>
        <item x="115"/>
        <item x="116"/>
        <item x="117"/>
        <item x="118"/>
        <item x="120"/>
        <item x="121"/>
        <item x="122"/>
        <item x="123"/>
        <item x="124"/>
        <item x="125"/>
        <item x="126"/>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2"/>
        <item x="204"/>
        <item x="205"/>
        <item t="default"/>
      </items>
    </pivotField>
    <pivotField numFmtId="3" showAll="0"/>
    <pivotField showAll="0"/>
    <pivotField showAll="0"/>
    <pivotField numFmtId="14" showAll="0"/>
    <pivotField outline="0" showAll="0" defaultSubtotal="0">
      <items count="1">
        <item x="0"/>
      </items>
    </pivotField>
    <pivotField outline="0" showAll="0" defaultSubtotal="0">
      <items count="23">
        <item x="10"/>
        <item x="0"/>
        <item x="1"/>
        <item x="2"/>
        <item x="3"/>
        <item x="4"/>
        <item x="5"/>
        <item x="6"/>
        <item x="7"/>
        <item x="8"/>
        <item x="9"/>
        <item x="11"/>
        <item x="12"/>
        <item x="13"/>
        <item x="14"/>
        <item x="15"/>
        <item x="16"/>
        <item x="17"/>
        <item x="18"/>
        <item x="19"/>
        <item x="20"/>
        <item x="21"/>
        <item x="22"/>
      </items>
    </pivotField>
    <pivotField showAll="0">
      <items count="2">
        <item x="0"/>
        <item t="default"/>
      </items>
    </pivotField>
    <pivotField showAll="0">
      <items count="3">
        <item x="1"/>
        <item x="0"/>
        <item t="default"/>
      </items>
    </pivotField>
    <pivotField showAll="0"/>
    <pivotField axis="axisRow" showAll="0">
      <items count="4">
        <item x="1"/>
        <item x="2"/>
        <item x="0"/>
        <item t="default"/>
      </items>
    </pivotField>
    <pivotField dataField="1" numFmtId="3" showAll="0"/>
    <pivotField numFmtId="3" showAll="0" sortType="ascending">
      <items count="10">
        <item x="3"/>
        <item x="2"/>
        <item x="1"/>
        <item x="4"/>
        <item x="6"/>
        <item x="7"/>
        <item x="5"/>
        <item x="8"/>
        <item x="0"/>
        <item t="default"/>
      </items>
    </pivotField>
    <pivotField showAll="0"/>
    <pivotField showAll="0"/>
    <pivotField dataField="1" showAll="0"/>
    <pivotField dataField="1" showAll="0"/>
    <pivotField dataField="1" showAll="0"/>
    <pivotField showAll="0">
      <items count="3">
        <item x="1"/>
        <item x="0"/>
        <item t="default"/>
      </items>
    </pivotField>
    <pivotField showAll="0"/>
    <pivotField showAll="0"/>
    <pivotField showAll="0"/>
    <pivotField showAll="0"/>
    <pivotField showAll="0"/>
    <pivotField showAll="0"/>
  </pivotFields>
  <rowFields count="1">
    <field x="11"/>
  </rowFields>
  <rowItems count="4">
    <i>
      <x/>
    </i>
    <i>
      <x v="1"/>
    </i>
    <i>
      <x v="2"/>
    </i>
    <i t="grand">
      <x/>
    </i>
  </rowItems>
  <colFields count="1">
    <field x="-2"/>
  </colFields>
  <colItems count="5">
    <i>
      <x/>
    </i>
    <i i="1">
      <x v="1"/>
    </i>
    <i i="2">
      <x v="2"/>
    </i>
    <i i="3">
      <x v="3"/>
    </i>
    <i i="4">
      <x v="4"/>
    </i>
  </colItems>
  <dataFields count="5">
    <dataField name="Shipments" fld="0" subtotal="count" baseField="0" baseItem="0"/>
    <dataField name="Payweight" fld="12" baseField="7" baseItem="0" numFmtId="3"/>
    <dataField name="Cost " fld="16" baseField="10" baseItem="1" numFmtId="165"/>
    <dataField name="Revenue " fld="17" baseField="1" baseItem="19" numFmtId="165"/>
    <dataField name="Margin " fld="18" baseField="10" baseItem="1" numFmtId="165"/>
  </dataFields>
  <formats count="23">
    <format dxfId="194">
      <pivotArea type="all" dataOnly="0" outline="0" fieldPosition="0"/>
    </format>
    <format dxfId="193">
      <pivotArea outline="0" collapsedLevelsAreSubtotals="1" fieldPosition="0"/>
    </format>
    <format dxfId="192">
      <pivotArea type="origin" dataOnly="0" labelOnly="1" outline="0" fieldPosition="0"/>
    </format>
    <format dxfId="191">
      <pivotArea field="13" type="button" dataOnly="0" labelOnly="1" outline="0"/>
    </format>
    <format dxfId="190">
      <pivotArea type="topRight" dataOnly="0" labelOnly="1" outline="0" fieldPosition="0"/>
    </format>
    <format dxfId="189">
      <pivotArea field="6" type="button" dataOnly="0" labelOnly="1" outline="0"/>
    </format>
    <format dxfId="188">
      <pivotArea dataOnly="0" labelOnly="1" grandRow="1" outline="0" fieldPosition="0"/>
    </format>
    <format dxfId="187">
      <pivotArea dataOnly="0" labelOnly="1" grandCol="1" outline="0" fieldPosition="0"/>
    </format>
    <format dxfId="186">
      <pivotArea outline="0" collapsedLevelsAreSubtotals="1" fieldPosition="0"/>
    </format>
    <format dxfId="185">
      <pivotArea field="13" type="button" dataOnly="0" labelOnly="1" outline="0"/>
    </format>
    <format dxfId="184">
      <pivotArea type="topRight" dataOnly="0" labelOnly="1" outline="0" fieldPosition="0"/>
    </format>
    <format dxfId="183">
      <pivotArea dataOnly="0" labelOnly="1" grandCol="1" outline="0" fieldPosition="0"/>
    </format>
    <format dxfId="182">
      <pivotArea field="1" type="button" dataOnly="0" labelOnly="1" outline="0"/>
    </format>
    <format dxfId="181">
      <pivotArea type="origin" dataOnly="0" labelOnly="1" outline="0" fieldPosition="0"/>
    </format>
    <format dxfId="180">
      <pivotArea field="0" type="button" dataOnly="0" labelOnly="1" outline="0"/>
    </format>
    <format dxfId="179">
      <pivotArea field="7" type="button" dataOnly="0" labelOnly="1" outline="0"/>
    </format>
    <format dxfId="178">
      <pivotArea dataOnly="0" labelOnly="1" grandRow="1" outline="0" fieldPosition="0"/>
    </format>
    <format dxfId="177">
      <pivotArea field="6" type="button" dataOnly="0" labelOnly="1" outline="0"/>
    </format>
    <format dxfId="176">
      <pivotArea outline="0" fieldPosition="0">
        <references count="1">
          <reference field="4294967294" count="1">
            <x v="3"/>
          </reference>
        </references>
      </pivotArea>
    </format>
    <format dxfId="175">
      <pivotArea outline="0" fieldPosition="0">
        <references count="1">
          <reference field="4294967294" count="1">
            <x v="1"/>
          </reference>
        </references>
      </pivotArea>
    </format>
    <format dxfId="174">
      <pivotArea outline="0" fieldPosition="0">
        <references count="1">
          <reference field="4294967294" count="1">
            <x v="2"/>
          </reference>
        </references>
      </pivotArea>
    </format>
    <format dxfId="173">
      <pivotArea outline="0" fieldPosition="0">
        <references count="1">
          <reference field="4294967294" count="1">
            <x v="4"/>
          </reference>
        </references>
      </pivotArea>
    </format>
    <format dxfId="172">
      <pivotArea dataOnly="0" labelOnly="1" outline="0" fieldPosition="0">
        <references count="1">
          <reference field="4294967294" count="1">
            <x v="0"/>
          </reference>
        </references>
      </pivotArea>
    </format>
  </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E0117AC-CF41-4D34-A689-1EC6D741F625}" name="PivotTable2" cacheId="0" applyNumberFormats="0" applyBorderFormats="0" applyFontFormats="0" applyPatternFormats="0" applyAlignmentFormats="0" applyWidthHeightFormats="1" dataCaption="Values" grandTotalCaption="Total" updatedVersion="8" minRefreshableVersion="3" itemPrintTitles="1" createdVersion="6" indent="0" outline="1" outlineData="1" multipleFieldFilters="0" rowHeaderCaption="Cntry From">
  <location ref="C10:P218" firstHeaderRow="1" firstDataRow="2" firstDataCol="4"/>
  <pivotFields count="26">
    <pivotField axis="axisRow" outline="0" showAll="0" defaultSubtotal="0">
      <items count="1">
        <item x="0"/>
      </items>
    </pivotField>
    <pivotField axis="axisRow" showAll="0" sortType="descending">
      <items count="207">
        <item x="28"/>
        <item x="36"/>
        <item x="72"/>
        <item x="100"/>
        <item x="127"/>
        <item x="203"/>
        <item x="40"/>
        <item x="38"/>
        <item x="60"/>
        <item x="41"/>
        <item x="54"/>
        <item x="119"/>
        <item x="61"/>
        <item x="201"/>
        <item x="99"/>
        <item x="0"/>
        <item x="1"/>
        <item x="2"/>
        <item x="3"/>
        <item x="4"/>
        <item x="5"/>
        <item x="6"/>
        <item x="7"/>
        <item x="8"/>
        <item x="9"/>
        <item x="10"/>
        <item x="11"/>
        <item x="12"/>
        <item x="13"/>
        <item x="14"/>
        <item x="15"/>
        <item x="16"/>
        <item x="17"/>
        <item x="18"/>
        <item x="19"/>
        <item x="20"/>
        <item x="21"/>
        <item x="22"/>
        <item x="23"/>
        <item x="24"/>
        <item x="25"/>
        <item x="26"/>
        <item x="27"/>
        <item x="29"/>
        <item x="30"/>
        <item x="31"/>
        <item x="32"/>
        <item x="33"/>
        <item x="34"/>
        <item x="35"/>
        <item x="37"/>
        <item x="39"/>
        <item x="42"/>
        <item x="43"/>
        <item x="44"/>
        <item x="45"/>
        <item x="46"/>
        <item x="47"/>
        <item x="48"/>
        <item x="49"/>
        <item x="50"/>
        <item x="51"/>
        <item x="52"/>
        <item x="53"/>
        <item x="55"/>
        <item x="56"/>
        <item x="57"/>
        <item x="58"/>
        <item x="59"/>
        <item x="62"/>
        <item x="63"/>
        <item x="64"/>
        <item x="65"/>
        <item x="66"/>
        <item x="67"/>
        <item x="68"/>
        <item x="69"/>
        <item x="70"/>
        <item x="71"/>
        <item x="73"/>
        <item x="74"/>
        <item x="75"/>
        <item x="76"/>
        <item x="77"/>
        <item x="78"/>
        <item x="79"/>
        <item x="80"/>
        <item x="81"/>
        <item x="82"/>
        <item x="83"/>
        <item x="84"/>
        <item x="85"/>
        <item x="86"/>
        <item x="87"/>
        <item x="88"/>
        <item x="89"/>
        <item x="90"/>
        <item x="91"/>
        <item x="92"/>
        <item x="93"/>
        <item x="94"/>
        <item x="95"/>
        <item x="96"/>
        <item x="97"/>
        <item x="98"/>
        <item x="101"/>
        <item x="102"/>
        <item x="103"/>
        <item x="104"/>
        <item x="105"/>
        <item x="106"/>
        <item x="107"/>
        <item x="108"/>
        <item x="109"/>
        <item x="110"/>
        <item x="111"/>
        <item x="112"/>
        <item x="113"/>
        <item x="114"/>
        <item x="115"/>
        <item x="116"/>
        <item x="117"/>
        <item x="118"/>
        <item x="120"/>
        <item x="121"/>
        <item x="122"/>
        <item x="123"/>
        <item x="124"/>
        <item x="125"/>
        <item x="126"/>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2"/>
        <item x="204"/>
        <item x="205"/>
        <item t="default"/>
      </items>
      <autoSortScope>
        <pivotArea dataOnly="0" outline="0" fieldPosition="0">
          <references count="1">
            <reference field="4294967294" count="1" selected="0">
              <x v="0"/>
            </reference>
          </references>
        </pivotArea>
      </autoSortScope>
    </pivotField>
    <pivotField numFmtId="3" showAll="0"/>
    <pivotField showAll="0"/>
    <pivotField showAll="0"/>
    <pivotField numFmtId="14" showAll="0"/>
    <pivotField axis="axisRow" outline="0" showAll="0" defaultSubtotal="0">
      <items count="1">
        <item x="0"/>
      </items>
    </pivotField>
    <pivotField axis="axisRow" outline="0" showAll="0" defaultSubtotal="0">
      <items count="23">
        <item x="10"/>
        <item x="0"/>
        <item x="1"/>
        <item x="2"/>
        <item x="3"/>
        <item x="4"/>
        <item x="5"/>
        <item x="6"/>
        <item x="7"/>
        <item x="8"/>
        <item x="9"/>
        <item x="11"/>
        <item x="12"/>
        <item x="13"/>
        <item x="14"/>
        <item x="15"/>
        <item x="16"/>
        <item x="17"/>
        <item x="18"/>
        <item x="19"/>
        <item x="20"/>
        <item x="21"/>
        <item x="22"/>
      </items>
    </pivotField>
    <pivotField showAll="0">
      <items count="2">
        <item x="0"/>
        <item t="default"/>
      </items>
    </pivotField>
    <pivotField showAll="0">
      <items count="3">
        <item x="1"/>
        <item x="0"/>
        <item t="default"/>
      </items>
    </pivotField>
    <pivotField showAll="0"/>
    <pivotField showAll="0">
      <items count="4">
        <item x="0"/>
        <item x="1"/>
        <item x="2"/>
        <item t="default"/>
      </items>
    </pivotField>
    <pivotField numFmtId="3" showAll="0"/>
    <pivotField axis="axisCol" numFmtId="3" showAll="0" sortType="ascending">
      <items count="10">
        <item x="3"/>
        <item x="2"/>
        <item x="1"/>
        <item x="4"/>
        <item x="6"/>
        <item x="7"/>
        <item x="5"/>
        <item x="8"/>
        <item x="0"/>
        <item t="default"/>
      </items>
    </pivotField>
    <pivotField showAll="0"/>
    <pivotField showAll="0"/>
    <pivotField showAll="0"/>
    <pivotField dataField="1" showAll="0"/>
    <pivotField showAll="0"/>
    <pivotField showAll="0">
      <items count="3">
        <item x="1"/>
        <item x="0"/>
        <item t="default"/>
      </items>
    </pivotField>
    <pivotField showAll="0"/>
    <pivotField showAll="0"/>
    <pivotField showAll="0"/>
    <pivotField showAll="0"/>
    <pivotField showAll="0"/>
    <pivotField showAll="0"/>
  </pivotFields>
  <rowFields count="4">
    <field x="6"/>
    <field x="0"/>
    <field x="7"/>
    <field x="1"/>
  </rowFields>
  <rowItems count="207">
    <i>
      <x/>
      <x/>
      <x/>
      <x v="50"/>
    </i>
    <i r="3">
      <x v="143"/>
    </i>
    <i r="3">
      <x v="112"/>
    </i>
    <i r="3">
      <x v="1"/>
    </i>
    <i r="3">
      <x v="13"/>
    </i>
    <i r="3">
      <x v="2"/>
    </i>
    <i r="3">
      <x v="83"/>
    </i>
    <i r="3">
      <x v="3"/>
    </i>
    <i r="3">
      <x v="138"/>
    </i>
    <i r="3">
      <x v="4"/>
    </i>
    <i r="3">
      <x v="12"/>
    </i>
    <i r="3">
      <x v="5"/>
    </i>
    <i r="3">
      <x v="14"/>
    </i>
    <i r="3">
      <x v="6"/>
    </i>
    <i r="3">
      <x v="51"/>
    </i>
    <i r="3">
      <x v="7"/>
    </i>
    <i r="3">
      <x v="93"/>
    </i>
    <i r="3">
      <x v="8"/>
    </i>
    <i r="3">
      <x v="113"/>
    </i>
    <i r="3">
      <x v="9"/>
    </i>
    <i r="3">
      <x v="139"/>
    </i>
    <i r="3">
      <x v="10"/>
    </i>
    <i r="3">
      <x/>
    </i>
    <i r="3">
      <x v="11"/>
    </i>
    <i r="2">
      <x v="1"/>
      <x v="15"/>
    </i>
    <i r="3">
      <x v="16"/>
    </i>
    <i r="3">
      <x v="17"/>
    </i>
    <i r="3">
      <x v="53"/>
    </i>
    <i r="3">
      <x v="57"/>
    </i>
    <i r="3">
      <x v="21"/>
    </i>
    <i r="3">
      <x v="18"/>
    </i>
    <i r="3">
      <x v="97"/>
    </i>
    <i r="3">
      <x v="122"/>
    </i>
    <i r="3">
      <x v="20"/>
    </i>
    <i r="3">
      <x v="19"/>
    </i>
    <i r="3">
      <x v="100"/>
    </i>
    <i r="3">
      <x v="99"/>
    </i>
    <i r="3">
      <x v="98"/>
    </i>
    <i r="3">
      <x v="114"/>
    </i>
    <i r="3">
      <x v="96"/>
    </i>
    <i r="3">
      <x v="147"/>
    </i>
    <i r="3">
      <x v="167"/>
    </i>
    <i r="3">
      <x v="77"/>
    </i>
    <i r="2">
      <x v="2"/>
      <x v="137"/>
    </i>
    <i r="3">
      <x v="22"/>
    </i>
    <i r="3">
      <x v="74"/>
    </i>
    <i r="3">
      <x v="41"/>
    </i>
    <i r="3">
      <x v="151"/>
    </i>
    <i r="3">
      <x v="28"/>
    </i>
    <i r="3">
      <x v="84"/>
    </i>
    <i r="3">
      <x v="108"/>
    </i>
    <i r="3">
      <x v="121"/>
    </i>
    <i r="3">
      <x v="204"/>
    </i>
    <i r="3">
      <x v="110"/>
    </i>
    <i r="3">
      <x v="178"/>
    </i>
    <i r="3">
      <x v="150"/>
    </i>
    <i r="3">
      <x v="163"/>
    </i>
    <i r="2">
      <x v="3"/>
      <x v="73"/>
    </i>
    <i r="3">
      <x v="25"/>
    </i>
    <i r="3">
      <x v="27"/>
    </i>
    <i r="3">
      <x v="24"/>
    </i>
    <i r="3">
      <x v="26"/>
    </i>
    <i r="3">
      <x v="23"/>
    </i>
    <i r="3">
      <x v="90"/>
    </i>
    <i r="3">
      <x v="68"/>
    </i>
    <i r="3">
      <x v="187"/>
    </i>
    <i r="3">
      <x v="146"/>
    </i>
    <i r="3">
      <x v="156"/>
    </i>
    <i r="3">
      <x v="158"/>
    </i>
    <i r="2">
      <x v="4"/>
      <x v="30"/>
    </i>
    <i r="3">
      <x v="29"/>
    </i>
    <i r="3">
      <x v="61"/>
    </i>
    <i r="3">
      <x v="37"/>
    </i>
    <i r="3">
      <x v="154"/>
    </i>
    <i r="3">
      <x v="36"/>
    </i>
    <i r="3">
      <x v="152"/>
    </i>
    <i r="3">
      <x v="58"/>
    </i>
    <i r="2">
      <x v="5"/>
      <x v="52"/>
    </i>
    <i r="3">
      <x v="141"/>
    </i>
    <i r="3">
      <x v="190"/>
    </i>
    <i r="3">
      <x v="31"/>
    </i>
    <i r="3">
      <x v="189"/>
    </i>
    <i r="2">
      <x v="6"/>
      <x v="129"/>
    </i>
    <i r="3">
      <x v="82"/>
    </i>
    <i r="3">
      <x v="71"/>
    </i>
    <i r="3">
      <x v="128"/>
    </i>
    <i r="3">
      <x v="148"/>
    </i>
    <i r="3">
      <x v="32"/>
    </i>
    <i r="3">
      <x v="118"/>
    </i>
    <i r="3">
      <x v="198"/>
    </i>
    <i r="3">
      <x v="164"/>
    </i>
    <i r="3">
      <x v="107"/>
    </i>
    <i r="2">
      <x v="7"/>
      <x v="34"/>
    </i>
    <i r="3">
      <x v="67"/>
    </i>
    <i r="3">
      <x v="75"/>
    </i>
    <i r="3">
      <x v="127"/>
    </i>
    <i r="3">
      <x v="66"/>
    </i>
    <i r="3">
      <x v="144"/>
    </i>
    <i r="3">
      <x v="111"/>
    </i>
    <i r="3">
      <x v="43"/>
    </i>
    <i r="3">
      <x v="89"/>
    </i>
    <i r="3">
      <x v="136"/>
    </i>
    <i r="3">
      <x v="79"/>
    </i>
    <i r="3">
      <x v="197"/>
    </i>
    <i r="3">
      <x v="115"/>
    </i>
    <i r="3">
      <x v="186"/>
    </i>
    <i r="3">
      <x v="33"/>
    </i>
    <i r="3">
      <x v="169"/>
    </i>
    <i r="3">
      <x v="105"/>
    </i>
    <i r="3">
      <x v="94"/>
    </i>
    <i r="3">
      <x v="205"/>
    </i>
    <i r="3">
      <x v="131"/>
    </i>
    <i r="3">
      <x v="203"/>
    </i>
    <i r="3">
      <x v="126"/>
    </i>
    <i r="3">
      <x v="64"/>
    </i>
    <i r="3">
      <x v="65"/>
    </i>
    <i r="2">
      <x v="8"/>
      <x v="35"/>
    </i>
    <i r="3">
      <x v="63"/>
    </i>
    <i r="2">
      <x v="9"/>
      <x v="60"/>
    </i>
    <i r="3">
      <x v="45"/>
    </i>
    <i r="3">
      <x v="47"/>
    </i>
    <i r="3">
      <x v="46"/>
    </i>
    <i r="3">
      <x v="165"/>
    </i>
    <i r="3">
      <x v="48"/>
    </i>
    <i r="3">
      <x v="85"/>
    </i>
    <i r="3">
      <x v="44"/>
    </i>
    <i r="3">
      <x v="196"/>
    </i>
    <i r="3">
      <x v="49"/>
    </i>
    <i r="3">
      <x v="69"/>
    </i>
    <i r="3">
      <x v="116"/>
    </i>
    <i r="3">
      <x v="54"/>
    </i>
    <i r="3">
      <x v="40"/>
    </i>
    <i r="3">
      <x v="38"/>
    </i>
    <i r="3">
      <x v="87"/>
    </i>
    <i r="3">
      <x v="117"/>
    </i>
    <i r="3">
      <x v="182"/>
    </i>
    <i r="3">
      <x v="39"/>
    </i>
    <i r="3">
      <x v="192"/>
    </i>
    <i r="3">
      <x v="201"/>
    </i>
    <i r="3">
      <x v="124"/>
    </i>
    <i r="3">
      <x v="179"/>
    </i>
    <i r="3">
      <x v="194"/>
    </i>
    <i r="3">
      <x v="199"/>
    </i>
    <i r="3">
      <x v="174"/>
    </i>
    <i r="3">
      <x v="183"/>
    </i>
    <i r="3">
      <x v="133"/>
    </i>
    <i r="3">
      <x v="106"/>
    </i>
    <i r="3">
      <x v="184"/>
    </i>
    <i r="3">
      <x v="175"/>
    </i>
    <i r="3">
      <x v="168"/>
    </i>
    <i r="3">
      <x v="172"/>
    </i>
    <i r="3">
      <x v="195"/>
    </i>
    <i r="2">
      <x v="10"/>
      <x v="88"/>
    </i>
    <i r="3">
      <x v="42"/>
    </i>
    <i r="3">
      <x v="80"/>
    </i>
    <i r="3">
      <x v="140"/>
    </i>
    <i r="3">
      <x v="135"/>
    </i>
    <i r="3">
      <x v="70"/>
    </i>
    <i r="3">
      <x v="155"/>
    </i>
    <i r="3">
      <x v="202"/>
    </i>
    <i r="3">
      <x v="173"/>
    </i>
    <i r="3">
      <x v="170"/>
    </i>
    <i r="3">
      <x v="109"/>
    </i>
    <i r="2">
      <x v="11"/>
      <x v="55"/>
    </i>
    <i r="3">
      <x v="56"/>
    </i>
    <i r="3">
      <x v="120"/>
    </i>
    <i r="3">
      <x v="86"/>
    </i>
    <i r="3">
      <x v="181"/>
    </i>
    <i r="3">
      <x v="180"/>
    </i>
    <i r="3">
      <x v="177"/>
    </i>
    <i r="2">
      <x v="12"/>
      <x v="188"/>
    </i>
    <i r="3">
      <x v="171"/>
    </i>
    <i r="3">
      <x v="59"/>
    </i>
    <i r="3">
      <x v="153"/>
    </i>
    <i r="3">
      <x v="123"/>
    </i>
    <i r="3">
      <x v="185"/>
    </i>
    <i r="2">
      <x v="13"/>
      <x v="62"/>
    </i>
    <i r="2">
      <x v="14"/>
      <x v="76"/>
    </i>
    <i r="3">
      <x v="157"/>
    </i>
    <i r="3">
      <x v="119"/>
    </i>
    <i r="3">
      <x v="103"/>
    </i>
    <i r="3">
      <x v="72"/>
    </i>
    <i r="3">
      <x v="159"/>
    </i>
    <i r="3">
      <x v="145"/>
    </i>
    <i r="3">
      <x v="176"/>
    </i>
    <i r="3">
      <x v="160"/>
    </i>
    <i r="2">
      <x v="15"/>
      <x v="95"/>
    </i>
    <i r="3">
      <x v="142"/>
    </i>
    <i r="3">
      <x v="132"/>
    </i>
    <i r="3">
      <x v="125"/>
    </i>
    <i r="3">
      <x v="161"/>
    </i>
    <i r="3">
      <x v="162"/>
    </i>
    <i r="3">
      <x v="149"/>
    </i>
    <i r="3">
      <x v="78"/>
    </i>
    <i r="2">
      <x v="16"/>
      <x v="81"/>
    </i>
    <i r="3">
      <x v="191"/>
    </i>
    <i r="2">
      <x v="17"/>
      <x v="92"/>
    </i>
    <i r="3">
      <x v="91"/>
    </i>
    <i r="3">
      <x v="102"/>
    </i>
    <i r="3">
      <x v="104"/>
    </i>
    <i r="2">
      <x v="18"/>
      <x v="101"/>
    </i>
    <i r="2">
      <x v="19"/>
      <x v="130"/>
    </i>
    <i r="2">
      <x v="20"/>
      <x v="134"/>
    </i>
    <i r="2">
      <x v="21"/>
      <x v="166"/>
    </i>
    <i r="3">
      <x v="193"/>
    </i>
    <i r="2">
      <x v="22"/>
      <x v="200"/>
    </i>
    <i t="grand">
      <x/>
    </i>
  </rowItems>
  <colFields count="1">
    <field x="13"/>
  </colFields>
  <colItems count="10">
    <i>
      <x/>
    </i>
    <i>
      <x v="1"/>
    </i>
    <i>
      <x v="2"/>
    </i>
    <i>
      <x v="3"/>
    </i>
    <i>
      <x v="4"/>
    </i>
    <i>
      <x v="5"/>
    </i>
    <i>
      <x v="6"/>
    </i>
    <i>
      <x v="7"/>
    </i>
    <i>
      <x v="8"/>
    </i>
    <i t="grand">
      <x/>
    </i>
  </colItems>
  <dataFields count="1">
    <dataField name="Sum of Revenue" fld="17" baseField="1" baseItem="19" numFmtId="165"/>
  </dataFields>
  <formats count="26">
    <format dxfId="53">
      <pivotArea type="all" dataOnly="0" outline="0" fieldPosition="0"/>
    </format>
    <format dxfId="52">
      <pivotArea outline="0" collapsedLevelsAreSubtotals="1" fieldPosition="0"/>
    </format>
    <format dxfId="51">
      <pivotArea type="origin" dataOnly="0" labelOnly="1" outline="0" fieldPosition="0"/>
    </format>
    <format dxfId="50">
      <pivotArea field="13" type="button" dataOnly="0" labelOnly="1" outline="0" axis="axisCol" fieldPosition="0"/>
    </format>
    <format dxfId="49">
      <pivotArea type="topRight" dataOnly="0" labelOnly="1" outline="0" fieldPosition="0"/>
    </format>
    <format dxfId="48">
      <pivotArea field="6" type="button" dataOnly="0" labelOnly="1" outline="0" axis="axisRow" fieldPosition="0"/>
    </format>
    <format dxfId="47">
      <pivotArea dataOnly="0" labelOnly="1" fieldPosition="0">
        <references count="1">
          <reference field="6" count="0"/>
        </references>
      </pivotArea>
    </format>
    <format dxfId="46">
      <pivotArea dataOnly="0" labelOnly="1" grandRow="1" outline="0" fieldPosition="0"/>
    </format>
    <format dxfId="45">
      <pivotArea dataOnly="0" labelOnly="1" fieldPosition="0">
        <references count="1">
          <reference field="13" count="0"/>
        </references>
      </pivotArea>
    </format>
    <format dxfId="44">
      <pivotArea dataOnly="0" labelOnly="1" grandCol="1" outline="0" fieldPosition="0"/>
    </format>
    <format dxfId="43">
      <pivotArea field="13" type="button" dataOnly="0" labelOnly="1" outline="0" axis="axisCol" fieldPosition="0"/>
    </format>
    <format dxfId="42">
      <pivotArea type="topRight" dataOnly="0" labelOnly="1" outline="0" fieldPosition="0"/>
    </format>
    <format dxfId="41">
      <pivotArea dataOnly="0" labelOnly="1" fieldPosition="0">
        <references count="1">
          <reference field="13" count="0"/>
        </references>
      </pivotArea>
    </format>
    <format dxfId="40">
      <pivotArea dataOnly="0" labelOnly="1" grandCol="1" outline="0" fieldPosition="0"/>
    </format>
    <format dxfId="39">
      <pivotArea field="1" type="button" dataOnly="0" labelOnly="1" outline="0" axis="axisRow" fieldPosition="3"/>
    </format>
    <format dxfId="38">
      <pivotArea type="origin" dataOnly="0" labelOnly="1" outline="0" fieldPosition="0"/>
    </format>
    <format dxfId="37">
      <pivotArea field="0" type="button" dataOnly="0" labelOnly="1" outline="0" axis="axisRow" fieldPosition="1"/>
    </format>
    <format dxfId="36">
      <pivotArea field="7" type="button" dataOnly="0" labelOnly="1" outline="0" axis="axisRow" fieldPosition="2"/>
    </format>
    <format dxfId="35">
      <pivotArea dataOnly="0" labelOnly="1" grandRow="1" outline="0" fieldPosition="0"/>
    </format>
    <format dxfId="34">
      <pivotArea field="6" type="button" dataOnly="0" labelOnly="1" outline="0" axis="axisRow" fieldPosition="0"/>
    </format>
    <format dxfId="33">
      <pivotArea dataOnly="0" labelOnly="1" fieldPosition="0">
        <references count="1">
          <reference field="0" count="0"/>
        </references>
      </pivotArea>
    </format>
    <format dxfId="32">
      <pivotArea dataOnly="0" labelOnly="1" fieldPosition="0">
        <references count="1">
          <reference field="6" count="0"/>
        </references>
      </pivotArea>
    </format>
    <format dxfId="31">
      <pivotArea dataOnly="0" labelOnly="1" fieldPosition="0">
        <references count="1">
          <reference field="7" count="0"/>
        </references>
      </pivotArea>
    </format>
    <format dxfId="30">
      <pivotArea dataOnly="0" labelOnly="1" fieldPosition="0">
        <references count="1">
          <reference field="1" count="0"/>
        </references>
      </pivotArea>
    </format>
    <format dxfId="29">
      <pivotArea outline="0" fieldPosition="0">
        <references count="1">
          <reference field="4294967294" count="1">
            <x v="0"/>
          </reference>
        </references>
      </pivotArea>
    </format>
    <format dxfId="28">
      <pivotArea outline="0" collapsedLevelsAreSubtotals="1" fieldPosition="0"/>
    </format>
  </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3571BFB-EE85-4EFD-9317-6CAF7983FCE8}" name="PivotTable2" cacheId="0" applyNumberFormats="0" applyBorderFormats="0" applyFontFormats="0" applyPatternFormats="0" applyAlignmentFormats="0" applyWidthHeightFormats="1" dataCaption="Values" grandTotalCaption="Total" updatedVersion="8" minRefreshableVersion="3" rowGrandTotals="0" colGrandTotals="0" itemPrintTitles="1" createdVersion="6" indent="0" outline="1" outlineData="1" multipleFieldFilters="0" chartFormat="5" rowHeaderCaption="Collection day">
  <location ref="B12:F103" firstHeaderRow="0" firstDataRow="1" firstDataCol="1"/>
  <pivotFields count="26">
    <pivotField dataField="1" outline="0" showAll="0" defaultSubtotal="0">
      <items count="1">
        <item x="0"/>
      </items>
    </pivotField>
    <pivotField showAll="0">
      <items count="207">
        <item x="28"/>
        <item x="36"/>
        <item x="72"/>
        <item x="100"/>
        <item x="127"/>
        <item x="203"/>
        <item x="40"/>
        <item x="38"/>
        <item x="60"/>
        <item x="41"/>
        <item x="54"/>
        <item x="119"/>
        <item x="61"/>
        <item x="201"/>
        <item x="99"/>
        <item x="0"/>
        <item x="1"/>
        <item x="2"/>
        <item x="3"/>
        <item x="4"/>
        <item x="5"/>
        <item x="6"/>
        <item x="7"/>
        <item x="8"/>
        <item x="9"/>
        <item x="10"/>
        <item x="11"/>
        <item x="12"/>
        <item x="13"/>
        <item x="14"/>
        <item x="15"/>
        <item x="16"/>
        <item x="17"/>
        <item x="18"/>
        <item x="19"/>
        <item x="20"/>
        <item x="21"/>
        <item x="22"/>
        <item x="23"/>
        <item x="24"/>
        <item x="25"/>
        <item x="26"/>
        <item x="27"/>
        <item x="29"/>
        <item x="30"/>
        <item x="31"/>
        <item x="32"/>
        <item x="33"/>
        <item x="34"/>
        <item x="35"/>
        <item x="37"/>
        <item x="39"/>
        <item x="42"/>
        <item x="43"/>
        <item x="44"/>
        <item x="45"/>
        <item x="46"/>
        <item x="47"/>
        <item x="48"/>
        <item x="49"/>
        <item x="50"/>
        <item x="51"/>
        <item x="52"/>
        <item x="53"/>
        <item x="55"/>
        <item x="56"/>
        <item x="57"/>
        <item x="58"/>
        <item x="59"/>
        <item x="62"/>
        <item x="63"/>
        <item x="64"/>
        <item x="65"/>
        <item x="66"/>
        <item x="67"/>
        <item x="68"/>
        <item x="69"/>
        <item x="70"/>
        <item x="71"/>
        <item x="73"/>
        <item x="74"/>
        <item x="75"/>
        <item x="76"/>
        <item x="77"/>
        <item x="78"/>
        <item x="79"/>
        <item x="80"/>
        <item x="81"/>
        <item x="82"/>
        <item x="83"/>
        <item x="84"/>
        <item x="85"/>
        <item x="86"/>
        <item x="87"/>
        <item x="88"/>
        <item x="89"/>
        <item x="90"/>
        <item x="91"/>
        <item x="92"/>
        <item x="93"/>
        <item x="94"/>
        <item x="95"/>
        <item x="96"/>
        <item x="97"/>
        <item x="98"/>
        <item x="101"/>
        <item x="102"/>
        <item x="103"/>
        <item x="104"/>
        <item x="105"/>
        <item x="106"/>
        <item x="107"/>
        <item x="108"/>
        <item x="109"/>
        <item x="110"/>
        <item x="111"/>
        <item x="112"/>
        <item x="113"/>
        <item x="114"/>
        <item x="115"/>
        <item x="116"/>
        <item x="117"/>
        <item x="118"/>
        <item x="120"/>
        <item x="121"/>
        <item x="122"/>
        <item x="123"/>
        <item x="124"/>
        <item x="125"/>
        <item x="126"/>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2"/>
        <item x="204"/>
        <item x="205"/>
        <item t="default"/>
      </items>
    </pivotField>
    <pivotField dataField="1" numFmtId="3" showAll="0"/>
    <pivotField showAll="0"/>
    <pivotField dataField="1" showAll="0"/>
    <pivotField axis="axisRow" numFmtId="14" showAll="0" sortType="ascending">
      <items count="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outline="0" showAll="0" defaultSubtotal="0">
      <items count="1">
        <item x="0"/>
      </items>
    </pivotField>
    <pivotField outline="0" showAll="0" defaultSubtotal="0">
      <items count="23">
        <item x="10"/>
        <item x="0"/>
        <item x="1"/>
        <item x="2"/>
        <item x="3"/>
        <item x="4"/>
        <item x="5"/>
        <item x="6"/>
        <item x="7"/>
        <item x="8"/>
        <item x="9"/>
        <item x="11"/>
        <item x="12"/>
        <item x="13"/>
        <item x="14"/>
        <item x="15"/>
        <item x="16"/>
        <item x="17"/>
        <item x="18"/>
        <item x="19"/>
        <item x="20"/>
        <item x="21"/>
        <item x="22"/>
      </items>
    </pivotField>
    <pivotField showAll="0">
      <items count="2">
        <item x="0"/>
        <item t="default"/>
      </items>
    </pivotField>
    <pivotField showAll="0">
      <items count="3">
        <item x="1"/>
        <item x="0"/>
        <item t="default"/>
      </items>
    </pivotField>
    <pivotField showAll="0"/>
    <pivotField showAll="0">
      <items count="4">
        <item x="0"/>
        <item x="1"/>
        <item x="2"/>
        <item t="default"/>
      </items>
    </pivotField>
    <pivotField dataField="1" numFmtId="3" showAll="0"/>
    <pivotField numFmtId="3" showAll="0" sortType="ascending">
      <items count="10">
        <item x="3"/>
        <item x="2"/>
        <item x="1"/>
        <item x="4"/>
        <item x="6"/>
        <item x="7"/>
        <item x="5"/>
        <item x="8"/>
        <item x="0"/>
        <item t="default"/>
      </items>
    </pivotField>
    <pivotField showAll="0"/>
    <pivotField showAll="0"/>
    <pivotField showAll="0"/>
    <pivotField showAll="0"/>
    <pivotField showAll="0"/>
    <pivotField showAll="0">
      <items count="3">
        <item x="1"/>
        <item x="0"/>
        <item t="default"/>
      </items>
    </pivotField>
    <pivotField showAll="0">
      <items count="2">
        <item x="0"/>
        <item t="default"/>
      </items>
    </pivotField>
    <pivotField showAll="0">
      <items count="12">
        <item x="0"/>
        <item x="1"/>
        <item x="2"/>
        <item x="3"/>
        <item x="4"/>
        <item x="5"/>
        <item x="6"/>
        <item x="7"/>
        <item x="8"/>
        <item x="9"/>
        <item x="10"/>
        <item t="default"/>
      </items>
    </pivotField>
    <pivotField showAll="0">
      <items count="12">
        <item x="0"/>
        <item x="1"/>
        <item x="2"/>
        <item x="3"/>
        <item x="4"/>
        <item x="5"/>
        <item x="6"/>
        <item x="7"/>
        <item x="8"/>
        <item x="9"/>
        <item x="10"/>
        <item t="default"/>
      </items>
    </pivotField>
    <pivotField showAll="0">
      <items count="5">
        <item x="3"/>
        <item x="0"/>
        <item x="2"/>
        <item x="1"/>
        <item t="default"/>
      </items>
    </pivotField>
    <pivotField showAll="0"/>
    <pivotField showAll="0"/>
  </pivotFields>
  <rowFields count="1">
    <field x="5"/>
  </rowFields>
  <rowItems count="9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rowItems>
  <colFields count="1">
    <field x="-2"/>
  </colFields>
  <colItems count="4">
    <i>
      <x/>
    </i>
    <i i="1">
      <x v="1"/>
    </i>
    <i i="2">
      <x v="2"/>
    </i>
    <i i="3">
      <x v="3"/>
    </i>
  </colItems>
  <dataFields count="4">
    <dataField name="Shipments" fld="0" subtotal="count" baseField="5" baseItem="2"/>
    <dataField name="ldm " fld="4" baseField="0" baseItem="0"/>
    <dataField name="kg " fld="2" baseField="5" baseItem="1" numFmtId="3"/>
    <dataField name="PW DSV " fld="12" baseField="0" baseItem="0"/>
  </dataFields>
  <formats count="24">
    <format dxfId="23">
      <pivotArea type="all" dataOnly="0" outline="0" fieldPosition="0"/>
    </format>
    <format dxfId="22">
      <pivotArea outline="0" collapsedLevelsAreSubtotals="1" fieldPosition="0"/>
    </format>
    <format dxfId="21">
      <pivotArea type="origin" dataOnly="0" labelOnly="1" outline="0" fieldPosition="0"/>
    </format>
    <format dxfId="20">
      <pivotArea field="13" type="button" dataOnly="0" labelOnly="1" outline="0"/>
    </format>
    <format dxfId="19">
      <pivotArea type="topRight" dataOnly="0" labelOnly="1" outline="0" fieldPosition="0"/>
    </format>
    <format dxfId="18">
      <pivotArea field="6" type="button" dataOnly="0" labelOnly="1" outline="0"/>
    </format>
    <format dxfId="17">
      <pivotArea dataOnly="0" labelOnly="1" grandRow="1" outline="0" fieldPosition="0"/>
    </format>
    <format dxfId="16">
      <pivotArea dataOnly="0" labelOnly="1" grandCol="1" outline="0" fieldPosition="0"/>
    </format>
    <format dxfId="15">
      <pivotArea field="13" type="button" dataOnly="0" labelOnly="1" outline="0"/>
    </format>
    <format dxfId="14">
      <pivotArea type="topRight" dataOnly="0" labelOnly="1" outline="0" fieldPosition="0"/>
    </format>
    <format dxfId="13">
      <pivotArea dataOnly="0" labelOnly="1" grandCol="1" outline="0" fieldPosition="0"/>
    </format>
    <format dxfId="12">
      <pivotArea field="1" type="button" dataOnly="0" labelOnly="1" outline="0"/>
    </format>
    <format dxfId="11">
      <pivotArea type="origin" dataOnly="0" labelOnly="1" outline="0" fieldPosition="0"/>
    </format>
    <format dxfId="10">
      <pivotArea field="0" type="button" dataOnly="0" labelOnly="1" outline="0"/>
    </format>
    <format dxfId="9">
      <pivotArea field="7" type="button" dataOnly="0" labelOnly="1" outline="0"/>
    </format>
    <format dxfId="8">
      <pivotArea dataOnly="0" labelOnly="1" grandRow="1" outline="0" fieldPosition="0"/>
    </format>
    <format dxfId="7">
      <pivotArea field="6" type="button" dataOnly="0" labelOnly="1" outline="0"/>
    </format>
    <format dxfId="6">
      <pivotArea outline="0" fieldPosition="0">
        <references count="1">
          <reference field="4294967294" count="1">
            <x v="2"/>
          </reference>
        </references>
      </pivotArea>
    </format>
    <format dxfId="5">
      <pivotArea field="5" type="button" dataOnly="0" labelOnly="1" outline="0" axis="axisRow" fieldPosition="0"/>
    </format>
    <format dxfId="4">
      <pivotArea dataOnly="0" labelOnly="1" outline="0" fieldPosition="0">
        <references count="1">
          <reference field="4294967294" count="4">
            <x v="0"/>
            <x v="1"/>
            <x v="2"/>
            <x v="3"/>
          </reference>
        </references>
      </pivotArea>
    </format>
    <format dxfId="3">
      <pivotArea outline="0" collapsedLevelsAreSubtotals="1" fieldPosition="0"/>
    </format>
    <format dxfId="2">
      <pivotArea dataOnly="0" labelOnly="1" outline="0" fieldPosition="0">
        <references count="1">
          <reference field="4294967294" count="4">
            <x v="0"/>
            <x v="1"/>
            <x v="2"/>
            <x v="3"/>
          </reference>
        </references>
      </pivotArea>
    </format>
    <format dxfId="1">
      <pivotArea dataOnly="0" labelOnly="1" fieldPosition="0">
        <references count="1">
          <reference field="5" count="0"/>
        </references>
      </pivotArea>
    </format>
    <format dxfId="0">
      <pivotArea field="5" type="button" dataOnly="0" labelOnly="1" outline="0" axis="axisRow" fieldPosition="0"/>
    </format>
  </format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3"/>
          </reference>
        </references>
      </pivotArea>
    </chartFormat>
  </chart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A57255-FBB6-420E-A66A-3DE7C6614606}" name="PivotTable4" cacheId="0" applyNumberFormats="0" applyBorderFormats="0" applyFontFormats="0" applyPatternFormats="0" applyAlignmentFormats="0" applyWidthHeightFormats="1" dataCaption="Values" updatedVersion="8" minRefreshableVersion="3" itemPrintTitles="1" createdVersion="6" indent="0" outline="1" outlineData="1" multipleFieldFilters="0" rowHeaderCaption="Bracket">
  <location ref="C25:H35" firstHeaderRow="0" firstDataRow="1" firstDataCol="1"/>
  <pivotFields count="26">
    <pivotField dataField="1" outline="0" showAll="0" defaultSubtotal="0">
      <items count="1">
        <item x="0"/>
      </items>
    </pivotField>
    <pivotField showAll="0">
      <items count="207">
        <item x="28"/>
        <item x="36"/>
        <item x="72"/>
        <item x="100"/>
        <item x="127"/>
        <item x="203"/>
        <item x="40"/>
        <item x="38"/>
        <item x="60"/>
        <item x="41"/>
        <item x="54"/>
        <item x="119"/>
        <item x="61"/>
        <item x="201"/>
        <item x="99"/>
        <item x="0"/>
        <item x="1"/>
        <item x="2"/>
        <item x="3"/>
        <item x="4"/>
        <item x="5"/>
        <item x="6"/>
        <item x="7"/>
        <item x="8"/>
        <item x="9"/>
        <item x="10"/>
        <item x="11"/>
        <item x="12"/>
        <item x="13"/>
        <item x="14"/>
        <item x="15"/>
        <item x="16"/>
        <item x="17"/>
        <item x="18"/>
        <item x="19"/>
        <item x="20"/>
        <item x="21"/>
        <item x="22"/>
        <item x="23"/>
        <item x="24"/>
        <item x="25"/>
        <item x="26"/>
        <item x="27"/>
        <item x="29"/>
        <item x="30"/>
        <item x="31"/>
        <item x="32"/>
        <item x="33"/>
        <item x="34"/>
        <item x="35"/>
        <item x="37"/>
        <item x="39"/>
        <item x="42"/>
        <item x="43"/>
        <item x="44"/>
        <item x="45"/>
        <item x="46"/>
        <item x="47"/>
        <item x="48"/>
        <item x="49"/>
        <item x="50"/>
        <item x="51"/>
        <item x="52"/>
        <item x="53"/>
        <item x="55"/>
        <item x="56"/>
        <item x="57"/>
        <item x="58"/>
        <item x="59"/>
        <item x="62"/>
        <item x="63"/>
        <item x="64"/>
        <item x="65"/>
        <item x="66"/>
        <item x="67"/>
        <item x="68"/>
        <item x="69"/>
        <item x="70"/>
        <item x="71"/>
        <item x="73"/>
        <item x="74"/>
        <item x="75"/>
        <item x="76"/>
        <item x="77"/>
        <item x="78"/>
        <item x="79"/>
        <item x="80"/>
        <item x="81"/>
        <item x="82"/>
        <item x="83"/>
        <item x="84"/>
        <item x="85"/>
        <item x="86"/>
        <item x="87"/>
        <item x="88"/>
        <item x="89"/>
        <item x="90"/>
        <item x="91"/>
        <item x="92"/>
        <item x="93"/>
        <item x="94"/>
        <item x="95"/>
        <item x="96"/>
        <item x="97"/>
        <item x="98"/>
        <item x="101"/>
        <item x="102"/>
        <item x="103"/>
        <item x="104"/>
        <item x="105"/>
        <item x="106"/>
        <item x="107"/>
        <item x="108"/>
        <item x="109"/>
        <item x="110"/>
        <item x="111"/>
        <item x="112"/>
        <item x="113"/>
        <item x="114"/>
        <item x="115"/>
        <item x="116"/>
        <item x="117"/>
        <item x="118"/>
        <item x="120"/>
        <item x="121"/>
        <item x="122"/>
        <item x="123"/>
        <item x="124"/>
        <item x="125"/>
        <item x="126"/>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2"/>
        <item x="204"/>
        <item x="205"/>
        <item t="default"/>
      </items>
    </pivotField>
    <pivotField numFmtId="3" showAll="0"/>
    <pivotField showAll="0"/>
    <pivotField showAll="0"/>
    <pivotField numFmtId="14" showAll="0"/>
    <pivotField outline="0" showAll="0" defaultSubtotal="0">
      <items count="1">
        <item x="0"/>
      </items>
    </pivotField>
    <pivotField outline="0" showAll="0" defaultSubtotal="0">
      <items count="23">
        <item x="10"/>
        <item x="0"/>
        <item x="1"/>
        <item x="2"/>
        <item x="3"/>
        <item x="4"/>
        <item x="5"/>
        <item x="6"/>
        <item x="7"/>
        <item x="8"/>
        <item x="9"/>
        <item x="11"/>
        <item x="12"/>
        <item x="13"/>
        <item x="14"/>
        <item x="15"/>
        <item x="16"/>
        <item x="17"/>
        <item x="18"/>
        <item x="19"/>
        <item x="20"/>
        <item x="21"/>
        <item x="22"/>
      </items>
    </pivotField>
    <pivotField showAll="0">
      <items count="2">
        <item x="0"/>
        <item t="default"/>
      </items>
    </pivotField>
    <pivotField showAll="0">
      <items count="3">
        <item x="1"/>
        <item x="0"/>
        <item t="default"/>
      </items>
    </pivotField>
    <pivotField showAll="0"/>
    <pivotField showAll="0">
      <items count="4">
        <item x="0"/>
        <item x="1"/>
        <item x="2"/>
        <item t="default"/>
      </items>
    </pivotField>
    <pivotField dataField="1" numFmtId="3" showAll="0"/>
    <pivotField axis="axisRow" numFmtId="3" showAll="0" sortType="ascending">
      <items count="10">
        <item x="3"/>
        <item x="2"/>
        <item x="1"/>
        <item x="4"/>
        <item x="6"/>
        <item x="7"/>
        <item x="5"/>
        <item x="8"/>
        <item x="0"/>
        <item t="default"/>
      </items>
    </pivotField>
    <pivotField showAll="0"/>
    <pivotField showAll="0"/>
    <pivotField dataField="1" showAll="0"/>
    <pivotField dataField="1" showAll="0"/>
    <pivotField dataField="1" showAll="0"/>
    <pivotField showAll="0">
      <items count="3">
        <item x="1"/>
        <item x="0"/>
        <item t="default"/>
      </items>
    </pivotField>
    <pivotField showAll="0"/>
    <pivotField showAll="0"/>
    <pivotField showAll="0"/>
    <pivotField showAll="0"/>
    <pivotField showAll="0"/>
    <pivotField showAll="0"/>
  </pivotFields>
  <rowFields count="1">
    <field x="13"/>
  </rowFields>
  <rowItems count="10">
    <i>
      <x/>
    </i>
    <i>
      <x v="1"/>
    </i>
    <i>
      <x v="2"/>
    </i>
    <i>
      <x v="3"/>
    </i>
    <i>
      <x v="4"/>
    </i>
    <i>
      <x v="5"/>
    </i>
    <i>
      <x v="6"/>
    </i>
    <i>
      <x v="7"/>
    </i>
    <i>
      <x v="8"/>
    </i>
    <i t="grand">
      <x/>
    </i>
  </rowItems>
  <colFields count="1">
    <field x="-2"/>
  </colFields>
  <colItems count="5">
    <i>
      <x/>
    </i>
    <i i="1">
      <x v="1"/>
    </i>
    <i i="2">
      <x v="2"/>
    </i>
    <i i="3">
      <x v="3"/>
    </i>
    <i i="4">
      <x v="4"/>
    </i>
  </colItems>
  <dataFields count="5">
    <dataField name="Shipments" fld="0" subtotal="count" baseField="0" baseItem="0"/>
    <dataField name="Payweight" fld="12" baseField="7" baseItem="0" numFmtId="3"/>
    <dataField name="Cost " fld="16" baseField="9" baseItem="0" numFmtId="165"/>
    <dataField name="Revenue " fld="17" baseField="1" baseItem="19" numFmtId="165"/>
    <dataField name="Margin " fld="18" baseField="9" baseItem="0" numFmtId="165"/>
  </dataFields>
  <formats count="23">
    <format dxfId="217">
      <pivotArea type="all" dataOnly="0" outline="0" fieldPosition="0"/>
    </format>
    <format dxfId="216">
      <pivotArea outline="0" collapsedLevelsAreSubtotals="1" fieldPosition="0"/>
    </format>
    <format dxfId="215">
      <pivotArea type="origin" dataOnly="0" labelOnly="1" outline="0" fieldPosition="0"/>
    </format>
    <format dxfId="214">
      <pivotArea field="13" type="button" dataOnly="0" labelOnly="1" outline="0" axis="axisRow" fieldPosition="0"/>
    </format>
    <format dxfId="213">
      <pivotArea type="topRight" dataOnly="0" labelOnly="1" outline="0" fieldPosition="0"/>
    </format>
    <format dxfId="212">
      <pivotArea field="6" type="button" dataOnly="0" labelOnly="1" outline="0"/>
    </format>
    <format dxfId="211">
      <pivotArea dataOnly="0" labelOnly="1" grandRow="1" outline="0" fieldPosition="0"/>
    </format>
    <format dxfId="210">
      <pivotArea dataOnly="0" labelOnly="1" grandCol="1" outline="0" fieldPosition="0"/>
    </format>
    <format dxfId="209">
      <pivotArea outline="0" collapsedLevelsAreSubtotals="1" fieldPosition="0"/>
    </format>
    <format dxfId="208">
      <pivotArea type="topRight" dataOnly="0" labelOnly="1" outline="0" fieldPosition="0"/>
    </format>
    <format dxfId="207">
      <pivotArea dataOnly="0" labelOnly="1" grandCol="1" outline="0" fieldPosition="0"/>
    </format>
    <format dxfId="206">
      <pivotArea field="1" type="button" dataOnly="0" labelOnly="1" outline="0"/>
    </format>
    <format dxfId="205">
      <pivotArea type="origin" dataOnly="0" labelOnly="1" outline="0" fieldPosition="0"/>
    </format>
    <format dxfId="204">
      <pivotArea field="0" type="button" dataOnly="0" labelOnly="1" outline="0"/>
    </format>
    <format dxfId="203">
      <pivotArea field="7" type="button" dataOnly="0" labelOnly="1" outline="0"/>
    </format>
    <format dxfId="202">
      <pivotArea dataOnly="0" labelOnly="1" grandRow="1" outline="0" fieldPosition="0"/>
    </format>
    <format dxfId="201">
      <pivotArea field="6" type="button" dataOnly="0" labelOnly="1" outline="0"/>
    </format>
    <format dxfId="200">
      <pivotArea outline="0" fieldPosition="0">
        <references count="1">
          <reference field="4294967294" count="1">
            <x v="3"/>
          </reference>
        </references>
      </pivotArea>
    </format>
    <format dxfId="199">
      <pivotArea outline="0" fieldPosition="0">
        <references count="1">
          <reference field="4294967294" count="1">
            <x v="1"/>
          </reference>
        </references>
      </pivotArea>
    </format>
    <format dxfId="198">
      <pivotArea field="13" type="button" dataOnly="0" labelOnly="1" outline="0" axis="axisRow" fieldPosition="0"/>
    </format>
    <format dxfId="197">
      <pivotArea outline="0" fieldPosition="0">
        <references count="1">
          <reference field="4294967294" count="1">
            <x v="2"/>
          </reference>
        </references>
      </pivotArea>
    </format>
    <format dxfId="196">
      <pivotArea outline="0" fieldPosition="0">
        <references count="1">
          <reference field="4294967294" count="1">
            <x v="4"/>
          </reference>
        </references>
      </pivotArea>
    </format>
    <format dxfId="195">
      <pivotArea dataOnly="0" labelOnly="1" outline="0" fieldPosition="0">
        <references count="1">
          <reference field="4294967294" count="1">
            <x v="0"/>
          </reference>
        </references>
      </pivotArea>
    </format>
  </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9422A6-FBAA-41A5-B6A5-36B02C39D21C}" name="PivotTable2" cacheId="0" applyNumberFormats="0" applyBorderFormats="0" applyFontFormats="0" applyPatternFormats="0" applyAlignmentFormats="0" applyWidthHeightFormats="1" dataCaption="Values" updatedVersion="8" minRefreshableVersion="3" itemPrintTitles="1" createdVersion="6" indent="0" outline="1" outlineData="1" multipleFieldFilters="0" rowHeaderCaption="Cntry From">
  <location ref="J10:P34" firstHeaderRow="0" firstDataRow="1" firstDataCol="2"/>
  <pivotFields count="26">
    <pivotField dataField="1" outline="0" showAll="0" defaultSubtotal="0">
      <items count="1">
        <item x="0"/>
      </items>
    </pivotField>
    <pivotField showAll="0">
      <items count="207">
        <item x="28"/>
        <item x="36"/>
        <item x="72"/>
        <item x="100"/>
        <item x="127"/>
        <item x="203"/>
        <item x="40"/>
        <item x="38"/>
        <item x="60"/>
        <item x="41"/>
        <item x="54"/>
        <item x="119"/>
        <item x="61"/>
        <item x="201"/>
        <item x="99"/>
        <item x="0"/>
        <item x="1"/>
        <item x="2"/>
        <item x="3"/>
        <item x="4"/>
        <item x="5"/>
        <item x="6"/>
        <item x="7"/>
        <item x="8"/>
        <item x="9"/>
        <item x="10"/>
        <item x="11"/>
        <item x="12"/>
        <item x="13"/>
        <item x="14"/>
        <item x="15"/>
        <item x="16"/>
        <item x="17"/>
        <item x="18"/>
        <item x="19"/>
        <item x="20"/>
        <item x="21"/>
        <item x="22"/>
        <item x="23"/>
        <item x="24"/>
        <item x="25"/>
        <item x="26"/>
        <item x="27"/>
        <item x="29"/>
        <item x="30"/>
        <item x="31"/>
        <item x="32"/>
        <item x="33"/>
        <item x="34"/>
        <item x="35"/>
        <item x="37"/>
        <item x="39"/>
        <item x="42"/>
        <item x="43"/>
        <item x="44"/>
        <item x="45"/>
        <item x="46"/>
        <item x="47"/>
        <item x="48"/>
        <item x="49"/>
        <item x="50"/>
        <item x="51"/>
        <item x="52"/>
        <item x="53"/>
        <item x="55"/>
        <item x="56"/>
        <item x="57"/>
        <item x="58"/>
        <item x="59"/>
        <item x="62"/>
        <item x="63"/>
        <item x="64"/>
        <item x="65"/>
        <item x="66"/>
        <item x="67"/>
        <item x="68"/>
        <item x="69"/>
        <item x="70"/>
        <item x="71"/>
        <item x="73"/>
        <item x="74"/>
        <item x="75"/>
        <item x="76"/>
        <item x="77"/>
        <item x="78"/>
        <item x="79"/>
        <item x="80"/>
        <item x="81"/>
        <item x="82"/>
        <item x="83"/>
        <item x="84"/>
        <item x="85"/>
        <item x="86"/>
        <item x="87"/>
        <item x="88"/>
        <item x="89"/>
        <item x="90"/>
        <item x="91"/>
        <item x="92"/>
        <item x="93"/>
        <item x="94"/>
        <item x="95"/>
        <item x="96"/>
        <item x="97"/>
        <item x="98"/>
        <item x="101"/>
        <item x="102"/>
        <item x="103"/>
        <item x="104"/>
        <item x="105"/>
        <item x="106"/>
        <item x="107"/>
        <item x="108"/>
        <item x="109"/>
        <item x="110"/>
        <item x="111"/>
        <item x="112"/>
        <item x="113"/>
        <item x="114"/>
        <item x="115"/>
        <item x="116"/>
        <item x="117"/>
        <item x="118"/>
        <item x="120"/>
        <item x="121"/>
        <item x="122"/>
        <item x="123"/>
        <item x="124"/>
        <item x="125"/>
        <item x="126"/>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2"/>
        <item x="204"/>
        <item x="205"/>
        <item t="default"/>
      </items>
    </pivotField>
    <pivotField numFmtId="3" showAll="0"/>
    <pivotField showAll="0"/>
    <pivotField showAll="0"/>
    <pivotField numFmtId="14" showAll="0"/>
    <pivotField axis="axisRow" outline="0" showAll="0" defaultSubtotal="0">
      <items count="1">
        <item x="0"/>
      </items>
    </pivotField>
    <pivotField axis="axisRow" outline="0" showAll="0" defaultSubtotal="0">
      <items count="23">
        <item x="10"/>
        <item x="0"/>
        <item x="1"/>
        <item x="2"/>
        <item x="3"/>
        <item x="4"/>
        <item x="5"/>
        <item x="6"/>
        <item x="7"/>
        <item x="8"/>
        <item x="9"/>
        <item x="11"/>
        <item x="12"/>
        <item x="13"/>
        <item x="14"/>
        <item x="15"/>
        <item x="16"/>
        <item x="17"/>
        <item x="18"/>
        <item x="19"/>
        <item x="20"/>
        <item x="21"/>
        <item x="22"/>
      </items>
    </pivotField>
    <pivotField showAll="0">
      <items count="2">
        <item x="0"/>
        <item t="default"/>
      </items>
    </pivotField>
    <pivotField showAll="0">
      <items count="3">
        <item x="1"/>
        <item x="0"/>
        <item t="default"/>
      </items>
    </pivotField>
    <pivotField showAll="0"/>
    <pivotField showAll="0">
      <items count="4">
        <item x="0"/>
        <item x="1"/>
        <item x="2"/>
        <item t="default"/>
      </items>
    </pivotField>
    <pivotField dataField="1" numFmtId="3" showAll="0"/>
    <pivotField numFmtId="3" showAll="0" sortType="ascending">
      <items count="10">
        <item x="3"/>
        <item x="2"/>
        <item x="1"/>
        <item x="4"/>
        <item x="6"/>
        <item x="7"/>
        <item x="5"/>
        <item x="8"/>
        <item x="0"/>
        <item t="default"/>
      </items>
    </pivotField>
    <pivotField showAll="0"/>
    <pivotField showAll="0"/>
    <pivotField dataField="1" showAll="0"/>
    <pivotField dataField="1" showAll="0"/>
    <pivotField dataField="1" showAll="0"/>
    <pivotField showAll="0">
      <items count="3">
        <item x="1"/>
        <item x="0"/>
        <item t="default"/>
      </items>
    </pivotField>
    <pivotField showAll="0"/>
    <pivotField showAll="0"/>
    <pivotField showAll="0"/>
    <pivotField showAll="0"/>
    <pivotField showAll="0"/>
    <pivotField showAll="0"/>
  </pivotFields>
  <rowFields count="2">
    <field x="6"/>
    <field x="7"/>
  </rowFields>
  <rowItems count="24">
    <i>
      <x/>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t="grand">
      <x/>
    </i>
  </rowItems>
  <colFields count="1">
    <field x="-2"/>
  </colFields>
  <colItems count="5">
    <i>
      <x/>
    </i>
    <i i="1">
      <x v="1"/>
    </i>
    <i i="2">
      <x v="2"/>
    </i>
    <i i="3">
      <x v="3"/>
    </i>
    <i i="4">
      <x v="4"/>
    </i>
  </colItems>
  <dataFields count="5">
    <dataField name="Shipments" fld="0" subtotal="count" baseField="0" baseItem="0"/>
    <dataField name="Payweight" fld="12" baseField="7" baseItem="0" numFmtId="3"/>
    <dataField name="Cost " fld="16" baseField="7" baseItem="0" numFmtId="165"/>
    <dataField name="Revenue " fld="17" baseField="1" baseItem="19" numFmtId="165"/>
    <dataField name="Margin " fld="18" baseField="7" baseItem="0" numFmtId="165"/>
  </dataFields>
  <formats count="26">
    <format dxfId="243">
      <pivotArea type="all" dataOnly="0" outline="0" fieldPosition="0"/>
    </format>
    <format dxfId="242">
      <pivotArea outline="0" collapsedLevelsAreSubtotals="1" fieldPosition="0"/>
    </format>
    <format dxfId="241">
      <pivotArea type="origin" dataOnly="0" labelOnly="1" outline="0" fieldPosition="0"/>
    </format>
    <format dxfId="240">
      <pivotArea field="13" type="button" dataOnly="0" labelOnly="1" outline="0"/>
    </format>
    <format dxfId="239">
      <pivotArea type="topRight" dataOnly="0" labelOnly="1" outline="0" fieldPosition="0"/>
    </format>
    <format dxfId="238">
      <pivotArea field="6" type="button" dataOnly="0" labelOnly="1" outline="0" axis="axisRow" fieldPosition="0"/>
    </format>
    <format dxfId="237">
      <pivotArea dataOnly="0" labelOnly="1" fieldPosition="0">
        <references count="1">
          <reference field="6" count="0"/>
        </references>
      </pivotArea>
    </format>
    <format dxfId="236">
      <pivotArea dataOnly="0" labelOnly="1" grandRow="1" outline="0" fieldPosition="0"/>
    </format>
    <format dxfId="235">
      <pivotArea dataOnly="0" labelOnly="1" grandCol="1" outline="0" fieldPosition="0"/>
    </format>
    <format dxfId="234">
      <pivotArea outline="0" collapsedLevelsAreSubtotals="1" fieldPosition="0"/>
    </format>
    <format dxfId="233">
      <pivotArea field="13" type="button" dataOnly="0" labelOnly="1" outline="0"/>
    </format>
    <format dxfId="232">
      <pivotArea type="topRight" dataOnly="0" labelOnly="1" outline="0" fieldPosition="0"/>
    </format>
    <format dxfId="231">
      <pivotArea dataOnly="0" labelOnly="1" grandCol="1" outline="0" fieldPosition="0"/>
    </format>
    <format dxfId="230">
      <pivotArea field="1" type="button" dataOnly="0" labelOnly="1" outline="0"/>
    </format>
    <format dxfId="229">
      <pivotArea type="origin" dataOnly="0" labelOnly="1" outline="0" fieldPosition="0"/>
    </format>
    <format dxfId="228">
      <pivotArea field="0" type="button" dataOnly="0" labelOnly="1" outline="0"/>
    </format>
    <format dxfId="227">
      <pivotArea field="7" type="button" dataOnly="0" labelOnly="1" outline="0" axis="axisRow" fieldPosition="1"/>
    </format>
    <format dxfId="226">
      <pivotArea dataOnly="0" labelOnly="1" grandRow="1" outline="0" fieldPosition="0"/>
    </format>
    <format dxfId="225">
      <pivotArea field="6" type="button" dataOnly="0" labelOnly="1" outline="0" axis="axisRow" fieldPosition="0"/>
    </format>
    <format dxfId="224">
      <pivotArea dataOnly="0" labelOnly="1" fieldPosition="0">
        <references count="1">
          <reference field="6" count="0"/>
        </references>
      </pivotArea>
    </format>
    <format dxfId="223">
      <pivotArea dataOnly="0" labelOnly="1" fieldPosition="0">
        <references count="1">
          <reference field="7" count="0"/>
        </references>
      </pivotArea>
    </format>
    <format dxfId="222">
      <pivotArea outline="0" fieldPosition="0">
        <references count="1">
          <reference field="4294967294" count="1">
            <x v="3"/>
          </reference>
        </references>
      </pivotArea>
    </format>
    <format dxfId="221">
      <pivotArea outline="0" fieldPosition="0">
        <references count="1">
          <reference field="4294967294" count="1">
            <x v="1"/>
          </reference>
        </references>
      </pivotArea>
    </format>
    <format dxfId="220">
      <pivotArea outline="0" fieldPosition="0">
        <references count="1">
          <reference field="4294967294" count="1">
            <x v="2"/>
          </reference>
        </references>
      </pivotArea>
    </format>
    <format dxfId="219">
      <pivotArea outline="0" fieldPosition="0">
        <references count="1">
          <reference field="4294967294" count="1">
            <x v="4"/>
          </reference>
        </references>
      </pivotArea>
    </format>
    <format dxfId="218">
      <pivotArea dataOnly="0" labelOnly="1" outline="0" fieldPosition="0">
        <references count="1">
          <reference field="4294967294" count="1">
            <x v="0"/>
          </reference>
        </references>
      </pivotArea>
    </format>
  </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BA0D78-BF25-4BDA-8048-50B5E4A70389}" name="PivotTable1" cacheId="0" applyNumberFormats="0" applyBorderFormats="0" applyFontFormats="0" applyPatternFormats="0" applyAlignmentFormats="0" applyWidthHeightFormats="1" dataCaption="Values" updatedVersion="8" minRefreshableVersion="3" itemPrintTitles="1" createdVersion="6" indent="0" outline="1" outlineData="1" multipleFieldFilters="0" rowHeaderCaption="Way">
  <location ref="C10:H13" firstHeaderRow="0" firstDataRow="1" firstDataCol="1"/>
  <pivotFields count="26">
    <pivotField dataField="1" outline="0" showAll="0" defaultSubtotal="0">
      <items count="1">
        <item x="0"/>
      </items>
    </pivotField>
    <pivotField showAll="0">
      <items count="207">
        <item x="28"/>
        <item x="36"/>
        <item x="72"/>
        <item x="100"/>
        <item x="127"/>
        <item x="203"/>
        <item x="40"/>
        <item x="38"/>
        <item x="60"/>
        <item x="41"/>
        <item x="54"/>
        <item x="119"/>
        <item x="61"/>
        <item x="201"/>
        <item x="99"/>
        <item x="0"/>
        <item x="1"/>
        <item x="2"/>
        <item x="3"/>
        <item x="4"/>
        <item x="5"/>
        <item x="6"/>
        <item x="7"/>
        <item x="8"/>
        <item x="9"/>
        <item x="10"/>
        <item x="11"/>
        <item x="12"/>
        <item x="13"/>
        <item x="14"/>
        <item x="15"/>
        <item x="16"/>
        <item x="17"/>
        <item x="18"/>
        <item x="19"/>
        <item x="20"/>
        <item x="21"/>
        <item x="22"/>
        <item x="23"/>
        <item x="24"/>
        <item x="25"/>
        <item x="26"/>
        <item x="27"/>
        <item x="29"/>
        <item x="30"/>
        <item x="31"/>
        <item x="32"/>
        <item x="33"/>
        <item x="34"/>
        <item x="35"/>
        <item x="37"/>
        <item x="39"/>
        <item x="42"/>
        <item x="43"/>
        <item x="44"/>
        <item x="45"/>
        <item x="46"/>
        <item x="47"/>
        <item x="48"/>
        <item x="49"/>
        <item x="50"/>
        <item x="51"/>
        <item x="52"/>
        <item x="53"/>
        <item x="55"/>
        <item x="56"/>
        <item x="57"/>
        <item x="58"/>
        <item x="59"/>
        <item x="62"/>
        <item x="63"/>
        <item x="64"/>
        <item x="65"/>
        <item x="66"/>
        <item x="67"/>
        <item x="68"/>
        <item x="69"/>
        <item x="70"/>
        <item x="71"/>
        <item x="73"/>
        <item x="74"/>
        <item x="75"/>
        <item x="76"/>
        <item x="77"/>
        <item x="78"/>
        <item x="79"/>
        <item x="80"/>
        <item x="81"/>
        <item x="82"/>
        <item x="83"/>
        <item x="84"/>
        <item x="85"/>
        <item x="86"/>
        <item x="87"/>
        <item x="88"/>
        <item x="89"/>
        <item x="90"/>
        <item x="91"/>
        <item x="92"/>
        <item x="93"/>
        <item x="94"/>
        <item x="95"/>
        <item x="96"/>
        <item x="97"/>
        <item x="98"/>
        <item x="101"/>
        <item x="102"/>
        <item x="103"/>
        <item x="104"/>
        <item x="105"/>
        <item x="106"/>
        <item x="107"/>
        <item x="108"/>
        <item x="109"/>
        <item x="110"/>
        <item x="111"/>
        <item x="112"/>
        <item x="113"/>
        <item x="114"/>
        <item x="115"/>
        <item x="116"/>
        <item x="117"/>
        <item x="118"/>
        <item x="120"/>
        <item x="121"/>
        <item x="122"/>
        <item x="123"/>
        <item x="124"/>
        <item x="125"/>
        <item x="126"/>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2"/>
        <item x="204"/>
        <item x="205"/>
        <item t="default"/>
      </items>
    </pivotField>
    <pivotField numFmtId="3" showAll="0"/>
    <pivotField showAll="0"/>
    <pivotField showAll="0"/>
    <pivotField numFmtId="14" showAll="0"/>
    <pivotField outline="0" showAll="0" defaultSubtotal="0">
      <items count="1">
        <item x="0"/>
      </items>
    </pivotField>
    <pivotField outline="0" showAll="0" defaultSubtotal="0">
      <items count="23">
        <item x="10"/>
        <item x="0"/>
        <item x="1"/>
        <item x="2"/>
        <item x="3"/>
        <item x="4"/>
        <item x="5"/>
        <item x="6"/>
        <item x="7"/>
        <item x="8"/>
        <item x="9"/>
        <item x="11"/>
        <item x="12"/>
        <item x="13"/>
        <item x="14"/>
        <item x="15"/>
        <item x="16"/>
        <item x="17"/>
        <item x="18"/>
        <item x="19"/>
        <item x="20"/>
        <item x="21"/>
        <item x="22"/>
      </items>
    </pivotField>
    <pivotField showAll="0">
      <items count="2">
        <item x="0"/>
        <item t="default"/>
      </items>
    </pivotField>
    <pivotField axis="axisRow" showAll="0">
      <items count="3">
        <item x="0"/>
        <item x="1"/>
        <item t="default"/>
      </items>
    </pivotField>
    <pivotField showAll="0"/>
    <pivotField showAll="0">
      <items count="4">
        <item x="0"/>
        <item x="1"/>
        <item x="2"/>
        <item t="default"/>
      </items>
    </pivotField>
    <pivotField dataField="1" numFmtId="3" showAll="0"/>
    <pivotField numFmtId="3" showAll="0" sortType="ascending">
      <items count="10">
        <item x="3"/>
        <item x="2"/>
        <item x="1"/>
        <item x="4"/>
        <item x="6"/>
        <item x="7"/>
        <item x="5"/>
        <item x="8"/>
        <item x="0"/>
        <item t="default"/>
      </items>
    </pivotField>
    <pivotField showAll="0"/>
    <pivotField showAll="0"/>
    <pivotField dataField="1" showAll="0"/>
    <pivotField dataField="1" showAll="0"/>
    <pivotField dataField="1" showAll="0"/>
    <pivotField showAll="0">
      <items count="3">
        <item x="1"/>
        <item x="0"/>
        <item t="default"/>
      </items>
    </pivotField>
    <pivotField showAll="0"/>
    <pivotField showAll="0"/>
    <pivotField showAll="0"/>
    <pivotField showAll="0"/>
    <pivotField showAll="0"/>
    <pivotField showAll="0"/>
  </pivotFields>
  <rowFields count="1">
    <field x="9"/>
  </rowFields>
  <rowItems count="3">
    <i>
      <x/>
    </i>
    <i>
      <x v="1"/>
    </i>
    <i t="grand">
      <x/>
    </i>
  </rowItems>
  <colFields count="1">
    <field x="-2"/>
  </colFields>
  <colItems count="5">
    <i>
      <x/>
    </i>
    <i i="1">
      <x v="1"/>
    </i>
    <i i="2">
      <x v="2"/>
    </i>
    <i i="3">
      <x v="3"/>
    </i>
    <i i="4">
      <x v="4"/>
    </i>
  </colItems>
  <dataFields count="5">
    <dataField name="Shipments" fld="0" subtotal="count" baseField="0" baseItem="0"/>
    <dataField name="Payweight" fld="12" baseField="7" baseItem="0" numFmtId="3"/>
    <dataField name="Cost " fld="16" baseField="8" baseItem="1" numFmtId="165"/>
    <dataField name="Revenue " fld="17" baseField="1" baseItem="19" numFmtId="165"/>
    <dataField name="Margin " fld="18" baseField="8" baseItem="1" numFmtId="165"/>
  </dataFields>
  <formats count="23">
    <format dxfId="266">
      <pivotArea type="all" dataOnly="0" outline="0" fieldPosition="0"/>
    </format>
    <format dxfId="265">
      <pivotArea outline="0" collapsedLevelsAreSubtotals="1" fieldPosition="0"/>
    </format>
    <format dxfId="264">
      <pivotArea type="origin" dataOnly="0" labelOnly="1" outline="0" fieldPosition="0"/>
    </format>
    <format dxfId="263">
      <pivotArea field="13" type="button" dataOnly="0" labelOnly="1" outline="0"/>
    </format>
    <format dxfId="262">
      <pivotArea type="topRight" dataOnly="0" labelOnly="1" outline="0" fieldPosition="0"/>
    </format>
    <format dxfId="261">
      <pivotArea field="6" type="button" dataOnly="0" labelOnly="1" outline="0"/>
    </format>
    <format dxfId="260">
      <pivotArea dataOnly="0" labelOnly="1" grandRow="1" outline="0" fieldPosition="0"/>
    </format>
    <format dxfId="259">
      <pivotArea dataOnly="0" labelOnly="1" grandCol="1" outline="0" fieldPosition="0"/>
    </format>
    <format dxfId="258">
      <pivotArea outline="0" collapsedLevelsAreSubtotals="1" fieldPosition="0"/>
    </format>
    <format dxfId="257">
      <pivotArea field="13" type="button" dataOnly="0" labelOnly="1" outline="0"/>
    </format>
    <format dxfId="256">
      <pivotArea type="topRight" dataOnly="0" labelOnly="1" outline="0" fieldPosition="0"/>
    </format>
    <format dxfId="255">
      <pivotArea dataOnly="0" labelOnly="1" grandCol="1" outline="0" fieldPosition="0"/>
    </format>
    <format dxfId="254">
      <pivotArea field="1" type="button" dataOnly="0" labelOnly="1" outline="0"/>
    </format>
    <format dxfId="253">
      <pivotArea type="origin" dataOnly="0" labelOnly="1" outline="0" fieldPosition="0"/>
    </format>
    <format dxfId="252">
      <pivotArea field="0" type="button" dataOnly="0" labelOnly="1" outline="0"/>
    </format>
    <format dxfId="251">
      <pivotArea field="7" type="button" dataOnly="0" labelOnly="1" outline="0"/>
    </format>
    <format dxfId="250">
      <pivotArea dataOnly="0" labelOnly="1" grandRow="1" outline="0" fieldPosition="0"/>
    </format>
    <format dxfId="249">
      <pivotArea field="6" type="button" dataOnly="0" labelOnly="1" outline="0"/>
    </format>
    <format dxfId="248">
      <pivotArea outline="0" fieldPosition="0">
        <references count="1">
          <reference field="4294967294" count="1">
            <x v="3"/>
          </reference>
        </references>
      </pivotArea>
    </format>
    <format dxfId="247">
      <pivotArea outline="0" fieldPosition="0">
        <references count="1">
          <reference field="4294967294" count="1">
            <x v="1"/>
          </reference>
        </references>
      </pivotArea>
    </format>
    <format dxfId="246">
      <pivotArea outline="0" fieldPosition="0">
        <references count="1">
          <reference field="4294967294" count="1">
            <x v="4"/>
          </reference>
        </references>
      </pivotArea>
    </format>
    <format dxfId="245">
      <pivotArea outline="0" fieldPosition="0">
        <references count="1">
          <reference field="4294967294" count="1">
            <x v="2"/>
          </reference>
        </references>
      </pivotArea>
    </format>
    <format dxfId="244">
      <pivotArea dataOnly="0" labelOnly="1" outline="0" fieldPosition="0">
        <references count="1">
          <reference field="4294967294" count="1">
            <x v="0"/>
          </reference>
        </references>
      </pivotArea>
    </format>
  </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C4EC1FF-1F71-4D86-92FD-6AA9AFE5D5A3}" name="PivotTable6" cacheId="0" applyNumberFormats="0" applyBorderFormats="0" applyFontFormats="0" applyPatternFormats="0" applyAlignmentFormats="0" applyWidthHeightFormats="1" dataCaption="Values" updatedVersion="8" minRefreshableVersion="3" itemPrintTitles="1" createdVersion="6" indent="0" outline="1" outlineData="1" multipleFieldFilters="0" rowHeaderCaption="ZC to">
  <location ref="C28:E39" firstHeaderRow="0" firstDataRow="1" firstDataCol="1"/>
  <pivotFields count="26">
    <pivotField dataField="1" outline="0" showAll="0" defaultSubtotal="0">
      <items count="1">
        <item x="0"/>
      </items>
    </pivotField>
    <pivotField axis="axisRow" showAll="0" measureFilter="1" sortType="descending">
      <items count="207">
        <item x="28"/>
        <item x="36"/>
        <item x="72"/>
        <item x="100"/>
        <item x="127"/>
        <item x="203"/>
        <item x="40"/>
        <item x="38"/>
        <item x="60"/>
        <item x="41"/>
        <item x="54"/>
        <item x="119"/>
        <item x="61"/>
        <item x="201"/>
        <item x="99"/>
        <item x="0"/>
        <item x="1"/>
        <item x="2"/>
        <item x="3"/>
        <item x="4"/>
        <item x="5"/>
        <item x="6"/>
        <item x="7"/>
        <item x="8"/>
        <item x="9"/>
        <item x="10"/>
        <item x="11"/>
        <item x="12"/>
        <item x="13"/>
        <item x="14"/>
        <item x="15"/>
        <item x="16"/>
        <item x="17"/>
        <item x="18"/>
        <item x="19"/>
        <item x="20"/>
        <item x="21"/>
        <item x="22"/>
        <item x="23"/>
        <item x="24"/>
        <item x="25"/>
        <item x="26"/>
        <item x="27"/>
        <item x="29"/>
        <item x="30"/>
        <item x="31"/>
        <item x="32"/>
        <item x="33"/>
        <item x="34"/>
        <item x="35"/>
        <item x="37"/>
        <item x="39"/>
        <item x="42"/>
        <item x="43"/>
        <item x="44"/>
        <item x="45"/>
        <item x="46"/>
        <item x="47"/>
        <item x="48"/>
        <item x="49"/>
        <item x="50"/>
        <item x="51"/>
        <item x="52"/>
        <item x="53"/>
        <item x="55"/>
        <item x="56"/>
        <item x="57"/>
        <item x="58"/>
        <item x="59"/>
        <item x="62"/>
        <item x="63"/>
        <item x="64"/>
        <item x="65"/>
        <item x="66"/>
        <item x="67"/>
        <item x="68"/>
        <item x="69"/>
        <item x="70"/>
        <item x="71"/>
        <item x="73"/>
        <item x="74"/>
        <item x="75"/>
        <item x="76"/>
        <item x="77"/>
        <item x="78"/>
        <item x="79"/>
        <item x="80"/>
        <item x="81"/>
        <item x="82"/>
        <item x="83"/>
        <item x="84"/>
        <item x="85"/>
        <item x="86"/>
        <item x="87"/>
        <item x="88"/>
        <item x="89"/>
        <item x="90"/>
        <item x="91"/>
        <item x="92"/>
        <item x="93"/>
        <item x="94"/>
        <item x="95"/>
        <item x="96"/>
        <item x="97"/>
        <item x="98"/>
        <item x="101"/>
        <item x="102"/>
        <item x="103"/>
        <item x="104"/>
        <item x="105"/>
        <item x="106"/>
        <item x="107"/>
        <item x="108"/>
        <item x="109"/>
        <item x="110"/>
        <item x="111"/>
        <item x="112"/>
        <item x="113"/>
        <item x="114"/>
        <item x="115"/>
        <item x="116"/>
        <item x="117"/>
        <item x="118"/>
        <item x="120"/>
        <item x="121"/>
        <item x="122"/>
        <item x="123"/>
        <item x="124"/>
        <item x="125"/>
        <item x="126"/>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2"/>
        <item x="204"/>
        <item x="205"/>
        <item t="default"/>
      </items>
      <autoSortScope>
        <pivotArea dataOnly="0" outline="0" fieldPosition="0">
          <references count="1">
            <reference field="4294967294" count="1" selected="0">
              <x v="1"/>
            </reference>
          </references>
        </pivotArea>
      </autoSortScope>
    </pivotField>
    <pivotField numFmtId="3" showAll="0"/>
    <pivotField showAll="0"/>
    <pivotField showAll="0"/>
    <pivotField numFmtId="14" showAll="0"/>
    <pivotField outline="0" showAll="0" defaultSubtotal="0">
      <items count="1">
        <item x="0"/>
      </items>
    </pivotField>
    <pivotField outline="0" showAll="0" defaultSubtotal="0">
      <items count="23">
        <item x="10"/>
        <item x="0"/>
        <item x="1"/>
        <item x="2"/>
        <item x="3"/>
        <item x="4"/>
        <item x="5"/>
        <item x="6"/>
        <item x="7"/>
        <item x="8"/>
        <item x="9"/>
        <item x="11"/>
        <item x="12"/>
        <item x="13"/>
        <item x="14"/>
        <item x="15"/>
        <item x="16"/>
        <item x="17"/>
        <item x="18"/>
        <item x="19"/>
        <item x="20"/>
        <item x="21"/>
        <item x="22"/>
      </items>
    </pivotField>
    <pivotField showAll="0"/>
    <pivotField showAll="0">
      <items count="3">
        <item x="1"/>
        <item x="0"/>
        <item t="default"/>
      </items>
    </pivotField>
    <pivotField showAll="0"/>
    <pivotField showAll="0">
      <items count="4">
        <item x="0"/>
        <item x="1"/>
        <item x="2"/>
        <item t="default"/>
      </items>
    </pivotField>
    <pivotField dataField="1" numFmtId="3" showAll="0"/>
    <pivotField numFmtId="3" showAll="0" sortType="ascending">
      <items count="10">
        <item x="3"/>
        <item x="2"/>
        <item x="1"/>
        <item x="4"/>
        <item x="6"/>
        <item x="7"/>
        <item x="5"/>
        <item x="8"/>
        <item x="0"/>
        <item t="default"/>
      </items>
    </pivotField>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s>
  <rowFields count="1">
    <field x="1"/>
  </rowFields>
  <rowItems count="11">
    <i>
      <x v="137"/>
    </i>
    <i>
      <x v="15"/>
    </i>
    <i>
      <x v="3"/>
    </i>
    <i>
      <x v="10"/>
    </i>
    <i>
      <x v="16"/>
    </i>
    <i>
      <x v="22"/>
    </i>
    <i>
      <x v="9"/>
    </i>
    <i>
      <x v="60"/>
    </i>
    <i>
      <x v="34"/>
    </i>
    <i>
      <x v="51"/>
    </i>
    <i t="grand">
      <x/>
    </i>
  </rowItems>
  <colFields count="1">
    <field x="-2"/>
  </colFields>
  <colItems count="2">
    <i>
      <x/>
    </i>
    <i i="1">
      <x v="1"/>
    </i>
  </colItems>
  <dataFields count="2">
    <dataField name="Shipments" fld="0" subtotal="count" baseField="0" baseItem="0"/>
    <dataField name="Payweight" fld="12" baseField="7" baseItem="0" numFmtId="3"/>
  </dataFields>
  <formats count="20">
    <format dxfId="106">
      <pivotArea type="all" dataOnly="0" outline="0" fieldPosition="0"/>
    </format>
    <format dxfId="105">
      <pivotArea outline="0" collapsedLevelsAreSubtotals="1" fieldPosition="0"/>
    </format>
    <format dxfId="104">
      <pivotArea type="origin" dataOnly="0" labelOnly="1" outline="0" fieldPosition="0"/>
    </format>
    <format dxfId="103">
      <pivotArea field="13" type="button" dataOnly="0" labelOnly="1" outline="0"/>
    </format>
    <format dxfId="102">
      <pivotArea type="topRight" dataOnly="0" labelOnly="1" outline="0" fieldPosition="0"/>
    </format>
    <format dxfId="101">
      <pivotArea field="6" type="button" dataOnly="0" labelOnly="1" outline="0"/>
    </format>
    <format dxfId="100">
      <pivotArea dataOnly="0" labelOnly="1" grandRow="1" outline="0" fieldPosition="0"/>
    </format>
    <format dxfId="99">
      <pivotArea dataOnly="0" labelOnly="1" grandCol="1" outline="0" fieldPosition="0"/>
    </format>
    <format dxfId="98">
      <pivotArea outline="0" collapsedLevelsAreSubtotals="1" fieldPosition="0"/>
    </format>
    <format dxfId="97">
      <pivotArea type="topRight" dataOnly="0" labelOnly="1" outline="0" fieldPosition="0"/>
    </format>
    <format dxfId="96">
      <pivotArea dataOnly="0" labelOnly="1" grandCol="1" outline="0" fieldPosition="0"/>
    </format>
    <format dxfId="95">
      <pivotArea type="origin" dataOnly="0" labelOnly="1" outline="0" fieldPosition="0"/>
    </format>
    <format dxfId="94">
      <pivotArea field="0" type="button" dataOnly="0" labelOnly="1" outline="0"/>
    </format>
    <format dxfId="93">
      <pivotArea field="7" type="button" dataOnly="0" labelOnly="1" outline="0"/>
    </format>
    <format dxfId="92">
      <pivotArea dataOnly="0" labelOnly="1" grandRow="1" outline="0" fieldPosition="0"/>
    </format>
    <format dxfId="91">
      <pivotArea field="6" type="button" dataOnly="0" labelOnly="1" outline="0"/>
    </format>
    <format dxfId="90">
      <pivotArea outline="0" fieldPosition="0">
        <references count="1">
          <reference field="4294967294" count="1">
            <x v="1"/>
          </reference>
        </references>
      </pivotArea>
    </format>
    <format dxfId="89">
      <pivotArea field="13" type="button" dataOnly="0" labelOnly="1" outline="0"/>
    </format>
    <format dxfId="88">
      <pivotArea field="1" type="button" dataOnly="0" labelOnly="1" outline="0" axis="axisRow" fieldPosition="0"/>
    </format>
    <format dxfId="87">
      <pivotArea dataOnly="0" outline="0" fieldPosition="0">
        <references count="1">
          <reference field="4294967294" count="1">
            <x v="0"/>
          </reference>
        </references>
      </pivotArea>
    </format>
  </formats>
  <pivotTableStyleInfo name="PivotStyleMedium16" showRowHeaders="1" showColHeaders="1" showRowStripes="0" showColStripes="0" showLastColumn="1"/>
  <filters count="1">
    <filter fld="1" type="count" evalOrder="-1" id="2"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887DFCA-0949-496E-BB74-75F6EC7FC365}" name="PivotTable3" cacheId="0" applyNumberFormats="0" applyBorderFormats="0" applyFontFormats="0" applyPatternFormats="0" applyAlignmentFormats="0" applyWidthHeightFormats="1" dataCaption="Values" updatedVersion="8" minRefreshableVersion="3" itemPrintTitles="1" createdVersion="6" indent="0" outline="1" outlineData="1" multipleFieldFilters="0" rowHeaderCaption="Product">
  <location ref="C19:E23" firstHeaderRow="0" firstDataRow="1" firstDataCol="1"/>
  <pivotFields count="26">
    <pivotField dataField="1" outline="0" showAll="0" defaultSubtotal="0">
      <items count="1">
        <item x="0"/>
      </items>
    </pivotField>
    <pivotField showAll="0">
      <items count="207">
        <item x="28"/>
        <item x="36"/>
        <item x="72"/>
        <item x="100"/>
        <item x="127"/>
        <item x="203"/>
        <item x="40"/>
        <item x="38"/>
        <item x="60"/>
        <item x="41"/>
        <item x="54"/>
        <item x="119"/>
        <item x="61"/>
        <item x="201"/>
        <item x="99"/>
        <item x="0"/>
        <item x="1"/>
        <item x="2"/>
        <item x="3"/>
        <item x="4"/>
        <item x="5"/>
        <item x="6"/>
        <item x="7"/>
        <item x="8"/>
        <item x="9"/>
        <item x="10"/>
        <item x="11"/>
        <item x="12"/>
        <item x="13"/>
        <item x="14"/>
        <item x="15"/>
        <item x="16"/>
        <item x="17"/>
        <item x="18"/>
        <item x="19"/>
        <item x="20"/>
        <item x="21"/>
        <item x="22"/>
        <item x="23"/>
        <item x="24"/>
        <item x="25"/>
        <item x="26"/>
        <item x="27"/>
        <item x="29"/>
        <item x="30"/>
        <item x="31"/>
        <item x="32"/>
        <item x="33"/>
        <item x="34"/>
        <item x="35"/>
        <item x="37"/>
        <item x="39"/>
        <item x="42"/>
        <item x="43"/>
        <item x="44"/>
        <item x="45"/>
        <item x="46"/>
        <item x="47"/>
        <item x="48"/>
        <item x="49"/>
        <item x="50"/>
        <item x="51"/>
        <item x="52"/>
        <item x="53"/>
        <item x="55"/>
        <item x="56"/>
        <item x="57"/>
        <item x="58"/>
        <item x="59"/>
        <item x="62"/>
        <item x="63"/>
        <item x="64"/>
        <item x="65"/>
        <item x="66"/>
        <item x="67"/>
        <item x="68"/>
        <item x="69"/>
        <item x="70"/>
        <item x="71"/>
        <item x="73"/>
        <item x="74"/>
        <item x="75"/>
        <item x="76"/>
        <item x="77"/>
        <item x="78"/>
        <item x="79"/>
        <item x="80"/>
        <item x="81"/>
        <item x="82"/>
        <item x="83"/>
        <item x="84"/>
        <item x="85"/>
        <item x="86"/>
        <item x="87"/>
        <item x="88"/>
        <item x="89"/>
        <item x="90"/>
        <item x="91"/>
        <item x="92"/>
        <item x="93"/>
        <item x="94"/>
        <item x="95"/>
        <item x="96"/>
        <item x="97"/>
        <item x="98"/>
        <item x="101"/>
        <item x="102"/>
        <item x="103"/>
        <item x="104"/>
        <item x="105"/>
        <item x="106"/>
        <item x="107"/>
        <item x="108"/>
        <item x="109"/>
        <item x="110"/>
        <item x="111"/>
        <item x="112"/>
        <item x="113"/>
        <item x="114"/>
        <item x="115"/>
        <item x="116"/>
        <item x="117"/>
        <item x="118"/>
        <item x="120"/>
        <item x="121"/>
        <item x="122"/>
        <item x="123"/>
        <item x="124"/>
        <item x="125"/>
        <item x="126"/>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2"/>
        <item x="204"/>
        <item x="205"/>
        <item t="default"/>
      </items>
    </pivotField>
    <pivotField numFmtId="3" showAll="0"/>
    <pivotField showAll="0"/>
    <pivotField showAll="0"/>
    <pivotField numFmtId="14" showAll="0"/>
    <pivotField outline="0" showAll="0" defaultSubtotal="0">
      <items count="1">
        <item x="0"/>
      </items>
    </pivotField>
    <pivotField outline="0" showAll="0" defaultSubtotal="0">
      <items count="23">
        <item x="10"/>
        <item x="0"/>
        <item x="1"/>
        <item x="2"/>
        <item x="3"/>
        <item x="4"/>
        <item x="5"/>
        <item x="6"/>
        <item x="7"/>
        <item x="8"/>
        <item x="9"/>
        <item x="11"/>
        <item x="12"/>
        <item x="13"/>
        <item x="14"/>
        <item x="15"/>
        <item x="16"/>
        <item x="17"/>
        <item x="18"/>
        <item x="19"/>
        <item x="20"/>
        <item x="21"/>
        <item x="22"/>
      </items>
    </pivotField>
    <pivotField showAll="0"/>
    <pivotField showAll="0">
      <items count="3">
        <item x="1"/>
        <item x="0"/>
        <item t="default"/>
      </items>
    </pivotField>
    <pivotField showAll="0"/>
    <pivotField axis="axisRow" showAll="0">
      <items count="4">
        <item x="1"/>
        <item x="2"/>
        <item x="0"/>
        <item t="default"/>
      </items>
    </pivotField>
    <pivotField dataField="1" numFmtId="3" showAll="0"/>
    <pivotField numFmtId="3" showAll="0" sortType="ascending">
      <items count="10">
        <item x="3"/>
        <item x="2"/>
        <item x="1"/>
        <item x="4"/>
        <item x="6"/>
        <item x="7"/>
        <item x="5"/>
        <item x="8"/>
        <item x="0"/>
        <item t="default"/>
      </items>
    </pivotField>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s>
  <rowFields count="1">
    <field x="11"/>
  </rowFields>
  <rowItems count="4">
    <i>
      <x/>
    </i>
    <i>
      <x v="1"/>
    </i>
    <i>
      <x v="2"/>
    </i>
    <i t="grand">
      <x/>
    </i>
  </rowItems>
  <colFields count="1">
    <field x="-2"/>
  </colFields>
  <colItems count="2">
    <i>
      <x/>
    </i>
    <i i="1">
      <x v="1"/>
    </i>
  </colItems>
  <dataFields count="2">
    <dataField name="Shipments" fld="0" subtotal="count" baseField="0" baseItem="0"/>
    <dataField name="Payweight" fld="12" baseField="7" baseItem="0" numFmtId="3"/>
  </dataFields>
  <formats count="19">
    <format dxfId="125">
      <pivotArea type="all" dataOnly="0" outline="0" fieldPosition="0"/>
    </format>
    <format dxfId="124">
      <pivotArea outline="0" collapsedLevelsAreSubtotals="1" fieldPosition="0"/>
    </format>
    <format dxfId="123">
      <pivotArea type="origin" dataOnly="0" labelOnly="1" outline="0" fieldPosition="0"/>
    </format>
    <format dxfId="122">
      <pivotArea field="13" type="button" dataOnly="0" labelOnly="1" outline="0"/>
    </format>
    <format dxfId="121">
      <pivotArea type="topRight" dataOnly="0" labelOnly="1" outline="0" fieldPosition="0"/>
    </format>
    <format dxfId="120">
      <pivotArea field="6" type="button" dataOnly="0" labelOnly="1" outline="0"/>
    </format>
    <format dxfId="119">
      <pivotArea dataOnly="0" labelOnly="1" grandRow="1" outline="0" fieldPosition="0"/>
    </format>
    <format dxfId="118">
      <pivotArea dataOnly="0" labelOnly="1" grandCol="1" outline="0" fieldPosition="0"/>
    </format>
    <format dxfId="117">
      <pivotArea outline="0" collapsedLevelsAreSubtotals="1" fieldPosition="0"/>
    </format>
    <format dxfId="116">
      <pivotArea field="13" type="button" dataOnly="0" labelOnly="1" outline="0"/>
    </format>
    <format dxfId="115">
      <pivotArea type="topRight" dataOnly="0" labelOnly="1" outline="0" fieldPosition="0"/>
    </format>
    <format dxfId="114">
      <pivotArea dataOnly="0" labelOnly="1" grandCol="1" outline="0" fieldPosition="0"/>
    </format>
    <format dxfId="113">
      <pivotArea field="1" type="button" dataOnly="0" labelOnly="1" outline="0"/>
    </format>
    <format dxfId="112">
      <pivotArea type="origin" dataOnly="0" labelOnly="1" outline="0" fieldPosition="0"/>
    </format>
    <format dxfId="111">
      <pivotArea field="0" type="button" dataOnly="0" labelOnly="1" outline="0"/>
    </format>
    <format dxfId="110">
      <pivotArea field="7" type="button" dataOnly="0" labelOnly="1" outline="0"/>
    </format>
    <format dxfId="109">
      <pivotArea dataOnly="0" labelOnly="1" grandRow="1" outline="0" fieldPosition="0"/>
    </format>
    <format dxfId="108">
      <pivotArea field="6" type="button" dataOnly="0" labelOnly="1" outline="0"/>
    </format>
    <format dxfId="107">
      <pivotArea outline="0" fieldPosition="0">
        <references count="1">
          <reference field="4294967294" count="1">
            <x v="1"/>
          </reference>
        </references>
      </pivotArea>
    </format>
  </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C0CBAB4-E1D6-4C20-AB55-23A0A592EE61}" name="PivotTable1" cacheId="0" applyNumberFormats="0" applyBorderFormats="0" applyFontFormats="0" applyPatternFormats="0" applyAlignmentFormats="0" applyWidthHeightFormats="1" dataCaption="Values" updatedVersion="8" minRefreshableVersion="3" itemPrintTitles="1" createdVersion="6" indent="0" outline="1" outlineData="1" multipleFieldFilters="0" rowHeaderCaption="Way">
  <location ref="C11:E14" firstHeaderRow="0" firstDataRow="1" firstDataCol="1"/>
  <pivotFields count="26">
    <pivotField dataField="1" outline="0" showAll="0" defaultSubtotal="0">
      <items count="1">
        <item x="0"/>
      </items>
    </pivotField>
    <pivotField showAll="0">
      <items count="207">
        <item x="28"/>
        <item x="36"/>
        <item x="72"/>
        <item x="100"/>
        <item x="127"/>
        <item x="203"/>
        <item x="40"/>
        <item x="38"/>
        <item x="60"/>
        <item x="41"/>
        <item x="54"/>
        <item x="119"/>
        <item x="61"/>
        <item x="201"/>
        <item x="99"/>
        <item x="0"/>
        <item x="1"/>
        <item x="2"/>
        <item x="3"/>
        <item x="4"/>
        <item x="5"/>
        <item x="6"/>
        <item x="7"/>
        <item x="8"/>
        <item x="9"/>
        <item x="10"/>
        <item x="11"/>
        <item x="12"/>
        <item x="13"/>
        <item x="14"/>
        <item x="15"/>
        <item x="16"/>
        <item x="17"/>
        <item x="18"/>
        <item x="19"/>
        <item x="20"/>
        <item x="21"/>
        <item x="22"/>
        <item x="23"/>
        <item x="24"/>
        <item x="25"/>
        <item x="26"/>
        <item x="27"/>
        <item x="29"/>
        <item x="30"/>
        <item x="31"/>
        <item x="32"/>
        <item x="33"/>
        <item x="34"/>
        <item x="35"/>
        <item x="37"/>
        <item x="39"/>
        <item x="42"/>
        <item x="43"/>
        <item x="44"/>
        <item x="45"/>
        <item x="46"/>
        <item x="47"/>
        <item x="48"/>
        <item x="49"/>
        <item x="50"/>
        <item x="51"/>
        <item x="52"/>
        <item x="53"/>
        <item x="55"/>
        <item x="56"/>
        <item x="57"/>
        <item x="58"/>
        <item x="59"/>
        <item x="62"/>
        <item x="63"/>
        <item x="64"/>
        <item x="65"/>
        <item x="66"/>
        <item x="67"/>
        <item x="68"/>
        <item x="69"/>
        <item x="70"/>
        <item x="71"/>
        <item x="73"/>
        <item x="74"/>
        <item x="75"/>
        <item x="76"/>
        <item x="77"/>
        <item x="78"/>
        <item x="79"/>
        <item x="80"/>
        <item x="81"/>
        <item x="82"/>
        <item x="83"/>
        <item x="84"/>
        <item x="85"/>
        <item x="86"/>
        <item x="87"/>
        <item x="88"/>
        <item x="89"/>
        <item x="90"/>
        <item x="91"/>
        <item x="92"/>
        <item x="93"/>
        <item x="94"/>
        <item x="95"/>
        <item x="96"/>
        <item x="97"/>
        <item x="98"/>
        <item x="101"/>
        <item x="102"/>
        <item x="103"/>
        <item x="104"/>
        <item x="105"/>
        <item x="106"/>
        <item x="107"/>
        <item x="108"/>
        <item x="109"/>
        <item x="110"/>
        <item x="111"/>
        <item x="112"/>
        <item x="113"/>
        <item x="114"/>
        <item x="115"/>
        <item x="116"/>
        <item x="117"/>
        <item x="118"/>
        <item x="120"/>
        <item x="121"/>
        <item x="122"/>
        <item x="123"/>
        <item x="124"/>
        <item x="125"/>
        <item x="126"/>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2"/>
        <item x="204"/>
        <item x="205"/>
        <item t="default"/>
      </items>
    </pivotField>
    <pivotField numFmtId="3" showAll="0"/>
    <pivotField showAll="0"/>
    <pivotField showAll="0"/>
    <pivotField numFmtId="14" showAll="0"/>
    <pivotField outline="0" showAll="0" defaultSubtotal="0">
      <items count="1">
        <item x="0"/>
      </items>
    </pivotField>
    <pivotField outline="0" showAll="0" defaultSubtotal="0">
      <items count="23">
        <item x="10"/>
        <item x="0"/>
        <item x="1"/>
        <item x="2"/>
        <item x="3"/>
        <item x="4"/>
        <item x="5"/>
        <item x="6"/>
        <item x="7"/>
        <item x="8"/>
        <item x="9"/>
        <item x="11"/>
        <item x="12"/>
        <item x="13"/>
        <item x="14"/>
        <item x="15"/>
        <item x="16"/>
        <item x="17"/>
        <item x="18"/>
        <item x="19"/>
        <item x="20"/>
        <item x="21"/>
        <item x="22"/>
      </items>
    </pivotField>
    <pivotField showAll="0"/>
    <pivotField axis="axisRow" showAll="0">
      <items count="3">
        <item x="0"/>
        <item x="1"/>
        <item t="default"/>
      </items>
    </pivotField>
    <pivotField showAll="0"/>
    <pivotField showAll="0">
      <items count="4">
        <item x="0"/>
        <item x="1"/>
        <item x="2"/>
        <item t="default"/>
      </items>
    </pivotField>
    <pivotField dataField="1" numFmtId="3" showAll="0"/>
    <pivotField numFmtId="3" showAll="0" sortType="ascending">
      <items count="10">
        <item x="3"/>
        <item x="2"/>
        <item x="1"/>
        <item x="4"/>
        <item x="6"/>
        <item x="7"/>
        <item x="5"/>
        <item x="8"/>
        <item x="0"/>
        <item t="default"/>
      </items>
    </pivotField>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s>
  <rowFields count="1">
    <field x="9"/>
  </rowFields>
  <rowItems count="3">
    <i>
      <x/>
    </i>
    <i>
      <x v="1"/>
    </i>
    <i t="grand">
      <x/>
    </i>
  </rowItems>
  <colFields count="1">
    <field x="-2"/>
  </colFields>
  <colItems count="2">
    <i>
      <x/>
    </i>
    <i i="1">
      <x v="1"/>
    </i>
  </colItems>
  <dataFields count="2">
    <dataField name="Shipments" fld="0" subtotal="count" baseField="0" baseItem="0"/>
    <dataField name="Payweight" fld="12" baseField="7" baseItem="0" numFmtId="3"/>
  </dataFields>
  <formats count="19">
    <format dxfId="144">
      <pivotArea type="all" dataOnly="0" outline="0" fieldPosition="0"/>
    </format>
    <format dxfId="143">
      <pivotArea outline="0" collapsedLevelsAreSubtotals="1" fieldPosition="0"/>
    </format>
    <format dxfId="142">
      <pivotArea type="origin" dataOnly="0" labelOnly="1" outline="0" fieldPosition="0"/>
    </format>
    <format dxfId="141">
      <pivotArea field="13" type="button" dataOnly="0" labelOnly="1" outline="0"/>
    </format>
    <format dxfId="140">
      <pivotArea type="topRight" dataOnly="0" labelOnly="1" outline="0" fieldPosition="0"/>
    </format>
    <format dxfId="139">
      <pivotArea field="6" type="button" dataOnly="0" labelOnly="1" outline="0"/>
    </format>
    <format dxfId="138">
      <pivotArea dataOnly="0" labelOnly="1" grandRow="1" outline="0" fieldPosition="0"/>
    </format>
    <format dxfId="137">
      <pivotArea dataOnly="0" labelOnly="1" grandCol="1" outline="0" fieldPosition="0"/>
    </format>
    <format dxfId="136">
      <pivotArea outline="0" collapsedLevelsAreSubtotals="1" fieldPosition="0"/>
    </format>
    <format dxfId="135">
      <pivotArea field="13" type="button" dataOnly="0" labelOnly="1" outline="0"/>
    </format>
    <format dxfId="134">
      <pivotArea type="topRight" dataOnly="0" labelOnly="1" outline="0" fieldPosition="0"/>
    </format>
    <format dxfId="133">
      <pivotArea dataOnly="0" labelOnly="1" grandCol="1" outline="0" fieldPosition="0"/>
    </format>
    <format dxfId="132">
      <pivotArea field="1" type="button" dataOnly="0" labelOnly="1" outline="0"/>
    </format>
    <format dxfId="131">
      <pivotArea type="origin" dataOnly="0" labelOnly="1" outline="0" fieldPosition="0"/>
    </format>
    <format dxfId="130">
      <pivotArea field="0" type="button" dataOnly="0" labelOnly="1" outline="0"/>
    </format>
    <format dxfId="129">
      <pivotArea field="7" type="button" dataOnly="0" labelOnly="1" outline="0"/>
    </format>
    <format dxfId="128">
      <pivotArea dataOnly="0" labelOnly="1" grandRow="1" outline="0" fieldPosition="0"/>
    </format>
    <format dxfId="127">
      <pivotArea field="6" type="button" dataOnly="0" labelOnly="1" outline="0"/>
    </format>
    <format dxfId="126">
      <pivotArea outline="0" fieldPosition="0">
        <references count="1">
          <reference field="4294967294" count="1">
            <x v="1"/>
          </reference>
        </references>
      </pivotArea>
    </format>
  </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F3A4AE1-A257-478C-B909-EC0940C7B4FF}" name="PivotTable2" cacheId="0" applyNumberFormats="0" applyBorderFormats="0" applyFontFormats="0" applyPatternFormats="0" applyAlignmentFormats="0" applyWidthHeightFormats="1" dataCaption="Values" grandTotalCaption="Total" updatedVersion="8" minRefreshableVersion="3" itemPrintTitles="1" createdVersion="6" indent="0" outline="1" outlineData="1" multipleFieldFilters="0" rowHeaderCaption="Cntry From">
  <location ref="H10:S35" firstHeaderRow="1" firstDataRow="2" firstDataCol="2"/>
  <pivotFields count="26">
    <pivotField dataField="1" outline="0" showAll="0" defaultSubtotal="0">
      <items count="1">
        <item x="0"/>
      </items>
    </pivotField>
    <pivotField showAll="0">
      <items count="207">
        <item x="28"/>
        <item x="36"/>
        <item x="72"/>
        <item x="100"/>
        <item x="127"/>
        <item x="203"/>
        <item x="40"/>
        <item x="38"/>
        <item x="60"/>
        <item x="41"/>
        <item x="54"/>
        <item x="119"/>
        <item x="61"/>
        <item x="201"/>
        <item x="99"/>
        <item x="0"/>
        <item x="1"/>
        <item x="2"/>
        <item x="3"/>
        <item x="4"/>
        <item x="5"/>
        <item x="6"/>
        <item x="7"/>
        <item x="8"/>
        <item x="9"/>
        <item x="10"/>
        <item x="11"/>
        <item x="12"/>
        <item x="13"/>
        <item x="14"/>
        <item x="15"/>
        <item x="16"/>
        <item x="17"/>
        <item x="18"/>
        <item x="19"/>
        <item x="20"/>
        <item x="21"/>
        <item x="22"/>
        <item x="23"/>
        <item x="24"/>
        <item x="25"/>
        <item x="26"/>
        <item x="27"/>
        <item x="29"/>
        <item x="30"/>
        <item x="31"/>
        <item x="32"/>
        <item x="33"/>
        <item x="34"/>
        <item x="35"/>
        <item x="37"/>
        <item x="39"/>
        <item x="42"/>
        <item x="43"/>
        <item x="44"/>
        <item x="45"/>
        <item x="46"/>
        <item x="47"/>
        <item x="48"/>
        <item x="49"/>
        <item x="50"/>
        <item x="51"/>
        <item x="52"/>
        <item x="53"/>
        <item x="55"/>
        <item x="56"/>
        <item x="57"/>
        <item x="58"/>
        <item x="59"/>
        <item x="62"/>
        <item x="63"/>
        <item x="64"/>
        <item x="65"/>
        <item x="66"/>
        <item x="67"/>
        <item x="68"/>
        <item x="69"/>
        <item x="70"/>
        <item x="71"/>
        <item x="73"/>
        <item x="74"/>
        <item x="75"/>
        <item x="76"/>
        <item x="77"/>
        <item x="78"/>
        <item x="79"/>
        <item x="80"/>
        <item x="81"/>
        <item x="82"/>
        <item x="83"/>
        <item x="84"/>
        <item x="85"/>
        <item x="86"/>
        <item x="87"/>
        <item x="88"/>
        <item x="89"/>
        <item x="90"/>
        <item x="91"/>
        <item x="92"/>
        <item x="93"/>
        <item x="94"/>
        <item x="95"/>
        <item x="96"/>
        <item x="97"/>
        <item x="98"/>
        <item x="101"/>
        <item x="102"/>
        <item x="103"/>
        <item x="104"/>
        <item x="105"/>
        <item x="106"/>
        <item x="107"/>
        <item x="108"/>
        <item x="109"/>
        <item x="110"/>
        <item x="111"/>
        <item x="112"/>
        <item x="113"/>
        <item x="114"/>
        <item x="115"/>
        <item x="116"/>
        <item x="117"/>
        <item x="118"/>
        <item x="120"/>
        <item x="121"/>
        <item x="122"/>
        <item x="123"/>
        <item x="124"/>
        <item x="125"/>
        <item x="126"/>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2"/>
        <item x="204"/>
        <item x="205"/>
        <item t="default"/>
      </items>
    </pivotField>
    <pivotField numFmtId="3" showAll="0"/>
    <pivotField showAll="0"/>
    <pivotField showAll="0"/>
    <pivotField numFmtId="14" showAll="0"/>
    <pivotField axis="axisRow" outline="0" showAll="0" defaultSubtotal="0">
      <items count="1">
        <item x="0"/>
      </items>
    </pivotField>
    <pivotField axis="axisRow" outline="0" showAll="0" defaultSubtotal="0">
      <items count="23">
        <item x="10"/>
        <item x="0"/>
        <item x="1"/>
        <item x="2"/>
        <item x="3"/>
        <item x="4"/>
        <item x="5"/>
        <item x="6"/>
        <item x="7"/>
        <item x="8"/>
        <item x="9"/>
        <item x="11"/>
        <item x="12"/>
        <item x="13"/>
        <item x="14"/>
        <item x="15"/>
        <item x="16"/>
        <item x="17"/>
        <item x="18"/>
        <item x="19"/>
        <item x="20"/>
        <item x="21"/>
        <item x="22"/>
      </items>
    </pivotField>
    <pivotField showAll="0"/>
    <pivotField showAll="0">
      <items count="3">
        <item x="1"/>
        <item x="0"/>
        <item t="default"/>
      </items>
    </pivotField>
    <pivotField showAll="0"/>
    <pivotField showAll="0">
      <items count="4">
        <item x="0"/>
        <item x="1"/>
        <item x="2"/>
        <item t="default"/>
      </items>
    </pivotField>
    <pivotField numFmtId="3" showAll="0"/>
    <pivotField axis="axisCol" numFmtId="3" showAll="0" sortType="ascending">
      <items count="10">
        <item x="3"/>
        <item x="2"/>
        <item x="1"/>
        <item x="4"/>
        <item x="6"/>
        <item x="7"/>
        <item x="5"/>
        <item x="8"/>
        <item x="0"/>
        <item t="default"/>
      </items>
    </pivotField>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s>
  <rowFields count="2">
    <field x="6"/>
    <field x="7"/>
  </rowFields>
  <rowItems count="24">
    <i>
      <x/>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t="grand">
      <x/>
    </i>
  </rowItems>
  <colFields count="1">
    <field x="13"/>
  </colFields>
  <colItems count="10">
    <i>
      <x/>
    </i>
    <i>
      <x v="1"/>
    </i>
    <i>
      <x v="2"/>
    </i>
    <i>
      <x v="3"/>
    </i>
    <i>
      <x v="4"/>
    </i>
    <i>
      <x v="5"/>
    </i>
    <i>
      <x v="6"/>
    </i>
    <i>
      <x v="7"/>
    </i>
    <i>
      <x v="8"/>
    </i>
    <i t="grand">
      <x/>
    </i>
  </colItems>
  <dataFields count="1">
    <dataField name="Count of ZC from" fld="0" subtotal="count" baseField="0" baseItem="0"/>
  </dataFields>
  <formats count="21">
    <format dxfId="165">
      <pivotArea type="all" dataOnly="0" outline="0" fieldPosition="0"/>
    </format>
    <format dxfId="164">
      <pivotArea outline="0" collapsedLevelsAreSubtotals="1" fieldPosition="0"/>
    </format>
    <format dxfId="163">
      <pivotArea type="origin" dataOnly="0" labelOnly="1" outline="0" fieldPosition="0"/>
    </format>
    <format dxfId="162">
      <pivotArea field="13" type="button" dataOnly="0" labelOnly="1" outline="0" axis="axisCol" fieldPosition="0"/>
    </format>
    <format dxfId="161">
      <pivotArea type="topRight" dataOnly="0" labelOnly="1" outline="0" fieldPosition="0"/>
    </format>
    <format dxfId="160">
      <pivotArea field="6" type="button" dataOnly="0" labelOnly="1" outline="0" axis="axisRow" fieldPosition="0"/>
    </format>
    <format dxfId="159">
      <pivotArea dataOnly="0" labelOnly="1" fieldPosition="0">
        <references count="1">
          <reference field="6" count="0"/>
        </references>
      </pivotArea>
    </format>
    <format dxfId="158">
      <pivotArea dataOnly="0" labelOnly="1" grandRow="1" outline="0" fieldPosition="0"/>
    </format>
    <format dxfId="157">
      <pivotArea dataOnly="0" labelOnly="1" grandCol="1" outline="0" fieldPosition="0"/>
    </format>
    <format dxfId="156">
      <pivotArea field="13" type="button" dataOnly="0" labelOnly="1" outline="0" axis="axisCol" fieldPosition="0"/>
    </format>
    <format dxfId="155">
      <pivotArea type="topRight" dataOnly="0" labelOnly="1" outline="0" fieldPosition="0"/>
    </format>
    <format dxfId="154">
      <pivotArea dataOnly="0" labelOnly="1" grandCol="1" outline="0" fieldPosition="0"/>
    </format>
    <format dxfId="153">
      <pivotArea field="1" type="button" dataOnly="0" labelOnly="1" outline="0"/>
    </format>
    <format dxfId="152">
      <pivotArea type="origin" dataOnly="0" labelOnly="1" outline="0" fieldPosition="0"/>
    </format>
    <format dxfId="151">
      <pivotArea field="0" type="button" dataOnly="0" labelOnly="1" outline="0"/>
    </format>
    <format dxfId="150">
      <pivotArea field="7" type="button" dataOnly="0" labelOnly="1" outline="0" axis="axisRow" fieldPosition="1"/>
    </format>
    <format dxfId="149">
      <pivotArea dataOnly="0" labelOnly="1" grandRow="1" outline="0" fieldPosition="0"/>
    </format>
    <format dxfId="148">
      <pivotArea field="6" type="button" dataOnly="0" labelOnly="1" outline="0" axis="axisRow" fieldPosition="0"/>
    </format>
    <format dxfId="147">
      <pivotArea dataOnly="0" labelOnly="1" fieldPosition="0">
        <references count="1">
          <reference field="6" count="0"/>
        </references>
      </pivotArea>
    </format>
    <format dxfId="146">
      <pivotArea dataOnly="0" labelOnly="1" fieldPosition="0">
        <references count="1">
          <reference field="7" count="0"/>
        </references>
      </pivotArea>
    </format>
    <format dxfId="145">
      <pivotArea outline="0" collapsedLevelsAreSubtotals="1" fieldPosition="0"/>
    </format>
  </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31E488A-759E-42D5-9D11-7F9B29BEBFDC}" name="PivotTable2" cacheId="0" applyNumberFormats="0" applyBorderFormats="0" applyFontFormats="0" applyPatternFormats="0" applyAlignmentFormats="0" applyWidthHeightFormats="1" dataCaption="Values" grandTotalCaption="Total" updatedVersion="8" minRefreshableVersion="3" itemPrintTitles="1" createdVersion="6" indent="0" outline="1" outlineData="1" multipleFieldFilters="0" rowHeaderCaption="Cntry From">
  <location ref="C10:P35" firstHeaderRow="1" firstDataRow="2" firstDataCol="4"/>
  <pivotFields count="26">
    <pivotField axis="axisRow" dataField="1" outline="0" showAll="0" defaultSubtotal="0">
      <items count="1">
        <item x="0"/>
      </items>
    </pivotField>
    <pivotField axis="axisRow" showAll="0" sortType="descending">
      <items count="207">
        <item x="28"/>
        <item x="36"/>
        <item x="72"/>
        <item x="100"/>
        <item x="127"/>
        <item x="203"/>
        <item x="40"/>
        <item x="38"/>
        <item x="60"/>
        <item x="41"/>
        <item x="54"/>
        <item x="119"/>
        <item x="61"/>
        <item x="201"/>
        <item x="99"/>
        <item x="0"/>
        <item x="1"/>
        <item x="2"/>
        <item x="3"/>
        <item x="4"/>
        <item x="5"/>
        <item x="6"/>
        <item x="7"/>
        <item x="8"/>
        <item x="9"/>
        <item x="10"/>
        <item x="11"/>
        <item x="12"/>
        <item x="13"/>
        <item x="14"/>
        <item x="15"/>
        <item x="16"/>
        <item x="17"/>
        <item x="18"/>
        <item x="19"/>
        <item x="20"/>
        <item x="21"/>
        <item x="22"/>
        <item x="23"/>
        <item x="24"/>
        <item x="25"/>
        <item x="26"/>
        <item x="27"/>
        <item x="29"/>
        <item x="30"/>
        <item x="31"/>
        <item x="32"/>
        <item x="33"/>
        <item x="34"/>
        <item x="35"/>
        <item x="37"/>
        <item x="39"/>
        <item x="42"/>
        <item x="43"/>
        <item x="44"/>
        <item x="45"/>
        <item x="46"/>
        <item x="47"/>
        <item x="48"/>
        <item x="49"/>
        <item x="50"/>
        <item x="51"/>
        <item x="52"/>
        <item x="53"/>
        <item x="55"/>
        <item x="56"/>
        <item x="57"/>
        <item x="58"/>
        <item x="59"/>
        <item x="62"/>
        <item x="63"/>
        <item x="64"/>
        <item x="65"/>
        <item x="66"/>
        <item x="67"/>
        <item x="68"/>
        <item x="69"/>
        <item x="70"/>
        <item x="71"/>
        <item x="73"/>
        <item x="74"/>
        <item x="75"/>
        <item x="76"/>
        <item x="77"/>
        <item x="78"/>
        <item x="79"/>
        <item x="80"/>
        <item x="81"/>
        <item x="82"/>
        <item x="83"/>
        <item x="84"/>
        <item x="85"/>
        <item x="86"/>
        <item x="87"/>
        <item x="88"/>
        <item x="89"/>
        <item x="90"/>
        <item x="91"/>
        <item x="92"/>
        <item x="93"/>
        <item x="94"/>
        <item x="95"/>
        <item x="96"/>
        <item x="97"/>
        <item x="98"/>
        <item x="101"/>
        <item x="102"/>
        <item x="103"/>
        <item x="104"/>
        <item x="105"/>
        <item x="106"/>
        <item x="107"/>
        <item x="108"/>
        <item x="109"/>
        <item x="110"/>
        <item x="111"/>
        <item x="112"/>
        <item x="113"/>
        <item x="114"/>
        <item x="115"/>
        <item x="116"/>
        <item x="117"/>
        <item x="118"/>
        <item x="120"/>
        <item x="121"/>
        <item x="122"/>
        <item x="123"/>
        <item x="124"/>
        <item x="125"/>
        <item x="126"/>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2"/>
        <item x="204"/>
        <item x="205"/>
        <item t="default"/>
      </items>
      <autoSortScope>
        <pivotArea dataOnly="0" outline="0" fieldPosition="0">
          <references count="1">
            <reference field="4294967294" count="1" selected="0">
              <x v="0"/>
            </reference>
          </references>
        </pivotArea>
      </autoSortScope>
    </pivotField>
    <pivotField numFmtId="3" showAll="0"/>
    <pivotField showAll="0"/>
    <pivotField showAll="0"/>
    <pivotField numFmtId="14" showAll="0"/>
    <pivotField axis="axisRow" outline="0" showAll="0" defaultSubtotal="0">
      <items count="1">
        <item x="0"/>
      </items>
    </pivotField>
    <pivotField axis="axisRow" outline="0" showAll="0" defaultSubtotal="0">
      <items count="23">
        <item sd="0" x="10"/>
        <item sd="0" x="0"/>
        <item sd="0" x="1"/>
        <item sd="0" x="2"/>
        <item sd="0" x="3"/>
        <item sd="0" x="4"/>
        <item sd="0" x="5"/>
        <item sd="0" x="6"/>
        <item sd="0" x="7"/>
        <item sd="0" x="8"/>
        <item sd="0" x="9"/>
        <item sd="0" x="11"/>
        <item sd="0" x="12"/>
        <item sd="0" x="13"/>
        <item sd="0" x="14"/>
        <item sd="0" x="15"/>
        <item sd="0" x="16"/>
        <item sd="0" x="17"/>
        <item sd="0" x="18"/>
        <item sd="0" x="19"/>
        <item sd="0" x="20"/>
        <item sd="0" x="21"/>
        <item sd="0" x="22"/>
      </items>
    </pivotField>
    <pivotField showAll="0">
      <items count="2">
        <item x="0"/>
        <item t="default"/>
      </items>
    </pivotField>
    <pivotField showAll="0">
      <items count="3">
        <item x="1"/>
        <item x="0"/>
        <item t="default"/>
      </items>
    </pivotField>
    <pivotField showAll="0"/>
    <pivotField showAll="0">
      <items count="4">
        <item x="0"/>
        <item x="1"/>
        <item x="2"/>
        <item t="default"/>
      </items>
    </pivotField>
    <pivotField numFmtId="3" showAll="0"/>
    <pivotField axis="axisCol" numFmtId="3" showAll="0" sortType="ascending">
      <items count="10">
        <item x="3"/>
        <item x="2"/>
        <item x="1"/>
        <item x="4"/>
        <item x="6"/>
        <item x="7"/>
        <item x="5"/>
        <item x="8"/>
        <item x="0"/>
        <item t="default"/>
      </items>
    </pivotField>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s>
  <rowFields count="4">
    <field x="6"/>
    <field x="0"/>
    <field x="7"/>
    <field x="1"/>
  </rowFields>
  <rowItems count="24">
    <i>
      <x/>
      <x/>
      <x/>
    </i>
    <i r="2">
      <x v="1"/>
    </i>
    <i r="2">
      <x v="2"/>
    </i>
    <i r="2">
      <x v="3"/>
    </i>
    <i r="2">
      <x v="4"/>
    </i>
    <i r="2">
      <x v="5"/>
    </i>
    <i r="2">
      <x v="6"/>
    </i>
    <i r="2">
      <x v="7"/>
    </i>
    <i r="2">
      <x v="8"/>
    </i>
    <i r="2">
      <x v="9"/>
    </i>
    <i r="2">
      <x v="10"/>
    </i>
    <i r="2">
      <x v="11"/>
    </i>
    <i r="2">
      <x v="12"/>
    </i>
    <i r="2">
      <x v="13"/>
    </i>
    <i r="2">
      <x v="14"/>
    </i>
    <i r="2">
      <x v="15"/>
    </i>
    <i r="2">
      <x v="16"/>
    </i>
    <i r="2">
      <x v="17"/>
    </i>
    <i r="2">
      <x v="18"/>
    </i>
    <i r="2">
      <x v="19"/>
    </i>
    <i r="2">
      <x v="20"/>
    </i>
    <i r="2">
      <x v="21"/>
    </i>
    <i r="2">
      <x v="22"/>
    </i>
    <i t="grand">
      <x/>
    </i>
  </rowItems>
  <colFields count="1">
    <field x="13"/>
  </colFields>
  <colItems count="10">
    <i>
      <x/>
    </i>
    <i>
      <x v="1"/>
    </i>
    <i>
      <x v="2"/>
    </i>
    <i>
      <x v="3"/>
    </i>
    <i>
      <x v="4"/>
    </i>
    <i>
      <x v="5"/>
    </i>
    <i>
      <x v="6"/>
    </i>
    <i>
      <x v="7"/>
    </i>
    <i>
      <x v="8"/>
    </i>
    <i t="grand">
      <x/>
    </i>
  </colItems>
  <dataFields count="1">
    <dataField name="Shipments" fld="0" subtotal="count" baseField="1" baseItem="0"/>
  </dataFields>
  <formats count="25">
    <format dxfId="82">
      <pivotArea type="all" dataOnly="0" outline="0" fieldPosition="0"/>
    </format>
    <format dxfId="81">
      <pivotArea outline="0" collapsedLevelsAreSubtotals="1" fieldPosition="0"/>
    </format>
    <format dxfId="80">
      <pivotArea type="origin" dataOnly="0" labelOnly="1" outline="0" fieldPosition="0"/>
    </format>
    <format dxfId="79">
      <pivotArea field="13" type="button" dataOnly="0" labelOnly="1" outline="0" axis="axisCol" fieldPosition="0"/>
    </format>
    <format dxfId="78">
      <pivotArea type="topRight" dataOnly="0" labelOnly="1" outline="0" fieldPosition="0"/>
    </format>
    <format dxfId="77">
      <pivotArea field="6" type="button" dataOnly="0" labelOnly="1" outline="0" axis="axisRow" fieldPosition="0"/>
    </format>
    <format dxfId="76">
      <pivotArea dataOnly="0" labelOnly="1" fieldPosition="0">
        <references count="1">
          <reference field="6" count="0"/>
        </references>
      </pivotArea>
    </format>
    <format dxfId="75">
      <pivotArea dataOnly="0" labelOnly="1" grandRow="1" outline="0" fieldPosition="0"/>
    </format>
    <format dxfId="74">
      <pivotArea dataOnly="0" labelOnly="1" fieldPosition="0">
        <references count="1">
          <reference field="13" count="0"/>
        </references>
      </pivotArea>
    </format>
    <format dxfId="73">
      <pivotArea dataOnly="0" labelOnly="1" grandCol="1" outline="0" fieldPosition="0"/>
    </format>
    <format dxfId="72">
      <pivotArea field="13" type="button" dataOnly="0" labelOnly="1" outline="0" axis="axisCol" fieldPosition="0"/>
    </format>
    <format dxfId="71">
      <pivotArea type="topRight" dataOnly="0" labelOnly="1" outline="0" fieldPosition="0"/>
    </format>
    <format dxfId="70">
      <pivotArea dataOnly="0" labelOnly="1" fieldPosition="0">
        <references count="1">
          <reference field="13" count="0"/>
        </references>
      </pivotArea>
    </format>
    <format dxfId="69">
      <pivotArea dataOnly="0" labelOnly="1" grandCol="1" outline="0" fieldPosition="0"/>
    </format>
    <format dxfId="68">
      <pivotArea field="1" type="button" dataOnly="0" labelOnly="1" outline="0" axis="axisRow" fieldPosition="3"/>
    </format>
    <format dxfId="67">
      <pivotArea type="origin" dataOnly="0" labelOnly="1" outline="0" fieldPosition="0"/>
    </format>
    <format dxfId="66">
      <pivotArea field="0" type="button" dataOnly="0" labelOnly="1" outline="0" axis="axisRow" fieldPosition="1"/>
    </format>
    <format dxfId="65">
      <pivotArea field="7" type="button" dataOnly="0" labelOnly="1" outline="0" axis="axisRow" fieldPosition="2"/>
    </format>
    <format dxfId="64">
      <pivotArea dataOnly="0" labelOnly="1" grandRow="1" outline="0" fieldPosition="0"/>
    </format>
    <format dxfId="63">
      <pivotArea field="6" type="button" dataOnly="0" labelOnly="1" outline="0" axis="axisRow" fieldPosition="0"/>
    </format>
    <format dxfId="62">
      <pivotArea dataOnly="0" labelOnly="1" fieldPosition="0">
        <references count="1">
          <reference field="0" count="0"/>
        </references>
      </pivotArea>
    </format>
    <format dxfId="61">
      <pivotArea dataOnly="0" labelOnly="1" fieldPosition="0">
        <references count="1">
          <reference field="6" count="0"/>
        </references>
      </pivotArea>
    </format>
    <format dxfId="60">
      <pivotArea dataOnly="0" labelOnly="1" fieldPosition="0">
        <references count="1">
          <reference field="7" count="0"/>
        </references>
      </pivotArea>
    </format>
    <format dxfId="59">
      <pivotArea dataOnly="0" labelOnly="1" fieldPosition="0">
        <references count="1">
          <reference field="1" count="0"/>
        </references>
      </pivotArea>
    </format>
    <format dxfId="58">
      <pivotArea outline="0" collapsedLevelsAreSubtotals="1" fieldPosition="0"/>
    </format>
  </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DC65FD95-67DA-45DA-974F-3685C81855D6}" sourceName="Product">
  <pivotTables>
    <pivotTable tabId="3" name="PivotTable2"/>
  </pivotTables>
  <data>
    <tabular pivotCacheId="1725885917">
      <items count="3">
        <i x="0" s="1"/>
        <i x="1" s="1"/>
        <i x="2"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ntry_to2" xr10:uid="{37455C52-33B3-46CC-A20C-0D39CA855189}" sourceName="Cntry to">
  <pivotTables>
    <pivotTable tabId="4" name="PivotTable2"/>
  </pivotTables>
  <data>
    <tabular pivotCacheId="1725885917">
      <items count="23">
        <i x="4" s="1"/>
        <i x="12" s="1"/>
        <i x="9" s="1"/>
        <i x="15" s="1"/>
        <i x="8" s="1"/>
        <i x="14" s="1"/>
        <i x="7" s="1"/>
        <i x="0" s="1"/>
        <i x="17" s="1"/>
        <i x="10" s="1"/>
        <i x="6" s="1"/>
        <i x="20" s="1"/>
        <i x="18" s="1"/>
        <i x="2" s="1"/>
        <i x="3" s="1"/>
        <i x="13" s="1"/>
        <i x="5" s="1"/>
        <i x="16" s="1"/>
        <i x="1" s="1"/>
        <i x="19" s="1"/>
        <i x="11" s="1"/>
        <i x="22" s="1"/>
        <i x="21"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C_from1" xr10:uid="{E6BE4DFE-3D0B-406E-BE96-10AC323EBC12}" sourceName="ZC from">
  <pivotTables>
    <pivotTable tabId="4" name="PivotTable2"/>
  </pivotTables>
  <data>
    <tabular pivotCacheId="1725885917">
      <items count="1">
        <i x="0"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C_to1" xr10:uid="{D10C0355-5DA6-48D3-BF32-9F7B4129A955}" sourceName="ZC to">
  <pivotTables>
    <pivotTable tabId="4" name="PivotTable2"/>
  </pivotTables>
  <data>
    <tabular pivotCacheId="1725885917">
      <items count="206">
        <i x="188" s="1"/>
        <i x="139" s="1"/>
        <i x="16" s="1"/>
        <i x="42" s="1"/>
        <i x="187" s="1"/>
        <i x="151" s="1"/>
        <i x="169" s="1"/>
        <i x="183" s="1"/>
        <i x="186" s="1"/>
        <i x="49" s="1"/>
        <i x="120" s="1"/>
        <i x="27" s="1"/>
        <i x="133" s="1"/>
        <i x="200" s="1"/>
        <i x="105" s="1"/>
        <i x="82" s="1"/>
        <i x="63" s="1"/>
        <i x="171" s="1"/>
        <i x="74" s="1"/>
        <i x="153" s="1"/>
        <i x="138" s="1"/>
        <i x="168" s="1"/>
        <i x="130" s="1"/>
        <i x="89" s="1"/>
        <i x="147" s="1"/>
        <i x="71" s="1"/>
        <i x="160" s="1"/>
        <i x="140" s="1"/>
        <i x="122" s="1"/>
        <i x="159" s="1"/>
        <i x="131" s="1"/>
        <i x="33" s="1"/>
        <i x="192" s="1"/>
        <i x="166" s="1"/>
        <i x="30" s="1"/>
        <i x="190" s="1"/>
        <i x="181" s="1"/>
        <i x="81" s="1"/>
        <i x="35" s="1"/>
        <i x="24" s="1"/>
        <i x="102" s="1"/>
        <i x="44" s="1"/>
        <i x="172" s="1"/>
        <i x="25" s="1"/>
        <i x="193" s="1"/>
        <i x="32" s="1"/>
        <i x="163" s="1"/>
        <i x="177" s="1"/>
        <i x="62" s="1"/>
        <i x="34" s="1"/>
        <i x="182" s="1"/>
        <i x="197" s="1"/>
        <i x="112" s="1"/>
        <i x="173" s="1"/>
        <i x="113" s="1"/>
        <i x="79" s="1"/>
        <i x="170" s="1"/>
        <i x="31" s="1"/>
        <i x="121" s="1"/>
        <i x="180" s="1"/>
        <i x="199" s="1"/>
        <i x="194" s="1"/>
        <i x="23" s="1"/>
        <i x="50" s="1"/>
        <i x="155" s="1"/>
        <i x="158" s="1"/>
        <i x="97" s="1"/>
        <i x="115" s="1"/>
        <i x="174" s="1"/>
        <i x="65" s="1"/>
        <i x="157" s="1"/>
        <i x="143" s="1"/>
        <i x="69" s="1"/>
        <i x="20" s="1"/>
        <i x="53" s="1"/>
        <i x="118" s="1"/>
        <i x="91" s="1"/>
        <i x="1" s="1"/>
        <i x="94" s="1"/>
        <i x="43" s="1"/>
        <i x="165" s="1"/>
        <i x="145" s="1"/>
        <i x="70" s="1"/>
        <i x="0" s="1"/>
        <i x="2" s="1"/>
        <i x="3" s="1"/>
        <i x="5" s="1"/>
        <i x="92" s="1"/>
        <i x="90" s="1"/>
        <i x="110" s="1"/>
        <i x="93" s="1"/>
        <i x="4" s="1"/>
        <i x="47" s="1"/>
        <i x="6" s="1"/>
        <i x="85" s="1"/>
        <i x="86" s="1"/>
        <i x="96" s="1"/>
        <i x="98" s="1"/>
        <i x="100" s="1"/>
        <i x="137" s="1"/>
        <i x="39" s="1"/>
        <i x="38" s="1"/>
        <i x="141" s="1"/>
        <i x="61" s="1"/>
        <i x="41" s="1"/>
        <i x="77" s="1"/>
        <i x="60" s="1"/>
        <i x="201" s="1"/>
        <i x="127" s="1"/>
        <i x="119" s="1"/>
        <i x="203" s="1"/>
        <i x="109" s="1"/>
        <i x="40" s="1"/>
        <i x="72" s="1"/>
        <i x="54" s="1"/>
        <i x="87" s="1"/>
        <i x="99" s="1"/>
        <i x="28" s="1"/>
        <i x="37" s="1"/>
        <i x="108" s="1"/>
        <i x="136" s="1"/>
        <i x="36" s="1"/>
        <i x="107" s="1"/>
        <i x="19" s="1"/>
        <i x="111" s="1"/>
        <i x="29" s="1"/>
        <i x="18" s="1"/>
        <i x="101" s="1"/>
        <i x="129" s="1"/>
        <i x="134" s="1"/>
        <i x="202" s="1"/>
        <i x="88" s="1"/>
        <i x="142" s="1"/>
        <i x="167" s="1"/>
        <i x="73" s="1"/>
        <i x="205" s="1"/>
        <i x="195" s="1"/>
        <i x="58" s="1"/>
        <i x="123" s="1"/>
        <i x="124" s="1"/>
        <i x="68" s="1"/>
        <i x="57" s="1"/>
        <i x="56" s="1"/>
        <i x="55" s="1"/>
        <i x="184" s="1"/>
        <i x="83" s="1"/>
        <i x="132" s="1"/>
        <i x="95" s="1"/>
        <i x="10" s="1"/>
        <i x="156" s="1"/>
        <i x="154" s="1"/>
        <i x="8" s="1"/>
        <i x="59" s="1"/>
        <i x="144" s="1"/>
        <i x="66" s="1"/>
        <i x="9" s="1"/>
        <i x="185" s="1"/>
        <i x="84" s="1"/>
        <i x="12" s="1"/>
        <i x="11" s="1"/>
        <i x="48" s="1"/>
        <i x="150" s="1"/>
        <i x="15" s="1"/>
        <i x="22" s="1"/>
        <i x="21" s="1"/>
        <i x="152" s="1"/>
        <i x="14" s="1"/>
        <i x="51" s="1"/>
        <i x="52" s="1"/>
        <i x="17" s="1"/>
        <i x="146" s="1"/>
        <i x="114" s="1"/>
        <i x="64" s="1"/>
        <i x="162" s="1"/>
        <i x="196" s="1"/>
        <i x="103" s="1"/>
        <i x="126" s="1"/>
        <i x="76" s="1"/>
        <i x="125" s="1"/>
        <i x="189" s="1"/>
        <i x="75" s="1"/>
        <i x="106" s="1"/>
        <i x="135" s="1"/>
        <i x="161" s="1"/>
        <i x="204" s="1"/>
        <i x="117" s="1"/>
        <i x="104" s="1"/>
        <i x="67" s="1"/>
        <i x="149" s="1"/>
        <i x="176" s="1"/>
        <i x="78" s="1"/>
        <i x="7" s="1"/>
        <i x="13" s="1"/>
        <i x="148" s="1"/>
        <i x="26" s="1"/>
        <i x="128" s="1"/>
        <i x="179" s="1"/>
        <i x="45" s="1"/>
        <i x="116" s="1"/>
        <i x="178" s="1"/>
        <i x="80" s="1"/>
        <i x="175" s="1"/>
        <i x="46" s="1"/>
        <i x="198" s="1"/>
        <i x="164" s="1"/>
        <i x="191"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22" xr10:uid="{8E9F73CA-F186-4910-956B-629637905EB1}" sourceName="Product">
  <pivotTables>
    <pivotTable tabId="6" name="PivotTable2"/>
    <pivotTable tabId="6" name="PivotTable1"/>
    <pivotTable tabId="6" name="PivotTable3"/>
    <pivotTable tabId="6" name="PivotTable4"/>
  </pivotTables>
  <data>
    <tabular pivotCacheId="1725885917">
      <items count="3">
        <i x="0" s="1"/>
        <i x="1" s="1"/>
        <i x="2" s="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ay22" xr10:uid="{F4763E5A-5339-4859-BCC5-DB8A2A70FF1C}" sourceName="Way">
  <pivotTables>
    <pivotTable tabId="6" name="PivotTable2"/>
    <pivotTable tabId="6" name="PivotTable1"/>
    <pivotTable tabId="6" name="PivotTable3"/>
    <pivotTable tabId="6" name="PivotTable4"/>
  </pivotTables>
  <data>
    <tabular pivotCacheId="1725885917">
      <items count="2">
        <i x="1" s="1"/>
        <i x="0" s="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ntry_from22" xr10:uid="{E7A15929-2C94-4699-8FCA-3FD43090561C}" sourceName="Cntry from">
  <pivotTables>
    <pivotTable tabId="6" name="PivotTable2"/>
    <pivotTable tabId="6" name="PivotTable1"/>
    <pivotTable tabId="6" name="PivotTable3"/>
    <pivotTable tabId="6" name="PivotTable4"/>
  </pivotTables>
  <data>
    <tabular pivotCacheId="1725885917">
      <items count="1">
        <i x="0" s="1"/>
      </items>
    </tabular>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ntry_to22" xr10:uid="{87D698AD-CC95-4FDE-B6BC-A0AC5AB17115}" sourceName="Cntry to">
  <pivotTables>
    <pivotTable tabId="6" name="PivotTable2"/>
    <pivotTable tabId="6" name="PivotTable1"/>
    <pivotTable tabId="6" name="PivotTable3"/>
    <pivotTable tabId="6" name="PivotTable4"/>
  </pivotTables>
  <data>
    <tabular pivotCacheId="1725885917">
      <items count="23">
        <i x="4" s="1"/>
        <i x="12" s="1"/>
        <i x="9" s="1"/>
        <i x="15" s="1"/>
        <i x="8" s="1"/>
        <i x="14" s="1"/>
        <i x="7" s="1"/>
        <i x="0" s="1"/>
        <i x="17" s="1"/>
        <i x="10" s="1"/>
        <i x="6" s="1"/>
        <i x="20" s="1"/>
        <i x="18" s="1"/>
        <i x="2" s="1"/>
        <i x="3" s="1"/>
        <i x="13" s="1"/>
        <i x="5" s="1"/>
        <i x="16" s="1"/>
        <i x="1" s="1"/>
        <i x="19" s="1"/>
        <i x="11" s="1"/>
        <i x="22" s="1"/>
        <i x="21" s="1"/>
      </items>
    </tabular>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C_from12" xr10:uid="{F502666B-4762-4814-ABE1-2885C81FBEB2}" sourceName="ZC from">
  <pivotTables>
    <pivotTable tabId="6" name="PivotTable2"/>
    <pivotTable tabId="6" name="PivotTable1"/>
    <pivotTable tabId="6" name="PivotTable3"/>
    <pivotTable tabId="6" name="PivotTable4"/>
  </pivotTables>
  <data>
    <tabular pivotCacheId="1725885917">
      <items count="1">
        <i x="0" s="1"/>
      </items>
    </tabular>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C_to12" xr10:uid="{99CFBF93-E122-450B-AB78-BE65C09483AB}" sourceName="ZC to">
  <pivotTables>
    <pivotTable tabId="6" name="PivotTable2"/>
    <pivotTable tabId="6" name="PivotTable1"/>
    <pivotTable tabId="6" name="PivotTable3"/>
    <pivotTable tabId="6" name="PivotTable4"/>
  </pivotTables>
  <data>
    <tabular pivotCacheId="1725885917">
      <items count="206">
        <i x="188" s="1"/>
        <i x="139" s="1"/>
        <i x="16" s="1"/>
        <i x="42" s="1"/>
        <i x="187" s="1"/>
        <i x="151" s="1"/>
        <i x="169" s="1"/>
        <i x="183" s="1"/>
        <i x="186" s="1"/>
        <i x="49" s="1"/>
        <i x="120" s="1"/>
        <i x="27" s="1"/>
        <i x="133" s="1"/>
        <i x="200" s="1"/>
        <i x="105" s="1"/>
        <i x="82" s="1"/>
        <i x="63" s="1"/>
        <i x="171" s="1"/>
        <i x="74" s="1"/>
        <i x="153" s="1"/>
        <i x="138" s="1"/>
        <i x="168" s="1"/>
        <i x="130" s="1"/>
        <i x="89" s="1"/>
        <i x="147" s="1"/>
        <i x="71" s="1"/>
        <i x="160" s="1"/>
        <i x="140" s="1"/>
        <i x="122" s="1"/>
        <i x="159" s="1"/>
        <i x="131" s="1"/>
        <i x="33" s="1"/>
        <i x="192" s="1"/>
        <i x="166" s="1"/>
        <i x="30" s="1"/>
        <i x="190" s="1"/>
        <i x="181" s="1"/>
        <i x="81" s="1"/>
        <i x="35" s="1"/>
        <i x="24" s="1"/>
        <i x="102" s="1"/>
        <i x="44" s="1"/>
        <i x="172" s="1"/>
        <i x="25" s="1"/>
        <i x="193" s="1"/>
        <i x="32" s="1"/>
        <i x="163" s="1"/>
        <i x="177" s="1"/>
        <i x="62" s="1"/>
        <i x="34" s="1"/>
        <i x="182" s="1"/>
        <i x="197" s="1"/>
        <i x="112" s="1"/>
        <i x="173" s="1"/>
        <i x="113" s="1"/>
        <i x="79" s="1"/>
        <i x="170" s="1"/>
        <i x="31" s="1"/>
        <i x="121" s="1"/>
        <i x="180" s="1"/>
        <i x="199" s="1"/>
        <i x="194" s="1"/>
        <i x="23" s="1"/>
        <i x="50" s="1"/>
        <i x="155" s="1"/>
        <i x="158" s="1"/>
        <i x="97" s="1"/>
        <i x="115" s="1"/>
        <i x="174" s="1"/>
        <i x="65" s="1"/>
        <i x="157" s="1"/>
        <i x="143" s="1"/>
        <i x="69" s="1"/>
        <i x="20" s="1"/>
        <i x="53" s="1"/>
        <i x="118" s="1"/>
        <i x="91" s="1"/>
        <i x="1" s="1"/>
        <i x="94" s="1"/>
        <i x="43" s="1"/>
        <i x="165" s="1"/>
        <i x="145" s="1"/>
        <i x="70" s="1"/>
        <i x="0" s="1"/>
        <i x="2" s="1"/>
        <i x="3" s="1"/>
        <i x="5" s="1"/>
        <i x="92" s="1"/>
        <i x="90" s="1"/>
        <i x="110" s="1"/>
        <i x="93" s="1"/>
        <i x="4" s="1"/>
        <i x="47" s="1"/>
        <i x="6" s="1"/>
        <i x="85" s="1"/>
        <i x="86" s="1"/>
        <i x="96" s="1"/>
        <i x="98" s="1"/>
        <i x="100" s="1"/>
        <i x="137" s="1"/>
        <i x="39" s="1"/>
        <i x="38" s="1"/>
        <i x="141" s="1"/>
        <i x="61" s="1"/>
        <i x="41" s="1"/>
        <i x="77" s="1"/>
        <i x="60" s="1"/>
        <i x="201" s="1"/>
        <i x="127" s="1"/>
        <i x="119" s="1"/>
        <i x="203" s="1"/>
        <i x="109" s="1"/>
        <i x="40" s="1"/>
        <i x="72" s="1"/>
        <i x="54" s="1"/>
        <i x="87" s="1"/>
        <i x="99" s="1"/>
        <i x="28" s="1"/>
        <i x="37" s="1"/>
        <i x="108" s="1"/>
        <i x="136" s="1"/>
        <i x="36" s="1"/>
        <i x="107" s="1"/>
        <i x="19" s="1"/>
        <i x="111" s="1"/>
        <i x="29" s="1"/>
        <i x="18" s="1"/>
        <i x="101" s="1"/>
        <i x="129" s="1"/>
        <i x="134" s="1"/>
        <i x="202" s="1"/>
        <i x="88" s="1"/>
        <i x="142" s="1"/>
        <i x="167" s="1"/>
        <i x="73" s="1"/>
        <i x="205" s="1"/>
        <i x="195" s="1"/>
        <i x="58" s="1"/>
        <i x="123" s="1"/>
        <i x="124" s="1"/>
        <i x="68" s="1"/>
        <i x="57" s="1"/>
        <i x="56" s="1"/>
        <i x="55" s="1"/>
        <i x="184" s="1"/>
        <i x="83" s="1"/>
        <i x="132" s="1"/>
        <i x="95" s="1"/>
        <i x="10" s="1"/>
        <i x="156" s="1"/>
        <i x="154" s="1"/>
        <i x="8" s="1"/>
        <i x="59" s="1"/>
        <i x="144" s="1"/>
        <i x="66" s="1"/>
        <i x="9" s="1"/>
        <i x="185" s="1"/>
        <i x="84" s="1"/>
        <i x="12" s="1"/>
        <i x="11" s="1"/>
        <i x="48" s="1"/>
        <i x="150" s="1"/>
        <i x="15" s="1"/>
        <i x="22" s="1"/>
        <i x="21" s="1"/>
        <i x="152" s="1"/>
        <i x="14" s="1"/>
        <i x="51" s="1"/>
        <i x="52" s="1"/>
        <i x="17" s="1"/>
        <i x="146" s="1"/>
        <i x="114" s="1"/>
        <i x="64" s="1"/>
        <i x="162" s="1"/>
        <i x="196" s="1"/>
        <i x="103" s="1"/>
        <i x="126" s="1"/>
        <i x="76" s="1"/>
        <i x="125" s="1"/>
        <i x="189" s="1"/>
        <i x="75" s="1"/>
        <i x="106" s="1"/>
        <i x="135" s="1"/>
        <i x="161" s="1"/>
        <i x="204" s="1"/>
        <i x="117" s="1"/>
        <i x="104" s="1"/>
        <i x="67" s="1"/>
        <i x="149" s="1"/>
        <i x="176" s="1"/>
        <i x="78" s="1"/>
        <i x="7" s="1"/>
        <i x="13" s="1"/>
        <i x="148" s="1"/>
        <i x="26" s="1"/>
        <i x="128" s="1"/>
        <i x="179" s="1"/>
        <i x="45" s="1"/>
        <i x="116" s="1"/>
        <i x="178" s="1"/>
        <i x="80" s="1"/>
        <i x="175" s="1"/>
        <i x="46" s="1"/>
        <i x="198" s="1"/>
        <i x="164" s="1"/>
        <i x="191" s="1"/>
      </items>
    </tabular>
  </data>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riff" xr10:uid="{232A3173-CD80-4832-8ED6-D6CD6C1FDBAE}" sourceName="Tariff">
  <pivotTables>
    <pivotTable tabId="6" name="PivotTable2"/>
    <pivotTable tabId="6" name="PivotTable1"/>
    <pivotTable tabId="6" name="PivotTable3"/>
    <pivotTable tabId="6" name="PivotTable4"/>
  </pivotTables>
  <data>
    <tabular pivotCacheId="172588591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ay" xr10:uid="{7BD02420-10B4-4D25-B9A8-521D1D13D0B7}" sourceName="Way">
  <pivotTables>
    <pivotTable tabId="3" name="PivotTable2"/>
  </pivotTables>
  <data>
    <tabular pivotCacheId="1725885917">
      <items count="2">
        <i x="1" s="1"/>
        <i x="0" s="1"/>
      </items>
    </tabular>
  </data>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riff1" xr10:uid="{E3CB1F5F-5E2C-400C-9C14-34F46F4DE81A}" sourceName="Tariff">
  <pivotTables>
    <pivotTable tabId="3" name="PivotTable2"/>
  </pivotTables>
  <data>
    <tabular pivotCacheId="1725885917">
      <items count="2">
        <i x="1" s="1"/>
        <i x="0" s="1"/>
      </items>
    </tabular>
  </data>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riff2" xr10:uid="{8D23C6BE-CB9B-4712-8D39-BC461EF658CB}" sourceName="Tariff">
  <pivotTables>
    <pivotTable tabId="4" name="PivotTable2"/>
  </pivotTables>
  <data>
    <tabular pivotCacheId="1725885917">
      <items count="2">
        <i x="1" s="1"/>
        <i x="0" s="1"/>
      </items>
    </tabular>
  </data>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221" xr10:uid="{4FD74400-4030-4B93-9BEF-1DBEBA458399}" sourceName="Product">
  <pivotTables>
    <pivotTable tabId="7" name="PivotTable2"/>
    <pivotTable tabId="7" name="PivotTable1"/>
    <pivotTable tabId="7" name="PivotTable3"/>
    <pivotTable tabId="7" name="PivotTable6"/>
  </pivotTables>
  <data>
    <tabular pivotCacheId="1725885917">
      <items count="3">
        <i x="0" s="1"/>
        <i x="1" s="1"/>
        <i x="2" s="1"/>
      </items>
    </tabular>
  </data>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ay221" xr10:uid="{310631EA-E950-4E3B-84F0-0EFE8DA0F286}" sourceName="Way">
  <pivotTables>
    <pivotTable tabId="7" name="PivotTable2"/>
    <pivotTable tabId="7" name="PivotTable1"/>
    <pivotTable tabId="7" name="PivotTable3"/>
    <pivotTable tabId="7" name="PivotTable6"/>
  </pivotTables>
  <data>
    <tabular pivotCacheId="1725885917">
      <items count="2">
        <i x="1" s="1"/>
        <i x="0" s="1"/>
      </items>
    </tabular>
  </data>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ntry_from221" xr10:uid="{0C9A0726-A47C-449A-BFA0-4009C4251957}" sourceName="Cntry from">
  <pivotTables>
    <pivotTable tabId="7" name="PivotTable2"/>
    <pivotTable tabId="7" name="PivotTable1"/>
    <pivotTable tabId="7" name="PivotTable3"/>
    <pivotTable tabId="7" name="PivotTable6"/>
  </pivotTables>
  <data>
    <tabular pivotCacheId="1725885917">
      <items count="1">
        <i x="0" s="1"/>
      </items>
    </tabular>
  </data>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ntry_to221" xr10:uid="{A6152D18-1C24-46DF-8AB6-059A063D24B1}" sourceName="Cntry to">
  <pivotTables>
    <pivotTable tabId="7" name="PivotTable2"/>
    <pivotTable tabId="7" name="PivotTable1"/>
    <pivotTable tabId="7" name="PivotTable3"/>
    <pivotTable tabId="7" name="PivotTable6"/>
  </pivotTables>
  <data>
    <tabular pivotCacheId="1725885917">
      <items count="23">
        <i x="4" s="1"/>
        <i x="12" s="1"/>
        <i x="9" s="1"/>
        <i x="15" s="1"/>
        <i x="8" s="1"/>
        <i x="14" s="1"/>
        <i x="7" s="1"/>
        <i x="0" s="1"/>
        <i x="17" s="1"/>
        <i x="10" s="1"/>
        <i x="6" s="1"/>
        <i x="20" s="1"/>
        <i x="18" s="1"/>
        <i x="2" s="1"/>
        <i x="3" s="1"/>
        <i x="13" s="1"/>
        <i x="5" s="1"/>
        <i x="16" s="1"/>
        <i x="1" s="1"/>
        <i x="19" s="1"/>
        <i x="11" s="1"/>
        <i x="22" s="1"/>
        <i x="21" s="1"/>
      </items>
    </tabular>
  </data>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C_from121" xr10:uid="{E84B8C1F-CEC1-408D-93BA-60578A00A0E0}" sourceName="ZC from">
  <pivotTables>
    <pivotTable tabId="7" name="PivotTable2"/>
    <pivotTable tabId="7" name="PivotTable1"/>
    <pivotTable tabId="7" name="PivotTable3"/>
    <pivotTable tabId="7" name="PivotTable6"/>
  </pivotTables>
  <data>
    <tabular pivotCacheId="1725885917">
      <items count="1">
        <i x="0" s="1"/>
      </items>
    </tabular>
  </data>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C_to121" xr10:uid="{2CB86C6F-8D99-43D3-819F-947BD7851E2E}" sourceName="ZC to">
  <pivotTables>
    <pivotTable tabId="7" name="PivotTable2"/>
    <pivotTable tabId="7" name="PivotTable1"/>
    <pivotTable tabId="7" name="PivotTable3"/>
    <pivotTable tabId="7" name="PivotTable6"/>
  </pivotTables>
  <data>
    <tabular pivotCacheId="1725885917">
      <items count="206">
        <i x="188" s="1"/>
        <i x="139" s="1"/>
        <i x="16" s="1"/>
        <i x="42" s="1"/>
        <i x="187" s="1"/>
        <i x="151" s="1"/>
        <i x="169" s="1"/>
        <i x="183" s="1"/>
        <i x="186" s="1"/>
        <i x="49" s="1"/>
        <i x="120" s="1"/>
        <i x="27" s="1"/>
        <i x="133" s="1"/>
        <i x="200" s="1"/>
        <i x="105" s="1"/>
        <i x="82" s="1"/>
        <i x="63" s="1"/>
        <i x="171" s="1"/>
        <i x="74" s="1"/>
        <i x="153" s="1"/>
        <i x="138" s="1"/>
        <i x="168" s="1"/>
        <i x="130" s="1"/>
        <i x="89" s="1"/>
        <i x="147" s="1"/>
        <i x="71" s="1"/>
        <i x="160" s="1"/>
        <i x="140" s="1"/>
        <i x="122" s="1"/>
        <i x="159" s="1"/>
        <i x="131" s="1"/>
        <i x="33" s="1"/>
        <i x="192" s="1"/>
        <i x="166" s="1"/>
        <i x="30" s="1"/>
        <i x="190" s="1"/>
        <i x="181" s="1"/>
        <i x="81" s="1"/>
        <i x="35" s="1"/>
        <i x="24" s="1"/>
        <i x="102" s="1"/>
        <i x="44" s="1"/>
        <i x="172" s="1"/>
        <i x="25" s="1"/>
        <i x="193" s="1"/>
        <i x="32" s="1"/>
        <i x="163" s="1"/>
        <i x="177" s="1"/>
        <i x="62" s="1"/>
        <i x="34" s="1"/>
        <i x="182" s="1"/>
        <i x="197" s="1"/>
        <i x="112" s="1"/>
        <i x="173" s="1"/>
        <i x="113" s="1"/>
        <i x="79" s="1"/>
        <i x="170" s="1"/>
        <i x="31" s="1"/>
        <i x="121" s="1"/>
        <i x="180" s="1"/>
        <i x="199" s="1"/>
        <i x="194" s="1"/>
        <i x="23" s="1"/>
        <i x="50" s="1"/>
        <i x="155" s="1"/>
        <i x="158" s="1"/>
        <i x="97" s="1"/>
        <i x="115" s="1"/>
        <i x="174" s="1"/>
        <i x="65" s="1"/>
        <i x="157" s="1"/>
        <i x="143" s="1"/>
        <i x="69" s="1"/>
        <i x="20" s="1"/>
        <i x="53" s="1"/>
        <i x="118" s="1"/>
        <i x="91" s="1"/>
        <i x="1" s="1"/>
        <i x="94" s="1"/>
        <i x="43" s="1"/>
        <i x="165" s="1"/>
        <i x="145" s="1"/>
        <i x="70" s="1"/>
        <i x="0" s="1"/>
        <i x="2" s="1"/>
        <i x="3" s="1"/>
        <i x="5" s="1"/>
        <i x="92" s="1"/>
        <i x="90" s="1"/>
        <i x="110" s="1"/>
        <i x="93" s="1"/>
        <i x="4" s="1"/>
        <i x="47" s="1"/>
        <i x="6" s="1"/>
        <i x="85" s="1"/>
        <i x="86" s="1"/>
        <i x="96" s="1"/>
        <i x="98" s="1"/>
        <i x="100" s="1"/>
        <i x="137" s="1"/>
        <i x="39" s="1"/>
        <i x="38" s="1"/>
        <i x="141" s="1"/>
        <i x="61" s="1"/>
        <i x="41" s="1"/>
        <i x="77" s="1"/>
        <i x="60" s="1"/>
        <i x="201" s="1"/>
        <i x="127" s="1"/>
        <i x="119" s="1"/>
        <i x="203" s="1"/>
        <i x="109" s="1"/>
        <i x="40" s="1"/>
        <i x="72" s="1"/>
        <i x="54" s="1"/>
        <i x="87" s="1"/>
        <i x="99" s="1"/>
        <i x="28" s="1"/>
        <i x="37" s="1"/>
        <i x="108" s="1"/>
        <i x="136" s="1"/>
        <i x="36" s="1"/>
        <i x="107" s="1"/>
        <i x="19" s="1"/>
        <i x="111" s="1"/>
        <i x="29" s="1"/>
        <i x="18" s="1"/>
        <i x="101" s="1"/>
        <i x="129" s="1"/>
        <i x="134" s="1"/>
        <i x="202" s="1"/>
        <i x="88" s="1"/>
        <i x="142" s="1"/>
        <i x="167" s="1"/>
        <i x="73" s="1"/>
        <i x="205" s="1"/>
        <i x="195" s="1"/>
        <i x="58" s="1"/>
        <i x="123" s="1"/>
        <i x="124" s="1"/>
        <i x="68" s="1"/>
        <i x="57" s="1"/>
        <i x="56" s="1"/>
        <i x="55" s="1"/>
        <i x="184" s="1"/>
        <i x="83" s="1"/>
        <i x="132" s="1"/>
        <i x="95" s="1"/>
        <i x="10" s="1"/>
        <i x="156" s="1"/>
        <i x="154" s="1"/>
        <i x="8" s="1"/>
        <i x="59" s="1"/>
        <i x="144" s="1"/>
        <i x="66" s="1"/>
        <i x="9" s="1"/>
        <i x="185" s="1"/>
        <i x="84" s="1"/>
        <i x="12" s="1"/>
        <i x="11" s="1"/>
        <i x="48" s="1"/>
        <i x="150" s="1"/>
        <i x="15" s="1"/>
        <i x="22" s="1"/>
        <i x="21" s="1"/>
        <i x="152" s="1"/>
        <i x="14" s="1"/>
        <i x="51" s="1"/>
        <i x="52" s="1"/>
        <i x="17" s="1"/>
        <i x="146" s="1"/>
        <i x="114" s="1"/>
        <i x="64" s="1"/>
        <i x="162" s="1"/>
        <i x="196" s="1"/>
        <i x="103" s="1"/>
        <i x="126" s="1"/>
        <i x="76" s="1"/>
        <i x="125" s="1"/>
        <i x="189" s="1"/>
        <i x="75" s="1"/>
        <i x="106" s="1"/>
        <i x="135" s="1"/>
        <i x="161" s="1"/>
        <i x="204" s="1"/>
        <i x="117" s="1"/>
        <i x="104" s="1"/>
        <i x="67" s="1"/>
        <i x="149" s="1"/>
        <i x="176" s="1"/>
        <i x="78" s="1"/>
        <i x="7" s="1"/>
        <i x="13" s="1"/>
        <i x="148" s="1"/>
        <i x="26" s="1"/>
        <i x="128" s="1"/>
        <i x="179" s="1"/>
        <i x="45" s="1"/>
        <i x="116" s="1"/>
        <i x="178" s="1"/>
        <i x="80" s="1"/>
        <i x="175" s="1"/>
        <i x="46" s="1"/>
        <i x="198" s="1"/>
        <i x="164" s="1"/>
        <i x="191" s="1"/>
      </items>
    </tabular>
  </data>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riff4" xr10:uid="{CBDB6574-689B-4EE6-B99D-63DC0217A7DB}" sourceName="Tariff">
  <pivotTables>
    <pivotTable tabId="7" name="PivotTable2"/>
    <pivotTable tabId="7" name="PivotTable1"/>
    <pivotTable tabId="7" name="PivotTable3"/>
    <pivotTable tabId="7" name="PivotTable6"/>
  </pivotTables>
  <data>
    <tabular pivotCacheId="1725885917">
      <items count="2">
        <i x="1" s="1"/>
        <i x="0" s="1"/>
      </items>
    </tabular>
  </data>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B53C907B-1074-4F98-966D-F7C563940951}" sourceName="Branch">
  <pivotTables>
    <pivotTable tabId="6" name="PivotTable1"/>
    <pivotTable tabId="6" name="PivotTable2"/>
    <pivotTable tabId="6" name="PivotTable3"/>
    <pivotTable tabId="6" name="PivotTable4"/>
  </pivotTables>
  <data>
    <tabular pivotCacheId="1725885917">
      <items count="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ntry_from" xr10:uid="{5293D882-4EDA-4C78-BF96-6A38016B610A}" sourceName="Cntry from">
  <pivotTables>
    <pivotTable tabId="3" name="PivotTable2"/>
  </pivotTables>
  <data>
    <tabular pivotCacheId="1725885917">
      <items count="1">
        <i x="0" s="1"/>
      </items>
    </tabular>
  </data>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1" xr10:uid="{120D4D66-7EFF-434E-9A0F-13245980A65D}" sourceName="Branch">
  <pivotTables>
    <pivotTable tabId="3" name="PivotTable2"/>
  </pivotTables>
  <data>
    <tabular pivotCacheId="1725885917">
      <items count="1">
        <i x="0" s="1"/>
      </items>
    </tabular>
  </data>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2" xr10:uid="{A162C2C3-FEB4-4D5D-910D-FEBD9218475B}" sourceName="Branch">
  <pivotTables>
    <pivotTable tabId="4" name="PivotTable2"/>
  </pivotTables>
  <data>
    <tabular pivotCacheId="1725885917">
      <items count="1">
        <i x="0" s="1"/>
      </items>
    </tabular>
  </data>
</slicerCacheDefinition>
</file>

<file path=xl/slicerCaches/slicerCache3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3" xr10:uid="{DD023EFC-A380-4899-91D6-108A8F695B68}" sourceName="Product">
  <pivotTables>
    <pivotTable tabId="16" name="PivotTable2"/>
  </pivotTables>
  <data>
    <tabular pivotCacheId="1725885917">
      <items count="3">
        <i x="0" s="1"/>
        <i x="1" s="1"/>
        <i x="2" s="1"/>
      </items>
    </tabular>
  </data>
</slicerCacheDefinition>
</file>

<file path=xl/slicerCaches/slicerCache3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ay3" xr10:uid="{0DDB232A-C604-46B0-A3DC-CD07F1743D6B}" sourceName="Way">
  <pivotTables>
    <pivotTable tabId="16" name="PivotTable2"/>
  </pivotTables>
  <data>
    <tabular pivotCacheId="1725885917">
      <items count="2">
        <i x="1" s="1"/>
        <i x="0" s="1"/>
      </items>
    </tabular>
  </data>
</slicerCacheDefinition>
</file>

<file path=xl/slicerCaches/slicerCache3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ntry_from3" xr10:uid="{E7158B74-EB03-419D-B3EA-C7F2D3612628}" sourceName="Cntry from">
  <pivotTables>
    <pivotTable tabId="16" name="PivotTable2"/>
  </pivotTables>
  <data>
    <tabular pivotCacheId="1725885917">
      <items count="1">
        <i x="0" s="1"/>
      </items>
    </tabular>
  </data>
</slicerCacheDefinition>
</file>

<file path=xl/slicerCaches/slicerCache3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ntry_to3" xr10:uid="{2AEBA962-F2AB-4A5D-A7FC-C601666F5992}" sourceName="Cntry to">
  <pivotTables>
    <pivotTable tabId="16" name="PivotTable2"/>
  </pivotTables>
  <data>
    <tabular pivotCacheId="1725885917">
      <items count="23">
        <i x="4" s="1"/>
        <i x="12" s="1"/>
        <i x="9" s="1"/>
        <i x="15" s="1"/>
        <i x="8" s="1"/>
        <i x="14" s="1"/>
        <i x="7" s="1"/>
        <i x="0" s="1"/>
        <i x="17" s="1"/>
        <i x="10" s="1"/>
        <i x="6" s="1"/>
        <i x="20" s="1"/>
        <i x="18" s="1"/>
        <i x="2" s="1"/>
        <i x="3" s="1"/>
        <i x="13" s="1"/>
        <i x="5" s="1"/>
        <i x="16" s="1"/>
        <i x="1" s="1"/>
        <i x="19" s="1"/>
        <i x="11" s="1"/>
        <i x="22" s="1"/>
        <i x="21" s="1"/>
      </items>
    </tabular>
  </data>
</slicerCacheDefinition>
</file>

<file path=xl/slicerCaches/slicerCache3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C_from3" xr10:uid="{F07A1BB2-3FBB-48D5-8B89-BE979CEBAE32}" sourceName="ZC from">
  <pivotTables>
    <pivotTable tabId="16" name="PivotTable2"/>
  </pivotTables>
  <data>
    <tabular pivotCacheId="1725885917">
      <items count="1">
        <i x="0" s="1"/>
      </items>
    </tabular>
  </data>
</slicerCacheDefinition>
</file>

<file path=xl/slicerCaches/slicerCache3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C_to3" xr10:uid="{CE1F2617-575E-4C8D-BAA4-352377DB4EF7}" sourceName="ZC to">
  <pivotTables>
    <pivotTable tabId="16" name="PivotTable2"/>
  </pivotTables>
  <data>
    <tabular pivotCacheId="1725885917">
      <items count="206">
        <i x="188" s="1"/>
        <i x="139" s="1"/>
        <i x="16" s="1"/>
        <i x="42" s="1"/>
        <i x="187" s="1"/>
        <i x="151" s="1"/>
        <i x="169" s="1"/>
        <i x="183" s="1"/>
        <i x="186" s="1"/>
        <i x="49" s="1"/>
        <i x="120" s="1"/>
        <i x="27" s="1"/>
        <i x="133" s="1"/>
        <i x="200" s="1"/>
        <i x="105" s="1"/>
        <i x="82" s="1"/>
        <i x="63" s="1"/>
        <i x="171" s="1"/>
        <i x="74" s="1"/>
        <i x="153" s="1"/>
        <i x="138" s="1"/>
        <i x="168" s="1"/>
        <i x="130" s="1"/>
        <i x="89" s="1"/>
        <i x="147" s="1"/>
        <i x="71" s="1"/>
        <i x="160" s="1"/>
        <i x="140" s="1"/>
        <i x="122" s="1"/>
        <i x="159" s="1"/>
        <i x="131" s="1"/>
        <i x="33" s="1"/>
        <i x="192" s="1"/>
        <i x="166" s="1"/>
        <i x="30" s="1"/>
        <i x="190" s="1"/>
        <i x="181" s="1"/>
        <i x="81" s="1"/>
        <i x="35" s="1"/>
        <i x="24" s="1"/>
        <i x="102" s="1"/>
        <i x="44" s="1"/>
        <i x="172" s="1"/>
        <i x="25" s="1"/>
        <i x="193" s="1"/>
        <i x="32" s="1"/>
        <i x="163" s="1"/>
        <i x="177" s="1"/>
        <i x="62" s="1"/>
        <i x="34" s="1"/>
        <i x="182" s="1"/>
        <i x="197" s="1"/>
        <i x="112" s="1"/>
        <i x="173" s="1"/>
        <i x="113" s="1"/>
        <i x="79" s="1"/>
        <i x="170" s="1"/>
        <i x="31" s="1"/>
        <i x="121" s="1"/>
        <i x="180" s="1"/>
        <i x="199" s="1"/>
        <i x="194" s="1"/>
        <i x="23" s="1"/>
        <i x="50" s="1"/>
        <i x="155" s="1"/>
        <i x="158" s="1"/>
        <i x="97" s="1"/>
        <i x="115" s="1"/>
        <i x="174" s="1"/>
        <i x="65" s="1"/>
        <i x="157" s="1"/>
        <i x="143" s="1"/>
        <i x="69" s="1"/>
        <i x="20" s="1"/>
        <i x="53" s="1"/>
        <i x="118" s="1"/>
        <i x="91" s="1"/>
        <i x="1" s="1"/>
        <i x="94" s="1"/>
        <i x="43" s="1"/>
        <i x="165" s="1"/>
        <i x="145" s="1"/>
        <i x="70" s="1"/>
        <i x="0" s="1"/>
        <i x="2" s="1"/>
        <i x="3" s="1"/>
        <i x="5" s="1"/>
        <i x="92" s="1"/>
        <i x="90" s="1"/>
        <i x="110" s="1"/>
        <i x="93" s="1"/>
        <i x="4" s="1"/>
        <i x="47" s="1"/>
        <i x="6" s="1"/>
        <i x="85" s="1"/>
        <i x="86" s="1"/>
        <i x="96" s="1"/>
        <i x="98" s="1"/>
        <i x="100" s="1"/>
        <i x="137" s="1"/>
        <i x="39" s="1"/>
        <i x="38" s="1"/>
        <i x="141" s="1"/>
        <i x="61" s="1"/>
        <i x="41" s="1"/>
        <i x="77" s="1"/>
        <i x="60" s="1"/>
        <i x="201" s="1"/>
        <i x="127" s="1"/>
        <i x="119" s="1"/>
        <i x="203" s="1"/>
        <i x="109" s="1"/>
        <i x="40" s="1"/>
        <i x="72" s="1"/>
        <i x="54" s="1"/>
        <i x="87" s="1"/>
        <i x="99" s="1"/>
        <i x="28" s="1"/>
        <i x="37" s="1"/>
        <i x="108" s="1"/>
        <i x="136" s="1"/>
        <i x="36" s="1"/>
        <i x="107" s="1"/>
        <i x="19" s="1"/>
        <i x="111" s="1"/>
        <i x="29" s="1"/>
        <i x="18" s="1"/>
        <i x="101" s="1"/>
        <i x="129" s="1"/>
        <i x="134" s="1"/>
        <i x="202" s="1"/>
        <i x="88" s="1"/>
        <i x="142" s="1"/>
        <i x="167" s="1"/>
        <i x="73" s="1"/>
        <i x="205" s="1"/>
        <i x="195" s="1"/>
        <i x="58" s="1"/>
        <i x="123" s="1"/>
        <i x="124" s="1"/>
        <i x="68" s="1"/>
        <i x="57" s="1"/>
        <i x="56" s="1"/>
        <i x="55" s="1"/>
        <i x="184" s="1"/>
        <i x="83" s="1"/>
        <i x="132" s="1"/>
        <i x="95" s="1"/>
        <i x="10" s="1"/>
        <i x="156" s="1"/>
        <i x="154" s="1"/>
        <i x="8" s="1"/>
        <i x="59" s="1"/>
        <i x="144" s="1"/>
        <i x="66" s="1"/>
        <i x="9" s="1"/>
        <i x="185" s="1"/>
        <i x="84" s="1"/>
        <i x="12" s="1"/>
        <i x="11" s="1"/>
        <i x="48" s="1"/>
        <i x="150" s="1"/>
        <i x="15" s="1"/>
        <i x="22" s="1"/>
        <i x="21" s="1"/>
        <i x="152" s="1"/>
        <i x="14" s="1"/>
        <i x="51" s="1"/>
        <i x="52" s="1"/>
        <i x="17" s="1"/>
        <i x="146" s="1"/>
        <i x="114" s="1"/>
        <i x="64" s="1"/>
        <i x="162" s="1"/>
        <i x="196" s="1"/>
        <i x="103" s="1"/>
        <i x="126" s="1"/>
        <i x="76" s="1"/>
        <i x="125" s="1"/>
        <i x="189" s="1"/>
        <i x="75" s="1"/>
        <i x="106" s="1"/>
        <i x="135" s="1"/>
        <i x="161" s="1"/>
        <i x="204" s="1"/>
        <i x="117" s="1"/>
        <i x="104" s="1"/>
        <i x="67" s="1"/>
        <i x="149" s="1"/>
        <i x="176" s="1"/>
        <i x="78" s="1"/>
        <i x="7" s="1"/>
        <i x="13" s="1"/>
        <i x="148" s="1"/>
        <i x="26" s="1"/>
        <i x="128" s="1"/>
        <i x="179" s="1"/>
        <i x="45" s="1"/>
        <i x="116" s="1"/>
        <i x="178" s="1"/>
        <i x="80" s="1"/>
        <i x="175" s="1"/>
        <i x="46" s="1"/>
        <i x="198" s="1"/>
        <i x="164" s="1"/>
        <i x="191" s="1"/>
      </items>
    </tabular>
  </data>
</slicerCacheDefinition>
</file>

<file path=xl/slicerCaches/slicerCache3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riff12" xr10:uid="{270D4E5D-F93E-4972-A593-A9B77A8A7A7C}" sourceName="Tariff">
  <pivotTables>
    <pivotTable tabId="16" name="PivotTable2"/>
  </pivotTables>
  <data>
    <tabular pivotCacheId="1725885917">
      <items count="2">
        <i x="1" s="1"/>
        <i x="0" s="1"/>
      </items>
    </tabular>
  </data>
</slicerCacheDefinition>
</file>

<file path=xl/slicerCaches/slicerCache3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12" xr10:uid="{4BA97F93-906B-48A0-A1AD-6D7BC7CAD6F1}" sourceName="Branch">
  <pivotTables>
    <pivotTable tabId="16" name="PivotTable2"/>
  </pivotTables>
  <data>
    <tabular pivotCacheId="1725885917">
      <items count="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ntry_to" xr10:uid="{E3556C1D-BF13-4FB9-9E03-DD5804D34E18}" sourceName="Cntry to">
  <pivotTables>
    <pivotTable tabId="3" name="PivotTable2"/>
  </pivotTables>
  <data>
    <tabular pivotCacheId="1725885917">
      <items count="23">
        <i x="4" s="1"/>
        <i x="12" s="1"/>
        <i x="9" s="1"/>
        <i x="15" s="1"/>
        <i x="8" s="1"/>
        <i x="14" s="1"/>
        <i x="7" s="1"/>
        <i x="0" s="1"/>
        <i x="17" s="1"/>
        <i x="10" s="1"/>
        <i x="6" s="1"/>
        <i x="20" s="1"/>
        <i x="18" s="1"/>
        <i x="2" s="1"/>
        <i x="3" s="1"/>
        <i x="13" s="1"/>
        <i x="5" s="1"/>
        <i x="16" s="1"/>
        <i x="1" s="1"/>
        <i x="19" s="1"/>
        <i x="11" s="1"/>
        <i x="22" s="1"/>
        <i x="21" s="1"/>
      </items>
    </tabular>
  </data>
</slicerCacheDefinition>
</file>

<file path=xl/slicerCaches/slicerCache4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571BDF20-1D8E-471F-9DB8-58183C0BD9D4}" sourceName="Year">
  <pivotTables>
    <pivotTable tabId="16" name="PivotTable2"/>
  </pivotTables>
  <data>
    <tabular pivotCacheId="1725885917">
      <items count="1">
        <i x="0" s="1"/>
      </items>
    </tabular>
  </data>
</slicerCacheDefinition>
</file>

<file path=xl/slicerCaches/slicerCache4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2" xr10:uid="{5BCF22B1-1879-4E08-B02F-47C3FE74528B}" sourceName="Month">
  <pivotTables>
    <pivotTable tabId="16" name="PivotTable2"/>
  </pivotTables>
  <data>
    <tabular pivotCacheId="1725885917">
      <items count="11">
        <i x="0" s="1"/>
        <i x="1" s="1"/>
        <i x="2" s="1"/>
        <i x="3" s="1"/>
        <i x="4" s="1"/>
        <i x="5" s="1"/>
        <i x="6" s="1"/>
        <i x="7" s="1"/>
        <i x="8" s="1"/>
        <i x="9" s="1"/>
        <i x="10" s="1"/>
      </items>
    </tabular>
  </data>
</slicerCacheDefinition>
</file>

<file path=xl/slicerCaches/slicerCache4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iod2" xr10:uid="{0FC28991-C56E-4375-96D9-4EC7A39DEA87}" sourceName="Period">
  <pivotTables>
    <pivotTable tabId="16" name="PivotTable2"/>
  </pivotTables>
  <data>
    <tabular pivotCacheId="1725885917">
      <items count="11">
        <i x="0" s="1"/>
        <i x="1" s="1"/>
        <i x="2" s="1"/>
        <i x="3" s="1"/>
        <i x="4" s="1"/>
        <i x="5" s="1"/>
        <i x="6" s="1"/>
        <i x="7" s="1"/>
        <i x="8" s="1"/>
        <i x="9" s="1"/>
        <i x="10" s="1"/>
      </items>
    </tabular>
  </data>
</slicerCacheDefinition>
</file>

<file path=xl/slicerCaches/slicerCache4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lection_day" xr10:uid="{ECDBCC3C-A8A6-4A26-9C5C-1D0795F3BB93}" sourceName="Collection day">
  <pivotTables>
    <pivotTable tabId="16" name="PivotTable2"/>
  </pivotTables>
  <data>
    <tabular pivotCacheId="1725885917">
      <items count="4">
        <i x="3" s="1"/>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C_from" xr10:uid="{110BB579-BA57-45D4-A4C4-28D510EA2875}" sourceName="ZC from">
  <pivotTables>
    <pivotTable tabId="3" name="PivotTable2"/>
  </pivotTables>
  <data>
    <tabular pivotCacheId="1725885917">
      <items count="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C_to" xr10:uid="{A2A74911-DB06-4A1D-8902-2EEB06F9D9A2}" sourceName="ZC to">
  <pivotTables>
    <pivotTable tabId="3" name="PivotTable2"/>
  </pivotTables>
  <data>
    <tabular pivotCacheId="1725885917">
      <items count="206">
        <i x="188" s="1"/>
        <i x="139" s="1"/>
        <i x="16" s="1"/>
        <i x="42" s="1"/>
        <i x="187" s="1"/>
        <i x="151" s="1"/>
        <i x="169" s="1"/>
        <i x="183" s="1"/>
        <i x="186" s="1"/>
        <i x="49" s="1"/>
        <i x="120" s="1"/>
        <i x="27" s="1"/>
        <i x="133" s="1"/>
        <i x="200" s="1"/>
        <i x="105" s="1"/>
        <i x="82" s="1"/>
        <i x="63" s="1"/>
        <i x="171" s="1"/>
        <i x="74" s="1"/>
        <i x="153" s="1"/>
        <i x="138" s="1"/>
        <i x="168" s="1"/>
        <i x="130" s="1"/>
        <i x="89" s="1"/>
        <i x="147" s="1"/>
        <i x="71" s="1"/>
        <i x="160" s="1"/>
        <i x="140" s="1"/>
        <i x="122" s="1"/>
        <i x="159" s="1"/>
        <i x="131" s="1"/>
        <i x="33" s="1"/>
        <i x="192" s="1"/>
        <i x="166" s="1"/>
        <i x="30" s="1"/>
        <i x="190" s="1"/>
        <i x="181" s="1"/>
        <i x="81" s="1"/>
        <i x="35" s="1"/>
        <i x="24" s="1"/>
        <i x="102" s="1"/>
        <i x="44" s="1"/>
        <i x="172" s="1"/>
        <i x="25" s="1"/>
        <i x="193" s="1"/>
        <i x="32" s="1"/>
        <i x="163" s="1"/>
        <i x="177" s="1"/>
        <i x="62" s="1"/>
        <i x="34" s="1"/>
        <i x="182" s="1"/>
        <i x="197" s="1"/>
        <i x="112" s="1"/>
        <i x="173" s="1"/>
        <i x="113" s="1"/>
        <i x="79" s="1"/>
        <i x="170" s="1"/>
        <i x="31" s="1"/>
        <i x="121" s="1"/>
        <i x="180" s="1"/>
        <i x="199" s="1"/>
        <i x="194" s="1"/>
        <i x="23" s="1"/>
        <i x="50" s="1"/>
        <i x="155" s="1"/>
        <i x="158" s="1"/>
        <i x="97" s="1"/>
        <i x="115" s="1"/>
        <i x="174" s="1"/>
        <i x="65" s="1"/>
        <i x="157" s="1"/>
        <i x="143" s="1"/>
        <i x="69" s="1"/>
        <i x="20" s="1"/>
        <i x="53" s="1"/>
        <i x="118" s="1"/>
        <i x="91" s="1"/>
        <i x="1" s="1"/>
        <i x="94" s="1"/>
        <i x="43" s="1"/>
        <i x="165" s="1"/>
        <i x="145" s="1"/>
        <i x="70" s="1"/>
        <i x="0" s="1"/>
        <i x="2" s="1"/>
        <i x="3" s="1"/>
        <i x="5" s="1"/>
        <i x="92" s="1"/>
        <i x="90" s="1"/>
        <i x="110" s="1"/>
        <i x="93" s="1"/>
        <i x="4" s="1"/>
        <i x="47" s="1"/>
        <i x="6" s="1"/>
        <i x="85" s="1"/>
        <i x="86" s="1"/>
        <i x="96" s="1"/>
        <i x="98" s="1"/>
        <i x="100" s="1"/>
        <i x="137" s="1"/>
        <i x="39" s="1"/>
        <i x="38" s="1"/>
        <i x="141" s="1"/>
        <i x="61" s="1"/>
        <i x="41" s="1"/>
        <i x="77" s="1"/>
        <i x="60" s="1"/>
        <i x="201" s="1"/>
        <i x="127" s="1"/>
        <i x="119" s="1"/>
        <i x="203" s="1"/>
        <i x="109" s="1"/>
        <i x="40" s="1"/>
        <i x="72" s="1"/>
        <i x="54" s="1"/>
        <i x="87" s="1"/>
        <i x="99" s="1"/>
        <i x="28" s="1"/>
        <i x="37" s="1"/>
        <i x="108" s="1"/>
        <i x="136" s="1"/>
        <i x="36" s="1"/>
        <i x="107" s="1"/>
        <i x="19" s="1"/>
        <i x="111" s="1"/>
        <i x="29" s="1"/>
        <i x="18" s="1"/>
        <i x="101" s="1"/>
        <i x="129" s="1"/>
        <i x="134" s="1"/>
        <i x="202" s="1"/>
        <i x="88" s="1"/>
        <i x="142" s="1"/>
        <i x="167" s="1"/>
        <i x="73" s="1"/>
        <i x="205" s="1"/>
        <i x="195" s="1"/>
        <i x="58" s="1"/>
        <i x="123" s="1"/>
        <i x="124" s="1"/>
        <i x="68" s="1"/>
        <i x="57" s="1"/>
        <i x="56" s="1"/>
        <i x="55" s="1"/>
        <i x="184" s="1"/>
        <i x="83" s="1"/>
        <i x="132" s="1"/>
        <i x="95" s="1"/>
        <i x="10" s="1"/>
        <i x="156" s="1"/>
        <i x="154" s="1"/>
        <i x="8" s="1"/>
        <i x="59" s="1"/>
        <i x="144" s="1"/>
        <i x="66" s="1"/>
        <i x="9" s="1"/>
        <i x="185" s="1"/>
        <i x="84" s="1"/>
        <i x="12" s="1"/>
        <i x="11" s="1"/>
        <i x="48" s="1"/>
        <i x="150" s="1"/>
        <i x="15" s="1"/>
        <i x="22" s="1"/>
        <i x="21" s="1"/>
        <i x="152" s="1"/>
        <i x="14" s="1"/>
        <i x="51" s="1"/>
        <i x="52" s="1"/>
        <i x="17" s="1"/>
        <i x="146" s="1"/>
        <i x="114" s="1"/>
        <i x="64" s="1"/>
        <i x="162" s="1"/>
        <i x="196" s="1"/>
        <i x="103" s="1"/>
        <i x="126" s="1"/>
        <i x="76" s="1"/>
        <i x="125" s="1"/>
        <i x="189" s="1"/>
        <i x="75" s="1"/>
        <i x="106" s="1"/>
        <i x="135" s="1"/>
        <i x="161" s="1"/>
        <i x="204" s="1"/>
        <i x="117" s="1"/>
        <i x="104" s="1"/>
        <i x="67" s="1"/>
        <i x="149" s="1"/>
        <i x="176" s="1"/>
        <i x="78" s="1"/>
        <i x="7" s="1"/>
        <i x="13" s="1"/>
        <i x="148" s="1"/>
        <i x="26" s="1"/>
        <i x="128" s="1"/>
        <i x="179" s="1"/>
        <i x="45" s="1"/>
        <i x="116" s="1"/>
        <i x="178" s="1"/>
        <i x="80" s="1"/>
        <i x="175" s="1"/>
        <i x="46" s="1"/>
        <i x="198" s="1"/>
        <i x="164" s="1"/>
        <i x="19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2" xr10:uid="{FC2D1E3E-A55F-423D-81A6-B5DF971A9B9A}" sourceName="Product">
  <pivotTables>
    <pivotTable tabId="4" name="PivotTable2"/>
  </pivotTables>
  <data>
    <tabular pivotCacheId="1725885917">
      <items count="3">
        <i x="0" s="1"/>
        <i x="1" s="1"/>
        <i x="2"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ay2" xr10:uid="{A25550E8-3213-4642-A2B3-957FFA10B909}" sourceName="Way">
  <pivotTables>
    <pivotTable tabId="4" name="PivotTable2"/>
  </pivotTables>
  <data>
    <tabular pivotCacheId="1725885917">
      <items count="2">
        <i x="1" s="1"/>
        <i x="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ntry_from2" xr10:uid="{115407F1-DBDB-442C-80DB-77BF3CB8BF3B}" sourceName="Cntry from">
  <pivotTables>
    <pivotTable tabId="4" name="PivotTable2"/>
  </pivotTables>
  <data>
    <tabular pivotCacheId="1725885917">
      <items count="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4" xr10:uid="{55393EA1-005E-46D3-AFB5-5878A9C26341}" cache="Slicer_Product22" caption="Product" style="SlicerStyleLight1" rowHeight="241300"/>
  <slicer name="Way 4" xr10:uid="{BF849034-650E-4F41-B28D-2FABF01CB949}" cache="Slicer_Way22" caption="Way" columnCount="2" style="SlicerStyleLight1" rowHeight="241300"/>
  <slicer name="Cntry from 4" xr10:uid="{ADC7E3B4-AF71-4235-B84F-14104ADAFE22}" cache="Slicer_Cntry_from22" caption="Cntry from" columnCount="3" style="SlicerStyleLight1" rowHeight="241300"/>
  <slicer name="Cntry to 4" xr10:uid="{6B138682-01E8-4E7B-A2E7-7D365DC44F92}" cache="Slicer_Cntry_to22" caption="Cntry to" columnCount="3" style="SlicerStyleLight1" rowHeight="241300"/>
  <slicer name="ZC from 3" xr10:uid="{05164333-CA1E-4DC4-9063-D73604B5A3DD}" cache="Slicer_ZC_from12" caption="ZC from" columnCount="4" style="SlicerStyleLight1" rowHeight="241300"/>
  <slicer name="ZC to 3" xr10:uid="{238B6EA5-CB0B-4C34-B38C-84755119E12D}" cache="Slicer_ZC_to12" caption="ZC to" columnCount="4" style="SlicerStyleLight1" rowHeight="241300"/>
  <slicer name="Tariff" xr10:uid="{6C66A157-1862-4303-B46F-FA3CCB9BAB47}" cache="Slicer_Tariff" caption="Tariff" style="SlicerStyleLight1" rowHeight="241300"/>
  <slicer name="Branch" xr10:uid="{17FE56D6-FC16-43B5-B3A8-BFC8B055F9DA}" cache="Slicer_Branch" caption="Branch" columnCount="2" style="SlicerStyleLight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5" xr10:uid="{56C087DF-5BDE-4847-B1C6-D9E6BCF01F0A}" cache="Slicer_Product221" caption="Product" style="SlicerStyleLight1" rowHeight="241300"/>
  <slicer name="Way 5" xr10:uid="{43A245A3-EF6A-4EA6-8F4C-F6A3897377EC}" cache="Slicer_Way221" caption="Way" columnCount="2" style="SlicerStyleLight1" rowHeight="241300"/>
  <slicer name="Cntry from 5" xr10:uid="{A5EABB46-07EE-4DD1-ACDF-936C6821650C}" cache="Slicer_Cntry_from221" caption="Cntry from" columnCount="3" style="SlicerStyleLight1" rowHeight="241300"/>
  <slicer name="Cntry to 5" xr10:uid="{AC36E8E8-DBA0-4325-8E4F-F9EB4BC23C5E}" cache="Slicer_Cntry_to221" caption="Cntry to" columnCount="3" style="SlicerStyleLight1" rowHeight="241300"/>
  <slicer name="ZC from 4" xr10:uid="{6451AD89-4498-4D1F-A7CF-101834C86E0E}" cache="Slicer_ZC_from121" caption="ZC from" columnCount="4" style="SlicerStyleLight1" rowHeight="241300"/>
  <slicer name="ZC to 4" xr10:uid="{2A911B6C-C2C6-4F3A-9D2B-4D1B68C444E7}" cache="Slicer_ZC_to121" caption="ZC to" columnCount="4" style="SlicerStyleLight1" rowHeight="241300"/>
  <slicer name="Tariff 4" xr10:uid="{467833E3-C3F6-4126-8626-179A1D7DF967}" cache="Slicer_Tariff4" caption="Tariff" style="SlicerStyleLight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DDF60EF3-98DE-4D8F-87CE-D025C357EA85}" cache="Slicer_Product" caption="Product" style="SlicerStyleLight1" rowHeight="241300"/>
  <slicer name="Way" xr10:uid="{3043BC09-287F-4234-A294-A2CC2CEC7B7B}" cache="Slicer_Way" caption="Way" columnCount="2" style="SlicerStyleLight1" rowHeight="241300"/>
  <slicer name="Cntry from" xr10:uid="{C1548B86-17CF-43DE-AC27-96E177FB2FC6}" cache="Slicer_Cntry_from" caption="Cntry from" columnCount="3" style="SlicerStyleLight1" rowHeight="241300"/>
  <slicer name="Cntry to" xr10:uid="{B2ACF3B1-2844-44BA-90AA-31DC1A3F74EF}" cache="Slicer_Cntry_to" caption="Cntry to" columnCount="3" style="SlicerStyleLight1" rowHeight="241300"/>
  <slicer name="ZC from" xr10:uid="{D105FC21-F87E-4E39-A304-57091B4FF46C}" cache="Slicer_ZC_from" caption="ZC from" columnCount="4" style="SlicerStyleLight1" rowHeight="241300"/>
  <slicer name="ZC to" xr10:uid="{29E9E181-C07C-436F-8D1C-379ED16C27CF}" cache="Slicer_ZC_to" caption="ZC to" columnCount="4" style="SlicerStyleLight1" rowHeight="241300"/>
  <slicer name="Tariff 1" xr10:uid="{CB3D6581-693A-4377-AFE2-FE1BAE521E80}" cache="Slicer_Tariff1" caption="Tariff" style="SlicerStyleLight1" rowHeight="241300"/>
  <slicer name="Branch 1" xr10:uid="{EF48932B-F6E9-40EE-BAA4-1715F485813F}" cache="Slicer_Branch1" caption="Branch" columnCount="2" style="SlicerStyleLight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2" xr10:uid="{003C6813-4A25-4143-9787-F1D91A881C9B}" cache="Slicer_Product2" caption="Product" style="SlicerStyleLight1" rowHeight="241300"/>
  <slicer name="Way 2" xr10:uid="{CC772844-7AC9-417D-81E2-373D07FEB30F}" cache="Slicer_Way2" caption="Way" columnCount="2" style="SlicerStyleLight1" rowHeight="241300"/>
  <slicer name="Cntry from 2" xr10:uid="{A47F5FFB-D0A9-44EB-A193-EAA15441B97B}" cache="Slicer_Cntry_from2" caption="Cntry from" columnCount="3" style="SlicerStyleLight1" rowHeight="241300"/>
  <slicer name="Cntry to 2" xr10:uid="{E38A4F35-F94F-47D4-B0F1-9923A196F49B}" cache="Slicer_Cntry_to2" caption="Cntry to" columnCount="3" style="SlicerStyleLight1" rowHeight="241300"/>
  <slicer name="ZC from 1" xr10:uid="{B7CDE814-7F20-474E-AAB0-90A6C0FE5CFA}" cache="Slicer_ZC_from1" caption="ZC from" columnCount="4" style="SlicerStyleLight1" rowHeight="241300"/>
  <slicer name="ZC to 1" xr10:uid="{F1AAFC52-5D7D-40E4-8D0F-E2D813D70C59}" cache="Slicer_ZC_to1" caption="ZC to" columnCount="4" style="SlicerStyleLight1" rowHeight="241300"/>
  <slicer name="Tariff 5" xr10:uid="{D4C1ABD5-4788-41AE-BEA6-75EF1C866D8F}" cache="Slicer_Tariff1" caption="Tariff" style="SlicerStyleLight1" rowHeight="241300"/>
  <slicer name="Tariff 2" xr10:uid="{2DDBFC86-4DC5-4CD0-BD6F-CC4966C16DF6}" cache="Slicer_Tariff2" caption="Tariff" style="SlicerStyleLight1" rowHeight="241300"/>
  <slicer name="Branch 2" xr10:uid="{76452BA5-5BB5-4AFC-BD04-4308699B3B39}" cache="Slicer_Branch2" caption="Branch" columnCount="2" style="SlicerStyleLight1"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9" xr10:uid="{7DA26AB8-91C3-479F-A312-20AD904D050C}" cache="Slicer_Product3" caption="Product" style="SlicerStyleLight1" rowHeight="241300"/>
  <slicer name="Way 9" xr10:uid="{DC7E93A6-81FD-405B-8F03-201130A978C6}" cache="Slicer_Way3" caption="Way" columnCount="2" style="SlicerStyleLight1" rowHeight="241300"/>
  <slicer name="Cntry from 9" xr10:uid="{F351B0A3-237A-4E21-B3D0-FB73CADBEAB2}" cache="Slicer_Cntry_from3" caption="Cntry from" columnCount="3" style="SlicerStyleLight1" rowHeight="241300"/>
  <slicer name="Cntry to 9" xr10:uid="{E9005327-ABFD-4677-BE98-D859D4DC8D96}" cache="Slicer_Cntry_to3" caption="Cntry to" columnCount="3" style="SlicerStyleLight1" rowHeight="241300"/>
  <slicer name="ZC from 9" xr10:uid="{7341D729-B877-4678-9097-89F345F9D503}" cache="Slicer_ZC_from3" caption="ZC from" columnCount="4" style="SlicerStyleLight1" rowHeight="241300"/>
  <slicer name="ZC to 9" xr10:uid="{CC9AAAD6-3136-46E3-8510-AE2BD9D7E2CA}" cache="Slicer_ZC_to3" caption="ZC to" columnCount="4" style="SlicerStyleLight1" rowHeight="241300"/>
  <slicer name="Tariff 10" xr10:uid="{508622C0-7EC7-414D-A10A-2C5CD86DC898}" cache="Slicer_Tariff12" caption="Tariff" style="SlicerStyleLight1" rowHeight="241300"/>
  <slicer name="Branch 8" xr10:uid="{7578483D-B7BB-47BA-8DE1-204F022D7BFD}" cache="Slicer_Branch12" caption="Branch" columnCount="2" style="SlicerStyleLight1" rowHeight="241300"/>
  <slicer name="Year 4" xr10:uid="{A57762F6-F0BB-428C-AB1C-B4AAC7F17119}" cache="Slicer_Year2" caption="Year" columnCount="2" style="SlicerStyleLight1" rowHeight="241300"/>
  <slicer name="Month 4" xr10:uid="{2C3D29CB-ADF7-4FB3-926B-E34570BC96D9}" cache="Slicer_Month2" caption="Month" columnCount="4" style="SlicerStyleLight1" rowHeight="241300"/>
  <slicer name="Period 4" xr10:uid="{18A629B8-A3D0-4C48-B9D5-2272D1A1B74B}" cache="Slicer_Period2" caption="Period" columnCount="2" style="SlicerStyleLight1" rowHeight="241300"/>
  <slicer name="Collection day" xr10:uid="{0DB69143-4DB8-4E90-B47F-88F599B5B92C}" cache="Slicer_Collection_day" caption="Collection day" columnCount="4" style="SlicerStyleLight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FC45EA-304D-451F-A317-B16FBFBEB762}" name="Table1" displayName="Table1" ref="A1:Z2417" totalsRowShown="0">
  <autoFilter ref="A1:Z2417" xr:uid="{0EDEB699-30BF-46A4-BABE-6A860D002A96}"/>
  <tableColumns count="26">
    <tableColumn id="1" xr3:uid="{3757E9C3-9EB1-441D-BCA5-3288FE3A90B5}" name="ZC from"/>
    <tableColumn id="2" xr3:uid="{819A9205-4D92-4BD1-8CDC-E2784BF0E12D}" name="ZC to"/>
    <tableColumn id="3" xr3:uid="{8C4D787A-48E1-49D7-9590-673342A88295}" name="kg" dataDxfId="280"/>
    <tableColumn id="4" xr3:uid="{B8F935BE-C1FC-44B0-A4D5-93979976A509}" name="m3"/>
    <tableColumn id="5" xr3:uid="{E4FA6E6C-0EA3-4C11-A674-EB4A6E26F94B}" name="ldm"/>
    <tableColumn id="6" xr3:uid="{C55D0DD4-A4E0-412C-AB15-E747C88D40B5}" name="Date" dataDxfId="279"/>
    <tableColumn id="7" xr3:uid="{82BB1423-E7B5-4693-A508-CBFD25025C8D}" name="Cntry from"/>
    <tableColumn id="8" xr3:uid="{A45E3544-E973-4735-AEE2-6C6BD1783B9D}" name="Cntry to"/>
    <tableColumn id="20" xr3:uid="{D9D10B38-9F61-4E4D-A6AC-EDCF5DA68EFB}" name="Branch"/>
    <tableColumn id="9" xr3:uid="{C0137BA0-8F05-46BA-8C1F-C898F353B524}" name="Way"/>
    <tableColumn id="10" xr3:uid="{BF512065-2FA2-4538-A616-A9EDCB626E8A}" name="Break Point" dataDxfId="278"/>
    <tableColumn id="11" xr3:uid="{B29BA498-6480-4A97-9BB7-80D82AF4CBF5}" name="Product"/>
    <tableColumn id="12" xr3:uid="{C8776E23-03B8-4F3C-BE7D-39ED57044D9B}" name="PW DSV" dataDxfId="277"/>
    <tableColumn id="13" xr3:uid="{B03C71C0-1EE0-435A-A231-E3F5E01724A4}" name="Bracket" dataDxfId="276"/>
    <tableColumn id="14" xr3:uid="{8A7F4FEE-C270-49E2-BB97-5F0C4CB4F3B6}" name="km" dataDxfId="275"/>
    <tableColumn id="15" xr3:uid="{1173DFEE-B29D-4C2F-A5BD-3DB1C36026E3}" name="Transit time"/>
    <tableColumn id="16" xr3:uid="{9CD11DDE-3C71-45A0-9102-9AA5688E13C8}" name="Cost"/>
    <tableColumn id="17" xr3:uid="{3CD55F5C-6C84-422F-90AF-24CD2EC83048}" name="Revenue"/>
    <tableColumn id="18" xr3:uid="{6E4E4312-8E53-461D-A361-0353B5F348A2}" name="Margin"/>
    <tableColumn id="19" xr3:uid="{13753588-A799-4CC2-8F46-BE5D7FA6F839}" name="Tariff"/>
    <tableColumn id="25" xr3:uid="{E57EA179-A3CC-4F2E-B1E0-7A3312875B46}" name="Year" dataDxfId="274"/>
    <tableColumn id="24" xr3:uid="{CB7140AB-2000-4B5A-A0B1-4422F10BE79B}" name="Month" dataDxfId="273"/>
    <tableColumn id="23" xr3:uid="{71F396E2-2C49-4F20-BBA1-8E8FA1612F0F}" name="Period" dataDxfId="272"/>
    <tableColumn id="26" xr3:uid="{062AC935-505F-4BDF-B18B-8C2926FEB1CB}" name="Collection day" dataDxfId="271"/>
    <tableColumn id="21" xr3:uid="{BFEEA450-5729-4E5F-9997-6A85011400CA}" name="Road – Groupage Shipments PA (Exp)"/>
    <tableColumn id="22" xr3:uid="{AB7F19B5-BF0E-4E3D-BAD6-B827783C359C}" name="Road – Groupage Revenue PA (Exp)"/>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7.xml"/><Relationship Id="rId7" Type="http://schemas.microsoft.com/office/2007/relationships/slicer" Target="../slicers/slicer2.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pivotTable" Target="../pivotTables/pivotTable8.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9.xml"/><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pivotTable" Target="../pivotTables/pivotTable10.xml"/><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pivotTable" Target="../pivotTables/pivotTable11.xml"/><Relationship Id="rId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0C39B-5805-4486-8852-1D6401E38D25}">
  <sheetPr codeName="Sheet21">
    <tabColor theme="8" tint="0.79998168889431442"/>
  </sheetPr>
  <dimension ref="A1:Z2416"/>
  <sheetViews>
    <sheetView showGridLines="0" tabSelected="1" zoomScale="85" zoomScaleNormal="85" workbookViewId="0">
      <selection activeCell="B5" sqref="B5"/>
    </sheetView>
  </sheetViews>
  <sheetFormatPr defaultRowHeight="15" x14ac:dyDescent="0.25"/>
  <cols>
    <col min="1" max="1" width="10" customWidth="1"/>
    <col min="2" max="2" width="8.140625" customWidth="1"/>
    <col min="3" max="3" width="6.42578125" style="1" bestFit="1" customWidth="1"/>
    <col min="4" max="4" width="5.85546875" customWidth="1"/>
    <col min="5" max="5" width="6.5703125" customWidth="1"/>
    <col min="6" max="6" width="10.85546875" style="16" bestFit="1" customWidth="1"/>
    <col min="7" max="7" width="12.5703125" customWidth="1"/>
    <col min="8" max="9" width="10.140625" customWidth="1"/>
    <col min="10" max="10" width="7.140625" customWidth="1"/>
    <col min="11" max="11" width="9.5703125" style="1" customWidth="1"/>
    <col min="12" max="12" width="10" customWidth="1"/>
    <col min="13" max="13" width="10.42578125" style="1" customWidth="1"/>
    <col min="14" max="14" width="12" style="1" customWidth="1"/>
    <col min="15" max="15" width="5.85546875" style="1" customWidth="1"/>
    <col min="16" max="16" width="13.5703125" customWidth="1"/>
    <col min="17" max="17" width="7" bestFit="1" customWidth="1"/>
    <col min="18" max="18" width="11" customWidth="1"/>
    <col min="19" max="19" width="9.42578125" customWidth="1"/>
    <col min="20" max="23" width="10.85546875" customWidth="1"/>
    <col min="24" max="24" width="16" bestFit="1" customWidth="1"/>
    <col min="25" max="25" width="36.85546875" bestFit="1" customWidth="1"/>
    <col min="26" max="26" width="35.140625" bestFit="1" customWidth="1"/>
  </cols>
  <sheetData>
    <row r="1" spans="1:26" x14ac:dyDescent="0.25">
      <c r="A1" t="s">
        <v>4</v>
      </c>
      <c r="B1" t="s">
        <v>5</v>
      </c>
      <c r="C1" s="1" t="s">
        <v>6</v>
      </c>
      <c r="D1" t="s">
        <v>7</v>
      </c>
      <c r="E1" t="s">
        <v>8</v>
      </c>
      <c r="F1" s="16" t="s">
        <v>37</v>
      </c>
      <c r="G1" t="s">
        <v>0</v>
      </c>
      <c r="H1" t="s">
        <v>9</v>
      </c>
      <c r="I1" t="s">
        <v>10</v>
      </c>
      <c r="J1" t="s">
        <v>11</v>
      </c>
      <c r="K1" s="1" t="s">
        <v>12</v>
      </c>
      <c r="L1" t="s">
        <v>13</v>
      </c>
      <c r="M1" s="1" t="s">
        <v>14</v>
      </c>
      <c r="N1" s="1" t="s">
        <v>15</v>
      </c>
      <c r="O1" s="1" t="s">
        <v>1</v>
      </c>
      <c r="P1" t="s">
        <v>16</v>
      </c>
      <c r="Q1" t="s">
        <v>17</v>
      </c>
      <c r="R1" t="s">
        <v>18</v>
      </c>
      <c r="S1" t="s">
        <v>19</v>
      </c>
      <c r="T1" t="s">
        <v>20</v>
      </c>
      <c r="U1" s="15" t="s">
        <v>39</v>
      </c>
      <c r="V1" s="15" t="s">
        <v>40</v>
      </c>
      <c r="W1" s="15" t="s">
        <v>41</v>
      </c>
      <c r="X1" s="15" t="s">
        <v>42</v>
      </c>
      <c r="Y1" s="15" t="s">
        <v>21</v>
      </c>
      <c r="Z1" s="15" t="s">
        <v>22</v>
      </c>
    </row>
    <row r="2" spans="1:26" x14ac:dyDescent="0.25">
      <c r="A2" t="s">
        <v>2561</v>
      </c>
      <c r="B2" t="s">
        <v>2557</v>
      </c>
      <c r="C2" s="1">
        <v>500</v>
      </c>
      <c r="D2">
        <v>2</v>
      </c>
      <c r="E2">
        <v>0.4</v>
      </c>
      <c r="F2" s="16">
        <v>45232</v>
      </c>
      <c r="G2" t="s">
        <v>77</v>
      </c>
      <c r="H2" t="s">
        <v>100</v>
      </c>
      <c r="I2" t="s">
        <v>78</v>
      </c>
      <c r="J2" t="s">
        <v>101</v>
      </c>
      <c r="K2" s="1" t="s">
        <v>102</v>
      </c>
      <c r="L2" t="s">
        <v>79</v>
      </c>
      <c r="M2" s="1">
        <v>500</v>
      </c>
      <c r="N2" s="1">
        <v>500</v>
      </c>
      <c r="O2" s="1">
        <v>1045</v>
      </c>
      <c r="P2">
        <v>3</v>
      </c>
      <c r="Q2">
        <v>91.05</v>
      </c>
      <c r="R2">
        <v>112.27</v>
      </c>
      <c r="S2">
        <v>21.22</v>
      </c>
      <c r="T2" t="s">
        <v>80</v>
      </c>
      <c r="U2" s="40">
        <v>2023</v>
      </c>
      <c r="V2" s="40">
        <v>11</v>
      </c>
      <c r="W2" s="40" t="s">
        <v>328</v>
      </c>
      <c r="X2" s="40">
        <v>4</v>
      </c>
      <c r="Y2">
        <v>1</v>
      </c>
      <c r="Z2">
        <v>112.27</v>
      </c>
    </row>
    <row r="3" spans="1:26" x14ac:dyDescent="0.25">
      <c r="A3" t="s">
        <v>92</v>
      </c>
      <c r="B3" t="s">
        <v>2562</v>
      </c>
      <c r="C3" s="1">
        <v>25000</v>
      </c>
      <c r="D3">
        <v>100</v>
      </c>
      <c r="E3">
        <v>13.2</v>
      </c>
      <c r="F3" s="16">
        <v>44929</v>
      </c>
      <c r="G3" t="s">
        <v>77</v>
      </c>
      <c r="H3" t="s">
        <v>100</v>
      </c>
      <c r="I3" t="s">
        <v>78</v>
      </c>
      <c r="J3" t="s">
        <v>101</v>
      </c>
      <c r="K3" s="1" t="s">
        <v>102</v>
      </c>
      <c r="L3" t="s">
        <v>65</v>
      </c>
      <c r="M3" s="1">
        <v>25000</v>
      </c>
      <c r="N3" s="1">
        <v>25000</v>
      </c>
      <c r="O3" s="1">
        <v>1267</v>
      </c>
      <c r="P3">
        <v>2</v>
      </c>
      <c r="Q3">
        <v>1115</v>
      </c>
      <c r="R3">
        <v>1264.8900000000001</v>
      </c>
      <c r="S3">
        <v>149.8900000000001</v>
      </c>
      <c r="T3" t="s">
        <v>80</v>
      </c>
      <c r="U3" s="40">
        <v>2023</v>
      </c>
      <c r="V3" s="40">
        <v>1</v>
      </c>
      <c r="W3" s="40" t="s">
        <v>103</v>
      </c>
      <c r="X3" s="40">
        <v>2</v>
      </c>
      <c r="Y3">
        <v>0</v>
      </c>
      <c r="Z3">
        <v>0</v>
      </c>
    </row>
    <row r="4" spans="1:26" x14ac:dyDescent="0.25">
      <c r="A4" t="s">
        <v>2563</v>
      </c>
      <c r="B4" t="s">
        <v>352</v>
      </c>
      <c r="C4" s="1">
        <v>25000</v>
      </c>
      <c r="D4">
        <v>100</v>
      </c>
      <c r="E4">
        <v>13.2</v>
      </c>
      <c r="F4" s="16">
        <v>44929</v>
      </c>
      <c r="G4" t="s">
        <v>77</v>
      </c>
      <c r="H4" t="s">
        <v>100</v>
      </c>
      <c r="I4" t="s">
        <v>78</v>
      </c>
      <c r="J4" t="s">
        <v>101</v>
      </c>
      <c r="K4" s="1" t="s">
        <v>102</v>
      </c>
      <c r="L4" t="s">
        <v>65</v>
      </c>
      <c r="M4" s="1">
        <v>25000</v>
      </c>
      <c r="N4" s="1">
        <v>25000</v>
      </c>
      <c r="O4" s="1">
        <v>1045</v>
      </c>
      <c r="P4">
        <v>2</v>
      </c>
      <c r="Q4">
        <v>899</v>
      </c>
      <c r="R4">
        <v>1027.19</v>
      </c>
      <c r="S4">
        <v>128.19000000000005</v>
      </c>
      <c r="T4" t="s">
        <v>80</v>
      </c>
      <c r="U4" s="40">
        <v>2023</v>
      </c>
      <c r="V4" s="40">
        <v>1</v>
      </c>
      <c r="W4" s="40" t="s">
        <v>103</v>
      </c>
      <c r="X4" s="40">
        <v>2</v>
      </c>
      <c r="Y4">
        <v>0</v>
      </c>
      <c r="Z4">
        <v>0</v>
      </c>
    </row>
    <row r="5" spans="1:26" x14ac:dyDescent="0.25">
      <c r="A5" t="s">
        <v>92</v>
      </c>
      <c r="B5" t="s">
        <v>2564</v>
      </c>
      <c r="C5" s="1">
        <v>25000</v>
      </c>
      <c r="D5">
        <v>100</v>
      </c>
      <c r="E5">
        <v>13.2</v>
      </c>
      <c r="F5" s="16">
        <v>44929</v>
      </c>
      <c r="G5" t="s">
        <v>77</v>
      </c>
      <c r="H5" t="s">
        <v>100</v>
      </c>
      <c r="I5" t="s">
        <v>78</v>
      </c>
      <c r="J5" t="s">
        <v>101</v>
      </c>
      <c r="K5" s="1" t="s">
        <v>102</v>
      </c>
      <c r="L5" t="s">
        <v>65</v>
      </c>
      <c r="M5" s="1">
        <v>25000</v>
      </c>
      <c r="N5" s="1">
        <v>25000</v>
      </c>
      <c r="O5" s="1">
        <v>1819</v>
      </c>
      <c r="P5">
        <v>3</v>
      </c>
      <c r="Q5">
        <v>1564</v>
      </c>
      <c r="R5">
        <v>1757.5</v>
      </c>
      <c r="S5">
        <v>193.5</v>
      </c>
      <c r="T5" t="s">
        <v>80</v>
      </c>
      <c r="U5" s="40">
        <v>2023</v>
      </c>
      <c r="V5" s="40">
        <v>1</v>
      </c>
      <c r="W5" s="40" t="s">
        <v>103</v>
      </c>
      <c r="X5" s="40">
        <v>2</v>
      </c>
      <c r="Y5">
        <v>0</v>
      </c>
      <c r="Z5">
        <v>0</v>
      </c>
    </row>
    <row r="6" spans="1:26" x14ac:dyDescent="0.25">
      <c r="A6" t="s">
        <v>92</v>
      </c>
      <c r="B6" t="s">
        <v>353</v>
      </c>
      <c r="C6" s="1">
        <v>25000</v>
      </c>
      <c r="D6">
        <v>100</v>
      </c>
      <c r="E6">
        <v>13.2</v>
      </c>
      <c r="F6" s="16">
        <v>44929</v>
      </c>
      <c r="G6" t="s">
        <v>77</v>
      </c>
      <c r="H6" t="s">
        <v>100</v>
      </c>
      <c r="I6" t="s">
        <v>78</v>
      </c>
      <c r="J6" t="s">
        <v>101</v>
      </c>
      <c r="K6" s="1" t="s">
        <v>102</v>
      </c>
      <c r="L6" t="s">
        <v>65</v>
      </c>
      <c r="M6" s="1">
        <v>25000</v>
      </c>
      <c r="N6" s="1">
        <v>25000</v>
      </c>
      <c r="O6" s="1">
        <v>1267</v>
      </c>
      <c r="P6">
        <v>2</v>
      </c>
      <c r="Q6">
        <v>1115</v>
      </c>
      <c r="R6">
        <v>1264.8900000000001</v>
      </c>
      <c r="S6">
        <v>149.8900000000001</v>
      </c>
      <c r="T6" t="s">
        <v>80</v>
      </c>
      <c r="U6" s="40">
        <v>2023</v>
      </c>
      <c r="V6" s="40">
        <v>1</v>
      </c>
      <c r="W6" s="40" t="s">
        <v>103</v>
      </c>
      <c r="X6" s="40">
        <v>2</v>
      </c>
      <c r="Y6">
        <v>0</v>
      </c>
      <c r="Z6">
        <v>0</v>
      </c>
    </row>
    <row r="7" spans="1:26" x14ac:dyDescent="0.25">
      <c r="A7" t="s">
        <v>92</v>
      </c>
      <c r="B7" t="s">
        <v>354</v>
      </c>
      <c r="C7" s="1">
        <v>25000</v>
      </c>
      <c r="D7">
        <v>100</v>
      </c>
      <c r="E7">
        <v>13.2</v>
      </c>
      <c r="F7" s="16">
        <v>44929</v>
      </c>
      <c r="G7" t="s">
        <v>77</v>
      </c>
      <c r="H7" t="s">
        <v>100</v>
      </c>
      <c r="I7" t="s">
        <v>78</v>
      </c>
      <c r="J7" t="s">
        <v>101</v>
      </c>
      <c r="K7" s="1" t="s">
        <v>102</v>
      </c>
      <c r="L7" t="s">
        <v>65</v>
      </c>
      <c r="M7" s="1">
        <v>25000</v>
      </c>
      <c r="N7" s="1">
        <v>25000</v>
      </c>
      <c r="O7" s="1">
        <v>1267</v>
      </c>
      <c r="P7">
        <v>2</v>
      </c>
      <c r="Q7">
        <v>1115</v>
      </c>
      <c r="R7">
        <v>1264.8900000000001</v>
      </c>
      <c r="S7">
        <v>149.8900000000001</v>
      </c>
      <c r="T7" t="s">
        <v>80</v>
      </c>
      <c r="U7" s="40">
        <v>2023</v>
      </c>
      <c r="V7" s="40">
        <v>1</v>
      </c>
      <c r="W7" s="40" t="s">
        <v>103</v>
      </c>
      <c r="X7" s="40">
        <v>2</v>
      </c>
      <c r="Y7">
        <v>0</v>
      </c>
      <c r="Z7">
        <v>0</v>
      </c>
    </row>
    <row r="8" spans="1:26" x14ac:dyDescent="0.25">
      <c r="A8" t="s">
        <v>92</v>
      </c>
      <c r="B8" t="s">
        <v>355</v>
      </c>
      <c r="C8" s="1">
        <v>25000</v>
      </c>
      <c r="D8">
        <v>100</v>
      </c>
      <c r="E8">
        <v>13.2</v>
      </c>
      <c r="F8" s="16">
        <v>44929</v>
      </c>
      <c r="G8" t="s">
        <v>77</v>
      </c>
      <c r="H8" t="s">
        <v>100</v>
      </c>
      <c r="I8" t="s">
        <v>78</v>
      </c>
      <c r="J8" t="s">
        <v>101</v>
      </c>
      <c r="K8" s="1" t="s">
        <v>102</v>
      </c>
      <c r="L8" t="s">
        <v>65</v>
      </c>
      <c r="M8" s="1">
        <v>25000</v>
      </c>
      <c r="N8" s="1">
        <v>25000</v>
      </c>
      <c r="O8" s="1">
        <v>1267</v>
      </c>
      <c r="P8">
        <v>2</v>
      </c>
      <c r="Q8">
        <v>1115</v>
      </c>
      <c r="R8">
        <v>1264.8900000000001</v>
      </c>
      <c r="S8">
        <v>149.8900000000001</v>
      </c>
      <c r="T8" t="s">
        <v>80</v>
      </c>
      <c r="U8" s="40">
        <v>2023</v>
      </c>
      <c r="V8" s="40">
        <v>1</v>
      </c>
      <c r="W8" s="40" t="s">
        <v>103</v>
      </c>
      <c r="X8" s="40">
        <v>2</v>
      </c>
      <c r="Y8">
        <v>0</v>
      </c>
      <c r="Z8">
        <v>0</v>
      </c>
    </row>
    <row r="9" spans="1:26" x14ac:dyDescent="0.25">
      <c r="A9" t="s">
        <v>92</v>
      </c>
      <c r="B9" t="s">
        <v>356</v>
      </c>
      <c r="C9" s="1">
        <v>25000</v>
      </c>
      <c r="D9">
        <v>100</v>
      </c>
      <c r="E9">
        <v>13.2</v>
      </c>
      <c r="F9" s="16">
        <v>44931</v>
      </c>
      <c r="G9" t="s">
        <v>77</v>
      </c>
      <c r="H9" t="s">
        <v>100</v>
      </c>
      <c r="I9" t="s">
        <v>78</v>
      </c>
      <c r="J9" t="s">
        <v>101</v>
      </c>
      <c r="K9" s="1" t="s">
        <v>102</v>
      </c>
      <c r="L9" t="s">
        <v>65</v>
      </c>
      <c r="M9" s="1">
        <v>25000</v>
      </c>
      <c r="N9" s="1">
        <v>25000</v>
      </c>
      <c r="O9" s="1">
        <v>1650</v>
      </c>
      <c r="P9">
        <v>3</v>
      </c>
      <c r="Q9">
        <v>1518</v>
      </c>
      <c r="R9">
        <v>1705.81</v>
      </c>
      <c r="S9">
        <v>187.80999999999995</v>
      </c>
      <c r="T9" t="s">
        <v>80</v>
      </c>
      <c r="U9" s="40">
        <v>2023</v>
      </c>
      <c r="V9" s="40">
        <v>1</v>
      </c>
      <c r="W9" s="40" t="s">
        <v>103</v>
      </c>
      <c r="X9" s="40">
        <v>4</v>
      </c>
      <c r="Y9">
        <v>0</v>
      </c>
      <c r="Z9">
        <v>0</v>
      </c>
    </row>
    <row r="10" spans="1:26" x14ac:dyDescent="0.25">
      <c r="A10" t="s">
        <v>92</v>
      </c>
      <c r="B10" t="s">
        <v>357</v>
      </c>
      <c r="C10" s="1">
        <v>25000</v>
      </c>
      <c r="D10">
        <v>100</v>
      </c>
      <c r="E10">
        <v>13.2</v>
      </c>
      <c r="F10" s="16">
        <v>44931</v>
      </c>
      <c r="G10" t="s">
        <v>77</v>
      </c>
      <c r="H10" t="s">
        <v>100</v>
      </c>
      <c r="I10" t="s">
        <v>78</v>
      </c>
      <c r="J10" t="s">
        <v>101</v>
      </c>
      <c r="K10" s="1" t="s">
        <v>102</v>
      </c>
      <c r="L10" t="s">
        <v>65</v>
      </c>
      <c r="M10" s="1">
        <v>25000</v>
      </c>
      <c r="N10" s="1">
        <v>25000</v>
      </c>
      <c r="O10" s="1">
        <v>1163</v>
      </c>
      <c r="P10">
        <v>2</v>
      </c>
      <c r="Q10">
        <v>1000</v>
      </c>
      <c r="R10">
        <v>1139.8599999999999</v>
      </c>
      <c r="S10">
        <v>139.8599999999999</v>
      </c>
      <c r="T10" t="s">
        <v>80</v>
      </c>
      <c r="U10" s="40">
        <v>2023</v>
      </c>
      <c r="V10" s="40">
        <v>1</v>
      </c>
      <c r="W10" s="40" t="s">
        <v>103</v>
      </c>
      <c r="X10" s="40">
        <v>4</v>
      </c>
      <c r="Y10">
        <v>0</v>
      </c>
      <c r="Z10">
        <v>0</v>
      </c>
    </row>
    <row r="11" spans="1:26" x14ac:dyDescent="0.25">
      <c r="A11" t="s">
        <v>92</v>
      </c>
      <c r="B11" t="s">
        <v>358</v>
      </c>
      <c r="C11" s="1">
        <v>25000</v>
      </c>
      <c r="D11">
        <v>100</v>
      </c>
      <c r="E11">
        <v>13.2</v>
      </c>
      <c r="F11" s="16">
        <v>44931</v>
      </c>
      <c r="G11" t="s">
        <v>77</v>
      </c>
      <c r="H11" t="s">
        <v>100</v>
      </c>
      <c r="I11" t="s">
        <v>78</v>
      </c>
      <c r="J11" t="s">
        <v>101</v>
      </c>
      <c r="K11" s="1" t="s">
        <v>102</v>
      </c>
      <c r="L11" t="s">
        <v>65</v>
      </c>
      <c r="M11" s="1">
        <v>25000</v>
      </c>
      <c r="N11" s="1">
        <v>25000</v>
      </c>
      <c r="O11" s="1">
        <v>1217</v>
      </c>
      <c r="P11">
        <v>2</v>
      </c>
      <c r="Q11">
        <v>1095</v>
      </c>
      <c r="R11">
        <v>1245.17</v>
      </c>
      <c r="S11">
        <v>150.17000000000007</v>
      </c>
      <c r="T11" t="s">
        <v>80</v>
      </c>
      <c r="U11" s="40">
        <v>2023</v>
      </c>
      <c r="V11" s="40">
        <v>1</v>
      </c>
      <c r="W11" s="40" t="s">
        <v>103</v>
      </c>
      <c r="X11" s="40">
        <v>4</v>
      </c>
      <c r="Y11">
        <v>0</v>
      </c>
      <c r="Z11">
        <v>0</v>
      </c>
    </row>
    <row r="12" spans="1:26" x14ac:dyDescent="0.25">
      <c r="A12" t="s">
        <v>92</v>
      </c>
      <c r="B12" t="s">
        <v>359</v>
      </c>
      <c r="C12" s="1">
        <v>25000</v>
      </c>
      <c r="D12">
        <v>100</v>
      </c>
      <c r="E12">
        <v>13.2</v>
      </c>
      <c r="F12" s="16">
        <v>44931</v>
      </c>
      <c r="G12" t="s">
        <v>77</v>
      </c>
      <c r="H12" t="s">
        <v>100</v>
      </c>
      <c r="I12" t="s">
        <v>78</v>
      </c>
      <c r="J12" t="s">
        <v>101</v>
      </c>
      <c r="K12" s="1" t="s">
        <v>102</v>
      </c>
      <c r="L12" t="s">
        <v>65</v>
      </c>
      <c r="M12" s="1">
        <v>25000</v>
      </c>
      <c r="N12" s="1">
        <v>25000</v>
      </c>
      <c r="O12" s="1">
        <v>1089</v>
      </c>
      <c r="P12">
        <v>2</v>
      </c>
      <c r="Q12">
        <v>937</v>
      </c>
      <c r="R12">
        <v>1068.05</v>
      </c>
      <c r="S12">
        <v>131.04999999999995</v>
      </c>
      <c r="T12" t="s">
        <v>80</v>
      </c>
      <c r="U12" s="40">
        <v>2023</v>
      </c>
      <c r="V12" s="40">
        <v>1</v>
      </c>
      <c r="W12" s="40" t="s">
        <v>103</v>
      </c>
      <c r="X12" s="40">
        <v>4</v>
      </c>
      <c r="Y12">
        <v>0</v>
      </c>
      <c r="Z12">
        <v>0</v>
      </c>
    </row>
    <row r="13" spans="1:26" x14ac:dyDescent="0.25">
      <c r="A13" t="s">
        <v>92</v>
      </c>
      <c r="B13" t="s">
        <v>360</v>
      </c>
      <c r="C13" s="1">
        <v>25000</v>
      </c>
      <c r="D13">
        <v>100</v>
      </c>
      <c r="E13">
        <v>13.2</v>
      </c>
      <c r="F13" s="16">
        <v>44931</v>
      </c>
      <c r="G13" t="s">
        <v>77</v>
      </c>
      <c r="H13" t="s">
        <v>100</v>
      </c>
      <c r="I13" t="s">
        <v>78</v>
      </c>
      <c r="J13" t="s">
        <v>101</v>
      </c>
      <c r="K13" s="1" t="s">
        <v>102</v>
      </c>
      <c r="L13" t="s">
        <v>65</v>
      </c>
      <c r="M13" s="1">
        <v>25000</v>
      </c>
      <c r="N13" s="1">
        <v>25000</v>
      </c>
      <c r="O13" s="1">
        <v>1267</v>
      </c>
      <c r="P13">
        <v>2</v>
      </c>
      <c r="Q13">
        <v>1115</v>
      </c>
      <c r="R13">
        <v>1264.8900000000001</v>
      </c>
      <c r="S13">
        <v>149.8900000000001</v>
      </c>
      <c r="T13" t="s">
        <v>80</v>
      </c>
      <c r="U13" s="40">
        <v>2023</v>
      </c>
      <c r="V13" s="40">
        <v>1</v>
      </c>
      <c r="W13" s="40" t="s">
        <v>103</v>
      </c>
      <c r="X13" s="40">
        <v>4</v>
      </c>
      <c r="Y13">
        <v>0</v>
      </c>
      <c r="Z13">
        <v>0</v>
      </c>
    </row>
    <row r="14" spans="1:26" x14ac:dyDescent="0.25">
      <c r="A14" t="s">
        <v>92</v>
      </c>
      <c r="B14" t="s">
        <v>361</v>
      </c>
      <c r="C14" s="1">
        <v>25000</v>
      </c>
      <c r="D14">
        <v>100</v>
      </c>
      <c r="E14">
        <v>13.2</v>
      </c>
      <c r="F14" s="16">
        <v>44931</v>
      </c>
      <c r="G14" t="s">
        <v>77</v>
      </c>
      <c r="H14" t="s">
        <v>100</v>
      </c>
      <c r="I14" t="s">
        <v>78</v>
      </c>
      <c r="J14" t="s">
        <v>101</v>
      </c>
      <c r="K14" s="1" t="s">
        <v>102</v>
      </c>
      <c r="L14" t="s">
        <v>65</v>
      </c>
      <c r="M14" s="1">
        <v>25000</v>
      </c>
      <c r="N14" s="1">
        <v>25000</v>
      </c>
      <c r="O14" s="1">
        <v>1045</v>
      </c>
      <c r="P14">
        <v>2</v>
      </c>
      <c r="Q14">
        <v>899</v>
      </c>
      <c r="R14">
        <v>1027.19</v>
      </c>
      <c r="S14">
        <v>128.19000000000005</v>
      </c>
      <c r="T14" t="s">
        <v>80</v>
      </c>
      <c r="U14" s="40">
        <v>2023</v>
      </c>
      <c r="V14" s="40">
        <v>1</v>
      </c>
      <c r="W14" s="40" t="s">
        <v>103</v>
      </c>
      <c r="X14" s="40">
        <v>4</v>
      </c>
      <c r="Y14">
        <v>0</v>
      </c>
      <c r="Z14">
        <v>0</v>
      </c>
    </row>
    <row r="15" spans="1:26" x14ac:dyDescent="0.25">
      <c r="A15" t="s">
        <v>92</v>
      </c>
      <c r="B15" t="s">
        <v>362</v>
      </c>
      <c r="C15" s="1">
        <v>25000</v>
      </c>
      <c r="D15">
        <v>100</v>
      </c>
      <c r="E15">
        <v>13.2</v>
      </c>
      <c r="F15" s="16">
        <v>44931</v>
      </c>
      <c r="G15" t="s">
        <v>77</v>
      </c>
      <c r="H15" t="s">
        <v>111</v>
      </c>
      <c r="I15" t="s">
        <v>78</v>
      </c>
      <c r="J15" t="s">
        <v>101</v>
      </c>
      <c r="K15" s="1" t="s">
        <v>112</v>
      </c>
      <c r="L15" t="s">
        <v>65</v>
      </c>
      <c r="M15" s="1">
        <v>25000</v>
      </c>
      <c r="N15" s="1">
        <v>25000</v>
      </c>
      <c r="O15" s="1">
        <v>1194</v>
      </c>
      <c r="P15">
        <v>2</v>
      </c>
      <c r="Q15">
        <v>980</v>
      </c>
      <c r="R15">
        <v>1117.06</v>
      </c>
      <c r="S15">
        <v>137.05999999999995</v>
      </c>
      <c r="T15" t="s">
        <v>80</v>
      </c>
      <c r="U15" s="40">
        <v>2023</v>
      </c>
      <c r="V15" s="40">
        <v>1</v>
      </c>
      <c r="W15" s="40" t="s">
        <v>103</v>
      </c>
      <c r="X15" s="40">
        <v>4</v>
      </c>
      <c r="Y15">
        <v>0</v>
      </c>
      <c r="Z15">
        <v>0</v>
      </c>
    </row>
    <row r="16" spans="1:26" x14ac:dyDescent="0.25">
      <c r="A16" t="s">
        <v>92</v>
      </c>
      <c r="B16" t="s">
        <v>363</v>
      </c>
      <c r="C16" s="1">
        <v>25000</v>
      </c>
      <c r="D16">
        <v>100</v>
      </c>
      <c r="E16">
        <v>13.2</v>
      </c>
      <c r="F16" s="16">
        <v>44931</v>
      </c>
      <c r="G16" t="s">
        <v>77</v>
      </c>
      <c r="H16" t="s">
        <v>100</v>
      </c>
      <c r="I16" t="s">
        <v>78</v>
      </c>
      <c r="J16" t="s">
        <v>101</v>
      </c>
      <c r="K16" s="1" t="s">
        <v>102</v>
      </c>
      <c r="L16" t="s">
        <v>65</v>
      </c>
      <c r="M16" s="1">
        <v>25000</v>
      </c>
      <c r="N16" s="1">
        <v>25000</v>
      </c>
      <c r="O16" s="1">
        <v>1045</v>
      </c>
      <c r="P16">
        <v>2</v>
      </c>
      <c r="Q16">
        <v>899</v>
      </c>
      <c r="R16">
        <v>1027.19</v>
      </c>
      <c r="S16">
        <v>128.19000000000005</v>
      </c>
      <c r="T16" t="s">
        <v>80</v>
      </c>
      <c r="U16" s="40">
        <v>2023</v>
      </c>
      <c r="V16" s="40">
        <v>1</v>
      </c>
      <c r="W16" s="40" t="s">
        <v>103</v>
      </c>
      <c r="X16" s="40">
        <v>4</v>
      </c>
      <c r="Y16">
        <v>0</v>
      </c>
      <c r="Z16">
        <v>0</v>
      </c>
    </row>
    <row r="17" spans="1:26" x14ac:dyDescent="0.25">
      <c r="A17" t="s">
        <v>92</v>
      </c>
      <c r="B17" t="s">
        <v>364</v>
      </c>
      <c r="C17" s="1">
        <v>25000</v>
      </c>
      <c r="D17">
        <v>100</v>
      </c>
      <c r="E17">
        <v>13.2</v>
      </c>
      <c r="F17" s="16">
        <v>44931</v>
      </c>
      <c r="G17" t="s">
        <v>77</v>
      </c>
      <c r="H17" t="s">
        <v>114</v>
      </c>
      <c r="I17" t="s">
        <v>78</v>
      </c>
      <c r="J17" t="s">
        <v>101</v>
      </c>
      <c r="K17" s="1" t="s">
        <v>102</v>
      </c>
      <c r="L17" t="s">
        <v>65</v>
      </c>
      <c r="M17" s="1">
        <v>25000</v>
      </c>
      <c r="N17" s="1">
        <v>25000</v>
      </c>
      <c r="O17" s="1">
        <v>845</v>
      </c>
      <c r="P17">
        <v>2</v>
      </c>
      <c r="Q17">
        <v>845</v>
      </c>
      <c r="R17">
        <v>965.49</v>
      </c>
      <c r="S17">
        <v>120.49000000000001</v>
      </c>
      <c r="T17" t="s">
        <v>80</v>
      </c>
      <c r="U17" s="40">
        <v>2023</v>
      </c>
      <c r="V17" s="40">
        <v>1</v>
      </c>
      <c r="W17" s="40" t="s">
        <v>103</v>
      </c>
      <c r="X17" s="40">
        <v>4</v>
      </c>
      <c r="Y17">
        <v>0</v>
      </c>
      <c r="Z17">
        <v>0</v>
      </c>
    </row>
    <row r="18" spans="1:26" x14ac:dyDescent="0.25">
      <c r="A18" t="s">
        <v>92</v>
      </c>
      <c r="B18" t="s">
        <v>365</v>
      </c>
      <c r="C18" s="1">
        <v>25000</v>
      </c>
      <c r="D18">
        <v>100</v>
      </c>
      <c r="E18">
        <v>13.2</v>
      </c>
      <c r="F18" s="16">
        <v>44931</v>
      </c>
      <c r="G18" t="s">
        <v>77</v>
      </c>
      <c r="H18" t="s">
        <v>114</v>
      </c>
      <c r="I18" t="s">
        <v>78</v>
      </c>
      <c r="J18" t="s">
        <v>101</v>
      </c>
      <c r="K18" s="1" t="s">
        <v>102</v>
      </c>
      <c r="L18" t="s">
        <v>65</v>
      </c>
      <c r="M18" s="1">
        <v>25000</v>
      </c>
      <c r="N18" s="1">
        <v>25000</v>
      </c>
      <c r="O18" s="1">
        <v>1123</v>
      </c>
      <c r="P18">
        <v>2</v>
      </c>
      <c r="Q18">
        <v>1123</v>
      </c>
      <c r="R18">
        <v>1273.96</v>
      </c>
      <c r="S18">
        <v>150.96000000000004</v>
      </c>
      <c r="T18" t="s">
        <v>80</v>
      </c>
      <c r="U18" s="40">
        <v>2023</v>
      </c>
      <c r="V18" s="40">
        <v>1</v>
      </c>
      <c r="W18" s="40" t="s">
        <v>103</v>
      </c>
      <c r="X18" s="40">
        <v>4</v>
      </c>
      <c r="Y18">
        <v>0</v>
      </c>
      <c r="Z18">
        <v>0</v>
      </c>
    </row>
    <row r="19" spans="1:26" x14ac:dyDescent="0.25">
      <c r="A19" t="s">
        <v>92</v>
      </c>
      <c r="B19" t="s">
        <v>366</v>
      </c>
      <c r="C19" s="1">
        <v>25000</v>
      </c>
      <c r="D19">
        <v>100</v>
      </c>
      <c r="E19">
        <v>13.2</v>
      </c>
      <c r="F19" s="16">
        <v>44931</v>
      </c>
      <c r="G19" t="s">
        <v>77</v>
      </c>
      <c r="H19" t="s">
        <v>114</v>
      </c>
      <c r="I19" t="s">
        <v>78</v>
      </c>
      <c r="J19" t="s">
        <v>101</v>
      </c>
      <c r="K19" s="1" t="s">
        <v>102</v>
      </c>
      <c r="L19" t="s">
        <v>65</v>
      </c>
      <c r="M19" s="1">
        <v>25000</v>
      </c>
      <c r="N19" s="1">
        <v>25000</v>
      </c>
      <c r="O19" s="1">
        <v>1416</v>
      </c>
      <c r="P19">
        <v>3</v>
      </c>
      <c r="Q19">
        <v>1558</v>
      </c>
      <c r="R19">
        <v>1750.76</v>
      </c>
      <c r="S19">
        <v>192.76</v>
      </c>
      <c r="T19" t="s">
        <v>80</v>
      </c>
      <c r="U19" s="40">
        <v>2023</v>
      </c>
      <c r="V19" s="40">
        <v>1</v>
      </c>
      <c r="W19" s="40" t="s">
        <v>103</v>
      </c>
      <c r="X19" s="40">
        <v>4</v>
      </c>
      <c r="Y19">
        <v>0</v>
      </c>
      <c r="Z19">
        <v>0</v>
      </c>
    </row>
    <row r="20" spans="1:26" x14ac:dyDescent="0.25">
      <c r="A20" t="s">
        <v>92</v>
      </c>
      <c r="B20" t="s">
        <v>367</v>
      </c>
      <c r="C20" s="1">
        <v>25000</v>
      </c>
      <c r="D20">
        <v>100</v>
      </c>
      <c r="E20">
        <v>13.2</v>
      </c>
      <c r="F20" s="16">
        <v>44931</v>
      </c>
      <c r="G20" t="s">
        <v>77</v>
      </c>
      <c r="H20" t="s">
        <v>100</v>
      </c>
      <c r="I20" t="s">
        <v>78</v>
      </c>
      <c r="J20" t="s">
        <v>101</v>
      </c>
      <c r="K20" s="1" t="s">
        <v>102</v>
      </c>
      <c r="L20" t="s">
        <v>65</v>
      </c>
      <c r="M20" s="1">
        <v>25000</v>
      </c>
      <c r="N20" s="1">
        <v>25000</v>
      </c>
      <c r="O20" s="1">
        <v>1819</v>
      </c>
      <c r="P20">
        <v>3</v>
      </c>
      <c r="Q20">
        <v>1564</v>
      </c>
      <c r="R20">
        <v>1757.5</v>
      </c>
      <c r="S20">
        <v>193.5</v>
      </c>
      <c r="T20" t="s">
        <v>80</v>
      </c>
      <c r="U20" s="40">
        <v>2023</v>
      </c>
      <c r="V20" s="40">
        <v>1</v>
      </c>
      <c r="W20" s="40" t="s">
        <v>103</v>
      </c>
      <c r="X20" s="40">
        <v>4</v>
      </c>
      <c r="Y20">
        <v>0</v>
      </c>
      <c r="Z20">
        <v>0</v>
      </c>
    </row>
    <row r="21" spans="1:26" x14ac:dyDescent="0.25">
      <c r="A21" t="s">
        <v>92</v>
      </c>
      <c r="B21" t="s">
        <v>368</v>
      </c>
      <c r="C21" s="1">
        <v>25000</v>
      </c>
      <c r="D21">
        <v>100</v>
      </c>
      <c r="E21">
        <v>13.2</v>
      </c>
      <c r="F21" s="16">
        <v>44931</v>
      </c>
      <c r="G21" t="s">
        <v>77</v>
      </c>
      <c r="H21" t="s">
        <v>114</v>
      </c>
      <c r="I21" t="s">
        <v>78</v>
      </c>
      <c r="J21" t="s">
        <v>101</v>
      </c>
      <c r="K21" s="1" t="s">
        <v>102</v>
      </c>
      <c r="L21" t="s">
        <v>65</v>
      </c>
      <c r="M21" s="1">
        <v>25000</v>
      </c>
      <c r="N21" s="1">
        <v>25000</v>
      </c>
      <c r="O21" s="1">
        <v>1575</v>
      </c>
      <c r="P21">
        <v>3</v>
      </c>
      <c r="Q21">
        <v>1745</v>
      </c>
      <c r="R21">
        <v>1951.68</v>
      </c>
      <c r="S21">
        <v>206.68000000000006</v>
      </c>
      <c r="T21" t="s">
        <v>80</v>
      </c>
      <c r="U21" s="40">
        <v>2023</v>
      </c>
      <c r="V21" s="40">
        <v>1</v>
      </c>
      <c r="W21" s="40" t="s">
        <v>103</v>
      </c>
      <c r="X21" s="40">
        <v>4</v>
      </c>
      <c r="Y21">
        <v>0</v>
      </c>
      <c r="Z21">
        <v>0</v>
      </c>
    </row>
    <row r="22" spans="1:26" x14ac:dyDescent="0.25">
      <c r="A22" t="s">
        <v>92</v>
      </c>
      <c r="B22" t="s">
        <v>369</v>
      </c>
      <c r="C22" s="1">
        <v>25000</v>
      </c>
      <c r="D22">
        <v>100</v>
      </c>
      <c r="E22">
        <v>13.2</v>
      </c>
      <c r="F22" s="16">
        <v>44931</v>
      </c>
      <c r="G22" t="s">
        <v>77</v>
      </c>
      <c r="H22" t="s">
        <v>114</v>
      </c>
      <c r="I22" t="s">
        <v>78</v>
      </c>
      <c r="J22" t="s">
        <v>101</v>
      </c>
      <c r="K22" s="1" t="s">
        <v>102</v>
      </c>
      <c r="L22" t="s">
        <v>65</v>
      </c>
      <c r="M22" s="1">
        <v>25000</v>
      </c>
      <c r="N22" s="1">
        <v>25000</v>
      </c>
      <c r="O22" s="1">
        <v>1144</v>
      </c>
      <c r="P22">
        <v>2</v>
      </c>
      <c r="Q22">
        <v>1144</v>
      </c>
      <c r="R22">
        <v>1297.79</v>
      </c>
      <c r="S22">
        <v>153.78999999999996</v>
      </c>
      <c r="T22" t="s">
        <v>80</v>
      </c>
      <c r="U22" s="40">
        <v>2023</v>
      </c>
      <c r="V22" s="40">
        <v>1</v>
      </c>
      <c r="W22" s="40" t="s">
        <v>103</v>
      </c>
      <c r="X22" s="40">
        <v>4</v>
      </c>
      <c r="Y22">
        <v>0</v>
      </c>
      <c r="Z22">
        <v>0</v>
      </c>
    </row>
    <row r="23" spans="1:26" x14ac:dyDescent="0.25">
      <c r="A23" t="s">
        <v>92</v>
      </c>
      <c r="B23" t="s">
        <v>256</v>
      </c>
      <c r="C23" s="1">
        <v>1500.0000000000002</v>
      </c>
      <c r="D23">
        <v>6.0000000000000009</v>
      </c>
      <c r="E23">
        <v>1.2000000000000002</v>
      </c>
      <c r="F23" s="16">
        <v>44931</v>
      </c>
      <c r="G23" t="s">
        <v>77</v>
      </c>
      <c r="H23" t="s">
        <v>111</v>
      </c>
      <c r="I23" t="s">
        <v>78</v>
      </c>
      <c r="J23" t="s">
        <v>101</v>
      </c>
      <c r="K23" s="1" t="s">
        <v>112</v>
      </c>
      <c r="L23" t="s">
        <v>79</v>
      </c>
      <c r="M23" s="1">
        <v>1500.0000000000002</v>
      </c>
      <c r="N23" s="1">
        <v>2500</v>
      </c>
      <c r="O23" s="1">
        <v>1213</v>
      </c>
      <c r="P23">
        <v>4</v>
      </c>
      <c r="Q23">
        <v>378.01</v>
      </c>
      <c r="R23">
        <v>431.52</v>
      </c>
      <c r="S23">
        <v>53.509999999999991</v>
      </c>
      <c r="T23" t="s">
        <v>80</v>
      </c>
      <c r="U23" s="40">
        <v>2023</v>
      </c>
      <c r="V23" s="40">
        <v>1</v>
      </c>
      <c r="W23" s="40" t="s">
        <v>103</v>
      </c>
      <c r="X23" s="40">
        <v>4</v>
      </c>
      <c r="Y23">
        <v>1</v>
      </c>
      <c r="Z23">
        <v>431.52</v>
      </c>
    </row>
    <row r="24" spans="1:26" x14ac:dyDescent="0.25">
      <c r="A24" t="s">
        <v>92</v>
      </c>
      <c r="B24" t="s">
        <v>370</v>
      </c>
      <c r="C24" s="1">
        <v>1000</v>
      </c>
      <c r="D24">
        <v>4</v>
      </c>
      <c r="E24">
        <v>0.8</v>
      </c>
      <c r="F24" s="16">
        <v>44931</v>
      </c>
      <c r="G24" t="s">
        <v>77</v>
      </c>
      <c r="H24" t="s">
        <v>121</v>
      </c>
      <c r="I24" t="s">
        <v>78</v>
      </c>
      <c r="J24" t="s">
        <v>101</v>
      </c>
      <c r="K24" s="1" t="s">
        <v>112</v>
      </c>
      <c r="L24" t="s">
        <v>79</v>
      </c>
      <c r="M24" s="1">
        <v>1000</v>
      </c>
      <c r="N24" s="1">
        <v>1000</v>
      </c>
      <c r="O24" s="1" t="s">
        <v>122</v>
      </c>
      <c r="P24">
        <v>6</v>
      </c>
      <c r="Q24">
        <v>261.48</v>
      </c>
      <c r="R24">
        <v>309.08</v>
      </c>
      <c r="S24">
        <v>47.599999999999966</v>
      </c>
      <c r="T24" t="s">
        <v>80</v>
      </c>
      <c r="U24" s="40">
        <v>2023</v>
      </c>
      <c r="V24" s="40">
        <v>1</v>
      </c>
      <c r="W24" s="40" t="s">
        <v>103</v>
      </c>
      <c r="X24" s="40">
        <v>4</v>
      </c>
      <c r="Y24">
        <v>1</v>
      </c>
      <c r="Z24">
        <v>309.08</v>
      </c>
    </row>
    <row r="25" spans="1:26" x14ac:dyDescent="0.25">
      <c r="A25" t="s">
        <v>92</v>
      </c>
      <c r="B25" t="s">
        <v>371</v>
      </c>
      <c r="C25" s="1">
        <v>2000</v>
      </c>
      <c r="D25">
        <v>8</v>
      </c>
      <c r="E25">
        <v>1.6</v>
      </c>
      <c r="F25" s="16">
        <v>44931</v>
      </c>
      <c r="G25" t="s">
        <v>77</v>
      </c>
      <c r="H25" t="s">
        <v>121</v>
      </c>
      <c r="I25" t="s">
        <v>78</v>
      </c>
      <c r="J25" t="s">
        <v>101</v>
      </c>
      <c r="K25" s="1" t="s">
        <v>112</v>
      </c>
      <c r="L25" t="s">
        <v>79</v>
      </c>
      <c r="M25" s="1">
        <v>2000</v>
      </c>
      <c r="N25" s="1">
        <v>2500</v>
      </c>
      <c r="O25" s="1">
        <v>2073</v>
      </c>
      <c r="P25">
        <v>6</v>
      </c>
      <c r="Q25">
        <v>489.62</v>
      </c>
      <c r="R25">
        <v>558.92999999999995</v>
      </c>
      <c r="S25">
        <v>69.309999999999945</v>
      </c>
      <c r="T25" t="s">
        <v>80</v>
      </c>
      <c r="U25" s="40">
        <v>2023</v>
      </c>
      <c r="V25" s="40">
        <v>1</v>
      </c>
      <c r="W25" s="40" t="s">
        <v>103</v>
      </c>
      <c r="X25" s="40">
        <v>4</v>
      </c>
      <c r="Y25">
        <v>1</v>
      </c>
      <c r="Z25">
        <v>558.92999999999995</v>
      </c>
    </row>
    <row r="26" spans="1:26" x14ac:dyDescent="0.25">
      <c r="A26" t="s">
        <v>92</v>
      </c>
      <c r="B26" t="s">
        <v>124</v>
      </c>
      <c r="C26" s="1">
        <v>1000</v>
      </c>
      <c r="D26">
        <v>4</v>
      </c>
      <c r="E26">
        <v>0.8</v>
      </c>
      <c r="F26" s="16">
        <v>44931</v>
      </c>
      <c r="G26" t="s">
        <v>77</v>
      </c>
      <c r="H26" t="s">
        <v>125</v>
      </c>
      <c r="I26" t="s">
        <v>78</v>
      </c>
      <c r="J26" t="s">
        <v>101</v>
      </c>
      <c r="K26" s="1" t="s">
        <v>112</v>
      </c>
      <c r="L26" t="s">
        <v>79</v>
      </c>
      <c r="M26" s="1">
        <v>1000</v>
      </c>
      <c r="N26" s="1">
        <v>1000</v>
      </c>
      <c r="O26" s="1">
        <v>1031</v>
      </c>
      <c r="P26">
        <v>4</v>
      </c>
      <c r="Q26">
        <v>206.33</v>
      </c>
      <c r="R26">
        <v>243.89</v>
      </c>
      <c r="S26">
        <v>37.559999999999974</v>
      </c>
      <c r="T26" t="s">
        <v>80</v>
      </c>
      <c r="U26" s="40">
        <v>2023</v>
      </c>
      <c r="V26" s="40">
        <v>1</v>
      </c>
      <c r="W26" s="40" t="s">
        <v>103</v>
      </c>
      <c r="X26" s="40">
        <v>4</v>
      </c>
      <c r="Y26">
        <v>1</v>
      </c>
      <c r="Z26">
        <v>243.89</v>
      </c>
    </row>
    <row r="27" spans="1:26" x14ac:dyDescent="0.25">
      <c r="A27" t="s">
        <v>92</v>
      </c>
      <c r="B27" t="s">
        <v>372</v>
      </c>
      <c r="C27" s="1">
        <v>500</v>
      </c>
      <c r="D27">
        <v>2</v>
      </c>
      <c r="E27">
        <v>0.4</v>
      </c>
      <c r="F27" s="16">
        <v>44931</v>
      </c>
      <c r="G27" t="s">
        <v>77</v>
      </c>
      <c r="H27" t="s">
        <v>127</v>
      </c>
      <c r="I27" t="s">
        <v>78</v>
      </c>
      <c r="J27" t="s">
        <v>101</v>
      </c>
      <c r="K27" s="1" t="s">
        <v>102</v>
      </c>
      <c r="L27" t="s">
        <v>79</v>
      </c>
      <c r="M27" s="1">
        <v>500</v>
      </c>
      <c r="N27" s="1">
        <v>500</v>
      </c>
      <c r="O27" s="1">
        <v>516</v>
      </c>
      <c r="P27">
        <v>3</v>
      </c>
      <c r="Q27">
        <v>99.65</v>
      </c>
      <c r="R27">
        <v>122.88</v>
      </c>
      <c r="S27">
        <v>23.22999999999999</v>
      </c>
      <c r="T27" t="s">
        <v>80</v>
      </c>
      <c r="U27" s="40">
        <v>2023</v>
      </c>
      <c r="V27" s="40">
        <v>1</v>
      </c>
      <c r="W27" s="40" t="s">
        <v>103</v>
      </c>
      <c r="X27" s="40">
        <v>4</v>
      </c>
      <c r="Y27">
        <v>1</v>
      </c>
      <c r="Z27">
        <v>122.88</v>
      </c>
    </row>
    <row r="28" spans="1:26" x14ac:dyDescent="0.25">
      <c r="A28" t="s">
        <v>92</v>
      </c>
      <c r="B28" t="s">
        <v>373</v>
      </c>
      <c r="C28" s="1">
        <v>1500.0000000000002</v>
      </c>
      <c r="D28">
        <v>6.0000000000000009</v>
      </c>
      <c r="E28">
        <v>1.2000000000000002</v>
      </c>
      <c r="F28" s="16">
        <v>44931</v>
      </c>
      <c r="G28" t="s">
        <v>77</v>
      </c>
      <c r="H28" t="s">
        <v>129</v>
      </c>
      <c r="I28" t="s">
        <v>78</v>
      </c>
      <c r="J28" t="s">
        <v>101</v>
      </c>
      <c r="K28" s="1" t="s">
        <v>130</v>
      </c>
      <c r="L28" t="s">
        <v>79</v>
      </c>
      <c r="M28" s="1">
        <v>1500.0000000000002</v>
      </c>
      <c r="N28" s="1">
        <v>2500</v>
      </c>
      <c r="O28" s="1" t="s">
        <v>122</v>
      </c>
      <c r="P28">
        <v>3</v>
      </c>
      <c r="Q28">
        <v>340.16</v>
      </c>
      <c r="R28">
        <v>388.32</v>
      </c>
      <c r="S28">
        <v>48.159999999999968</v>
      </c>
      <c r="T28" t="s">
        <v>80</v>
      </c>
      <c r="U28" s="40">
        <v>2023</v>
      </c>
      <c r="V28" s="40">
        <v>1</v>
      </c>
      <c r="W28" s="40" t="s">
        <v>103</v>
      </c>
      <c r="X28" s="40">
        <v>4</v>
      </c>
      <c r="Y28">
        <v>1</v>
      </c>
      <c r="Z28">
        <v>388.32</v>
      </c>
    </row>
    <row r="29" spans="1:26" x14ac:dyDescent="0.25">
      <c r="A29" t="s">
        <v>92</v>
      </c>
      <c r="B29" t="s">
        <v>374</v>
      </c>
      <c r="C29" s="1">
        <v>1000</v>
      </c>
      <c r="D29">
        <v>4</v>
      </c>
      <c r="E29">
        <v>0.8</v>
      </c>
      <c r="F29" s="16">
        <v>44931</v>
      </c>
      <c r="G29" t="s">
        <v>77</v>
      </c>
      <c r="H29" t="s">
        <v>129</v>
      </c>
      <c r="I29" t="s">
        <v>78</v>
      </c>
      <c r="J29" t="s">
        <v>101</v>
      </c>
      <c r="K29" s="1" t="s">
        <v>130</v>
      </c>
      <c r="L29" t="s">
        <v>79</v>
      </c>
      <c r="M29" s="1">
        <v>1000</v>
      </c>
      <c r="N29" s="1">
        <v>1000</v>
      </c>
      <c r="O29" s="1" t="s">
        <v>122</v>
      </c>
      <c r="P29">
        <v>3</v>
      </c>
      <c r="Q29">
        <v>246.54</v>
      </c>
      <c r="R29">
        <v>291.42</v>
      </c>
      <c r="S29">
        <v>44.880000000000024</v>
      </c>
      <c r="T29" t="s">
        <v>80</v>
      </c>
      <c r="U29" s="40">
        <v>2023</v>
      </c>
      <c r="V29" s="40">
        <v>1</v>
      </c>
      <c r="W29" s="40" t="s">
        <v>103</v>
      </c>
      <c r="X29" s="40">
        <v>4</v>
      </c>
      <c r="Y29">
        <v>1</v>
      </c>
      <c r="Z29">
        <v>291.42</v>
      </c>
    </row>
    <row r="30" spans="1:26" x14ac:dyDescent="0.25">
      <c r="A30" t="s">
        <v>92</v>
      </c>
      <c r="B30" t="s">
        <v>375</v>
      </c>
      <c r="C30" s="1">
        <v>1000</v>
      </c>
      <c r="D30">
        <v>4</v>
      </c>
      <c r="E30">
        <v>0.8</v>
      </c>
      <c r="F30" s="16">
        <v>44931</v>
      </c>
      <c r="G30" t="s">
        <v>77</v>
      </c>
      <c r="H30" t="s">
        <v>133</v>
      </c>
      <c r="I30" t="s">
        <v>78</v>
      </c>
      <c r="J30" t="s">
        <v>101</v>
      </c>
      <c r="K30" s="1" t="s">
        <v>112</v>
      </c>
      <c r="L30" t="s">
        <v>79</v>
      </c>
      <c r="M30" s="1">
        <v>1000</v>
      </c>
      <c r="N30" s="1">
        <v>1000</v>
      </c>
      <c r="O30" s="1">
        <v>2378</v>
      </c>
      <c r="P30">
        <v>6</v>
      </c>
      <c r="Q30">
        <v>276.49</v>
      </c>
      <c r="R30">
        <v>326.82</v>
      </c>
      <c r="S30">
        <v>50.329999999999984</v>
      </c>
      <c r="T30" t="s">
        <v>80</v>
      </c>
      <c r="U30" s="40">
        <v>2023</v>
      </c>
      <c r="V30" s="40">
        <v>1</v>
      </c>
      <c r="W30" s="40" t="s">
        <v>103</v>
      </c>
      <c r="X30" s="40">
        <v>4</v>
      </c>
      <c r="Y30">
        <v>1</v>
      </c>
      <c r="Z30">
        <v>326.82</v>
      </c>
    </row>
    <row r="31" spans="1:26" x14ac:dyDescent="0.25">
      <c r="A31" t="s">
        <v>92</v>
      </c>
      <c r="B31" t="s">
        <v>376</v>
      </c>
      <c r="C31" s="1">
        <v>1000</v>
      </c>
      <c r="D31">
        <v>4</v>
      </c>
      <c r="E31">
        <v>0.8</v>
      </c>
      <c r="F31" s="16">
        <v>44931</v>
      </c>
      <c r="G31" t="s">
        <v>77</v>
      </c>
      <c r="H31" t="s">
        <v>121</v>
      </c>
      <c r="I31" t="s">
        <v>78</v>
      </c>
      <c r="J31" t="s">
        <v>101</v>
      </c>
      <c r="K31" s="1" t="s">
        <v>112</v>
      </c>
      <c r="L31" t="s">
        <v>79</v>
      </c>
      <c r="M31" s="1">
        <v>1000</v>
      </c>
      <c r="N31" s="1">
        <v>1000</v>
      </c>
      <c r="O31" s="1" t="s">
        <v>122</v>
      </c>
      <c r="P31">
        <v>6</v>
      </c>
      <c r="Q31">
        <v>292.02999999999997</v>
      </c>
      <c r="R31">
        <v>345.18</v>
      </c>
      <c r="S31">
        <v>53.150000000000034</v>
      </c>
      <c r="T31" t="s">
        <v>80</v>
      </c>
      <c r="U31" s="40">
        <v>2023</v>
      </c>
      <c r="V31" s="40">
        <v>1</v>
      </c>
      <c r="W31" s="40" t="s">
        <v>103</v>
      </c>
      <c r="X31" s="40">
        <v>4</v>
      </c>
      <c r="Y31">
        <v>1</v>
      </c>
      <c r="Z31">
        <v>345.18</v>
      </c>
    </row>
    <row r="32" spans="1:26" x14ac:dyDescent="0.25">
      <c r="A32" t="s">
        <v>92</v>
      </c>
      <c r="B32" t="s">
        <v>377</v>
      </c>
      <c r="C32" s="1">
        <v>500</v>
      </c>
      <c r="D32">
        <v>2</v>
      </c>
      <c r="E32">
        <v>0.4</v>
      </c>
      <c r="F32" s="16">
        <v>44931</v>
      </c>
      <c r="G32" t="s">
        <v>77</v>
      </c>
      <c r="H32" t="s">
        <v>121</v>
      </c>
      <c r="I32" t="s">
        <v>78</v>
      </c>
      <c r="J32" t="s">
        <v>101</v>
      </c>
      <c r="K32" s="1" t="s">
        <v>112</v>
      </c>
      <c r="L32" t="s">
        <v>79</v>
      </c>
      <c r="M32" s="1">
        <v>500</v>
      </c>
      <c r="N32" s="1">
        <v>500</v>
      </c>
      <c r="O32" s="1">
        <v>2073</v>
      </c>
      <c r="P32">
        <v>6</v>
      </c>
      <c r="Q32">
        <v>144.26</v>
      </c>
      <c r="R32">
        <v>177.88</v>
      </c>
      <c r="S32">
        <v>33.620000000000005</v>
      </c>
      <c r="T32" t="s">
        <v>80</v>
      </c>
      <c r="U32" s="40">
        <v>2023</v>
      </c>
      <c r="V32" s="40">
        <v>1</v>
      </c>
      <c r="W32" s="40" t="s">
        <v>103</v>
      </c>
      <c r="X32" s="40">
        <v>4</v>
      </c>
      <c r="Y32">
        <v>1</v>
      </c>
      <c r="Z32">
        <v>177.88</v>
      </c>
    </row>
    <row r="33" spans="1:26" x14ac:dyDescent="0.25">
      <c r="A33" t="s">
        <v>92</v>
      </c>
      <c r="B33" t="s">
        <v>378</v>
      </c>
      <c r="C33" s="1">
        <v>1500.0000000000002</v>
      </c>
      <c r="D33">
        <v>6.0000000000000009</v>
      </c>
      <c r="E33">
        <v>1.2000000000000002</v>
      </c>
      <c r="F33" s="16">
        <v>44931</v>
      </c>
      <c r="G33" t="s">
        <v>77</v>
      </c>
      <c r="H33" t="s">
        <v>76</v>
      </c>
      <c r="I33" t="s">
        <v>78</v>
      </c>
      <c r="J33" t="s">
        <v>101</v>
      </c>
      <c r="K33" s="1" t="s">
        <v>102</v>
      </c>
      <c r="L33" t="s">
        <v>79</v>
      </c>
      <c r="M33" s="1">
        <v>1500.0000000000002</v>
      </c>
      <c r="N33" s="1">
        <v>2500</v>
      </c>
      <c r="O33" s="1">
        <v>729</v>
      </c>
      <c r="P33">
        <v>4</v>
      </c>
      <c r="Q33">
        <v>235.22</v>
      </c>
      <c r="R33">
        <v>270.06</v>
      </c>
      <c r="S33">
        <v>34.840000000000003</v>
      </c>
      <c r="T33" t="s">
        <v>80</v>
      </c>
      <c r="U33" s="40">
        <v>2023</v>
      </c>
      <c r="V33" s="40">
        <v>1</v>
      </c>
      <c r="W33" s="40" t="s">
        <v>103</v>
      </c>
      <c r="X33" s="40">
        <v>4</v>
      </c>
      <c r="Y33">
        <v>1</v>
      </c>
      <c r="Z33">
        <v>270.06</v>
      </c>
    </row>
    <row r="34" spans="1:26" x14ac:dyDescent="0.25">
      <c r="A34" t="s">
        <v>92</v>
      </c>
      <c r="B34" t="s">
        <v>379</v>
      </c>
      <c r="C34" s="1">
        <v>4500</v>
      </c>
      <c r="D34">
        <v>18</v>
      </c>
      <c r="E34">
        <v>3.6</v>
      </c>
      <c r="F34" s="16">
        <v>44931</v>
      </c>
      <c r="G34" t="s">
        <v>77</v>
      </c>
      <c r="H34" t="s">
        <v>76</v>
      </c>
      <c r="I34" t="s">
        <v>78</v>
      </c>
      <c r="J34" t="s">
        <v>101</v>
      </c>
      <c r="K34" s="1" t="s">
        <v>81</v>
      </c>
      <c r="L34" t="s">
        <v>83</v>
      </c>
      <c r="M34" s="1">
        <v>4500</v>
      </c>
      <c r="N34" s="1">
        <v>5000</v>
      </c>
      <c r="O34" s="1">
        <v>929</v>
      </c>
      <c r="P34">
        <v>2</v>
      </c>
      <c r="Q34">
        <v>571.87</v>
      </c>
      <c r="R34">
        <v>654.99</v>
      </c>
      <c r="S34">
        <v>83.12</v>
      </c>
      <c r="T34" t="s">
        <v>80</v>
      </c>
      <c r="U34" s="40">
        <v>2023</v>
      </c>
      <c r="V34" s="40">
        <v>1</v>
      </c>
      <c r="W34" s="40" t="s">
        <v>103</v>
      </c>
      <c r="X34" s="40">
        <v>4</v>
      </c>
      <c r="Y34">
        <v>0</v>
      </c>
      <c r="Z34">
        <v>0</v>
      </c>
    </row>
    <row r="35" spans="1:26" x14ac:dyDescent="0.25">
      <c r="A35" t="s">
        <v>92</v>
      </c>
      <c r="B35" t="s">
        <v>380</v>
      </c>
      <c r="C35" s="1">
        <v>500</v>
      </c>
      <c r="D35">
        <v>2</v>
      </c>
      <c r="E35">
        <v>0.4</v>
      </c>
      <c r="F35" s="16">
        <v>44931</v>
      </c>
      <c r="G35" t="s">
        <v>77</v>
      </c>
      <c r="H35" t="s">
        <v>76</v>
      </c>
      <c r="I35" t="s">
        <v>78</v>
      </c>
      <c r="J35" t="s">
        <v>101</v>
      </c>
      <c r="K35" s="1" t="s">
        <v>102</v>
      </c>
      <c r="L35" t="s">
        <v>79</v>
      </c>
      <c r="M35" s="1">
        <v>500</v>
      </c>
      <c r="N35" s="1">
        <v>500</v>
      </c>
      <c r="O35" s="1">
        <v>483</v>
      </c>
      <c r="P35">
        <v>4</v>
      </c>
      <c r="Q35">
        <v>98.15</v>
      </c>
      <c r="R35">
        <v>121.03</v>
      </c>
      <c r="S35">
        <v>22.879999999999995</v>
      </c>
      <c r="T35" t="s">
        <v>80</v>
      </c>
      <c r="U35" s="40">
        <v>2023</v>
      </c>
      <c r="V35" s="40">
        <v>1</v>
      </c>
      <c r="W35" s="40" t="s">
        <v>103</v>
      </c>
      <c r="X35" s="40">
        <v>4</v>
      </c>
      <c r="Y35">
        <v>1</v>
      </c>
      <c r="Z35">
        <v>121.03</v>
      </c>
    </row>
    <row r="36" spans="1:26" x14ac:dyDescent="0.25">
      <c r="A36" t="s">
        <v>92</v>
      </c>
      <c r="B36" t="s">
        <v>381</v>
      </c>
      <c r="C36" s="1">
        <v>3000.0000000000005</v>
      </c>
      <c r="D36">
        <v>12.000000000000002</v>
      </c>
      <c r="E36">
        <v>2.4000000000000004</v>
      </c>
      <c r="F36" s="16">
        <v>44931</v>
      </c>
      <c r="G36" t="s">
        <v>77</v>
      </c>
      <c r="H36" t="s">
        <v>111</v>
      </c>
      <c r="I36" t="s">
        <v>78</v>
      </c>
      <c r="J36" t="s">
        <v>101</v>
      </c>
      <c r="K36" s="1" t="s">
        <v>112</v>
      </c>
      <c r="L36" t="s">
        <v>83</v>
      </c>
      <c r="M36" s="1">
        <v>3000.0000000000005</v>
      </c>
      <c r="N36" s="1">
        <v>5000</v>
      </c>
      <c r="O36" s="1">
        <v>1502</v>
      </c>
      <c r="P36">
        <v>3</v>
      </c>
      <c r="Q36">
        <v>623.51</v>
      </c>
      <c r="R36">
        <v>707.32</v>
      </c>
      <c r="S36">
        <v>83.810000000000059</v>
      </c>
      <c r="T36" t="s">
        <v>80</v>
      </c>
      <c r="U36" s="40">
        <v>2023</v>
      </c>
      <c r="V36" s="40">
        <v>1</v>
      </c>
      <c r="W36" s="40" t="s">
        <v>103</v>
      </c>
      <c r="X36" s="40">
        <v>4</v>
      </c>
      <c r="Y36">
        <v>0</v>
      </c>
      <c r="Z36">
        <v>0</v>
      </c>
    </row>
    <row r="37" spans="1:26" x14ac:dyDescent="0.25">
      <c r="A37" t="s">
        <v>92</v>
      </c>
      <c r="B37" t="s">
        <v>382</v>
      </c>
      <c r="C37" s="1">
        <v>1000</v>
      </c>
      <c r="D37">
        <v>4</v>
      </c>
      <c r="E37">
        <v>0.8</v>
      </c>
      <c r="F37" s="16">
        <v>44931</v>
      </c>
      <c r="G37" t="s">
        <v>77</v>
      </c>
      <c r="H37" t="s">
        <v>141</v>
      </c>
      <c r="I37" t="s">
        <v>78</v>
      </c>
      <c r="J37" t="s">
        <v>101</v>
      </c>
      <c r="K37" s="1" t="s">
        <v>130</v>
      </c>
      <c r="L37" t="s">
        <v>79</v>
      </c>
      <c r="M37" s="1">
        <v>1000</v>
      </c>
      <c r="N37" s="1">
        <v>1000</v>
      </c>
      <c r="O37" s="1">
        <v>545</v>
      </c>
      <c r="P37">
        <v>4</v>
      </c>
      <c r="Q37">
        <v>350.93</v>
      </c>
      <c r="R37">
        <v>414.81</v>
      </c>
      <c r="S37">
        <v>63.879999999999995</v>
      </c>
      <c r="T37" t="s">
        <v>80</v>
      </c>
      <c r="U37" s="40">
        <v>2023</v>
      </c>
      <c r="V37" s="40">
        <v>1</v>
      </c>
      <c r="W37" s="40" t="s">
        <v>103</v>
      </c>
      <c r="X37" s="40">
        <v>4</v>
      </c>
      <c r="Y37">
        <v>1</v>
      </c>
      <c r="Z37">
        <v>414.81</v>
      </c>
    </row>
    <row r="38" spans="1:26" x14ac:dyDescent="0.25">
      <c r="A38" t="s">
        <v>92</v>
      </c>
      <c r="B38" t="s">
        <v>383</v>
      </c>
      <c r="C38" s="1">
        <v>3000.0000000000005</v>
      </c>
      <c r="D38">
        <v>12.000000000000002</v>
      </c>
      <c r="E38">
        <v>2.4000000000000004</v>
      </c>
      <c r="F38" s="16">
        <v>44931</v>
      </c>
      <c r="G38" t="s">
        <v>77</v>
      </c>
      <c r="H38" t="s">
        <v>77</v>
      </c>
      <c r="I38" t="s">
        <v>78</v>
      </c>
      <c r="J38" t="s">
        <v>142</v>
      </c>
      <c r="K38" s="1" t="s">
        <v>143</v>
      </c>
      <c r="L38" t="s">
        <v>83</v>
      </c>
      <c r="M38" s="1">
        <v>3000.0000000000005</v>
      </c>
      <c r="N38" s="1">
        <v>5000</v>
      </c>
      <c r="O38" s="1">
        <v>67</v>
      </c>
      <c r="P38" t="s">
        <v>143</v>
      </c>
      <c r="Q38" t="s">
        <v>143</v>
      </c>
      <c r="R38" t="s">
        <v>143</v>
      </c>
      <c r="S38" t="s">
        <v>143</v>
      </c>
      <c r="T38" t="s">
        <v>144</v>
      </c>
      <c r="U38" s="40">
        <v>2023</v>
      </c>
      <c r="V38" s="40">
        <v>1</v>
      </c>
      <c r="W38" s="40" t="s">
        <v>103</v>
      </c>
      <c r="X38" s="40">
        <v>4</v>
      </c>
      <c r="Y38">
        <v>0</v>
      </c>
      <c r="Z38">
        <v>0</v>
      </c>
    </row>
    <row r="39" spans="1:26" x14ac:dyDescent="0.25">
      <c r="A39" t="s">
        <v>92</v>
      </c>
      <c r="B39" t="s">
        <v>384</v>
      </c>
      <c r="C39" s="1">
        <v>3000.0000000000005</v>
      </c>
      <c r="D39">
        <v>12.000000000000002</v>
      </c>
      <c r="E39">
        <v>2.4000000000000004</v>
      </c>
      <c r="F39" s="16">
        <v>44936</v>
      </c>
      <c r="G39" t="s">
        <v>77</v>
      </c>
      <c r="H39" t="s">
        <v>77</v>
      </c>
      <c r="I39" t="s">
        <v>78</v>
      </c>
      <c r="J39" t="s">
        <v>142</v>
      </c>
      <c r="K39" s="1" t="s">
        <v>143</v>
      </c>
      <c r="L39" t="s">
        <v>83</v>
      </c>
      <c r="M39" s="1">
        <v>3000.0000000000005</v>
      </c>
      <c r="N39" s="1">
        <v>5000</v>
      </c>
      <c r="O39" s="1">
        <v>67</v>
      </c>
      <c r="P39" t="s">
        <v>143</v>
      </c>
      <c r="Q39" t="s">
        <v>143</v>
      </c>
      <c r="R39" t="s">
        <v>143</v>
      </c>
      <c r="S39" t="s">
        <v>143</v>
      </c>
      <c r="T39" t="s">
        <v>144</v>
      </c>
      <c r="U39" s="40">
        <v>2023</v>
      </c>
      <c r="V39" s="40">
        <v>1</v>
      </c>
      <c r="W39" s="40" t="s">
        <v>103</v>
      </c>
      <c r="X39" s="40">
        <v>2</v>
      </c>
      <c r="Y39">
        <v>0</v>
      </c>
      <c r="Z39">
        <v>0</v>
      </c>
    </row>
    <row r="40" spans="1:26" x14ac:dyDescent="0.25">
      <c r="A40" t="s">
        <v>92</v>
      </c>
      <c r="B40" t="s">
        <v>385</v>
      </c>
      <c r="C40" s="1">
        <v>2500</v>
      </c>
      <c r="D40">
        <v>10</v>
      </c>
      <c r="E40">
        <v>2</v>
      </c>
      <c r="F40" s="16">
        <v>44936</v>
      </c>
      <c r="G40" t="s">
        <v>77</v>
      </c>
      <c r="H40" t="s">
        <v>100</v>
      </c>
      <c r="I40" t="s">
        <v>78</v>
      </c>
      <c r="J40" t="s">
        <v>101</v>
      </c>
      <c r="K40" s="1" t="s">
        <v>102</v>
      </c>
      <c r="L40" t="s">
        <v>79</v>
      </c>
      <c r="M40" s="1">
        <v>2500</v>
      </c>
      <c r="N40" s="1">
        <v>2500</v>
      </c>
      <c r="O40" s="1">
        <v>1045</v>
      </c>
      <c r="P40">
        <v>3</v>
      </c>
      <c r="Q40">
        <v>420.85</v>
      </c>
      <c r="R40">
        <v>480.86</v>
      </c>
      <c r="S40">
        <v>60.009999999999991</v>
      </c>
      <c r="T40" t="s">
        <v>80</v>
      </c>
      <c r="U40" s="40">
        <v>2023</v>
      </c>
      <c r="V40" s="40">
        <v>1</v>
      </c>
      <c r="W40" s="40" t="s">
        <v>103</v>
      </c>
      <c r="X40" s="40">
        <v>2</v>
      </c>
      <c r="Y40">
        <v>1</v>
      </c>
      <c r="Z40">
        <v>480.86</v>
      </c>
    </row>
    <row r="41" spans="1:26" x14ac:dyDescent="0.25">
      <c r="A41" t="s">
        <v>92</v>
      </c>
      <c r="B41" t="s">
        <v>386</v>
      </c>
      <c r="C41" s="1">
        <v>1000</v>
      </c>
      <c r="D41">
        <v>4</v>
      </c>
      <c r="E41">
        <v>0.8</v>
      </c>
      <c r="F41" s="16">
        <v>44936</v>
      </c>
      <c r="G41" t="s">
        <v>77</v>
      </c>
      <c r="H41" t="s">
        <v>129</v>
      </c>
      <c r="I41" t="s">
        <v>78</v>
      </c>
      <c r="J41" t="s">
        <v>101</v>
      </c>
      <c r="K41" s="1" t="s">
        <v>130</v>
      </c>
      <c r="L41" t="s">
        <v>79</v>
      </c>
      <c r="M41" s="1">
        <v>1000</v>
      </c>
      <c r="N41" s="1">
        <v>1000</v>
      </c>
      <c r="O41" s="1" t="s">
        <v>122</v>
      </c>
      <c r="P41">
        <v>3</v>
      </c>
      <c r="Q41">
        <v>246.54</v>
      </c>
      <c r="R41">
        <v>291.42</v>
      </c>
      <c r="S41">
        <v>44.880000000000024</v>
      </c>
      <c r="T41" t="s">
        <v>80</v>
      </c>
      <c r="U41" s="40">
        <v>2023</v>
      </c>
      <c r="V41" s="40">
        <v>1</v>
      </c>
      <c r="W41" s="40" t="s">
        <v>103</v>
      </c>
      <c r="X41" s="40">
        <v>2</v>
      </c>
      <c r="Y41">
        <v>1</v>
      </c>
      <c r="Z41">
        <v>291.42</v>
      </c>
    </row>
    <row r="42" spans="1:26" x14ac:dyDescent="0.25">
      <c r="A42" t="s">
        <v>92</v>
      </c>
      <c r="B42" t="s">
        <v>387</v>
      </c>
      <c r="C42" s="1">
        <v>1000</v>
      </c>
      <c r="D42">
        <v>4</v>
      </c>
      <c r="E42">
        <v>0.8</v>
      </c>
      <c r="F42" s="16">
        <v>44936</v>
      </c>
      <c r="G42" t="s">
        <v>77</v>
      </c>
      <c r="H42" t="s">
        <v>100</v>
      </c>
      <c r="I42" t="s">
        <v>78</v>
      </c>
      <c r="J42" t="s">
        <v>101</v>
      </c>
      <c r="K42" s="1" t="s">
        <v>102</v>
      </c>
      <c r="L42" t="s">
        <v>79</v>
      </c>
      <c r="M42" s="1">
        <v>1000</v>
      </c>
      <c r="N42" s="1">
        <v>1000</v>
      </c>
      <c r="O42" s="1">
        <v>1045</v>
      </c>
      <c r="P42">
        <v>3</v>
      </c>
      <c r="Q42">
        <v>153.08000000000001</v>
      </c>
      <c r="R42">
        <v>180.94</v>
      </c>
      <c r="S42">
        <v>27.859999999999985</v>
      </c>
      <c r="T42" t="s">
        <v>80</v>
      </c>
      <c r="U42" s="40">
        <v>2023</v>
      </c>
      <c r="V42" s="40">
        <v>1</v>
      </c>
      <c r="W42" s="40" t="s">
        <v>103</v>
      </c>
      <c r="X42" s="40">
        <v>2</v>
      </c>
      <c r="Y42">
        <v>1</v>
      </c>
      <c r="Z42">
        <v>180.94</v>
      </c>
    </row>
    <row r="43" spans="1:26" x14ac:dyDescent="0.25">
      <c r="A43" t="s">
        <v>92</v>
      </c>
      <c r="B43" t="s">
        <v>388</v>
      </c>
      <c r="C43" s="1">
        <v>13000</v>
      </c>
      <c r="D43">
        <v>52</v>
      </c>
      <c r="E43">
        <v>10.4</v>
      </c>
      <c r="F43" s="16">
        <v>44936</v>
      </c>
      <c r="G43" t="s">
        <v>77</v>
      </c>
      <c r="H43" t="s">
        <v>111</v>
      </c>
      <c r="I43" t="s">
        <v>78</v>
      </c>
      <c r="J43" t="s">
        <v>101</v>
      </c>
      <c r="K43" s="1" t="s">
        <v>112</v>
      </c>
      <c r="L43" t="s">
        <v>83</v>
      </c>
      <c r="M43" s="1">
        <v>13000</v>
      </c>
      <c r="N43" s="1">
        <v>15000</v>
      </c>
      <c r="O43" s="1">
        <v>1194</v>
      </c>
      <c r="P43">
        <v>2</v>
      </c>
      <c r="Q43">
        <v>980</v>
      </c>
      <c r="R43">
        <v>1117.06</v>
      </c>
      <c r="S43">
        <v>137.05999999999995</v>
      </c>
      <c r="T43" t="s">
        <v>80</v>
      </c>
      <c r="U43" s="40">
        <v>2023</v>
      </c>
      <c r="V43" s="40">
        <v>1</v>
      </c>
      <c r="W43" s="40" t="s">
        <v>103</v>
      </c>
      <c r="X43" s="40">
        <v>2</v>
      </c>
      <c r="Y43">
        <v>0</v>
      </c>
      <c r="Z43">
        <v>0</v>
      </c>
    </row>
    <row r="44" spans="1:26" x14ac:dyDescent="0.25">
      <c r="A44" t="s">
        <v>92</v>
      </c>
      <c r="B44" t="s">
        <v>389</v>
      </c>
      <c r="C44" s="1">
        <v>2000</v>
      </c>
      <c r="D44">
        <v>8</v>
      </c>
      <c r="E44">
        <v>1.6</v>
      </c>
      <c r="F44" s="16">
        <v>44936</v>
      </c>
      <c r="G44" t="s">
        <v>77</v>
      </c>
      <c r="H44" t="s">
        <v>111</v>
      </c>
      <c r="I44" t="s">
        <v>78</v>
      </c>
      <c r="J44" t="s">
        <v>101</v>
      </c>
      <c r="K44" s="1" t="s">
        <v>112</v>
      </c>
      <c r="L44" t="s">
        <v>79</v>
      </c>
      <c r="M44" s="1">
        <v>2000</v>
      </c>
      <c r="N44" s="1">
        <v>2500</v>
      </c>
      <c r="O44" s="1">
        <v>1194</v>
      </c>
      <c r="P44">
        <v>4</v>
      </c>
      <c r="Q44">
        <v>498.32</v>
      </c>
      <c r="R44">
        <v>568.86</v>
      </c>
      <c r="S44">
        <v>70.54000000000002</v>
      </c>
      <c r="T44" t="s">
        <v>80</v>
      </c>
      <c r="U44" s="40">
        <v>2023</v>
      </c>
      <c r="V44" s="40">
        <v>1</v>
      </c>
      <c r="W44" s="40" t="s">
        <v>103</v>
      </c>
      <c r="X44" s="40">
        <v>2</v>
      </c>
      <c r="Y44">
        <v>1</v>
      </c>
      <c r="Z44">
        <v>568.86</v>
      </c>
    </row>
    <row r="45" spans="1:26" x14ac:dyDescent="0.25">
      <c r="A45" t="s">
        <v>92</v>
      </c>
      <c r="B45" t="s">
        <v>390</v>
      </c>
      <c r="C45" s="1">
        <v>2500</v>
      </c>
      <c r="D45">
        <v>10</v>
      </c>
      <c r="E45">
        <v>2</v>
      </c>
      <c r="F45" s="16">
        <v>44936</v>
      </c>
      <c r="G45" t="s">
        <v>77</v>
      </c>
      <c r="H45" t="s">
        <v>114</v>
      </c>
      <c r="I45" t="s">
        <v>78</v>
      </c>
      <c r="J45" t="s">
        <v>101</v>
      </c>
      <c r="K45" s="1" t="s">
        <v>102</v>
      </c>
      <c r="L45" t="s">
        <v>79</v>
      </c>
      <c r="M45" s="1">
        <v>2500</v>
      </c>
      <c r="N45" s="1">
        <v>2500</v>
      </c>
      <c r="O45" s="1">
        <v>1144</v>
      </c>
      <c r="P45">
        <v>5</v>
      </c>
      <c r="Q45">
        <v>637.41</v>
      </c>
      <c r="R45">
        <v>723.1</v>
      </c>
      <c r="S45">
        <v>85.690000000000055</v>
      </c>
      <c r="T45" t="s">
        <v>80</v>
      </c>
      <c r="U45" s="40">
        <v>2023</v>
      </c>
      <c r="V45" s="40">
        <v>1</v>
      </c>
      <c r="W45" s="40" t="s">
        <v>103</v>
      </c>
      <c r="X45" s="40">
        <v>2</v>
      </c>
      <c r="Y45">
        <v>1</v>
      </c>
      <c r="Z45">
        <v>723.1</v>
      </c>
    </row>
    <row r="46" spans="1:26" x14ac:dyDescent="0.25">
      <c r="A46" t="s">
        <v>92</v>
      </c>
      <c r="B46" t="s">
        <v>391</v>
      </c>
      <c r="C46" s="1">
        <v>1500.0000000000002</v>
      </c>
      <c r="D46">
        <v>6.0000000000000009</v>
      </c>
      <c r="E46">
        <v>1.2000000000000002</v>
      </c>
      <c r="F46" s="16">
        <v>44936</v>
      </c>
      <c r="G46" t="s">
        <v>77</v>
      </c>
      <c r="H46" t="s">
        <v>76</v>
      </c>
      <c r="I46" t="s">
        <v>78</v>
      </c>
      <c r="J46" t="s">
        <v>101</v>
      </c>
      <c r="K46" s="1" t="s">
        <v>102</v>
      </c>
      <c r="L46" t="s">
        <v>79</v>
      </c>
      <c r="M46" s="1">
        <v>1500.0000000000002</v>
      </c>
      <c r="N46" s="1">
        <v>2500</v>
      </c>
      <c r="O46" s="1">
        <v>1001</v>
      </c>
      <c r="P46">
        <v>4</v>
      </c>
      <c r="Q46">
        <v>283.39</v>
      </c>
      <c r="R46">
        <v>323.5</v>
      </c>
      <c r="S46">
        <v>40.110000000000014</v>
      </c>
      <c r="T46" t="s">
        <v>80</v>
      </c>
      <c r="U46" s="40">
        <v>2023</v>
      </c>
      <c r="V46" s="40">
        <v>1</v>
      </c>
      <c r="W46" s="40" t="s">
        <v>103</v>
      </c>
      <c r="X46" s="40">
        <v>2</v>
      </c>
      <c r="Y46">
        <v>1</v>
      </c>
      <c r="Z46">
        <v>323.5</v>
      </c>
    </row>
    <row r="47" spans="1:26" x14ac:dyDescent="0.25">
      <c r="A47" t="s">
        <v>92</v>
      </c>
      <c r="B47" t="s">
        <v>392</v>
      </c>
      <c r="C47" s="1">
        <v>1500.0000000000002</v>
      </c>
      <c r="D47">
        <v>6.0000000000000009</v>
      </c>
      <c r="E47">
        <v>1.2000000000000002</v>
      </c>
      <c r="F47" s="16">
        <v>44936</v>
      </c>
      <c r="G47" t="s">
        <v>77</v>
      </c>
      <c r="H47" t="s">
        <v>76</v>
      </c>
      <c r="I47" t="s">
        <v>78</v>
      </c>
      <c r="J47" t="s">
        <v>101</v>
      </c>
      <c r="K47" s="1" t="s">
        <v>102</v>
      </c>
      <c r="L47" t="s">
        <v>79</v>
      </c>
      <c r="M47" s="1">
        <v>1500.0000000000002</v>
      </c>
      <c r="N47" s="1">
        <v>2500</v>
      </c>
      <c r="O47" s="1">
        <v>883</v>
      </c>
      <c r="P47">
        <v>4</v>
      </c>
      <c r="Q47">
        <v>253.68</v>
      </c>
      <c r="R47">
        <v>290.55</v>
      </c>
      <c r="S47">
        <v>36.870000000000005</v>
      </c>
      <c r="T47" t="s">
        <v>80</v>
      </c>
      <c r="U47" s="40">
        <v>2023</v>
      </c>
      <c r="V47" s="40">
        <v>1</v>
      </c>
      <c r="W47" s="40" t="s">
        <v>103</v>
      </c>
      <c r="X47" s="40">
        <v>2</v>
      </c>
      <c r="Y47">
        <v>1</v>
      </c>
      <c r="Z47">
        <v>290.55</v>
      </c>
    </row>
    <row r="48" spans="1:26" x14ac:dyDescent="0.25">
      <c r="A48" t="s">
        <v>92</v>
      </c>
      <c r="B48" t="s">
        <v>393</v>
      </c>
      <c r="C48" s="1">
        <v>500</v>
      </c>
      <c r="D48">
        <v>2</v>
      </c>
      <c r="E48">
        <v>0.4</v>
      </c>
      <c r="F48" s="16">
        <v>44936</v>
      </c>
      <c r="G48" t="s">
        <v>77</v>
      </c>
      <c r="H48" t="s">
        <v>76</v>
      </c>
      <c r="I48" t="s">
        <v>78</v>
      </c>
      <c r="J48" t="s">
        <v>101</v>
      </c>
      <c r="K48" s="1" t="s">
        <v>81</v>
      </c>
      <c r="L48" t="s">
        <v>79</v>
      </c>
      <c r="M48" s="1">
        <v>500</v>
      </c>
      <c r="N48" s="1">
        <v>500</v>
      </c>
      <c r="O48" s="1">
        <v>576</v>
      </c>
      <c r="P48">
        <v>5</v>
      </c>
      <c r="Q48">
        <v>105.86</v>
      </c>
      <c r="R48">
        <v>130.53</v>
      </c>
      <c r="S48">
        <v>24.67</v>
      </c>
      <c r="T48" t="s">
        <v>80</v>
      </c>
      <c r="U48" s="40">
        <v>2023</v>
      </c>
      <c r="V48" s="40">
        <v>1</v>
      </c>
      <c r="W48" s="40" t="s">
        <v>103</v>
      </c>
      <c r="X48" s="40">
        <v>2</v>
      </c>
      <c r="Y48">
        <v>1</v>
      </c>
      <c r="Z48">
        <v>130.53</v>
      </c>
    </row>
    <row r="49" spans="1:26" x14ac:dyDescent="0.25">
      <c r="A49" t="s">
        <v>92</v>
      </c>
      <c r="B49" t="s">
        <v>394</v>
      </c>
      <c r="C49" s="1">
        <v>1500.0000000000002</v>
      </c>
      <c r="D49">
        <v>6.0000000000000009</v>
      </c>
      <c r="E49">
        <v>1.2000000000000002</v>
      </c>
      <c r="F49" s="16">
        <v>44936</v>
      </c>
      <c r="G49" t="s">
        <v>77</v>
      </c>
      <c r="H49" t="s">
        <v>76</v>
      </c>
      <c r="I49" t="s">
        <v>78</v>
      </c>
      <c r="J49" t="s">
        <v>101</v>
      </c>
      <c r="K49" s="1" t="s">
        <v>81</v>
      </c>
      <c r="L49" t="s">
        <v>79</v>
      </c>
      <c r="M49" s="1">
        <v>1500.0000000000002</v>
      </c>
      <c r="N49" s="1">
        <v>2500</v>
      </c>
      <c r="O49" s="1">
        <v>576</v>
      </c>
      <c r="P49">
        <v>5</v>
      </c>
      <c r="Q49">
        <v>238.96</v>
      </c>
      <c r="R49">
        <v>274.35000000000002</v>
      </c>
      <c r="S49">
        <v>35.390000000000015</v>
      </c>
      <c r="T49" t="s">
        <v>80</v>
      </c>
      <c r="U49" s="40">
        <v>2023</v>
      </c>
      <c r="V49" s="40">
        <v>1</v>
      </c>
      <c r="W49" s="40" t="s">
        <v>103</v>
      </c>
      <c r="X49" s="40">
        <v>2</v>
      </c>
      <c r="Y49">
        <v>1</v>
      </c>
      <c r="Z49">
        <v>274.35000000000002</v>
      </c>
    </row>
    <row r="50" spans="1:26" x14ac:dyDescent="0.25">
      <c r="A50" t="s">
        <v>92</v>
      </c>
      <c r="B50" t="s">
        <v>395</v>
      </c>
      <c r="C50" s="1">
        <v>2000</v>
      </c>
      <c r="D50">
        <v>8</v>
      </c>
      <c r="E50">
        <v>1.6</v>
      </c>
      <c r="F50" s="16">
        <v>44936</v>
      </c>
      <c r="G50" t="s">
        <v>77</v>
      </c>
      <c r="H50" t="s">
        <v>76</v>
      </c>
      <c r="I50" t="s">
        <v>78</v>
      </c>
      <c r="J50" t="s">
        <v>101</v>
      </c>
      <c r="K50" s="1" t="s">
        <v>102</v>
      </c>
      <c r="L50" t="s">
        <v>79</v>
      </c>
      <c r="M50" s="1">
        <v>2000</v>
      </c>
      <c r="N50" s="1">
        <v>2500</v>
      </c>
      <c r="O50" s="1">
        <v>1007</v>
      </c>
      <c r="P50">
        <v>4</v>
      </c>
      <c r="Q50">
        <v>391.19</v>
      </c>
      <c r="R50">
        <v>446.97</v>
      </c>
      <c r="S50">
        <v>55.78000000000003</v>
      </c>
      <c r="T50" t="s">
        <v>80</v>
      </c>
      <c r="U50" s="40">
        <v>2023</v>
      </c>
      <c r="V50" s="40">
        <v>1</v>
      </c>
      <c r="W50" s="40" t="s">
        <v>103</v>
      </c>
      <c r="X50" s="40">
        <v>2</v>
      </c>
      <c r="Y50">
        <v>1</v>
      </c>
      <c r="Z50">
        <v>446.97</v>
      </c>
    </row>
    <row r="51" spans="1:26" x14ac:dyDescent="0.25">
      <c r="A51" t="s">
        <v>92</v>
      </c>
      <c r="B51" t="s">
        <v>396</v>
      </c>
      <c r="C51" s="1">
        <v>500</v>
      </c>
      <c r="D51">
        <v>2</v>
      </c>
      <c r="E51">
        <v>0.4</v>
      </c>
      <c r="F51" s="16">
        <v>44936</v>
      </c>
      <c r="G51" t="s">
        <v>77</v>
      </c>
      <c r="H51" t="s">
        <v>76</v>
      </c>
      <c r="I51" t="s">
        <v>78</v>
      </c>
      <c r="J51" t="s">
        <v>101</v>
      </c>
      <c r="K51" s="1" t="s">
        <v>102</v>
      </c>
      <c r="L51" t="s">
        <v>79</v>
      </c>
      <c r="M51" s="1">
        <v>500</v>
      </c>
      <c r="N51" s="1">
        <v>500</v>
      </c>
      <c r="O51" s="1">
        <v>435</v>
      </c>
      <c r="P51">
        <v>4</v>
      </c>
      <c r="Q51">
        <v>112.28</v>
      </c>
      <c r="R51">
        <v>138.44</v>
      </c>
      <c r="S51">
        <v>26.159999999999997</v>
      </c>
      <c r="T51" t="s">
        <v>80</v>
      </c>
      <c r="U51" s="40">
        <v>2023</v>
      </c>
      <c r="V51" s="40">
        <v>1</v>
      </c>
      <c r="W51" s="40" t="s">
        <v>103</v>
      </c>
      <c r="X51" s="40">
        <v>2</v>
      </c>
      <c r="Y51">
        <v>1</v>
      </c>
      <c r="Z51">
        <v>138.44</v>
      </c>
    </row>
    <row r="52" spans="1:26" x14ac:dyDescent="0.25">
      <c r="A52" t="s">
        <v>92</v>
      </c>
      <c r="B52" t="s">
        <v>397</v>
      </c>
      <c r="C52" s="1">
        <v>1000</v>
      </c>
      <c r="D52">
        <v>4</v>
      </c>
      <c r="E52">
        <v>0.8</v>
      </c>
      <c r="F52" s="16">
        <v>44938</v>
      </c>
      <c r="G52" t="s">
        <v>77</v>
      </c>
      <c r="H52" t="s">
        <v>76</v>
      </c>
      <c r="I52" t="s">
        <v>78</v>
      </c>
      <c r="J52" t="s">
        <v>101</v>
      </c>
      <c r="K52" s="1" t="s">
        <v>102</v>
      </c>
      <c r="L52" t="s">
        <v>79</v>
      </c>
      <c r="M52" s="1">
        <v>1000</v>
      </c>
      <c r="N52" s="1">
        <v>1000</v>
      </c>
      <c r="O52" s="1">
        <v>435</v>
      </c>
      <c r="P52">
        <v>4</v>
      </c>
      <c r="Q52">
        <v>186.77</v>
      </c>
      <c r="R52">
        <v>220.76</v>
      </c>
      <c r="S52">
        <v>33.989999999999981</v>
      </c>
      <c r="T52" t="s">
        <v>80</v>
      </c>
      <c r="U52" s="40">
        <v>2023</v>
      </c>
      <c r="V52" s="40">
        <v>1</v>
      </c>
      <c r="W52" s="40" t="s">
        <v>103</v>
      </c>
      <c r="X52" s="40">
        <v>4</v>
      </c>
      <c r="Y52">
        <v>1</v>
      </c>
      <c r="Z52">
        <v>220.76</v>
      </c>
    </row>
    <row r="53" spans="1:26" x14ac:dyDescent="0.25">
      <c r="A53" t="s">
        <v>92</v>
      </c>
      <c r="B53" t="s">
        <v>154</v>
      </c>
      <c r="C53" s="1">
        <v>1500.0000000000002</v>
      </c>
      <c r="D53">
        <v>6.0000000000000009</v>
      </c>
      <c r="E53">
        <v>1.2000000000000002</v>
      </c>
      <c r="F53" s="16">
        <v>44938</v>
      </c>
      <c r="G53" t="s">
        <v>77</v>
      </c>
      <c r="H53" t="s">
        <v>76</v>
      </c>
      <c r="I53" t="s">
        <v>78</v>
      </c>
      <c r="J53" t="s">
        <v>101</v>
      </c>
      <c r="K53" s="1" t="s">
        <v>81</v>
      </c>
      <c r="L53" t="s">
        <v>79</v>
      </c>
      <c r="M53" s="1">
        <v>1500.0000000000002</v>
      </c>
      <c r="N53" s="1">
        <v>2500</v>
      </c>
      <c r="O53" s="1">
        <v>861</v>
      </c>
      <c r="P53">
        <v>5</v>
      </c>
      <c r="Q53">
        <v>268.38</v>
      </c>
      <c r="R53">
        <v>308.13</v>
      </c>
      <c r="S53">
        <v>39.75</v>
      </c>
      <c r="T53" t="s">
        <v>80</v>
      </c>
      <c r="U53" s="40">
        <v>2023</v>
      </c>
      <c r="V53" s="40">
        <v>1</v>
      </c>
      <c r="W53" s="40" t="s">
        <v>103</v>
      </c>
      <c r="X53" s="40">
        <v>4</v>
      </c>
      <c r="Y53">
        <v>1</v>
      </c>
      <c r="Z53">
        <v>308.13</v>
      </c>
    </row>
    <row r="54" spans="1:26" x14ac:dyDescent="0.25">
      <c r="A54" t="s">
        <v>92</v>
      </c>
      <c r="B54" t="s">
        <v>398</v>
      </c>
      <c r="C54" s="1">
        <v>1500.0000000000002</v>
      </c>
      <c r="D54">
        <v>6.0000000000000009</v>
      </c>
      <c r="E54">
        <v>1.2000000000000002</v>
      </c>
      <c r="F54" s="16">
        <v>44938</v>
      </c>
      <c r="G54" t="s">
        <v>77</v>
      </c>
      <c r="H54" t="s">
        <v>77</v>
      </c>
      <c r="I54" t="s">
        <v>78</v>
      </c>
      <c r="J54" t="s">
        <v>142</v>
      </c>
      <c r="K54" s="1" t="s">
        <v>143</v>
      </c>
      <c r="L54" t="s">
        <v>79</v>
      </c>
      <c r="M54" s="1">
        <v>1500.0000000000002</v>
      </c>
      <c r="N54" s="1">
        <v>2500</v>
      </c>
      <c r="O54" s="1">
        <v>45</v>
      </c>
      <c r="P54" t="s">
        <v>143</v>
      </c>
      <c r="Q54" t="s">
        <v>143</v>
      </c>
      <c r="R54" t="s">
        <v>143</v>
      </c>
      <c r="S54" t="s">
        <v>143</v>
      </c>
      <c r="T54" t="s">
        <v>144</v>
      </c>
      <c r="U54" s="40">
        <v>2023</v>
      </c>
      <c r="V54" s="40">
        <v>1</v>
      </c>
      <c r="W54" s="40" t="s">
        <v>103</v>
      </c>
      <c r="X54" s="40">
        <v>4</v>
      </c>
      <c r="Y54">
        <v>1</v>
      </c>
      <c r="Z54" t="s">
        <v>143</v>
      </c>
    </row>
    <row r="55" spans="1:26" x14ac:dyDescent="0.25">
      <c r="A55" t="s">
        <v>92</v>
      </c>
      <c r="B55" t="s">
        <v>399</v>
      </c>
      <c r="C55" s="1">
        <v>1500.0000000000002</v>
      </c>
      <c r="D55">
        <v>6.0000000000000009</v>
      </c>
      <c r="E55">
        <v>1.2000000000000002</v>
      </c>
      <c r="F55" s="16">
        <v>44938</v>
      </c>
      <c r="G55" t="s">
        <v>77</v>
      </c>
      <c r="H55" t="s">
        <v>77</v>
      </c>
      <c r="I55" t="s">
        <v>78</v>
      </c>
      <c r="J55" t="s">
        <v>142</v>
      </c>
      <c r="K55" s="1" t="s">
        <v>143</v>
      </c>
      <c r="L55" t="s">
        <v>79</v>
      </c>
      <c r="M55" s="1">
        <v>1500.0000000000002</v>
      </c>
      <c r="N55" s="1">
        <v>2500</v>
      </c>
      <c r="O55" s="1">
        <v>45</v>
      </c>
      <c r="P55" t="s">
        <v>143</v>
      </c>
      <c r="Q55" t="s">
        <v>143</v>
      </c>
      <c r="R55" t="s">
        <v>143</v>
      </c>
      <c r="S55" t="s">
        <v>143</v>
      </c>
      <c r="T55" t="s">
        <v>144</v>
      </c>
      <c r="U55" s="40">
        <v>2023</v>
      </c>
      <c r="V55" s="40">
        <v>1</v>
      </c>
      <c r="W55" s="40" t="s">
        <v>103</v>
      </c>
      <c r="X55" s="40">
        <v>4</v>
      </c>
      <c r="Y55">
        <v>1</v>
      </c>
      <c r="Z55" t="s">
        <v>143</v>
      </c>
    </row>
    <row r="56" spans="1:26" x14ac:dyDescent="0.25">
      <c r="A56" t="s">
        <v>92</v>
      </c>
      <c r="B56" t="s">
        <v>400</v>
      </c>
      <c r="C56" s="1">
        <v>2500</v>
      </c>
      <c r="D56">
        <v>10</v>
      </c>
      <c r="E56">
        <v>2</v>
      </c>
      <c r="F56" s="16">
        <v>44938</v>
      </c>
      <c r="G56" t="s">
        <v>77</v>
      </c>
      <c r="H56" t="s">
        <v>77</v>
      </c>
      <c r="I56" t="s">
        <v>78</v>
      </c>
      <c r="J56" t="s">
        <v>142</v>
      </c>
      <c r="K56" s="1" t="s">
        <v>143</v>
      </c>
      <c r="L56" t="s">
        <v>79</v>
      </c>
      <c r="M56" s="1">
        <v>2500</v>
      </c>
      <c r="N56" s="1">
        <v>2500</v>
      </c>
      <c r="O56" s="1">
        <v>33</v>
      </c>
      <c r="P56" t="s">
        <v>143</v>
      </c>
      <c r="Q56" t="s">
        <v>143</v>
      </c>
      <c r="R56" t="s">
        <v>143</v>
      </c>
      <c r="S56" t="s">
        <v>143</v>
      </c>
      <c r="T56" t="s">
        <v>144</v>
      </c>
      <c r="U56" s="40">
        <v>2023</v>
      </c>
      <c r="V56" s="40">
        <v>1</v>
      </c>
      <c r="W56" s="40" t="s">
        <v>103</v>
      </c>
      <c r="X56" s="40">
        <v>4</v>
      </c>
      <c r="Y56">
        <v>1</v>
      </c>
      <c r="Z56" t="s">
        <v>143</v>
      </c>
    </row>
    <row r="57" spans="1:26" x14ac:dyDescent="0.25">
      <c r="A57" t="s">
        <v>92</v>
      </c>
      <c r="B57" t="s">
        <v>401</v>
      </c>
      <c r="C57" s="1">
        <v>2500</v>
      </c>
      <c r="D57">
        <v>10</v>
      </c>
      <c r="E57">
        <v>2</v>
      </c>
      <c r="F57" s="16">
        <v>44938</v>
      </c>
      <c r="G57" t="s">
        <v>77</v>
      </c>
      <c r="H57" t="s">
        <v>77</v>
      </c>
      <c r="I57" t="s">
        <v>78</v>
      </c>
      <c r="J57" t="s">
        <v>142</v>
      </c>
      <c r="K57" s="1" t="s">
        <v>143</v>
      </c>
      <c r="L57" t="s">
        <v>79</v>
      </c>
      <c r="M57" s="1">
        <v>2500</v>
      </c>
      <c r="N57" s="1">
        <v>2500</v>
      </c>
      <c r="O57" s="1">
        <v>33</v>
      </c>
      <c r="P57" t="s">
        <v>143</v>
      </c>
      <c r="Q57" t="s">
        <v>143</v>
      </c>
      <c r="R57" t="s">
        <v>143</v>
      </c>
      <c r="S57" t="s">
        <v>143</v>
      </c>
      <c r="T57" t="s">
        <v>144</v>
      </c>
      <c r="U57" s="40">
        <v>2023</v>
      </c>
      <c r="V57" s="40">
        <v>1</v>
      </c>
      <c r="W57" s="40" t="s">
        <v>103</v>
      </c>
      <c r="X57" s="40">
        <v>4</v>
      </c>
      <c r="Y57">
        <v>1</v>
      </c>
      <c r="Z57" t="s">
        <v>143</v>
      </c>
    </row>
    <row r="58" spans="1:26" x14ac:dyDescent="0.25">
      <c r="A58" t="s">
        <v>92</v>
      </c>
      <c r="B58" t="s">
        <v>402</v>
      </c>
      <c r="C58" s="1">
        <v>2000</v>
      </c>
      <c r="D58">
        <v>8</v>
      </c>
      <c r="E58">
        <v>1.6</v>
      </c>
      <c r="F58" s="16">
        <v>44938</v>
      </c>
      <c r="G58" t="s">
        <v>77</v>
      </c>
      <c r="H58" t="s">
        <v>77</v>
      </c>
      <c r="I58" t="s">
        <v>78</v>
      </c>
      <c r="J58" t="s">
        <v>142</v>
      </c>
      <c r="K58" s="1" t="s">
        <v>143</v>
      </c>
      <c r="L58" t="s">
        <v>79</v>
      </c>
      <c r="M58" s="1">
        <v>2000</v>
      </c>
      <c r="N58" s="1">
        <v>2500</v>
      </c>
      <c r="O58" s="1">
        <v>763</v>
      </c>
      <c r="P58" t="s">
        <v>143</v>
      </c>
      <c r="Q58" t="s">
        <v>143</v>
      </c>
      <c r="R58" t="s">
        <v>143</v>
      </c>
      <c r="S58" t="s">
        <v>143</v>
      </c>
      <c r="T58" t="s">
        <v>144</v>
      </c>
      <c r="U58" s="40">
        <v>2023</v>
      </c>
      <c r="V58" s="40">
        <v>1</v>
      </c>
      <c r="W58" s="40" t="s">
        <v>103</v>
      </c>
      <c r="X58" s="40">
        <v>4</v>
      </c>
      <c r="Y58">
        <v>1</v>
      </c>
      <c r="Z58" t="s">
        <v>143</v>
      </c>
    </row>
    <row r="59" spans="1:26" x14ac:dyDescent="0.25">
      <c r="A59" t="s">
        <v>92</v>
      </c>
      <c r="B59" t="s">
        <v>403</v>
      </c>
      <c r="C59" s="1">
        <v>2000</v>
      </c>
      <c r="D59">
        <v>8</v>
      </c>
      <c r="E59">
        <v>1.6</v>
      </c>
      <c r="F59" s="16">
        <v>44938</v>
      </c>
      <c r="G59" t="s">
        <v>77</v>
      </c>
      <c r="H59" t="s">
        <v>77</v>
      </c>
      <c r="I59" t="s">
        <v>78</v>
      </c>
      <c r="J59" t="s">
        <v>142</v>
      </c>
      <c r="K59" s="1" t="s">
        <v>143</v>
      </c>
      <c r="L59" t="s">
        <v>79</v>
      </c>
      <c r="M59" s="1">
        <v>2000</v>
      </c>
      <c r="N59" s="1">
        <v>2500</v>
      </c>
      <c r="O59" s="1">
        <v>763</v>
      </c>
      <c r="P59" t="s">
        <v>143</v>
      </c>
      <c r="Q59" t="s">
        <v>143</v>
      </c>
      <c r="R59" t="s">
        <v>143</v>
      </c>
      <c r="S59" t="s">
        <v>143</v>
      </c>
      <c r="T59" t="s">
        <v>144</v>
      </c>
      <c r="U59" s="40">
        <v>2023</v>
      </c>
      <c r="V59" s="40">
        <v>1</v>
      </c>
      <c r="W59" s="40" t="s">
        <v>103</v>
      </c>
      <c r="X59" s="40">
        <v>4</v>
      </c>
      <c r="Y59">
        <v>1</v>
      </c>
      <c r="Z59" t="s">
        <v>143</v>
      </c>
    </row>
    <row r="60" spans="1:26" x14ac:dyDescent="0.25">
      <c r="A60" t="s">
        <v>92</v>
      </c>
      <c r="B60" t="s">
        <v>404</v>
      </c>
      <c r="C60" s="1">
        <v>3500.0000000000005</v>
      </c>
      <c r="D60">
        <v>14.000000000000002</v>
      </c>
      <c r="E60">
        <v>2.8000000000000003</v>
      </c>
      <c r="F60" s="16">
        <v>44938</v>
      </c>
      <c r="G60" t="s">
        <v>77</v>
      </c>
      <c r="H60" t="s">
        <v>77</v>
      </c>
      <c r="I60" t="s">
        <v>78</v>
      </c>
      <c r="J60" t="s">
        <v>142</v>
      </c>
      <c r="K60" s="1" t="s">
        <v>143</v>
      </c>
      <c r="L60" t="s">
        <v>83</v>
      </c>
      <c r="M60" s="1">
        <v>3500.0000000000005</v>
      </c>
      <c r="N60" s="1">
        <v>5000</v>
      </c>
      <c r="O60" s="1">
        <v>203</v>
      </c>
      <c r="P60" t="s">
        <v>143</v>
      </c>
      <c r="Q60" t="s">
        <v>143</v>
      </c>
      <c r="R60" t="s">
        <v>143</v>
      </c>
      <c r="S60" t="s">
        <v>143</v>
      </c>
      <c r="T60" t="s">
        <v>144</v>
      </c>
      <c r="U60" s="40">
        <v>2023</v>
      </c>
      <c r="V60" s="40">
        <v>1</v>
      </c>
      <c r="W60" s="40" t="s">
        <v>103</v>
      </c>
      <c r="X60" s="40">
        <v>4</v>
      </c>
      <c r="Y60">
        <v>0</v>
      </c>
      <c r="Z60">
        <v>0</v>
      </c>
    </row>
    <row r="61" spans="1:26" x14ac:dyDescent="0.25">
      <c r="A61" t="s">
        <v>92</v>
      </c>
      <c r="B61" t="s">
        <v>405</v>
      </c>
      <c r="C61" s="1">
        <v>3500.0000000000005</v>
      </c>
      <c r="D61">
        <v>14.000000000000002</v>
      </c>
      <c r="E61">
        <v>2.8000000000000003</v>
      </c>
      <c r="F61" s="16">
        <v>44938</v>
      </c>
      <c r="G61" t="s">
        <v>77</v>
      </c>
      <c r="H61" t="s">
        <v>77</v>
      </c>
      <c r="I61" t="s">
        <v>78</v>
      </c>
      <c r="J61" t="s">
        <v>142</v>
      </c>
      <c r="K61" s="1" t="s">
        <v>143</v>
      </c>
      <c r="L61" t="s">
        <v>83</v>
      </c>
      <c r="M61" s="1">
        <v>3500.0000000000005</v>
      </c>
      <c r="N61" s="1">
        <v>5000</v>
      </c>
      <c r="O61" s="1">
        <v>203</v>
      </c>
      <c r="P61" t="s">
        <v>143</v>
      </c>
      <c r="Q61" t="s">
        <v>143</v>
      </c>
      <c r="R61" t="s">
        <v>143</v>
      </c>
      <c r="S61" t="s">
        <v>143</v>
      </c>
      <c r="T61" t="s">
        <v>144</v>
      </c>
      <c r="U61" s="40">
        <v>2023</v>
      </c>
      <c r="V61" s="40">
        <v>1</v>
      </c>
      <c r="W61" s="40" t="s">
        <v>103</v>
      </c>
      <c r="X61" s="40">
        <v>4</v>
      </c>
      <c r="Y61">
        <v>0</v>
      </c>
      <c r="Z61">
        <v>0</v>
      </c>
    </row>
    <row r="62" spans="1:26" x14ac:dyDescent="0.25">
      <c r="A62" t="s">
        <v>92</v>
      </c>
      <c r="B62" t="s">
        <v>406</v>
      </c>
      <c r="C62" s="1">
        <v>3000.0000000000005</v>
      </c>
      <c r="D62">
        <v>12.000000000000002</v>
      </c>
      <c r="E62">
        <v>2.4000000000000004</v>
      </c>
      <c r="F62" s="16">
        <v>44938</v>
      </c>
      <c r="G62" t="s">
        <v>77</v>
      </c>
      <c r="H62" t="s">
        <v>77</v>
      </c>
      <c r="I62" t="s">
        <v>78</v>
      </c>
      <c r="J62" t="s">
        <v>142</v>
      </c>
      <c r="K62" s="1" t="s">
        <v>143</v>
      </c>
      <c r="L62" t="s">
        <v>83</v>
      </c>
      <c r="M62" s="1">
        <v>3000.0000000000005</v>
      </c>
      <c r="N62" s="1">
        <v>5000</v>
      </c>
      <c r="O62" s="1">
        <v>480</v>
      </c>
      <c r="P62" t="s">
        <v>143</v>
      </c>
      <c r="Q62" t="s">
        <v>143</v>
      </c>
      <c r="R62" t="s">
        <v>143</v>
      </c>
      <c r="S62" t="s">
        <v>143</v>
      </c>
      <c r="T62" t="s">
        <v>144</v>
      </c>
      <c r="U62" s="40">
        <v>2023</v>
      </c>
      <c r="V62" s="40">
        <v>1</v>
      </c>
      <c r="W62" s="40" t="s">
        <v>103</v>
      </c>
      <c r="X62" s="40">
        <v>4</v>
      </c>
      <c r="Y62">
        <v>0</v>
      </c>
      <c r="Z62">
        <v>0</v>
      </c>
    </row>
    <row r="63" spans="1:26" x14ac:dyDescent="0.25">
      <c r="A63" t="s">
        <v>92</v>
      </c>
      <c r="B63" t="s">
        <v>407</v>
      </c>
      <c r="C63" s="1">
        <v>3000.0000000000005</v>
      </c>
      <c r="D63">
        <v>12.000000000000002</v>
      </c>
      <c r="E63">
        <v>2.4000000000000004</v>
      </c>
      <c r="F63" s="16">
        <v>44938</v>
      </c>
      <c r="G63" t="s">
        <v>77</v>
      </c>
      <c r="H63" t="s">
        <v>77</v>
      </c>
      <c r="I63" t="s">
        <v>78</v>
      </c>
      <c r="J63" t="s">
        <v>142</v>
      </c>
      <c r="K63" s="1" t="s">
        <v>143</v>
      </c>
      <c r="L63" t="s">
        <v>83</v>
      </c>
      <c r="M63" s="1">
        <v>3000.0000000000005</v>
      </c>
      <c r="N63" s="1">
        <v>5000</v>
      </c>
      <c r="O63" s="1">
        <v>480</v>
      </c>
      <c r="P63" t="s">
        <v>143</v>
      </c>
      <c r="Q63" t="s">
        <v>143</v>
      </c>
      <c r="R63" t="s">
        <v>143</v>
      </c>
      <c r="S63" t="s">
        <v>143</v>
      </c>
      <c r="T63" t="s">
        <v>144</v>
      </c>
      <c r="U63" s="40">
        <v>2023</v>
      </c>
      <c r="V63" s="40">
        <v>1</v>
      </c>
      <c r="W63" s="40" t="s">
        <v>103</v>
      </c>
      <c r="X63" s="40">
        <v>4</v>
      </c>
      <c r="Y63">
        <v>0</v>
      </c>
      <c r="Z63">
        <v>0</v>
      </c>
    </row>
    <row r="64" spans="1:26" x14ac:dyDescent="0.25">
      <c r="A64" t="s">
        <v>92</v>
      </c>
      <c r="B64" t="s">
        <v>408</v>
      </c>
      <c r="C64" s="1">
        <v>500</v>
      </c>
      <c r="D64">
        <v>2</v>
      </c>
      <c r="E64">
        <v>0.4</v>
      </c>
      <c r="F64" s="16">
        <v>44938</v>
      </c>
      <c r="G64" t="s">
        <v>77</v>
      </c>
      <c r="H64" t="s">
        <v>77</v>
      </c>
      <c r="I64" t="s">
        <v>78</v>
      </c>
      <c r="J64" t="s">
        <v>142</v>
      </c>
      <c r="K64" s="1" t="s">
        <v>143</v>
      </c>
      <c r="L64" t="s">
        <v>79</v>
      </c>
      <c r="M64" s="1">
        <v>500</v>
      </c>
      <c r="N64" s="1">
        <v>500</v>
      </c>
      <c r="O64" s="1">
        <v>556</v>
      </c>
      <c r="P64" t="s">
        <v>143</v>
      </c>
      <c r="Q64" t="s">
        <v>143</v>
      </c>
      <c r="R64" t="s">
        <v>143</v>
      </c>
      <c r="S64" t="s">
        <v>143</v>
      </c>
      <c r="T64" t="s">
        <v>144</v>
      </c>
      <c r="U64" s="40">
        <v>2023</v>
      </c>
      <c r="V64" s="40">
        <v>1</v>
      </c>
      <c r="W64" s="40" t="s">
        <v>103</v>
      </c>
      <c r="X64" s="40">
        <v>4</v>
      </c>
      <c r="Y64">
        <v>1</v>
      </c>
      <c r="Z64" t="s">
        <v>143</v>
      </c>
    </row>
    <row r="65" spans="1:26" x14ac:dyDescent="0.25">
      <c r="A65" t="s">
        <v>92</v>
      </c>
      <c r="B65" t="s">
        <v>409</v>
      </c>
      <c r="C65" s="1">
        <v>500</v>
      </c>
      <c r="D65">
        <v>2</v>
      </c>
      <c r="E65">
        <v>0.4</v>
      </c>
      <c r="F65" s="16">
        <v>44938</v>
      </c>
      <c r="G65" t="s">
        <v>77</v>
      </c>
      <c r="H65" t="s">
        <v>77</v>
      </c>
      <c r="I65" t="s">
        <v>78</v>
      </c>
      <c r="J65" t="s">
        <v>142</v>
      </c>
      <c r="K65" s="1" t="s">
        <v>143</v>
      </c>
      <c r="L65" t="s">
        <v>79</v>
      </c>
      <c r="M65" s="1">
        <v>500</v>
      </c>
      <c r="N65" s="1">
        <v>500</v>
      </c>
      <c r="O65" s="1">
        <v>556</v>
      </c>
      <c r="P65" t="s">
        <v>143</v>
      </c>
      <c r="Q65" t="s">
        <v>143</v>
      </c>
      <c r="R65" t="s">
        <v>143</v>
      </c>
      <c r="S65" t="s">
        <v>143</v>
      </c>
      <c r="T65" t="s">
        <v>144</v>
      </c>
      <c r="U65" s="40">
        <v>2023</v>
      </c>
      <c r="V65" s="40">
        <v>1</v>
      </c>
      <c r="W65" s="40" t="s">
        <v>103</v>
      </c>
      <c r="X65" s="40">
        <v>4</v>
      </c>
      <c r="Y65">
        <v>1</v>
      </c>
      <c r="Z65" t="s">
        <v>143</v>
      </c>
    </row>
    <row r="66" spans="1:26" x14ac:dyDescent="0.25">
      <c r="A66" t="s">
        <v>92</v>
      </c>
      <c r="B66" t="s">
        <v>410</v>
      </c>
      <c r="C66" s="1">
        <v>500</v>
      </c>
      <c r="D66">
        <v>2</v>
      </c>
      <c r="E66">
        <v>0.4</v>
      </c>
      <c r="F66" s="16">
        <v>44938</v>
      </c>
      <c r="G66" t="s">
        <v>77</v>
      </c>
      <c r="H66" t="s">
        <v>125</v>
      </c>
      <c r="I66" t="s">
        <v>78</v>
      </c>
      <c r="J66" t="s">
        <v>101</v>
      </c>
      <c r="K66" s="1" t="s">
        <v>112</v>
      </c>
      <c r="L66" t="s">
        <v>79</v>
      </c>
      <c r="M66" s="1">
        <v>500</v>
      </c>
      <c r="N66" s="1">
        <v>500</v>
      </c>
      <c r="O66" s="1">
        <v>1333</v>
      </c>
      <c r="P66">
        <v>4</v>
      </c>
      <c r="Q66">
        <v>126.76</v>
      </c>
      <c r="R66">
        <v>156.30000000000001</v>
      </c>
      <c r="S66">
        <v>29.540000000000006</v>
      </c>
      <c r="T66" t="s">
        <v>80</v>
      </c>
      <c r="U66" s="40">
        <v>2023</v>
      </c>
      <c r="V66" s="40">
        <v>1</v>
      </c>
      <c r="W66" s="40" t="s">
        <v>103</v>
      </c>
      <c r="X66" s="40">
        <v>4</v>
      </c>
      <c r="Y66">
        <v>1</v>
      </c>
      <c r="Z66">
        <v>156.30000000000001</v>
      </c>
    </row>
    <row r="67" spans="1:26" x14ac:dyDescent="0.25">
      <c r="A67" t="s">
        <v>92</v>
      </c>
      <c r="B67" t="s">
        <v>308</v>
      </c>
      <c r="C67" s="1">
        <v>1000</v>
      </c>
      <c r="D67">
        <v>4</v>
      </c>
      <c r="E67">
        <v>0.8</v>
      </c>
      <c r="F67" s="16">
        <v>44938</v>
      </c>
      <c r="G67" t="s">
        <v>77</v>
      </c>
      <c r="H67" t="s">
        <v>100</v>
      </c>
      <c r="I67" t="s">
        <v>78</v>
      </c>
      <c r="J67" t="s">
        <v>101</v>
      </c>
      <c r="K67" s="1" t="s">
        <v>102</v>
      </c>
      <c r="L67" t="s">
        <v>79</v>
      </c>
      <c r="M67" s="1">
        <v>1000</v>
      </c>
      <c r="N67" s="1">
        <v>1000</v>
      </c>
      <c r="O67" s="1">
        <v>942</v>
      </c>
      <c r="P67">
        <v>3</v>
      </c>
      <c r="Q67">
        <v>187.44</v>
      </c>
      <c r="R67">
        <v>221.56</v>
      </c>
      <c r="S67">
        <v>34.120000000000005</v>
      </c>
      <c r="T67" t="s">
        <v>80</v>
      </c>
      <c r="U67" s="40">
        <v>2023</v>
      </c>
      <c r="V67" s="40">
        <v>1</v>
      </c>
      <c r="W67" s="40" t="s">
        <v>103</v>
      </c>
      <c r="X67" s="40">
        <v>4</v>
      </c>
      <c r="Y67">
        <v>1</v>
      </c>
      <c r="Z67">
        <v>221.56</v>
      </c>
    </row>
    <row r="68" spans="1:26" x14ac:dyDescent="0.25">
      <c r="A68" t="s">
        <v>92</v>
      </c>
      <c r="B68" t="s">
        <v>411</v>
      </c>
      <c r="C68" s="1">
        <v>1000</v>
      </c>
      <c r="D68">
        <v>4</v>
      </c>
      <c r="E68">
        <v>0.8</v>
      </c>
      <c r="F68" s="16">
        <v>44938</v>
      </c>
      <c r="G68" t="s">
        <v>77</v>
      </c>
      <c r="H68" t="s">
        <v>100</v>
      </c>
      <c r="I68" t="s">
        <v>78</v>
      </c>
      <c r="J68" t="s">
        <v>101</v>
      </c>
      <c r="K68" s="1" t="s">
        <v>102</v>
      </c>
      <c r="L68" t="s">
        <v>79</v>
      </c>
      <c r="M68" s="1">
        <v>1000</v>
      </c>
      <c r="N68" s="1">
        <v>1000</v>
      </c>
      <c r="O68" s="1">
        <v>942</v>
      </c>
      <c r="P68">
        <v>3</v>
      </c>
      <c r="Q68">
        <v>187.44</v>
      </c>
      <c r="R68">
        <v>221.56</v>
      </c>
      <c r="S68">
        <v>34.120000000000005</v>
      </c>
      <c r="T68" t="s">
        <v>80</v>
      </c>
      <c r="U68" s="40">
        <v>2023</v>
      </c>
      <c r="V68" s="40">
        <v>1</v>
      </c>
      <c r="W68" s="40" t="s">
        <v>103</v>
      </c>
      <c r="X68" s="40">
        <v>4</v>
      </c>
      <c r="Y68">
        <v>1</v>
      </c>
      <c r="Z68">
        <v>221.56</v>
      </c>
    </row>
    <row r="69" spans="1:26" x14ac:dyDescent="0.25">
      <c r="A69" t="s">
        <v>92</v>
      </c>
      <c r="B69" t="s">
        <v>412</v>
      </c>
      <c r="C69" s="1">
        <v>1000</v>
      </c>
      <c r="D69">
        <v>4</v>
      </c>
      <c r="E69">
        <v>0.8</v>
      </c>
      <c r="F69" s="16">
        <v>44938</v>
      </c>
      <c r="G69" t="s">
        <v>77</v>
      </c>
      <c r="H69" t="s">
        <v>76</v>
      </c>
      <c r="I69" t="s">
        <v>78</v>
      </c>
      <c r="J69" t="s">
        <v>101</v>
      </c>
      <c r="K69" s="1" t="s">
        <v>102</v>
      </c>
      <c r="L69" t="s">
        <v>79</v>
      </c>
      <c r="M69" s="1">
        <v>1000</v>
      </c>
      <c r="N69" s="1">
        <v>1000</v>
      </c>
      <c r="O69" s="1">
        <v>484</v>
      </c>
      <c r="P69">
        <v>3</v>
      </c>
      <c r="Q69">
        <v>147.34</v>
      </c>
      <c r="R69">
        <v>174.17</v>
      </c>
      <c r="S69">
        <v>26.829999999999984</v>
      </c>
      <c r="T69" t="s">
        <v>80</v>
      </c>
      <c r="U69" s="40">
        <v>2023</v>
      </c>
      <c r="V69" s="40">
        <v>1</v>
      </c>
      <c r="W69" s="40" t="s">
        <v>103</v>
      </c>
      <c r="X69" s="40">
        <v>4</v>
      </c>
      <c r="Y69">
        <v>1</v>
      </c>
      <c r="Z69">
        <v>174.17</v>
      </c>
    </row>
    <row r="70" spans="1:26" x14ac:dyDescent="0.25">
      <c r="A70" t="s">
        <v>92</v>
      </c>
      <c r="B70" t="s">
        <v>413</v>
      </c>
      <c r="C70" s="1">
        <v>1500.0000000000002</v>
      </c>
      <c r="D70">
        <v>6.0000000000000009</v>
      </c>
      <c r="E70">
        <v>1.2000000000000002</v>
      </c>
      <c r="F70" s="16">
        <v>44938</v>
      </c>
      <c r="G70" t="s">
        <v>77</v>
      </c>
      <c r="H70" t="s">
        <v>76</v>
      </c>
      <c r="I70" t="s">
        <v>78</v>
      </c>
      <c r="J70" t="s">
        <v>101</v>
      </c>
      <c r="K70" s="1" t="s">
        <v>102</v>
      </c>
      <c r="L70" t="s">
        <v>79</v>
      </c>
      <c r="M70" s="1">
        <v>1500.0000000000002</v>
      </c>
      <c r="N70" s="1">
        <v>2500</v>
      </c>
      <c r="O70" s="1">
        <v>1007</v>
      </c>
      <c r="P70">
        <v>4</v>
      </c>
      <c r="Q70">
        <v>294.68</v>
      </c>
      <c r="R70">
        <v>336.7</v>
      </c>
      <c r="S70">
        <v>42.019999999999982</v>
      </c>
      <c r="T70" t="s">
        <v>80</v>
      </c>
      <c r="U70" s="40">
        <v>2023</v>
      </c>
      <c r="V70" s="40">
        <v>1</v>
      </c>
      <c r="W70" s="40" t="s">
        <v>103</v>
      </c>
      <c r="X70" s="40">
        <v>4</v>
      </c>
      <c r="Y70">
        <v>1</v>
      </c>
      <c r="Z70">
        <v>336.7</v>
      </c>
    </row>
    <row r="71" spans="1:26" x14ac:dyDescent="0.25">
      <c r="A71" t="s">
        <v>92</v>
      </c>
      <c r="B71" t="s">
        <v>414</v>
      </c>
      <c r="C71" s="1">
        <v>6500</v>
      </c>
      <c r="D71">
        <v>26</v>
      </c>
      <c r="E71">
        <v>5.2</v>
      </c>
      <c r="F71" s="16">
        <v>44938</v>
      </c>
      <c r="G71" t="s">
        <v>77</v>
      </c>
      <c r="H71" t="s">
        <v>158</v>
      </c>
      <c r="I71" t="s">
        <v>78</v>
      </c>
      <c r="J71" t="s">
        <v>101</v>
      </c>
      <c r="K71" s="1" t="s">
        <v>102</v>
      </c>
      <c r="L71" t="s">
        <v>83</v>
      </c>
      <c r="M71" s="1">
        <v>6500</v>
      </c>
      <c r="N71" s="1">
        <v>7500</v>
      </c>
      <c r="O71" s="1">
        <v>1251</v>
      </c>
      <c r="P71">
        <v>2</v>
      </c>
      <c r="Q71">
        <v>1102.53</v>
      </c>
      <c r="R71">
        <v>1233.1199999999999</v>
      </c>
      <c r="S71">
        <v>130.58999999999992</v>
      </c>
      <c r="T71" t="s">
        <v>80</v>
      </c>
      <c r="U71" s="40">
        <v>2023</v>
      </c>
      <c r="V71" s="40">
        <v>1</v>
      </c>
      <c r="W71" s="40" t="s">
        <v>103</v>
      </c>
      <c r="X71" s="40">
        <v>4</v>
      </c>
      <c r="Y71">
        <v>0</v>
      </c>
      <c r="Z71">
        <v>0</v>
      </c>
    </row>
    <row r="72" spans="1:26" x14ac:dyDescent="0.25">
      <c r="A72" t="s">
        <v>92</v>
      </c>
      <c r="B72" t="s">
        <v>415</v>
      </c>
      <c r="C72" s="1">
        <v>3000.0000000000005</v>
      </c>
      <c r="D72">
        <v>12.000000000000002</v>
      </c>
      <c r="E72">
        <v>2.4000000000000004</v>
      </c>
      <c r="F72" s="16">
        <v>44938</v>
      </c>
      <c r="G72" t="s">
        <v>77</v>
      </c>
      <c r="H72" t="s">
        <v>158</v>
      </c>
      <c r="I72" t="s">
        <v>78</v>
      </c>
      <c r="J72" t="s">
        <v>101</v>
      </c>
      <c r="K72" s="1" t="s">
        <v>102</v>
      </c>
      <c r="L72" t="s">
        <v>83</v>
      </c>
      <c r="M72" s="1">
        <v>3000.0000000000005</v>
      </c>
      <c r="N72" s="1">
        <v>5000</v>
      </c>
      <c r="O72" s="1">
        <v>1932</v>
      </c>
      <c r="P72">
        <v>3</v>
      </c>
      <c r="Q72">
        <v>834.65</v>
      </c>
      <c r="R72">
        <v>938.87</v>
      </c>
      <c r="S72">
        <v>104.22000000000003</v>
      </c>
      <c r="T72" t="s">
        <v>80</v>
      </c>
      <c r="U72" s="40">
        <v>2023</v>
      </c>
      <c r="V72" s="40">
        <v>1</v>
      </c>
      <c r="W72" s="40" t="s">
        <v>103</v>
      </c>
      <c r="X72" s="40">
        <v>4</v>
      </c>
      <c r="Y72">
        <v>0</v>
      </c>
      <c r="Z72">
        <v>0</v>
      </c>
    </row>
    <row r="73" spans="1:26" x14ac:dyDescent="0.25">
      <c r="A73" t="s">
        <v>92</v>
      </c>
      <c r="B73" t="s">
        <v>416</v>
      </c>
      <c r="C73" s="1">
        <v>500</v>
      </c>
      <c r="D73">
        <v>2</v>
      </c>
      <c r="E73">
        <v>0.4</v>
      </c>
      <c r="F73" s="16">
        <v>44938</v>
      </c>
      <c r="G73" t="s">
        <v>77</v>
      </c>
      <c r="H73" t="s">
        <v>100</v>
      </c>
      <c r="I73" t="s">
        <v>78</v>
      </c>
      <c r="J73" t="s">
        <v>101</v>
      </c>
      <c r="K73" s="1" t="s">
        <v>102</v>
      </c>
      <c r="L73" t="s">
        <v>79</v>
      </c>
      <c r="M73" s="1">
        <v>500</v>
      </c>
      <c r="N73" s="1">
        <v>500</v>
      </c>
      <c r="O73" s="1">
        <v>911</v>
      </c>
      <c r="P73">
        <v>4</v>
      </c>
      <c r="Q73">
        <v>110.35</v>
      </c>
      <c r="R73">
        <v>136.07</v>
      </c>
      <c r="S73">
        <v>25.72</v>
      </c>
      <c r="T73" t="s">
        <v>80</v>
      </c>
      <c r="U73" s="40">
        <v>2023</v>
      </c>
      <c r="V73" s="40">
        <v>1</v>
      </c>
      <c r="W73" s="40" t="s">
        <v>103</v>
      </c>
      <c r="X73" s="40">
        <v>4</v>
      </c>
      <c r="Y73">
        <v>1</v>
      </c>
      <c r="Z73">
        <v>136.07</v>
      </c>
    </row>
    <row r="74" spans="1:26" x14ac:dyDescent="0.25">
      <c r="A74" t="s">
        <v>92</v>
      </c>
      <c r="B74" t="s">
        <v>417</v>
      </c>
      <c r="C74" s="1">
        <v>500</v>
      </c>
      <c r="D74">
        <v>2</v>
      </c>
      <c r="E74">
        <v>0.4</v>
      </c>
      <c r="F74" s="16">
        <v>44938</v>
      </c>
      <c r="G74" t="s">
        <v>77</v>
      </c>
      <c r="H74" t="s">
        <v>121</v>
      </c>
      <c r="I74" t="s">
        <v>78</v>
      </c>
      <c r="J74" t="s">
        <v>101</v>
      </c>
      <c r="K74" s="1" t="s">
        <v>112</v>
      </c>
      <c r="L74" t="s">
        <v>79</v>
      </c>
      <c r="M74" s="1">
        <v>500</v>
      </c>
      <c r="N74" s="1">
        <v>500</v>
      </c>
      <c r="O74" s="1" t="s">
        <v>122</v>
      </c>
      <c r="P74">
        <v>6</v>
      </c>
      <c r="Q74">
        <v>144.26</v>
      </c>
      <c r="R74">
        <v>177.88</v>
      </c>
      <c r="S74">
        <v>33.620000000000005</v>
      </c>
      <c r="T74" t="s">
        <v>80</v>
      </c>
      <c r="U74" s="40">
        <v>2023</v>
      </c>
      <c r="V74" s="40">
        <v>1</v>
      </c>
      <c r="W74" s="40" t="s">
        <v>103</v>
      </c>
      <c r="X74" s="40">
        <v>4</v>
      </c>
      <c r="Y74">
        <v>1</v>
      </c>
      <c r="Z74">
        <v>177.88</v>
      </c>
    </row>
    <row r="75" spans="1:26" x14ac:dyDescent="0.25">
      <c r="A75" t="s">
        <v>92</v>
      </c>
      <c r="B75" t="s">
        <v>418</v>
      </c>
      <c r="C75" s="1">
        <v>500</v>
      </c>
      <c r="D75">
        <v>2</v>
      </c>
      <c r="E75">
        <v>0.4</v>
      </c>
      <c r="F75" s="16">
        <v>44943</v>
      </c>
      <c r="G75" t="s">
        <v>77</v>
      </c>
      <c r="H75" t="s">
        <v>121</v>
      </c>
      <c r="I75" t="s">
        <v>78</v>
      </c>
      <c r="J75" t="s">
        <v>101</v>
      </c>
      <c r="K75" s="1" t="s">
        <v>112</v>
      </c>
      <c r="L75" t="s">
        <v>79</v>
      </c>
      <c r="M75" s="1">
        <v>500</v>
      </c>
      <c r="N75" s="1">
        <v>500</v>
      </c>
      <c r="O75" s="1">
        <v>2073</v>
      </c>
      <c r="P75">
        <v>6</v>
      </c>
      <c r="Q75">
        <v>144.26</v>
      </c>
      <c r="R75">
        <v>177.88</v>
      </c>
      <c r="S75">
        <v>33.620000000000005</v>
      </c>
      <c r="T75" t="s">
        <v>80</v>
      </c>
      <c r="U75" s="40">
        <v>2023</v>
      </c>
      <c r="V75" s="40">
        <v>1</v>
      </c>
      <c r="W75" s="40" t="s">
        <v>103</v>
      </c>
      <c r="X75" s="40">
        <v>2</v>
      </c>
      <c r="Y75">
        <v>1</v>
      </c>
      <c r="Z75">
        <v>177.88</v>
      </c>
    </row>
    <row r="76" spans="1:26" x14ac:dyDescent="0.25">
      <c r="A76" t="s">
        <v>92</v>
      </c>
      <c r="B76" t="s">
        <v>419</v>
      </c>
      <c r="C76" s="1">
        <v>500</v>
      </c>
      <c r="D76">
        <v>2</v>
      </c>
      <c r="E76">
        <v>0.4</v>
      </c>
      <c r="F76" s="16">
        <v>44943</v>
      </c>
      <c r="G76" t="s">
        <v>77</v>
      </c>
      <c r="H76" t="s">
        <v>121</v>
      </c>
      <c r="I76" t="s">
        <v>78</v>
      </c>
      <c r="J76" t="s">
        <v>101</v>
      </c>
      <c r="K76" s="1" t="s">
        <v>112</v>
      </c>
      <c r="L76" t="s">
        <v>79</v>
      </c>
      <c r="M76" s="1">
        <v>500</v>
      </c>
      <c r="N76" s="1">
        <v>500</v>
      </c>
      <c r="O76" s="1">
        <v>2073</v>
      </c>
      <c r="P76">
        <v>6</v>
      </c>
      <c r="Q76">
        <v>144.26</v>
      </c>
      <c r="R76">
        <v>177.88</v>
      </c>
      <c r="S76">
        <v>33.620000000000005</v>
      </c>
      <c r="T76" t="s">
        <v>80</v>
      </c>
      <c r="U76" s="40">
        <v>2023</v>
      </c>
      <c r="V76" s="40">
        <v>1</v>
      </c>
      <c r="W76" s="40" t="s">
        <v>103</v>
      </c>
      <c r="X76" s="40">
        <v>2</v>
      </c>
      <c r="Y76">
        <v>1</v>
      </c>
      <c r="Z76">
        <v>177.88</v>
      </c>
    </row>
    <row r="77" spans="1:26" x14ac:dyDescent="0.25">
      <c r="A77" t="s">
        <v>92</v>
      </c>
      <c r="B77" t="s">
        <v>420</v>
      </c>
      <c r="C77" s="1">
        <v>1000</v>
      </c>
      <c r="D77">
        <v>4</v>
      </c>
      <c r="E77">
        <v>0.8</v>
      </c>
      <c r="F77" s="16">
        <v>44943</v>
      </c>
      <c r="G77" t="s">
        <v>77</v>
      </c>
      <c r="H77" t="s">
        <v>163</v>
      </c>
      <c r="I77" t="s">
        <v>78</v>
      </c>
      <c r="J77" t="s">
        <v>101</v>
      </c>
      <c r="K77" s="1" t="s">
        <v>81</v>
      </c>
      <c r="L77" t="s">
        <v>79</v>
      </c>
      <c r="M77" s="1">
        <v>1000</v>
      </c>
      <c r="N77" s="1">
        <v>1000</v>
      </c>
      <c r="O77" s="1">
        <v>262</v>
      </c>
      <c r="P77">
        <v>3</v>
      </c>
      <c r="Q77">
        <v>136.72999999999999</v>
      </c>
      <c r="R77">
        <v>161.62</v>
      </c>
      <c r="S77">
        <v>24.890000000000015</v>
      </c>
      <c r="T77" t="s">
        <v>80</v>
      </c>
      <c r="U77" s="40">
        <v>2023</v>
      </c>
      <c r="V77" s="40">
        <v>1</v>
      </c>
      <c r="W77" s="40" t="s">
        <v>103</v>
      </c>
      <c r="X77" s="40">
        <v>2</v>
      </c>
      <c r="Y77">
        <v>1</v>
      </c>
      <c r="Z77">
        <v>161.62</v>
      </c>
    </row>
    <row r="78" spans="1:26" x14ac:dyDescent="0.25">
      <c r="A78" t="s">
        <v>92</v>
      </c>
      <c r="B78" t="s">
        <v>421</v>
      </c>
      <c r="C78" s="1">
        <v>9500</v>
      </c>
      <c r="D78">
        <v>38</v>
      </c>
      <c r="E78">
        <v>7.6</v>
      </c>
      <c r="F78" s="16">
        <v>44943</v>
      </c>
      <c r="G78" t="s">
        <v>77</v>
      </c>
      <c r="H78" t="s">
        <v>77</v>
      </c>
      <c r="I78" t="s">
        <v>78</v>
      </c>
      <c r="J78" t="s">
        <v>142</v>
      </c>
      <c r="K78" s="1" t="s">
        <v>143</v>
      </c>
      <c r="L78" t="s">
        <v>83</v>
      </c>
      <c r="M78" s="1">
        <v>9500</v>
      </c>
      <c r="N78" s="1">
        <v>10000</v>
      </c>
      <c r="O78" s="1">
        <v>556</v>
      </c>
      <c r="P78" t="s">
        <v>143</v>
      </c>
      <c r="Q78" t="s">
        <v>143</v>
      </c>
      <c r="R78" t="s">
        <v>143</v>
      </c>
      <c r="S78" t="s">
        <v>143</v>
      </c>
      <c r="T78" t="s">
        <v>144</v>
      </c>
      <c r="U78" s="40">
        <v>2023</v>
      </c>
      <c r="V78" s="40">
        <v>1</v>
      </c>
      <c r="W78" s="40" t="s">
        <v>103</v>
      </c>
      <c r="X78" s="40">
        <v>2</v>
      </c>
      <c r="Y78">
        <v>0</v>
      </c>
      <c r="Z78">
        <v>0</v>
      </c>
    </row>
    <row r="79" spans="1:26" x14ac:dyDescent="0.25">
      <c r="A79" t="s">
        <v>92</v>
      </c>
      <c r="B79" t="s">
        <v>422</v>
      </c>
      <c r="C79" s="1">
        <v>9500</v>
      </c>
      <c r="D79">
        <v>38</v>
      </c>
      <c r="E79">
        <v>7.6</v>
      </c>
      <c r="F79" s="16">
        <v>44943</v>
      </c>
      <c r="G79" t="s">
        <v>77</v>
      </c>
      <c r="H79" t="s">
        <v>77</v>
      </c>
      <c r="I79" t="s">
        <v>78</v>
      </c>
      <c r="J79" t="s">
        <v>142</v>
      </c>
      <c r="K79" s="1" t="s">
        <v>143</v>
      </c>
      <c r="L79" t="s">
        <v>83</v>
      </c>
      <c r="M79" s="1">
        <v>9500</v>
      </c>
      <c r="N79" s="1">
        <v>10000</v>
      </c>
      <c r="O79" s="1">
        <v>556</v>
      </c>
      <c r="P79" t="s">
        <v>143</v>
      </c>
      <c r="Q79" t="s">
        <v>143</v>
      </c>
      <c r="R79" t="s">
        <v>143</v>
      </c>
      <c r="S79" t="s">
        <v>143</v>
      </c>
      <c r="T79" t="s">
        <v>144</v>
      </c>
      <c r="U79" s="40">
        <v>2023</v>
      </c>
      <c r="V79" s="40">
        <v>1</v>
      </c>
      <c r="W79" s="40" t="s">
        <v>103</v>
      </c>
      <c r="X79" s="40">
        <v>2</v>
      </c>
      <c r="Y79">
        <v>0</v>
      </c>
      <c r="Z79">
        <v>0</v>
      </c>
    </row>
    <row r="80" spans="1:26" x14ac:dyDescent="0.25">
      <c r="A80" t="s">
        <v>92</v>
      </c>
      <c r="B80" t="s">
        <v>269</v>
      </c>
      <c r="C80" s="1">
        <v>8000</v>
      </c>
      <c r="D80">
        <v>32</v>
      </c>
      <c r="E80">
        <v>6.4</v>
      </c>
      <c r="F80" s="16">
        <v>44945</v>
      </c>
      <c r="G80" t="s">
        <v>77</v>
      </c>
      <c r="H80" t="s">
        <v>76</v>
      </c>
      <c r="I80" t="s">
        <v>78</v>
      </c>
      <c r="J80" t="s">
        <v>101</v>
      </c>
      <c r="K80" s="1" t="s">
        <v>81</v>
      </c>
      <c r="L80" t="s">
        <v>83</v>
      </c>
      <c r="M80" s="1">
        <v>8000</v>
      </c>
      <c r="N80" s="1">
        <v>10000</v>
      </c>
      <c r="O80" s="1">
        <v>846</v>
      </c>
      <c r="P80">
        <v>2</v>
      </c>
      <c r="Q80">
        <v>599.58000000000004</v>
      </c>
      <c r="R80">
        <v>686.72</v>
      </c>
      <c r="S80">
        <v>87.139999999999986</v>
      </c>
      <c r="T80" t="s">
        <v>80</v>
      </c>
      <c r="U80" s="40">
        <v>2023</v>
      </c>
      <c r="V80" s="40">
        <v>1</v>
      </c>
      <c r="W80" s="40" t="s">
        <v>103</v>
      </c>
      <c r="X80" s="40">
        <v>4</v>
      </c>
      <c r="Y80">
        <v>0</v>
      </c>
      <c r="Z80">
        <v>0</v>
      </c>
    </row>
    <row r="81" spans="1:26" x14ac:dyDescent="0.25">
      <c r="A81" t="s">
        <v>92</v>
      </c>
      <c r="B81" t="s">
        <v>423</v>
      </c>
      <c r="C81" s="1">
        <v>1500.0000000000002</v>
      </c>
      <c r="D81">
        <v>6.0000000000000009</v>
      </c>
      <c r="E81">
        <v>1.2000000000000002</v>
      </c>
      <c r="F81" s="16">
        <v>44945</v>
      </c>
      <c r="G81" t="s">
        <v>77</v>
      </c>
      <c r="H81" t="s">
        <v>121</v>
      </c>
      <c r="I81" t="s">
        <v>78</v>
      </c>
      <c r="J81" t="s">
        <v>101</v>
      </c>
      <c r="K81" s="1" t="s">
        <v>112</v>
      </c>
      <c r="L81" t="s">
        <v>79</v>
      </c>
      <c r="M81" s="1">
        <v>1500.0000000000002</v>
      </c>
      <c r="N81" s="1">
        <v>2500</v>
      </c>
      <c r="O81" s="1">
        <v>1974</v>
      </c>
      <c r="P81">
        <v>6</v>
      </c>
      <c r="Q81">
        <v>413.05</v>
      </c>
      <c r="R81">
        <v>471.51</v>
      </c>
      <c r="S81">
        <v>58.45999999999998</v>
      </c>
      <c r="T81" t="s">
        <v>80</v>
      </c>
      <c r="U81" s="40">
        <v>2023</v>
      </c>
      <c r="V81" s="40">
        <v>1</v>
      </c>
      <c r="W81" s="40" t="s">
        <v>103</v>
      </c>
      <c r="X81" s="40">
        <v>4</v>
      </c>
      <c r="Y81">
        <v>1</v>
      </c>
      <c r="Z81">
        <v>471.51</v>
      </c>
    </row>
    <row r="82" spans="1:26" x14ac:dyDescent="0.25">
      <c r="A82" t="s">
        <v>92</v>
      </c>
      <c r="B82" t="s">
        <v>303</v>
      </c>
      <c r="C82" s="1">
        <v>2500</v>
      </c>
      <c r="D82">
        <v>10</v>
      </c>
      <c r="E82">
        <v>2</v>
      </c>
      <c r="F82" s="16">
        <v>44945</v>
      </c>
      <c r="G82" t="s">
        <v>77</v>
      </c>
      <c r="H82" t="s">
        <v>121</v>
      </c>
      <c r="I82" t="s">
        <v>78</v>
      </c>
      <c r="J82" t="s">
        <v>101</v>
      </c>
      <c r="K82" s="1" t="s">
        <v>112</v>
      </c>
      <c r="L82" t="s">
        <v>79</v>
      </c>
      <c r="M82" s="1">
        <v>2500</v>
      </c>
      <c r="N82" s="1">
        <v>2500</v>
      </c>
      <c r="O82" s="1">
        <v>2073</v>
      </c>
      <c r="P82">
        <v>6</v>
      </c>
      <c r="Q82">
        <v>606.13</v>
      </c>
      <c r="R82">
        <v>682.43</v>
      </c>
      <c r="S82">
        <v>76.299999999999955</v>
      </c>
      <c r="T82" t="s">
        <v>80</v>
      </c>
      <c r="U82" s="40">
        <v>2023</v>
      </c>
      <c r="V82" s="40">
        <v>1</v>
      </c>
      <c r="W82" s="40" t="s">
        <v>103</v>
      </c>
      <c r="X82" s="40">
        <v>4</v>
      </c>
      <c r="Y82">
        <v>1</v>
      </c>
      <c r="Z82">
        <v>682.43</v>
      </c>
    </row>
    <row r="83" spans="1:26" x14ac:dyDescent="0.25">
      <c r="A83" t="s">
        <v>92</v>
      </c>
      <c r="B83" t="s">
        <v>424</v>
      </c>
      <c r="C83" s="1">
        <v>1000</v>
      </c>
      <c r="D83">
        <v>4</v>
      </c>
      <c r="E83">
        <v>0.8</v>
      </c>
      <c r="F83" s="16">
        <v>44945</v>
      </c>
      <c r="G83" t="s">
        <v>77</v>
      </c>
      <c r="H83" t="s">
        <v>133</v>
      </c>
      <c r="I83" t="s">
        <v>78</v>
      </c>
      <c r="J83" t="s">
        <v>101</v>
      </c>
      <c r="K83" s="1" t="s">
        <v>112</v>
      </c>
      <c r="L83" t="s">
        <v>79</v>
      </c>
      <c r="M83" s="1">
        <v>1000</v>
      </c>
      <c r="N83" s="1">
        <v>1000</v>
      </c>
      <c r="O83" s="1">
        <v>2378</v>
      </c>
      <c r="P83">
        <v>6</v>
      </c>
      <c r="Q83">
        <v>276.49</v>
      </c>
      <c r="R83">
        <v>326.82</v>
      </c>
      <c r="S83">
        <v>50.329999999999984</v>
      </c>
      <c r="T83" t="s">
        <v>80</v>
      </c>
      <c r="U83" s="40">
        <v>2023</v>
      </c>
      <c r="V83" s="40">
        <v>1</v>
      </c>
      <c r="W83" s="40" t="s">
        <v>103</v>
      </c>
      <c r="X83" s="40">
        <v>4</v>
      </c>
      <c r="Y83">
        <v>1</v>
      </c>
      <c r="Z83">
        <v>326.82</v>
      </c>
    </row>
    <row r="84" spans="1:26" x14ac:dyDescent="0.25">
      <c r="A84" t="s">
        <v>92</v>
      </c>
      <c r="B84" t="s">
        <v>425</v>
      </c>
      <c r="C84" s="1">
        <v>9000</v>
      </c>
      <c r="D84">
        <v>36</v>
      </c>
      <c r="E84">
        <v>7.2</v>
      </c>
      <c r="F84" s="16">
        <v>44945</v>
      </c>
      <c r="G84" t="s">
        <v>77</v>
      </c>
      <c r="H84" t="s">
        <v>77</v>
      </c>
      <c r="I84" t="s">
        <v>78</v>
      </c>
      <c r="J84" t="s">
        <v>142</v>
      </c>
      <c r="K84" s="1" t="s">
        <v>143</v>
      </c>
      <c r="L84" t="s">
        <v>83</v>
      </c>
      <c r="M84" s="1">
        <v>9000</v>
      </c>
      <c r="N84" s="1">
        <v>10000</v>
      </c>
      <c r="O84" s="1">
        <v>390</v>
      </c>
      <c r="P84" t="s">
        <v>143</v>
      </c>
      <c r="Q84" t="s">
        <v>143</v>
      </c>
      <c r="R84" t="s">
        <v>143</v>
      </c>
      <c r="S84" t="s">
        <v>143</v>
      </c>
      <c r="T84" t="s">
        <v>144</v>
      </c>
      <c r="U84" s="40">
        <v>2023</v>
      </c>
      <c r="V84" s="40">
        <v>1</v>
      </c>
      <c r="W84" s="40" t="s">
        <v>103</v>
      </c>
      <c r="X84" s="40">
        <v>4</v>
      </c>
      <c r="Y84">
        <v>0</v>
      </c>
      <c r="Z84">
        <v>0</v>
      </c>
    </row>
    <row r="85" spans="1:26" x14ac:dyDescent="0.25">
      <c r="A85" t="s">
        <v>92</v>
      </c>
      <c r="B85" t="s">
        <v>426</v>
      </c>
      <c r="C85" s="1">
        <v>9000</v>
      </c>
      <c r="D85">
        <v>36</v>
      </c>
      <c r="E85">
        <v>7.2</v>
      </c>
      <c r="F85" s="16">
        <v>44945</v>
      </c>
      <c r="G85" t="s">
        <v>77</v>
      </c>
      <c r="H85" t="s">
        <v>77</v>
      </c>
      <c r="I85" t="s">
        <v>78</v>
      </c>
      <c r="J85" t="s">
        <v>142</v>
      </c>
      <c r="K85" s="1" t="s">
        <v>143</v>
      </c>
      <c r="L85" t="s">
        <v>83</v>
      </c>
      <c r="M85" s="1">
        <v>9000</v>
      </c>
      <c r="N85" s="1">
        <v>10000</v>
      </c>
      <c r="O85" s="1">
        <v>390</v>
      </c>
      <c r="P85" t="s">
        <v>143</v>
      </c>
      <c r="Q85" t="s">
        <v>143</v>
      </c>
      <c r="R85" t="s">
        <v>143</v>
      </c>
      <c r="S85" t="s">
        <v>143</v>
      </c>
      <c r="T85" t="s">
        <v>144</v>
      </c>
      <c r="U85" s="40">
        <v>2023</v>
      </c>
      <c r="V85" s="40">
        <v>1</v>
      </c>
      <c r="W85" s="40" t="s">
        <v>103</v>
      </c>
      <c r="X85" s="40">
        <v>4</v>
      </c>
      <c r="Y85">
        <v>0</v>
      </c>
      <c r="Z85">
        <v>0</v>
      </c>
    </row>
    <row r="86" spans="1:26" x14ac:dyDescent="0.25">
      <c r="A86" t="s">
        <v>92</v>
      </c>
      <c r="B86" t="s">
        <v>427</v>
      </c>
      <c r="C86" s="1">
        <v>500</v>
      </c>
      <c r="D86">
        <v>2</v>
      </c>
      <c r="E86">
        <v>0.4</v>
      </c>
      <c r="F86" s="16">
        <v>44945</v>
      </c>
      <c r="G86" t="s">
        <v>77</v>
      </c>
      <c r="H86" t="s">
        <v>129</v>
      </c>
      <c r="I86" t="s">
        <v>78</v>
      </c>
      <c r="J86" t="s">
        <v>101</v>
      </c>
      <c r="K86" s="1" t="s">
        <v>143</v>
      </c>
      <c r="L86" t="s">
        <v>79</v>
      </c>
      <c r="M86" s="1">
        <v>500</v>
      </c>
      <c r="N86" s="1">
        <v>500</v>
      </c>
      <c r="O86" s="1" t="s">
        <v>122</v>
      </c>
      <c r="P86" t="s">
        <v>143</v>
      </c>
      <c r="Q86" t="s">
        <v>143</v>
      </c>
      <c r="R86" t="s">
        <v>143</v>
      </c>
      <c r="S86" t="s">
        <v>143</v>
      </c>
      <c r="T86" t="s">
        <v>144</v>
      </c>
      <c r="U86" s="40">
        <v>2023</v>
      </c>
      <c r="V86" s="40">
        <v>1</v>
      </c>
      <c r="W86" s="40" t="s">
        <v>103</v>
      </c>
      <c r="X86" s="40">
        <v>4</v>
      </c>
      <c r="Y86">
        <v>1</v>
      </c>
      <c r="Z86" t="s">
        <v>143</v>
      </c>
    </row>
    <row r="87" spans="1:26" x14ac:dyDescent="0.25">
      <c r="A87" t="s">
        <v>92</v>
      </c>
      <c r="B87" t="s">
        <v>428</v>
      </c>
      <c r="C87" s="1">
        <v>1000</v>
      </c>
      <c r="D87">
        <v>4</v>
      </c>
      <c r="E87">
        <v>0.8</v>
      </c>
      <c r="F87" s="16">
        <v>44945</v>
      </c>
      <c r="G87" t="s">
        <v>77</v>
      </c>
      <c r="H87" t="s">
        <v>129</v>
      </c>
      <c r="I87" t="s">
        <v>78</v>
      </c>
      <c r="J87" t="s">
        <v>101</v>
      </c>
      <c r="K87" s="1" t="s">
        <v>143</v>
      </c>
      <c r="L87" t="s">
        <v>79</v>
      </c>
      <c r="M87" s="1">
        <v>1000</v>
      </c>
      <c r="N87" s="1">
        <v>1000</v>
      </c>
      <c r="O87" s="1" t="s">
        <v>122</v>
      </c>
      <c r="P87" t="s">
        <v>143</v>
      </c>
      <c r="Q87" t="s">
        <v>143</v>
      </c>
      <c r="R87" t="s">
        <v>143</v>
      </c>
      <c r="S87" t="s">
        <v>143</v>
      </c>
      <c r="T87" t="s">
        <v>144</v>
      </c>
      <c r="U87" s="40">
        <v>2023</v>
      </c>
      <c r="V87" s="40">
        <v>1</v>
      </c>
      <c r="W87" s="40" t="s">
        <v>103</v>
      </c>
      <c r="X87" s="40">
        <v>4</v>
      </c>
      <c r="Y87">
        <v>1</v>
      </c>
      <c r="Z87" t="s">
        <v>143</v>
      </c>
    </row>
    <row r="88" spans="1:26" x14ac:dyDescent="0.25">
      <c r="A88" t="s">
        <v>92</v>
      </c>
      <c r="B88" t="s">
        <v>429</v>
      </c>
      <c r="C88" s="1">
        <v>1000</v>
      </c>
      <c r="D88">
        <v>4</v>
      </c>
      <c r="E88">
        <v>0.8</v>
      </c>
      <c r="F88" s="16">
        <v>44945</v>
      </c>
      <c r="G88" t="s">
        <v>77</v>
      </c>
      <c r="H88" t="s">
        <v>111</v>
      </c>
      <c r="I88" t="s">
        <v>78</v>
      </c>
      <c r="J88" t="s">
        <v>101</v>
      </c>
      <c r="K88" s="1" t="s">
        <v>112</v>
      </c>
      <c r="L88" t="s">
        <v>79</v>
      </c>
      <c r="M88" s="1">
        <v>1000</v>
      </c>
      <c r="N88" s="1">
        <v>1000</v>
      </c>
      <c r="O88" s="1">
        <v>1213</v>
      </c>
      <c r="P88">
        <v>4</v>
      </c>
      <c r="Q88">
        <v>270.26</v>
      </c>
      <c r="R88">
        <v>319.45999999999998</v>
      </c>
      <c r="S88">
        <v>49.199999999999989</v>
      </c>
      <c r="T88" t="s">
        <v>80</v>
      </c>
      <c r="U88" s="40">
        <v>2023</v>
      </c>
      <c r="V88" s="40">
        <v>1</v>
      </c>
      <c r="W88" s="40" t="s">
        <v>103</v>
      </c>
      <c r="X88" s="40">
        <v>4</v>
      </c>
      <c r="Y88">
        <v>1</v>
      </c>
      <c r="Z88">
        <v>319.45999999999998</v>
      </c>
    </row>
    <row r="89" spans="1:26" x14ac:dyDescent="0.25">
      <c r="A89" t="s">
        <v>92</v>
      </c>
      <c r="B89" t="s">
        <v>430</v>
      </c>
      <c r="C89" s="1">
        <v>5000</v>
      </c>
      <c r="D89">
        <v>20</v>
      </c>
      <c r="E89">
        <v>4</v>
      </c>
      <c r="F89" s="16">
        <v>44945</v>
      </c>
      <c r="G89" t="s">
        <v>77</v>
      </c>
      <c r="H89" t="s">
        <v>129</v>
      </c>
      <c r="I89" t="s">
        <v>78</v>
      </c>
      <c r="J89" t="s">
        <v>101</v>
      </c>
      <c r="K89" s="1" t="s">
        <v>130</v>
      </c>
      <c r="L89" t="s">
        <v>83</v>
      </c>
      <c r="M89" s="1">
        <v>5000</v>
      </c>
      <c r="N89" s="1">
        <v>5000</v>
      </c>
      <c r="O89" s="1" t="s">
        <v>122</v>
      </c>
      <c r="P89">
        <v>1</v>
      </c>
      <c r="Q89">
        <v>908.84</v>
      </c>
      <c r="R89">
        <v>1023.24</v>
      </c>
      <c r="S89">
        <v>114.39999999999998</v>
      </c>
      <c r="T89" t="s">
        <v>80</v>
      </c>
      <c r="U89" s="40">
        <v>2023</v>
      </c>
      <c r="V89" s="40">
        <v>1</v>
      </c>
      <c r="W89" s="40" t="s">
        <v>103</v>
      </c>
      <c r="X89" s="40">
        <v>4</v>
      </c>
      <c r="Y89">
        <v>0</v>
      </c>
      <c r="Z89">
        <v>0</v>
      </c>
    </row>
    <row r="90" spans="1:26" x14ac:dyDescent="0.25">
      <c r="A90" t="s">
        <v>92</v>
      </c>
      <c r="B90" t="s">
        <v>431</v>
      </c>
      <c r="C90" s="1">
        <v>15000</v>
      </c>
      <c r="D90">
        <v>60</v>
      </c>
      <c r="E90">
        <v>12</v>
      </c>
      <c r="F90" s="16">
        <v>44945</v>
      </c>
      <c r="G90" t="s">
        <v>77</v>
      </c>
      <c r="H90" t="s">
        <v>129</v>
      </c>
      <c r="I90" t="s">
        <v>78</v>
      </c>
      <c r="J90" t="s">
        <v>101</v>
      </c>
      <c r="K90" s="1" t="s">
        <v>130</v>
      </c>
      <c r="L90" t="s">
        <v>83</v>
      </c>
      <c r="M90" s="1">
        <v>15000</v>
      </c>
      <c r="N90" s="1">
        <v>15000</v>
      </c>
      <c r="O90" s="1" t="s">
        <v>122</v>
      </c>
      <c r="P90">
        <v>1</v>
      </c>
      <c r="Q90">
        <v>1600</v>
      </c>
      <c r="R90">
        <v>1797.95</v>
      </c>
      <c r="S90">
        <v>197.95000000000005</v>
      </c>
      <c r="T90" t="s">
        <v>80</v>
      </c>
      <c r="U90" s="40">
        <v>2023</v>
      </c>
      <c r="V90" s="40">
        <v>1</v>
      </c>
      <c r="W90" s="40" t="s">
        <v>103</v>
      </c>
      <c r="X90" s="40">
        <v>4</v>
      </c>
      <c r="Y90">
        <v>0</v>
      </c>
      <c r="Z90">
        <v>0</v>
      </c>
    </row>
    <row r="91" spans="1:26" x14ac:dyDescent="0.25">
      <c r="A91" t="s">
        <v>92</v>
      </c>
      <c r="B91" t="s">
        <v>432</v>
      </c>
      <c r="C91" s="1">
        <v>16000</v>
      </c>
      <c r="D91">
        <v>64</v>
      </c>
      <c r="E91">
        <v>12.8</v>
      </c>
      <c r="F91" s="16">
        <v>44945</v>
      </c>
      <c r="G91" t="s">
        <v>77</v>
      </c>
      <c r="H91" t="s">
        <v>129</v>
      </c>
      <c r="I91" t="s">
        <v>78</v>
      </c>
      <c r="J91" t="s">
        <v>101</v>
      </c>
      <c r="K91" s="1" t="s">
        <v>130</v>
      </c>
      <c r="L91" t="s">
        <v>83</v>
      </c>
      <c r="M91" s="1">
        <v>16000</v>
      </c>
      <c r="N91" s="1">
        <v>20000</v>
      </c>
      <c r="O91" s="1" t="s">
        <v>122</v>
      </c>
      <c r="P91">
        <v>1</v>
      </c>
      <c r="Q91">
        <v>1600</v>
      </c>
      <c r="R91">
        <v>1797.95</v>
      </c>
      <c r="S91">
        <v>197.95000000000005</v>
      </c>
      <c r="T91" t="s">
        <v>80</v>
      </c>
      <c r="U91" s="40">
        <v>2023</v>
      </c>
      <c r="V91" s="40">
        <v>1</v>
      </c>
      <c r="W91" s="40" t="s">
        <v>103</v>
      </c>
      <c r="X91" s="40">
        <v>4</v>
      </c>
      <c r="Y91">
        <v>0</v>
      </c>
      <c r="Z91">
        <v>0</v>
      </c>
    </row>
    <row r="92" spans="1:26" x14ac:dyDescent="0.25">
      <c r="A92" t="s">
        <v>92</v>
      </c>
      <c r="B92" t="s">
        <v>433</v>
      </c>
      <c r="C92" s="1">
        <v>9500</v>
      </c>
      <c r="D92">
        <v>38</v>
      </c>
      <c r="E92">
        <v>7.6</v>
      </c>
      <c r="F92" s="16">
        <v>44945</v>
      </c>
      <c r="G92" t="s">
        <v>77</v>
      </c>
      <c r="H92" t="s">
        <v>129</v>
      </c>
      <c r="I92" t="s">
        <v>78</v>
      </c>
      <c r="J92" t="s">
        <v>101</v>
      </c>
      <c r="K92" s="1" t="s">
        <v>130</v>
      </c>
      <c r="L92" t="s">
        <v>83</v>
      </c>
      <c r="M92" s="1">
        <v>9500</v>
      </c>
      <c r="N92" s="1">
        <v>10000</v>
      </c>
      <c r="O92" s="1" t="s">
        <v>122</v>
      </c>
      <c r="P92">
        <v>1</v>
      </c>
      <c r="Q92">
        <v>1329.89</v>
      </c>
      <c r="R92">
        <v>1494.43</v>
      </c>
      <c r="S92">
        <v>164.53999999999996</v>
      </c>
      <c r="T92" t="s">
        <v>80</v>
      </c>
      <c r="U92" s="40">
        <v>2023</v>
      </c>
      <c r="V92" s="40">
        <v>1</v>
      </c>
      <c r="W92" s="40" t="s">
        <v>103</v>
      </c>
      <c r="X92" s="40">
        <v>4</v>
      </c>
      <c r="Y92">
        <v>0</v>
      </c>
      <c r="Z92">
        <v>0</v>
      </c>
    </row>
    <row r="93" spans="1:26" x14ac:dyDescent="0.25">
      <c r="A93" t="s">
        <v>92</v>
      </c>
      <c r="B93" t="s">
        <v>434</v>
      </c>
      <c r="C93" s="1">
        <v>500</v>
      </c>
      <c r="D93">
        <v>2</v>
      </c>
      <c r="E93">
        <v>0.4</v>
      </c>
      <c r="F93" s="16">
        <v>44945</v>
      </c>
      <c r="G93" t="s">
        <v>77</v>
      </c>
      <c r="H93" t="s">
        <v>114</v>
      </c>
      <c r="I93" t="s">
        <v>78</v>
      </c>
      <c r="J93" t="s">
        <v>101</v>
      </c>
      <c r="K93" s="1" t="s">
        <v>102</v>
      </c>
      <c r="L93" t="s">
        <v>79</v>
      </c>
      <c r="M93" s="1">
        <v>500</v>
      </c>
      <c r="N93" s="1">
        <v>500</v>
      </c>
      <c r="O93" s="1">
        <v>977</v>
      </c>
      <c r="P93">
        <v>3</v>
      </c>
      <c r="Q93">
        <v>142.65</v>
      </c>
      <c r="R93">
        <v>175.89</v>
      </c>
      <c r="S93">
        <v>33.239999999999981</v>
      </c>
      <c r="T93" t="s">
        <v>80</v>
      </c>
      <c r="U93" s="40">
        <v>2023</v>
      </c>
      <c r="V93" s="40">
        <v>1</v>
      </c>
      <c r="W93" s="40" t="s">
        <v>103</v>
      </c>
      <c r="X93" s="40">
        <v>4</v>
      </c>
      <c r="Y93">
        <v>1</v>
      </c>
      <c r="Z93">
        <v>175.89</v>
      </c>
    </row>
    <row r="94" spans="1:26" x14ac:dyDescent="0.25">
      <c r="A94" t="s">
        <v>92</v>
      </c>
      <c r="B94" t="s">
        <v>435</v>
      </c>
      <c r="C94" s="1">
        <v>11000</v>
      </c>
      <c r="D94">
        <v>44</v>
      </c>
      <c r="E94">
        <v>8.8000000000000007</v>
      </c>
      <c r="F94" s="16">
        <v>44945</v>
      </c>
      <c r="G94" t="s">
        <v>77</v>
      </c>
      <c r="H94" t="s">
        <v>77</v>
      </c>
      <c r="I94" t="s">
        <v>78</v>
      </c>
      <c r="J94" t="s">
        <v>142</v>
      </c>
      <c r="K94" s="1" t="s">
        <v>143</v>
      </c>
      <c r="L94" t="s">
        <v>83</v>
      </c>
      <c r="M94" s="1">
        <v>11000</v>
      </c>
      <c r="N94" s="1">
        <v>15000</v>
      </c>
      <c r="O94" s="1">
        <v>305</v>
      </c>
      <c r="P94" t="s">
        <v>143</v>
      </c>
      <c r="Q94" t="s">
        <v>143</v>
      </c>
      <c r="R94" t="s">
        <v>143</v>
      </c>
      <c r="S94" t="s">
        <v>143</v>
      </c>
      <c r="T94" t="s">
        <v>144</v>
      </c>
      <c r="U94" s="40">
        <v>2023</v>
      </c>
      <c r="V94" s="40">
        <v>1</v>
      </c>
      <c r="W94" s="40" t="s">
        <v>103</v>
      </c>
      <c r="X94" s="40">
        <v>4</v>
      </c>
      <c r="Y94">
        <v>0</v>
      </c>
      <c r="Z94">
        <v>0</v>
      </c>
    </row>
    <row r="95" spans="1:26" x14ac:dyDescent="0.25">
      <c r="A95" t="s">
        <v>92</v>
      </c>
      <c r="B95" t="s">
        <v>436</v>
      </c>
      <c r="C95" s="1">
        <v>11000</v>
      </c>
      <c r="D95">
        <v>44</v>
      </c>
      <c r="E95">
        <v>8.8000000000000007</v>
      </c>
      <c r="F95" s="16">
        <v>44945</v>
      </c>
      <c r="G95" t="s">
        <v>77</v>
      </c>
      <c r="H95" t="s">
        <v>77</v>
      </c>
      <c r="I95" t="s">
        <v>78</v>
      </c>
      <c r="J95" t="s">
        <v>142</v>
      </c>
      <c r="K95" s="1" t="s">
        <v>143</v>
      </c>
      <c r="L95" t="s">
        <v>83</v>
      </c>
      <c r="M95" s="1">
        <v>11000</v>
      </c>
      <c r="N95" s="1">
        <v>15000</v>
      </c>
      <c r="O95" s="1">
        <v>305</v>
      </c>
      <c r="P95" t="s">
        <v>143</v>
      </c>
      <c r="Q95" t="s">
        <v>143</v>
      </c>
      <c r="R95" t="s">
        <v>143</v>
      </c>
      <c r="S95" t="s">
        <v>143</v>
      </c>
      <c r="T95" t="s">
        <v>144</v>
      </c>
      <c r="U95" s="40">
        <v>2023</v>
      </c>
      <c r="V95" s="40">
        <v>1</v>
      </c>
      <c r="W95" s="40" t="s">
        <v>103</v>
      </c>
      <c r="X95" s="40">
        <v>4</v>
      </c>
      <c r="Y95">
        <v>0</v>
      </c>
      <c r="Z95">
        <v>0</v>
      </c>
    </row>
    <row r="96" spans="1:26" x14ac:dyDescent="0.25">
      <c r="A96" t="s">
        <v>92</v>
      </c>
      <c r="B96" t="s">
        <v>437</v>
      </c>
      <c r="C96" s="1">
        <v>10500</v>
      </c>
      <c r="D96">
        <v>42</v>
      </c>
      <c r="E96">
        <v>8.4</v>
      </c>
      <c r="F96" s="16">
        <v>44945</v>
      </c>
      <c r="G96" t="s">
        <v>77</v>
      </c>
      <c r="H96" t="s">
        <v>77</v>
      </c>
      <c r="I96" t="s">
        <v>78</v>
      </c>
      <c r="J96" t="s">
        <v>142</v>
      </c>
      <c r="K96" s="1" t="s">
        <v>143</v>
      </c>
      <c r="L96" t="s">
        <v>83</v>
      </c>
      <c r="M96" s="1">
        <v>10500</v>
      </c>
      <c r="N96" s="1">
        <v>15000</v>
      </c>
      <c r="O96" s="1">
        <v>250</v>
      </c>
      <c r="P96" t="s">
        <v>143</v>
      </c>
      <c r="Q96" t="s">
        <v>143</v>
      </c>
      <c r="R96" t="s">
        <v>143</v>
      </c>
      <c r="S96" t="s">
        <v>143</v>
      </c>
      <c r="T96" t="s">
        <v>144</v>
      </c>
      <c r="U96" s="40">
        <v>2023</v>
      </c>
      <c r="V96" s="40">
        <v>1</v>
      </c>
      <c r="W96" s="40" t="s">
        <v>103</v>
      </c>
      <c r="X96" s="40">
        <v>4</v>
      </c>
      <c r="Y96">
        <v>0</v>
      </c>
      <c r="Z96">
        <v>0</v>
      </c>
    </row>
    <row r="97" spans="1:26" x14ac:dyDescent="0.25">
      <c r="A97" t="s">
        <v>92</v>
      </c>
      <c r="B97" t="s">
        <v>438</v>
      </c>
      <c r="C97" s="1">
        <v>10500</v>
      </c>
      <c r="D97">
        <v>42</v>
      </c>
      <c r="E97">
        <v>8.4</v>
      </c>
      <c r="F97" s="16">
        <v>44945</v>
      </c>
      <c r="G97" t="s">
        <v>77</v>
      </c>
      <c r="H97" t="s">
        <v>77</v>
      </c>
      <c r="I97" t="s">
        <v>78</v>
      </c>
      <c r="J97" t="s">
        <v>142</v>
      </c>
      <c r="K97" s="1" t="s">
        <v>143</v>
      </c>
      <c r="L97" t="s">
        <v>83</v>
      </c>
      <c r="M97" s="1">
        <v>10500</v>
      </c>
      <c r="N97" s="1">
        <v>15000</v>
      </c>
      <c r="O97" s="1">
        <v>250</v>
      </c>
      <c r="P97" t="s">
        <v>143</v>
      </c>
      <c r="Q97" t="s">
        <v>143</v>
      </c>
      <c r="R97" t="s">
        <v>143</v>
      </c>
      <c r="S97" t="s">
        <v>143</v>
      </c>
      <c r="T97" t="s">
        <v>144</v>
      </c>
      <c r="U97" s="40">
        <v>2023</v>
      </c>
      <c r="V97" s="40">
        <v>1</v>
      </c>
      <c r="W97" s="40" t="s">
        <v>103</v>
      </c>
      <c r="X97" s="40">
        <v>4</v>
      </c>
      <c r="Y97">
        <v>0</v>
      </c>
      <c r="Z97">
        <v>0</v>
      </c>
    </row>
    <row r="98" spans="1:26" x14ac:dyDescent="0.25">
      <c r="A98" t="s">
        <v>92</v>
      </c>
      <c r="B98" t="s">
        <v>235</v>
      </c>
      <c r="C98" s="1">
        <v>500</v>
      </c>
      <c r="D98">
        <v>2</v>
      </c>
      <c r="E98">
        <v>0.4</v>
      </c>
      <c r="F98" s="16">
        <v>44945</v>
      </c>
      <c r="G98" t="s">
        <v>77</v>
      </c>
      <c r="H98" t="s">
        <v>100</v>
      </c>
      <c r="I98" t="s">
        <v>78</v>
      </c>
      <c r="J98" t="s">
        <v>101</v>
      </c>
      <c r="K98" s="1" t="s">
        <v>102</v>
      </c>
      <c r="L98" t="s">
        <v>79</v>
      </c>
      <c r="M98" s="1">
        <v>500</v>
      </c>
      <c r="N98" s="1">
        <v>500</v>
      </c>
      <c r="O98" s="1">
        <v>911</v>
      </c>
      <c r="P98">
        <v>4</v>
      </c>
      <c r="Q98">
        <v>110.35</v>
      </c>
      <c r="R98">
        <v>136.07</v>
      </c>
      <c r="S98">
        <v>25.72</v>
      </c>
      <c r="T98" t="s">
        <v>80</v>
      </c>
      <c r="U98" s="40">
        <v>2023</v>
      </c>
      <c r="V98" s="40">
        <v>1</v>
      </c>
      <c r="W98" s="40" t="s">
        <v>103</v>
      </c>
      <c r="X98" s="40">
        <v>4</v>
      </c>
      <c r="Y98">
        <v>1</v>
      </c>
      <c r="Z98">
        <v>136.07</v>
      </c>
    </row>
    <row r="99" spans="1:26" x14ac:dyDescent="0.25">
      <c r="A99" t="s">
        <v>92</v>
      </c>
      <c r="B99" t="s">
        <v>439</v>
      </c>
      <c r="C99" s="1">
        <v>1000</v>
      </c>
      <c r="D99">
        <v>4</v>
      </c>
      <c r="E99">
        <v>0.8</v>
      </c>
      <c r="F99" s="16">
        <v>44945</v>
      </c>
      <c r="G99" t="s">
        <v>77</v>
      </c>
      <c r="H99" t="s">
        <v>133</v>
      </c>
      <c r="I99" t="s">
        <v>78</v>
      </c>
      <c r="J99" t="s">
        <v>101</v>
      </c>
      <c r="K99" s="1" t="s">
        <v>112</v>
      </c>
      <c r="L99" t="s">
        <v>79</v>
      </c>
      <c r="M99" s="1">
        <v>1000</v>
      </c>
      <c r="N99" s="1">
        <v>1000</v>
      </c>
      <c r="O99" s="1">
        <v>2378</v>
      </c>
      <c r="P99">
        <v>6</v>
      </c>
      <c r="Q99">
        <v>276.49</v>
      </c>
      <c r="R99">
        <v>326.82</v>
      </c>
      <c r="S99">
        <v>50.329999999999984</v>
      </c>
      <c r="T99" t="s">
        <v>80</v>
      </c>
      <c r="U99" s="40">
        <v>2023</v>
      </c>
      <c r="V99" s="40">
        <v>1</v>
      </c>
      <c r="W99" s="40" t="s">
        <v>103</v>
      </c>
      <c r="X99" s="40">
        <v>4</v>
      </c>
      <c r="Y99">
        <v>1</v>
      </c>
      <c r="Z99">
        <v>326.82</v>
      </c>
    </row>
    <row r="100" spans="1:26" x14ac:dyDescent="0.25">
      <c r="A100" t="s">
        <v>92</v>
      </c>
      <c r="B100" t="s">
        <v>440</v>
      </c>
      <c r="C100" s="1">
        <v>500</v>
      </c>
      <c r="D100">
        <v>2</v>
      </c>
      <c r="E100">
        <v>0.4</v>
      </c>
      <c r="F100" s="16">
        <v>44945</v>
      </c>
      <c r="G100" t="s">
        <v>77</v>
      </c>
      <c r="H100" t="s">
        <v>121</v>
      </c>
      <c r="I100" t="s">
        <v>78</v>
      </c>
      <c r="J100" t="s">
        <v>101</v>
      </c>
      <c r="K100" s="1" t="s">
        <v>112</v>
      </c>
      <c r="L100" t="s">
        <v>79</v>
      </c>
      <c r="M100" s="1">
        <v>500</v>
      </c>
      <c r="N100" s="1">
        <v>500</v>
      </c>
      <c r="O100" s="1">
        <v>1974</v>
      </c>
      <c r="P100">
        <v>6</v>
      </c>
      <c r="Q100">
        <v>162.28</v>
      </c>
      <c r="R100">
        <v>200.1</v>
      </c>
      <c r="S100">
        <v>37.819999999999993</v>
      </c>
      <c r="T100" t="s">
        <v>80</v>
      </c>
      <c r="U100" s="40">
        <v>2023</v>
      </c>
      <c r="V100" s="40">
        <v>1</v>
      </c>
      <c r="W100" s="40" t="s">
        <v>103</v>
      </c>
      <c r="X100" s="40">
        <v>4</v>
      </c>
      <c r="Y100">
        <v>1</v>
      </c>
      <c r="Z100">
        <v>200.1</v>
      </c>
    </row>
    <row r="101" spans="1:26" x14ac:dyDescent="0.25">
      <c r="A101" t="s">
        <v>92</v>
      </c>
      <c r="B101" t="s">
        <v>441</v>
      </c>
      <c r="C101" s="1">
        <v>500</v>
      </c>
      <c r="D101">
        <v>2</v>
      </c>
      <c r="E101">
        <v>0.4</v>
      </c>
      <c r="F101" s="16">
        <v>44945</v>
      </c>
      <c r="G101" t="s">
        <v>77</v>
      </c>
      <c r="H101" t="s">
        <v>121</v>
      </c>
      <c r="I101" t="s">
        <v>78</v>
      </c>
      <c r="J101" t="s">
        <v>101</v>
      </c>
      <c r="K101" s="1" t="s">
        <v>112</v>
      </c>
      <c r="L101" t="s">
        <v>79</v>
      </c>
      <c r="M101" s="1">
        <v>500</v>
      </c>
      <c r="N101" s="1">
        <v>500</v>
      </c>
      <c r="O101" s="1">
        <v>2073</v>
      </c>
      <c r="P101">
        <v>6</v>
      </c>
      <c r="Q101">
        <v>144.26</v>
      </c>
      <c r="R101">
        <v>177.88</v>
      </c>
      <c r="S101">
        <v>33.620000000000005</v>
      </c>
      <c r="T101" t="s">
        <v>80</v>
      </c>
      <c r="U101" s="40">
        <v>2023</v>
      </c>
      <c r="V101" s="40">
        <v>1</v>
      </c>
      <c r="W101" s="40" t="s">
        <v>103</v>
      </c>
      <c r="X101" s="40">
        <v>4</v>
      </c>
      <c r="Y101">
        <v>1</v>
      </c>
      <c r="Z101">
        <v>177.88</v>
      </c>
    </row>
    <row r="102" spans="1:26" x14ac:dyDescent="0.25">
      <c r="A102" t="s">
        <v>92</v>
      </c>
      <c r="B102" t="s">
        <v>442</v>
      </c>
      <c r="C102" s="1">
        <v>4000</v>
      </c>
      <c r="D102">
        <v>16</v>
      </c>
      <c r="E102">
        <v>3.2</v>
      </c>
      <c r="F102" s="16">
        <v>44945</v>
      </c>
      <c r="G102" t="s">
        <v>77</v>
      </c>
      <c r="H102" t="s">
        <v>76</v>
      </c>
      <c r="I102" t="s">
        <v>78</v>
      </c>
      <c r="J102" t="s">
        <v>101</v>
      </c>
      <c r="K102" s="1" t="s">
        <v>102</v>
      </c>
      <c r="L102" t="s">
        <v>83</v>
      </c>
      <c r="M102" s="1">
        <v>4000</v>
      </c>
      <c r="N102" s="1">
        <v>5000</v>
      </c>
      <c r="O102" s="1">
        <v>729</v>
      </c>
      <c r="P102">
        <v>2</v>
      </c>
      <c r="Q102">
        <v>427.26</v>
      </c>
      <c r="R102">
        <v>490.54</v>
      </c>
      <c r="S102">
        <v>63.28000000000003</v>
      </c>
      <c r="T102" t="s">
        <v>80</v>
      </c>
      <c r="U102" s="40">
        <v>2023</v>
      </c>
      <c r="V102" s="40">
        <v>1</v>
      </c>
      <c r="W102" s="40" t="s">
        <v>103</v>
      </c>
      <c r="X102" s="40">
        <v>4</v>
      </c>
      <c r="Y102">
        <v>0</v>
      </c>
      <c r="Z102">
        <v>0</v>
      </c>
    </row>
    <row r="103" spans="1:26" x14ac:dyDescent="0.25">
      <c r="A103" t="s">
        <v>92</v>
      </c>
      <c r="B103" t="s">
        <v>443</v>
      </c>
      <c r="C103" s="1">
        <v>5000</v>
      </c>
      <c r="D103">
        <v>20</v>
      </c>
      <c r="E103">
        <v>4</v>
      </c>
      <c r="F103" s="16">
        <v>44945</v>
      </c>
      <c r="G103" t="s">
        <v>77</v>
      </c>
      <c r="H103" t="s">
        <v>76</v>
      </c>
      <c r="I103" t="s">
        <v>78</v>
      </c>
      <c r="J103" t="s">
        <v>101</v>
      </c>
      <c r="K103" s="1" t="s">
        <v>81</v>
      </c>
      <c r="L103" t="s">
        <v>83</v>
      </c>
      <c r="M103" s="1">
        <v>5000</v>
      </c>
      <c r="N103" s="1">
        <v>5000</v>
      </c>
      <c r="O103" s="1">
        <v>622</v>
      </c>
      <c r="P103">
        <v>1</v>
      </c>
      <c r="Q103">
        <v>402.52</v>
      </c>
      <c r="R103">
        <v>462.14</v>
      </c>
      <c r="S103">
        <v>59.620000000000005</v>
      </c>
      <c r="T103" t="s">
        <v>80</v>
      </c>
      <c r="U103" s="40">
        <v>2023</v>
      </c>
      <c r="V103" s="40">
        <v>1</v>
      </c>
      <c r="W103" s="40" t="s">
        <v>103</v>
      </c>
      <c r="X103" s="40">
        <v>4</v>
      </c>
      <c r="Y103">
        <v>0</v>
      </c>
      <c r="Z103">
        <v>0</v>
      </c>
    </row>
    <row r="104" spans="1:26" x14ac:dyDescent="0.25">
      <c r="A104" t="s">
        <v>92</v>
      </c>
      <c r="B104" t="s">
        <v>444</v>
      </c>
      <c r="C104" s="1">
        <v>10000</v>
      </c>
      <c r="D104">
        <v>40</v>
      </c>
      <c r="E104">
        <v>8</v>
      </c>
      <c r="F104" s="16">
        <v>44945</v>
      </c>
      <c r="G104" t="s">
        <v>77</v>
      </c>
      <c r="H104" t="s">
        <v>77</v>
      </c>
      <c r="I104" t="s">
        <v>78</v>
      </c>
      <c r="J104" t="s">
        <v>142</v>
      </c>
      <c r="K104" s="1" t="s">
        <v>143</v>
      </c>
      <c r="L104" t="s">
        <v>83</v>
      </c>
      <c r="M104" s="1">
        <v>10000</v>
      </c>
      <c r="N104" s="1">
        <v>10000</v>
      </c>
      <c r="O104" s="1">
        <v>305</v>
      </c>
      <c r="P104" t="s">
        <v>143</v>
      </c>
      <c r="Q104" t="s">
        <v>143</v>
      </c>
      <c r="R104" t="s">
        <v>143</v>
      </c>
      <c r="S104" t="s">
        <v>143</v>
      </c>
      <c r="T104" t="s">
        <v>144</v>
      </c>
      <c r="U104" s="40">
        <v>2023</v>
      </c>
      <c r="V104" s="40">
        <v>1</v>
      </c>
      <c r="W104" s="40" t="s">
        <v>103</v>
      </c>
      <c r="X104" s="40">
        <v>4</v>
      </c>
      <c r="Y104">
        <v>0</v>
      </c>
      <c r="Z104">
        <v>0</v>
      </c>
    </row>
    <row r="105" spans="1:26" x14ac:dyDescent="0.25">
      <c r="A105" t="s">
        <v>92</v>
      </c>
      <c r="B105" t="s">
        <v>445</v>
      </c>
      <c r="C105" s="1">
        <v>10000</v>
      </c>
      <c r="D105">
        <v>40</v>
      </c>
      <c r="E105">
        <v>8</v>
      </c>
      <c r="F105" s="16">
        <v>44945</v>
      </c>
      <c r="G105" t="s">
        <v>77</v>
      </c>
      <c r="H105" t="s">
        <v>77</v>
      </c>
      <c r="I105" t="s">
        <v>78</v>
      </c>
      <c r="J105" t="s">
        <v>142</v>
      </c>
      <c r="K105" s="1" t="s">
        <v>143</v>
      </c>
      <c r="L105" t="s">
        <v>83</v>
      </c>
      <c r="M105" s="1">
        <v>10000</v>
      </c>
      <c r="N105" s="1">
        <v>10000</v>
      </c>
      <c r="O105" s="1">
        <v>305</v>
      </c>
      <c r="P105" t="s">
        <v>143</v>
      </c>
      <c r="Q105" t="s">
        <v>143</v>
      </c>
      <c r="R105" t="s">
        <v>143</v>
      </c>
      <c r="S105" t="s">
        <v>143</v>
      </c>
      <c r="T105" t="s">
        <v>144</v>
      </c>
      <c r="U105" s="40">
        <v>2023</v>
      </c>
      <c r="V105" s="40">
        <v>1</v>
      </c>
      <c r="W105" s="40" t="s">
        <v>103</v>
      </c>
      <c r="X105" s="40">
        <v>4</v>
      </c>
      <c r="Y105">
        <v>0</v>
      </c>
      <c r="Z105">
        <v>0</v>
      </c>
    </row>
    <row r="106" spans="1:26" x14ac:dyDescent="0.25">
      <c r="A106" t="s">
        <v>92</v>
      </c>
      <c r="B106" t="s">
        <v>446</v>
      </c>
      <c r="C106" s="1">
        <v>11000</v>
      </c>
      <c r="D106">
        <v>44</v>
      </c>
      <c r="E106">
        <v>8.8000000000000007</v>
      </c>
      <c r="F106" s="16">
        <v>44945</v>
      </c>
      <c r="G106" t="s">
        <v>77</v>
      </c>
      <c r="H106" t="s">
        <v>77</v>
      </c>
      <c r="I106" t="s">
        <v>78</v>
      </c>
      <c r="J106" t="s">
        <v>142</v>
      </c>
      <c r="K106" s="1" t="s">
        <v>143</v>
      </c>
      <c r="L106" t="s">
        <v>83</v>
      </c>
      <c r="M106" s="1">
        <v>11000</v>
      </c>
      <c r="N106" s="1">
        <v>15000</v>
      </c>
      <c r="O106" s="1">
        <v>556</v>
      </c>
      <c r="P106" t="s">
        <v>143</v>
      </c>
      <c r="Q106" t="s">
        <v>143</v>
      </c>
      <c r="R106" t="s">
        <v>143</v>
      </c>
      <c r="S106" t="s">
        <v>143</v>
      </c>
      <c r="T106" t="s">
        <v>144</v>
      </c>
      <c r="U106" s="40">
        <v>2023</v>
      </c>
      <c r="V106" s="40">
        <v>1</v>
      </c>
      <c r="W106" s="40" t="s">
        <v>103</v>
      </c>
      <c r="X106" s="40">
        <v>4</v>
      </c>
      <c r="Y106">
        <v>0</v>
      </c>
      <c r="Z106">
        <v>0</v>
      </c>
    </row>
    <row r="107" spans="1:26" x14ac:dyDescent="0.25">
      <c r="A107" t="s">
        <v>92</v>
      </c>
      <c r="B107" t="s">
        <v>447</v>
      </c>
      <c r="C107" s="1">
        <v>11000</v>
      </c>
      <c r="D107">
        <v>44</v>
      </c>
      <c r="E107">
        <v>8.8000000000000007</v>
      </c>
      <c r="F107" s="16">
        <v>44945</v>
      </c>
      <c r="G107" t="s">
        <v>77</v>
      </c>
      <c r="H107" t="s">
        <v>77</v>
      </c>
      <c r="I107" t="s">
        <v>78</v>
      </c>
      <c r="J107" t="s">
        <v>142</v>
      </c>
      <c r="K107" s="1" t="s">
        <v>143</v>
      </c>
      <c r="L107" t="s">
        <v>83</v>
      </c>
      <c r="M107" s="1">
        <v>11000</v>
      </c>
      <c r="N107" s="1">
        <v>15000</v>
      </c>
      <c r="O107" s="1">
        <v>556</v>
      </c>
      <c r="P107" t="s">
        <v>143</v>
      </c>
      <c r="Q107" t="s">
        <v>143</v>
      </c>
      <c r="R107" t="s">
        <v>143</v>
      </c>
      <c r="S107" t="s">
        <v>143</v>
      </c>
      <c r="T107" t="s">
        <v>144</v>
      </c>
      <c r="U107" s="40">
        <v>2023</v>
      </c>
      <c r="V107" s="40">
        <v>1</v>
      </c>
      <c r="W107" s="40" t="s">
        <v>103</v>
      </c>
      <c r="X107" s="40">
        <v>4</v>
      </c>
      <c r="Y107">
        <v>0</v>
      </c>
      <c r="Z107">
        <v>0</v>
      </c>
    </row>
    <row r="108" spans="1:26" x14ac:dyDescent="0.25">
      <c r="A108" t="s">
        <v>92</v>
      </c>
      <c r="B108" t="s">
        <v>448</v>
      </c>
      <c r="C108" s="1">
        <v>9000</v>
      </c>
      <c r="D108">
        <v>36</v>
      </c>
      <c r="E108">
        <v>7.2</v>
      </c>
      <c r="F108" s="16">
        <v>44945</v>
      </c>
      <c r="G108" t="s">
        <v>77</v>
      </c>
      <c r="H108" t="s">
        <v>77</v>
      </c>
      <c r="I108" t="s">
        <v>78</v>
      </c>
      <c r="J108" t="s">
        <v>142</v>
      </c>
      <c r="K108" s="1" t="s">
        <v>143</v>
      </c>
      <c r="L108" t="s">
        <v>83</v>
      </c>
      <c r="M108" s="1">
        <v>9000</v>
      </c>
      <c r="N108" s="1">
        <v>10000</v>
      </c>
      <c r="O108" s="1">
        <v>390</v>
      </c>
      <c r="P108" t="s">
        <v>143</v>
      </c>
      <c r="Q108" t="s">
        <v>143</v>
      </c>
      <c r="R108" t="s">
        <v>143</v>
      </c>
      <c r="S108" t="s">
        <v>143</v>
      </c>
      <c r="T108" t="s">
        <v>144</v>
      </c>
      <c r="U108" s="40">
        <v>2023</v>
      </c>
      <c r="V108" s="40">
        <v>1</v>
      </c>
      <c r="W108" s="40" t="s">
        <v>103</v>
      </c>
      <c r="X108" s="40">
        <v>4</v>
      </c>
      <c r="Y108">
        <v>0</v>
      </c>
      <c r="Z108">
        <v>0</v>
      </c>
    </row>
    <row r="109" spans="1:26" x14ac:dyDescent="0.25">
      <c r="A109" t="s">
        <v>92</v>
      </c>
      <c r="B109" t="s">
        <v>449</v>
      </c>
      <c r="C109" s="1">
        <v>9000</v>
      </c>
      <c r="D109">
        <v>36</v>
      </c>
      <c r="E109">
        <v>7.2</v>
      </c>
      <c r="F109" s="16">
        <v>44950</v>
      </c>
      <c r="G109" t="s">
        <v>77</v>
      </c>
      <c r="H109" t="s">
        <v>77</v>
      </c>
      <c r="I109" t="s">
        <v>78</v>
      </c>
      <c r="J109" t="s">
        <v>142</v>
      </c>
      <c r="K109" s="1" t="s">
        <v>143</v>
      </c>
      <c r="L109" t="s">
        <v>83</v>
      </c>
      <c r="M109" s="1">
        <v>9000</v>
      </c>
      <c r="N109" s="1">
        <v>10000</v>
      </c>
      <c r="O109" s="1">
        <v>390</v>
      </c>
      <c r="P109" t="s">
        <v>143</v>
      </c>
      <c r="Q109" t="s">
        <v>143</v>
      </c>
      <c r="R109" t="s">
        <v>143</v>
      </c>
      <c r="S109" t="s">
        <v>143</v>
      </c>
      <c r="T109" t="s">
        <v>144</v>
      </c>
      <c r="U109" s="40">
        <v>2023</v>
      </c>
      <c r="V109" s="40">
        <v>1</v>
      </c>
      <c r="W109" s="40" t="s">
        <v>103</v>
      </c>
      <c r="X109" s="40">
        <v>2</v>
      </c>
      <c r="Y109">
        <v>0</v>
      </c>
      <c r="Z109">
        <v>0</v>
      </c>
    </row>
    <row r="110" spans="1:26" x14ac:dyDescent="0.25">
      <c r="A110" t="s">
        <v>92</v>
      </c>
      <c r="B110" t="s">
        <v>450</v>
      </c>
      <c r="C110" s="1">
        <v>1000</v>
      </c>
      <c r="D110">
        <v>4</v>
      </c>
      <c r="E110">
        <v>0.8</v>
      </c>
      <c r="F110" s="16">
        <v>44950</v>
      </c>
      <c r="G110" t="s">
        <v>77</v>
      </c>
      <c r="H110" t="s">
        <v>141</v>
      </c>
      <c r="I110" t="s">
        <v>78</v>
      </c>
      <c r="J110" t="s">
        <v>101</v>
      </c>
      <c r="K110" s="1" t="s">
        <v>130</v>
      </c>
      <c r="L110" t="s">
        <v>79</v>
      </c>
      <c r="M110" s="1">
        <v>1000</v>
      </c>
      <c r="N110" s="1">
        <v>1000</v>
      </c>
      <c r="O110" s="1">
        <v>644</v>
      </c>
      <c r="P110">
        <v>3</v>
      </c>
      <c r="Q110">
        <v>275.51</v>
      </c>
      <c r="R110">
        <v>325.66000000000003</v>
      </c>
      <c r="S110">
        <v>50.150000000000034</v>
      </c>
      <c r="T110" t="s">
        <v>80</v>
      </c>
      <c r="U110" s="40">
        <v>2023</v>
      </c>
      <c r="V110" s="40">
        <v>1</v>
      </c>
      <c r="W110" s="40" t="s">
        <v>103</v>
      </c>
      <c r="X110" s="40">
        <v>2</v>
      </c>
      <c r="Y110">
        <v>1</v>
      </c>
      <c r="Z110">
        <v>325.66000000000003</v>
      </c>
    </row>
    <row r="111" spans="1:26" x14ac:dyDescent="0.25">
      <c r="A111" t="s">
        <v>92</v>
      </c>
      <c r="B111" t="s">
        <v>451</v>
      </c>
      <c r="C111" s="1">
        <v>1500.0000000000002</v>
      </c>
      <c r="D111">
        <v>6.0000000000000009</v>
      </c>
      <c r="E111">
        <v>1.2000000000000002</v>
      </c>
      <c r="F111" s="16">
        <v>44950</v>
      </c>
      <c r="G111" t="s">
        <v>77</v>
      </c>
      <c r="H111" t="s">
        <v>127</v>
      </c>
      <c r="I111" t="s">
        <v>78</v>
      </c>
      <c r="J111" t="s">
        <v>101</v>
      </c>
      <c r="K111" s="1" t="s">
        <v>102</v>
      </c>
      <c r="L111" t="s">
        <v>79</v>
      </c>
      <c r="M111" s="1">
        <v>1500.0000000000002</v>
      </c>
      <c r="N111" s="1">
        <v>2500</v>
      </c>
      <c r="O111" s="1">
        <v>470</v>
      </c>
      <c r="P111">
        <v>3</v>
      </c>
      <c r="Q111">
        <v>223.06</v>
      </c>
      <c r="R111">
        <v>256.08999999999997</v>
      </c>
      <c r="S111">
        <v>33.029999999999973</v>
      </c>
      <c r="T111" t="s">
        <v>80</v>
      </c>
      <c r="U111" s="40">
        <v>2023</v>
      </c>
      <c r="V111" s="40">
        <v>1</v>
      </c>
      <c r="W111" s="40" t="s">
        <v>103</v>
      </c>
      <c r="X111" s="40">
        <v>2</v>
      </c>
      <c r="Y111">
        <v>1</v>
      </c>
      <c r="Z111">
        <v>256.08999999999997</v>
      </c>
    </row>
    <row r="112" spans="1:26" x14ac:dyDescent="0.25">
      <c r="A112" t="s">
        <v>92</v>
      </c>
      <c r="B112" t="s">
        <v>452</v>
      </c>
      <c r="C112" s="1">
        <v>500</v>
      </c>
      <c r="D112">
        <v>2</v>
      </c>
      <c r="E112">
        <v>0.4</v>
      </c>
      <c r="F112" s="16">
        <v>44950</v>
      </c>
      <c r="G112" t="s">
        <v>77</v>
      </c>
      <c r="H112" t="s">
        <v>178</v>
      </c>
      <c r="I112" t="s">
        <v>78</v>
      </c>
      <c r="J112" t="s">
        <v>101</v>
      </c>
      <c r="K112" s="1" t="s">
        <v>130</v>
      </c>
      <c r="L112" t="s">
        <v>79</v>
      </c>
      <c r="M112" s="1">
        <v>500</v>
      </c>
      <c r="N112" s="1">
        <v>500</v>
      </c>
      <c r="O112" s="1">
        <v>1193</v>
      </c>
      <c r="P112">
        <v>4</v>
      </c>
      <c r="Q112">
        <v>118.33</v>
      </c>
      <c r="R112">
        <v>145.9</v>
      </c>
      <c r="S112">
        <v>27.570000000000007</v>
      </c>
      <c r="T112" t="s">
        <v>80</v>
      </c>
      <c r="U112" s="40">
        <v>2023</v>
      </c>
      <c r="V112" s="40">
        <v>1</v>
      </c>
      <c r="W112" s="40" t="s">
        <v>103</v>
      </c>
      <c r="X112" s="40">
        <v>2</v>
      </c>
      <c r="Y112">
        <v>1</v>
      </c>
      <c r="Z112">
        <v>145.9</v>
      </c>
    </row>
    <row r="113" spans="1:26" x14ac:dyDescent="0.25">
      <c r="A113" t="s">
        <v>92</v>
      </c>
      <c r="B113" t="s">
        <v>453</v>
      </c>
      <c r="C113" s="1">
        <v>3000.0000000000005</v>
      </c>
      <c r="D113">
        <v>12.000000000000002</v>
      </c>
      <c r="E113">
        <v>2.4000000000000004</v>
      </c>
      <c r="F113" s="16">
        <v>44950</v>
      </c>
      <c r="G113" t="s">
        <v>77</v>
      </c>
      <c r="H113" t="s">
        <v>114</v>
      </c>
      <c r="I113" t="s">
        <v>78</v>
      </c>
      <c r="J113" t="s">
        <v>101</v>
      </c>
      <c r="K113" s="1" t="s">
        <v>102</v>
      </c>
      <c r="L113" t="s">
        <v>83</v>
      </c>
      <c r="M113" s="1">
        <v>3000.0000000000005</v>
      </c>
      <c r="N113" s="1">
        <v>5000</v>
      </c>
      <c r="O113" s="1">
        <v>944</v>
      </c>
      <c r="P113">
        <v>2</v>
      </c>
      <c r="Q113">
        <v>579.85</v>
      </c>
      <c r="R113">
        <v>660.94</v>
      </c>
      <c r="S113">
        <v>81.090000000000032</v>
      </c>
      <c r="T113" t="s">
        <v>80</v>
      </c>
      <c r="U113" s="40">
        <v>2023</v>
      </c>
      <c r="V113" s="40">
        <v>1</v>
      </c>
      <c r="W113" s="40" t="s">
        <v>103</v>
      </c>
      <c r="X113" s="40">
        <v>2</v>
      </c>
      <c r="Y113">
        <v>0</v>
      </c>
      <c r="Z113">
        <v>0</v>
      </c>
    </row>
    <row r="114" spans="1:26" x14ac:dyDescent="0.25">
      <c r="A114" t="s">
        <v>92</v>
      </c>
      <c r="B114" t="s">
        <v>162</v>
      </c>
      <c r="C114" s="1">
        <v>3000.0000000000005</v>
      </c>
      <c r="D114">
        <v>12.000000000000002</v>
      </c>
      <c r="E114">
        <v>2.4000000000000004</v>
      </c>
      <c r="F114" s="16">
        <v>44950</v>
      </c>
      <c r="G114" t="s">
        <v>77</v>
      </c>
      <c r="H114" t="s">
        <v>111</v>
      </c>
      <c r="I114" t="s">
        <v>78</v>
      </c>
      <c r="J114" t="s">
        <v>101</v>
      </c>
      <c r="K114" s="1" t="s">
        <v>112</v>
      </c>
      <c r="L114" t="s">
        <v>83</v>
      </c>
      <c r="M114" s="1">
        <v>3000.0000000000005</v>
      </c>
      <c r="N114" s="1">
        <v>5000</v>
      </c>
      <c r="O114" s="1">
        <v>1481</v>
      </c>
      <c r="P114">
        <v>3</v>
      </c>
      <c r="Q114">
        <v>694.97</v>
      </c>
      <c r="R114">
        <v>790.28</v>
      </c>
      <c r="S114">
        <v>95.309999999999945</v>
      </c>
      <c r="T114" t="s">
        <v>80</v>
      </c>
      <c r="U114" s="40">
        <v>2023</v>
      </c>
      <c r="V114" s="40">
        <v>1</v>
      </c>
      <c r="W114" s="40" t="s">
        <v>103</v>
      </c>
      <c r="X114" s="40">
        <v>2</v>
      </c>
      <c r="Y114">
        <v>0</v>
      </c>
      <c r="Z114">
        <v>0</v>
      </c>
    </row>
    <row r="115" spans="1:26" x14ac:dyDescent="0.25">
      <c r="A115" t="s">
        <v>92</v>
      </c>
      <c r="B115" t="s">
        <v>454</v>
      </c>
      <c r="C115" s="1">
        <v>1500.0000000000002</v>
      </c>
      <c r="D115">
        <v>6.0000000000000009</v>
      </c>
      <c r="E115">
        <v>1.2000000000000002</v>
      </c>
      <c r="F115" s="16">
        <v>44950</v>
      </c>
      <c r="G115" t="s">
        <v>77</v>
      </c>
      <c r="H115" t="s">
        <v>129</v>
      </c>
      <c r="I115" t="s">
        <v>78</v>
      </c>
      <c r="J115" t="s">
        <v>101</v>
      </c>
      <c r="K115" s="1" t="s">
        <v>130</v>
      </c>
      <c r="L115" t="s">
        <v>79</v>
      </c>
      <c r="M115" s="1">
        <v>1500.0000000000002</v>
      </c>
      <c r="N115" s="1">
        <v>2500</v>
      </c>
      <c r="O115" s="1" t="s">
        <v>122</v>
      </c>
      <c r="P115">
        <v>3</v>
      </c>
      <c r="Q115">
        <v>362.83</v>
      </c>
      <c r="R115">
        <v>414.19</v>
      </c>
      <c r="S115">
        <v>51.360000000000014</v>
      </c>
      <c r="T115" t="s">
        <v>80</v>
      </c>
      <c r="U115" s="40">
        <v>2023</v>
      </c>
      <c r="V115" s="40">
        <v>1</v>
      </c>
      <c r="W115" s="40" t="s">
        <v>103</v>
      </c>
      <c r="X115" s="40">
        <v>2</v>
      </c>
      <c r="Y115">
        <v>1</v>
      </c>
      <c r="Z115">
        <v>414.19</v>
      </c>
    </row>
    <row r="116" spans="1:26" x14ac:dyDescent="0.25">
      <c r="A116" t="s">
        <v>92</v>
      </c>
      <c r="B116" t="s">
        <v>455</v>
      </c>
      <c r="C116" s="1">
        <v>5500</v>
      </c>
      <c r="D116">
        <v>22</v>
      </c>
      <c r="E116">
        <v>4.4000000000000004</v>
      </c>
      <c r="F116" s="16">
        <v>44950</v>
      </c>
      <c r="G116" t="s">
        <v>77</v>
      </c>
      <c r="H116" t="s">
        <v>129</v>
      </c>
      <c r="I116" t="s">
        <v>78</v>
      </c>
      <c r="J116" t="s">
        <v>101</v>
      </c>
      <c r="K116" s="1" t="s">
        <v>130</v>
      </c>
      <c r="L116" t="s">
        <v>83</v>
      </c>
      <c r="M116" s="1">
        <v>5500</v>
      </c>
      <c r="N116" s="1">
        <v>7500</v>
      </c>
      <c r="O116" s="1" t="s">
        <v>122</v>
      </c>
      <c r="P116">
        <v>2</v>
      </c>
      <c r="Q116">
        <v>1305.3699999999999</v>
      </c>
      <c r="R116">
        <v>1443.03</v>
      </c>
      <c r="S116">
        <v>137.66000000000008</v>
      </c>
      <c r="T116" t="s">
        <v>80</v>
      </c>
      <c r="U116" s="40">
        <v>2023</v>
      </c>
      <c r="V116" s="40">
        <v>1</v>
      </c>
      <c r="W116" s="40" t="s">
        <v>103</v>
      </c>
      <c r="X116" s="40">
        <v>2</v>
      </c>
      <c r="Y116">
        <v>0</v>
      </c>
      <c r="Z116">
        <v>0</v>
      </c>
    </row>
    <row r="117" spans="1:26" x14ac:dyDescent="0.25">
      <c r="A117" t="s">
        <v>92</v>
      </c>
      <c r="B117" t="s">
        <v>288</v>
      </c>
      <c r="C117" s="1">
        <v>1500.0000000000002</v>
      </c>
      <c r="D117">
        <v>6.0000000000000009</v>
      </c>
      <c r="E117">
        <v>1.2000000000000002</v>
      </c>
      <c r="F117" s="16">
        <v>44950</v>
      </c>
      <c r="G117" t="s">
        <v>77</v>
      </c>
      <c r="H117" t="s">
        <v>100</v>
      </c>
      <c r="I117" t="s">
        <v>78</v>
      </c>
      <c r="J117" t="s">
        <v>101</v>
      </c>
      <c r="K117" s="1" t="s">
        <v>102</v>
      </c>
      <c r="L117" t="s">
        <v>79</v>
      </c>
      <c r="M117" s="1">
        <v>1500.0000000000002</v>
      </c>
      <c r="N117" s="1">
        <v>2500</v>
      </c>
      <c r="O117" s="1">
        <v>1267</v>
      </c>
      <c r="P117">
        <v>3</v>
      </c>
      <c r="Q117">
        <v>229.86</v>
      </c>
      <c r="R117">
        <v>262.39999999999998</v>
      </c>
      <c r="S117">
        <v>32.539999999999964</v>
      </c>
      <c r="T117" t="s">
        <v>80</v>
      </c>
      <c r="U117" s="40">
        <v>2023</v>
      </c>
      <c r="V117" s="40">
        <v>1</v>
      </c>
      <c r="W117" s="40" t="s">
        <v>103</v>
      </c>
      <c r="X117" s="40">
        <v>2</v>
      </c>
      <c r="Y117">
        <v>1</v>
      </c>
      <c r="Z117">
        <v>262.39999999999998</v>
      </c>
    </row>
    <row r="118" spans="1:26" x14ac:dyDescent="0.25">
      <c r="A118" t="s">
        <v>92</v>
      </c>
      <c r="B118" t="s">
        <v>456</v>
      </c>
      <c r="C118" s="1">
        <v>2000</v>
      </c>
      <c r="D118">
        <v>8</v>
      </c>
      <c r="E118">
        <v>1.6</v>
      </c>
      <c r="F118" s="16">
        <v>44952</v>
      </c>
      <c r="G118" t="s">
        <v>77</v>
      </c>
      <c r="H118" t="s">
        <v>100</v>
      </c>
      <c r="I118" t="s">
        <v>78</v>
      </c>
      <c r="J118" t="s">
        <v>101</v>
      </c>
      <c r="K118" s="1" t="s">
        <v>102</v>
      </c>
      <c r="L118" t="s">
        <v>79</v>
      </c>
      <c r="M118" s="1">
        <v>2000</v>
      </c>
      <c r="N118" s="1">
        <v>2500</v>
      </c>
      <c r="O118" s="1">
        <v>1045</v>
      </c>
      <c r="P118">
        <v>3</v>
      </c>
      <c r="Q118">
        <v>271.42</v>
      </c>
      <c r="R118">
        <v>310.12</v>
      </c>
      <c r="S118">
        <v>38.699999999999989</v>
      </c>
      <c r="T118" t="s">
        <v>80</v>
      </c>
      <c r="U118" s="40">
        <v>2023</v>
      </c>
      <c r="V118" s="40">
        <v>1</v>
      </c>
      <c r="W118" s="40" t="s">
        <v>103</v>
      </c>
      <c r="X118" s="40">
        <v>4</v>
      </c>
      <c r="Y118">
        <v>1</v>
      </c>
      <c r="Z118">
        <v>310.12</v>
      </c>
    </row>
    <row r="119" spans="1:26" x14ac:dyDescent="0.25">
      <c r="A119" t="s">
        <v>92</v>
      </c>
      <c r="B119" t="s">
        <v>457</v>
      </c>
      <c r="C119" s="1">
        <v>3500.0000000000005</v>
      </c>
      <c r="D119">
        <v>14.000000000000002</v>
      </c>
      <c r="E119">
        <v>2.8000000000000003</v>
      </c>
      <c r="F119" s="16">
        <v>44952</v>
      </c>
      <c r="G119" t="s">
        <v>77</v>
      </c>
      <c r="H119" t="s">
        <v>100</v>
      </c>
      <c r="I119" t="s">
        <v>78</v>
      </c>
      <c r="J119" t="s">
        <v>101</v>
      </c>
      <c r="K119" s="1" t="s">
        <v>102</v>
      </c>
      <c r="L119" t="s">
        <v>83</v>
      </c>
      <c r="M119" s="1">
        <v>3500.0000000000005</v>
      </c>
      <c r="N119" s="1">
        <v>5000</v>
      </c>
      <c r="O119" s="1">
        <v>1267</v>
      </c>
      <c r="P119">
        <v>2</v>
      </c>
      <c r="Q119">
        <v>551.83000000000004</v>
      </c>
      <c r="R119">
        <v>626.01</v>
      </c>
      <c r="S119">
        <v>74.17999999999995</v>
      </c>
      <c r="T119" t="s">
        <v>80</v>
      </c>
      <c r="U119" s="40">
        <v>2023</v>
      </c>
      <c r="V119" s="40">
        <v>1</v>
      </c>
      <c r="W119" s="40" t="s">
        <v>103</v>
      </c>
      <c r="X119" s="40">
        <v>4</v>
      </c>
      <c r="Y119">
        <v>0</v>
      </c>
      <c r="Z119">
        <v>0</v>
      </c>
    </row>
    <row r="120" spans="1:26" x14ac:dyDescent="0.25">
      <c r="A120" t="s">
        <v>92</v>
      </c>
      <c r="B120" t="s">
        <v>458</v>
      </c>
      <c r="C120" s="1">
        <v>1000</v>
      </c>
      <c r="D120">
        <v>4</v>
      </c>
      <c r="E120">
        <v>0.8</v>
      </c>
      <c r="F120" s="16">
        <v>44952</v>
      </c>
      <c r="G120" t="s">
        <v>77</v>
      </c>
      <c r="H120" t="s">
        <v>76</v>
      </c>
      <c r="I120" t="s">
        <v>78</v>
      </c>
      <c r="J120" t="s">
        <v>101</v>
      </c>
      <c r="K120" s="1" t="s">
        <v>102</v>
      </c>
      <c r="L120" t="s">
        <v>79</v>
      </c>
      <c r="M120" s="1">
        <v>1000</v>
      </c>
      <c r="N120" s="1">
        <v>1000</v>
      </c>
      <c r="O120" s="1">
        <v>435</v>
      </c>
      <c r="P120">
        <v>4</v>
      </c>
      <c r="Q120">
        <v>186.77</v>
      </c>
      <c r="R120">
        <v>220.76</v>
      </c>
      <c r="S120">
        <v>33.989999999999981</v>
      </c>
      <c r="T120" t="s">
        <v>80</v>
      </c>
      <c r="U120" s="40">
        <v>2023</v>
      </c>
      <c r="V120" s="40">
        <v>1</v>
      </c>
      <c r="W120" s="40" t="s">
        <v>103</v>
      </c>
      <c r="X120" s="40">
        <v>4</v>
      </c>
      <c r="Y120">
        <v>1</v>
      </c>
      <c r="Z120">
        <v>220.76</v>
      </c>
    </row>
    <row r="121" spans="1:26" x14ac:dyDescent="0.25">
      <c r="A121" t="s">
        <v>92</v>
      </c>
      <c r="B121" t="s">
        <v>459</v>
      </c>
      <c r="C121" s="1">
        <v>4000</v>
      </c>
      <c r="D121">
        <v>16</v>
      </c>
      <c r="E121">
        <v>3.2</v>
      </c>
      <c r="F121" s="16">
        <v>44952</v>
      </c>
      <c r="G121" t="s">
        <v>77</v>
      </c>
      <c r="H121" t="s">
        <v>100</v>
      </c>
      <c r="I121" t="s">
        <v>78</v>
      </c>
      <c r="J121" t="s">
        <v>101</v>
      </c>
      <c r="K121" s="1" t="s">
        <v>102</v>
      </c>
      <c r="L121" t="s">
        <v>83</v>
      </c>
      <c r="M121" s="1">
        <v>4000</v>
      </c>
      <c r="N121" s="1">
        <v>5000</v>
      </c>
      <c r="O121" s="1">
        <v>1045</v>
      </c>
      <c r="P121">
        <v>2</v>
      </c>
      <c r="Q121">
        <v>492.57</v>
      </c>
      <c r="R121">
        <v>562.80999999999995</v>
      </c>
      <c r="S121">
        <v>70.239999999999952</v>
      </c>
      <c r="T121" t="s">
        <v>80</v>
      </c>
      <c r="U121" s="40">
        <v>2023</v>
      </c>
      <c r="V121" s="40">
        <v>1</v>
      </c>
      <c r="W121" s="40" t="s">
        <v>103</v>
      </c>
      <c r="X121" s="40">
        <v>4</v>
      </c>
      <c r="Y121">
        <v>0</v>
      </c>
      <c r="Z121">
        <v>0</v>
      </c>
    </row>
    <row r="122" spans="1:26" x14ac:dyDescent="0.25">
      <c r="A122" t="s">
        <v>92</v>
      </c>
      <c r="B122" t="s">
        <v>460</v>
      </c>
      <c r="C122" s="1">
        <v>3000.0000000000005</v>
      </c>
      <c r="D122">
        <v>12.000000000000002</v>
      </c>
      <c r="E122">
        <v>2.4000000000000004</v>
      </c>
      <c r="F122" s="16">
        <v>44952</v>
      </c>
      <c r="G122" t="s">
        <v>77</v>
      </c>
      <c r="H122" t="s">
        <v>114</v>
      </c>
      <c r="I122" t="s">
        <v>78</v>
      </c>
      <c r="J122" t="s">
        <v>101</v>
      </c>
      <c r="K122" s="1" t="s">
        <v>102</v>
      </c>
      <c r="L122" t="s">
        <v>83</v>
      </c>
      <c r="M122" s="1">
        <v>3000.0000000000005</v>
      </c>
      <c r="N122" s="1">
        <v>5000</v>
      </c>
      <c r="O122" s="1">
        <v>1416</v>
      </c>
      <c r="P122">
        <v>3</v>
      </c>
      <c r="Q122">
        <v>762.1</v>
      </c>
      <c r="R122">
        <v>858.03</v>
      </c>
      <c r="S122">
        <v>95.92999999999995</v>
      </c>
      <c r="T122" t="s">
        <v>80</v>
      </c>
      <c r="U122" s="40">
        <v>2023</v>
      </c>
      <c r="V122" s="40">
        <v>1</v>
      </c>
      <c r="W122" s="40" t="s">
        <v>103</v>
      </c>
      <c r="X122" s="40">
        <v>4</v>
      </c>
      <c r="Y122">
        <v>0</v>
      </c>
      <c r="Z122">
        <v>0</v>
      </c>
    </row>
    <row r="123" spans="1:26" x14ac:dyDescent="0.25">
      <c r="A123" t="s">
        <v>92</v>
      </c>
      <c r="B123" t="s">
        <v>461</v>
      </c>
      <c r="C123" s="1">
        <v>2000</v>
      </c>
      <c r="D123">
        <v>8</v>
      </c>
      <c r="E123">
        <v>1.6</v>
      </c>
      <c r="F123" s="16">
        <v>44952</v>
      </c>
      <c r="G123" t="s">
        <v>77</v>
      </c>
      <c r="H123" t="s">
        <v>114</v>
      </c>
      <c r="I123" t="s">
        <v>78</v>
      </c>
      <c r="J123" t="s">
        <v>101</v>
      </c>
      <c r="K123" s="1" t="s">
        <v>102</v>
      </c>
      <c r="L123" t="s">
        <v>79</v>
      </c>
      <c r="M123" s="1">
        <v>2000</v>
      </c>
      <c r="N123" s="1">
        <v>2500</v>
      </c>
      <c r="O123" s="1">
        <v>845</v>
      </c>
      <c r="P123">
        <v>4</v>
      </c>
      <c r="Q123">
        <v>420.01</v>
      </c>
      <c r="R123">
        <v>479.9</v>
      </c>
      <c r="S123">
        <v>59.889999999999986</v>
      </c>
      <c r="T123" t="s">
        <v>80</v>
      </c>
      <c r="U123" s="40">
        <v>2023</v>
      </c>
      <c r="V123" s="40">
        <v>1</v>
      </c>
      <c r="W123" s="40" t="s">
        <v>103</v>
      </c>
      <c r="X123" s="40">
        <v>4</v>
      </c>
      <c r="Y123">
        <v>1</v>
      </c>
      <c r="Z123">
        <v>479.9</v>
      </c>
    </row>
    <row r="124" spans="1:26" x14ac:dyDescent="0.25">
      <c r="A124" t="s">
        <v>92</v>
      </c>
      <c r="B124" t="s">
        <v>462</v>
      </c>
      <c r="C124" s="1">
        <v>500</v>
      </c>
      <c r="D124">
        <v>2</v>
      </c>
      <c r="E124">
        <v>0.4</v>
      </c>
      <c r="F124" s="16">
        <v>44952</v>
      </c>
      <c r="G124" t="s">
        <v>77</v>
      </c>
      <c r="H124" t="s">
        <v>178</v>
      </c>
      <c r="I124" t="s">
        <v>78</v>
      </c>
      <c r="J124" t="s">
        <v>101</v>
      </c>
      <c r="K124" s="1" t="s">
        <v>130</v>
      </c>
      <c r="L124" t="s">
        <v>79</v>
      </c>
      <c r="M124" s="1">
        <v>500</v>
      </c>
      <c r="N124" s="1">
        <v>500</v>
      </c>
      <c r="O124" s="1">
        <v>1333</v>
      </c>
      <c r="P124">
        <v>4</v>
      </c>
      <c r="Q124">
        <v>129.29</v>
      </c>
      <c r="R124">
        <v>159.41999999999999</v>
      </c>
      <c r="S124">
        <v>30.129999999999995</v>
      </c>
      <c r="T124" t="s">
        <v>80</v>
      </c>
      <c r="U124" s="40">
        <v>2023</v>
      </c>
      <c r="V124" s="40">
        <v>1</v>
      </c>
      <c r="W124" s="40" t="s">
        <v>103</v>
      </c>
      <c r="X124" s="40">
        <v>4</v>
      </c>
      <c r="Y124">
        <v>1</v>
      </c>
      <c r="Z124">
        <v>159.41999999999999</v>
      </c>
    </row>
    <row r="125" spans="1:26" x14ac:dyDescent="0.25">
      <c r="A125" t="s">
        <v>92</v>
      </c>
      <c r="B125" t="s">
        <v>463</v>
      </c>
      <c r="C125" s="1">
        <v>500</v>
      </c>
      <c r="D125">
        <v>2</v>
      </c>
      <c r="E125">
        <v>0.4</v>
      </c>
      <c r="F125" s="16">
        <v>44952</v>
      </c>
      <c r="G125" t="s">
        <v>77</v>
      </c>
      <c r="H125" t="s">
        <v>178</v>
      </c>
      <c r="I125" t="s">
        <v>78</v>
      </c>
      <c r="J125" t="s">
        <v>101</v>
      </c>
      <c r="K125" s="1" t="s">
        <v>130</v>
      </c>
      <c r="L125" t="s">
        <v>79</v>
      </c>
      <c r="M125" s="1">
        <v>500</v>
      </c>
      <c r="N125" s="1">
        <v>500</v>
      </c>
      <c r="O125" s="1">
        <v>1333</v>
      </c>
      <c r="P125">
        <v>4</v>
      </c>
      <c r="Q125">
        <v>129.29</v>
      </c>
      <c r="R125">
        <v>159.41999999999999</v>
      </c>
      <c r="S125">
        <v>30.129999999999995</v>
      </c>
      <c r="T125" t="s">
        <v>80</v>
      </c>
      <c r="U125" s="40">
        <v>2023</v>
      </c>
      <c r="V125" s="40">
        <v>1</v>
      </c>
      <c r="W125" s="40" t="s">
        <v>103</v>
      </c>
      <c r="X125" s="40">
        <v>4</v>
      </c>
      <c r="Y125">
        <v>1</v>
      </c>
      <c r="Z125">
        <v>159.41999999999999</v>
      </c>
    </row>
    <row r="126" spans="1:26" x14ac:dyDescent="0.25">
      <c r="A126" t="s">
        <v>92</v>
      </c>
      <c r="B126" t="s">
        <v>464</v>
      </c>
      <c r="C126" s="1">
        <v>500</v>
      </c>
      <c r="D126">
        <v>2</v>
      </c>
      <c r="E126">
        <v>0.4</v>
      </c>
      <c r="F126" s="16">
        <v>44952</v>
      </c>
      <c r="G126" t="s">
        <v>77</v>
      </c>
      <c r="H126" t="s">
        <v>178</v>
      </c>
      <c r="I126" t="s">
        <v>78</v>
      </c>
      <c r="J126" t="s">
        <v>101</v>
      </c>
      <c r="K126" s="1" t="s">
        <v>130</v>
      </c>
      <c r="L126" t="s">
        <v>79</v>
      </c>
      <c r="M126" s="1">
        <v>500</v>
      </c>
      <c r="N126" s="1">
        <v>500</v>
      </c>
      <c r="O126" s="1">
        <v>1333</v>
      </c>
      <c r="P126">
        <v>4</v>
      </c>
      <c r="Q126">
        <v>129.29</v>
      </c>
      <c r="R126">
        <v>159.41999999999999</v>
      </c>
      <c r="S126">
        <v>30.129999999999995</v>
      </c>
      <c r="T126" t="s">
        <v>80</v>
      </c>
      <c r="U126" s="40">
        <v>2023</v>
      </c>
      <c r="V126" s="40">
        <v>1</v>
      </c>
      <c r="W126" s="40" t="s">
        <v>103</v>
      </c>
      <c r="X126" s="40">
        <v>4</v>
      </c>
      <c r="Y126">
        <v>1</v>
      </c>
      <c r="Z126">
        <v>159.41999999999999</v>
      </c>
    </row>
    <row r="127" spans="1:26" x14ac:dyDescent="0.25">
      <c r="A127" t="s">
        <v>92</v>
      </c>
      <c r="B127" t="s">
        <v>465</v>
      </c>
      <c r="C127" s="1">
        <v>500</v>
      </c>
      <c r="D127">
        <v>2</v>
      </c>
      <c r="E127">
        <v>0.4</v>
      </c>
      <c r="F127" s="16">
        <v>44952</v>
      </c>
      <c r="G127" t="s">
        <v>77</v>
      </c>
      <c r="H127" t="s">
        <v>178</v>
      </c>
      <c r="I127" t="s">
        <v>78</v>
      </c>
      <c r="J127" t="s">
        <v>101</v>
      </c>
      <c r="K127" s="1" t="s">
        <v>130</v>
      </c>
      <c r="L127" t="s">
        <v>79</v>
      </c>
      <c r="M127" s="1">
        <v>500</v>
      </c>
      <c r="N127" s="1">
        <v>500</v>
      </c>
      <c r="O127" s="1">
        <v>1333</v>
      </c>
      <c r="P127">
        <v>4</v>
      </c>
      <c r="Q127">
        <v>129.29</v>
      </c>
      <c r="R127">
        <v>159.41999999999999</v>
      </c>
      <c r="S127">
        <v>30.129999999999995</v>
      </c>
      <c r="T127" t="s">
        <v>80</v>
      </c>
      <c r="U127" s="40">
        <v>2023</v>
      </c>
      <c r="V127" s="40">
        <v>1</v>
      </c>
      <c r="W127" s="40" t="s">
        <v>103</v>
      </c>
      <c r="X127" s="40">
        <v>4</v>
      </c>
      <c r="Y127">
        <v>1</v>
      </c>
      <c r="Z127">
        <v>159.41999999999999</v>
      </c>
    </row>
    <row r="128" spans="1:26" x14ac:dyDescent="0.25">
      <c r="A128" t="s">
        <v>92</v>
      </c>
      <c r="B128" t="s">
        <v>466</v>
      </c>
      <c r="C128" s="1">
        <v>500</v>
      </c>
      <c r="D128">
        <v>2</v>
      </c>
      <c r="E128">
        <v>0.4</v>
      </c>
      <c r="F128" s="16">
        <v>44952</v>
      </c>
      <c r="G128" t="s">
        <v>77</v>
      </c>
      <c r="H128" t="s">
        <v>178</v>
      </c>
      <c r="I128" t="s">
        <v>78</v>
      </c>
      <c r="J128" t="s">
        <v>101</v>
      </c>
      <c r="K128" s="1" t="s">
        <v>130</v>
      </c>
      <c r="L128" t="s">
        <v>79</v>
      </c>
      <c r="M128" s="1">
        <v>500</v>
      </c>
      <c r="N128" s="1">
        <v>500</v>
      </c>
      <c r="O128" s="1">
        <v>1333</v>
      </c>
      <c r="P128">
        <v>4</v>
      </c>
      <c r="Q128">
        <v>129.29</v>
      </c>
      <c r="R128">
        <v>159.41999999999999</v>
      </c>
      <c r="S128">
        <v>30.129999999999995</v>
      </c>
      <c r="T128" t="s">
        <v>80</v>
      </c>
      <c r="U128" s="40">
        <v>2023</v>
      </c>
      <c r="V128" s="40">
        <v>1</v>
      </c>
      <c r="W128" s="40" t="s">
        <v>103</v>
      </c>
      <c r="X128" s="40">
        <v>4</v>
      </c>
      <c r="Y128">
        <v>1</v>
      </c>
      <c r="Z128">
        <v>159.41999999999999</v>
      </c>
    </row>
    <row r="129" spans="1:26" x14ac:dyDescent="0.25">
      <c r="A129" t="s">
        <v>92</v>
      </c>
      <c r="B129" t="s">
        <v>467</v>
      </c>
      <c r="C129" s="1">
        <v>500</v>
      </c>
      <c r="D129">
        <v>2</v>
      </c>
      <c r="E129">
        <v>0.4</v>
      </c>
      <c r="F129" s="16">
        <v>44952</v>
      </c>
      <c r="G129" t="s">
        <v>77</v>
      </c>
      <c r="H129" t="s">
        <v>178</v>
      </c>
      <c r="I129" t="s">
        <v>78</v>
      </c>
      <c r="J129" t="s">
        <v>101</v>
      </c>
      <c r="K129" s="1" t="s">
        <v>130</v>
      </c>
      <c r="L129" t="s">
        <v>79</v>
      </c>
      <c r="M129" s="1">
        <v>500</v>
      </c>
      <c r="N129" s="1">
        <v>500</v>
      </c>
      <c r="O129" s="1">
        <v>1333</v>
      </c>
      <c r="P129">
        <v>4</v>
      </c>
      <c r="Q129">
        <v>129.29</v>
      </c>
      <c r="R129">
        <v>159.41999999999999</v>
      </c>
      <c r="S129">
        <v>30.129999999999995</v>
      </c>
      <c r="T129" t="s">
        <v>80</v>
      </c>
      <c r="U129" s="40">
        <v>2023</v>
      </c>
      <c r="V129" s="40">
        <v>1</v>
      </c>
      <c r="W129" s="40" t="s">
        <v>103</v>
      </c>
      <c r="X129" s="40">
        <v>4</v>
      </c>
      <c r="Y129">
        <v>1</v>
      </c>
      <c r="Z129">
        <v>159.41999999999999</v>
      </c>
    </row>
    <row r="130" spans="1:26" x14ac:dyDescent="0.25">
      <c r="A130" t="s">
        <v>92</v>
      </c>
      <c r="B130" t="s">
        <v>468</v>
      </c>
      <c r="C130" s="1">
        <v>500</v>
      </c>
      <c r="D130">
        <v>2</v>
      </c>
      <c r="E130">
        <v>0.4</v>
      </c>
      <c r="F130" s="16">
        <v>44952</v>
      </c>
      <c r="G130" t="s">
        <v>77</v>
      </c>
      <c r="H130" t="s">
        <v>100</v>
      </c>
      <c r="I130" t="s">
        <v>78</v>
      </c>
      <c r="J130" t="s">
        <v>101</v>
      </c>
      <c r="K130" s="1" t="s">
        <v>102</v>
      </c>
      <c r="L130" t="s">
        <v>79</v>
      </c>
      <c r="M130" s="1">
        <v>500</v>
      </c>
      <c r="N130" s="1">
        <v>500</v>
      </c>
      <c r="O130" s="1">
        <v>911</v>
      </c>
      <c r="P130">
        <v>4</v>
      </c>
      <c r="Q130">
        <v>110.35</v>
      </c>
      <c r="R130">
        <v>136.07</v>
      </c>
      <c r="S130">
        <v>25.72</v>
      </c>
      <c r="T130" t="s">
        <v>80</v>
      </c>
      <c r="U130" s="40">
        <v>2023</v>
      </c>
      <c r="V130" s="40">
        <v>1</v>
      </c>
      <c r="W130" s="40" t="s">
        <v>103</v>
      </c>
      <c r="X130" s="40">
        <v>4</v>
      </c>
      <c r="Y130">
        <v>1</v>
      </c>
      <c r="Z130">
        <v>136.07</v>
      </c>
    </row>
    <row r="131" spans="1:26" x14ac:dyDescent="0.25">
      <c r="A131" t="s">
        <v>92</v>
      </c>
      <c r="B131" t="s">
        <v>469</v>
      </c>
      <c r="C131" s="1">
        <v>2000</v>
      </c>
      <c r="D131">
        <v>8</v>
      </c>
      <c r="E131">
        <v>1.6</v>
      </c>
      <c r="F131" s="16">
        <v>44952</v>
      </c>
      <c r="G131" t="s">
        <v>77</v>
      </c>
      <c r="H131" t="s">
        <v>121</v>
      </c>
      <c r="I131" t="s">
        <v>78</v>
      </c>
      <c r="J131" t="s">
        <v>101</v>
      </c>
      <c r="K131" s="1" t="s">
        <v>112</v>
      </c>
      <c r="L131" t="s">
        <v>79</v>
      </c>
      <c r="M131" s="1">
        <v>2000</v>
      </c>
      <c r="N131" s="1">
        <v>2500</v>
      </c>
      <c r="O131" s="1" t="s">
        <v>122</v>
      </c>
      <c r="P131">
        <v>6</v>
      </c>
      <c r="Q131">
        <v>489.62</v>
      </c>
      <c r="R131">
        <v>558.92999999999995</v>
      </c>
      <c r="S131">
        <v>69.309999999999945</v>
      </c>
      <c r="T131" t="s">
        <v>80</v>
      </c>
      <c r="U131" s="40">
        <v>2023</v>
      </c>
      <c r="V131" s="40">
        <v>1</v>
      </c>
      <c r="W131" s="40" t="s">
        <v>103</v>
      </c>
      <c r="X131" s="40">
        <v>4</v>
      </c>
      <c r="Y131">
        <v>1</v>
      </c>
      <c r="Z131">
        <v>558.92999999999995</v>
      </c>
    </row>
    <row r="132" spans="1:26" x14ac:dyDescent="0.25">
      <c r="A132" t="s">
        <v>92</v>
      </c>
      <c r="B132" t="s">
        <v>470</v>
      </c>
      <c r="C132" s="1">
        <v>1000</v>
      </c>
      <c r="D132">
        <v>4</v>
      </c>
      <c r="E132">
        <v>0.8</v>
      </c>
      <c r="F132" s="16">
        <v>44952</v>
      </c>
      <c r="G132" t="s">
        <v>77</v>
      </c>
      <c r="H132" t="s">
        <v>100</v>
      </c>
      <c r="I132" t="s">
        <v>78</v>
      </c>
      <c r="J132" t="s">
        <v>101</v>
      </c>
      <c r="K132" s="1" t="s">
        <v>102</v>
      </c>
      <c r="L132" t="s">
        <v>79</v>
      </c>
      <c r="M132" s="1">
        <v>1000</v>
      </c>
      <c r="N132" s="1">
        <v>1000</v>
      </c>
      <c r="O132" s="1">
        <v>1007</v>
      </c>
      <c r="P132">
        <v>4</v>
      </c>
      <c r="Q132">
        <v>210.41</v>
      </c>
      <c r="R132">
        <v>248.71</v>
      </c>
      <c r="S132">
        <v>38.300000000000011</v>
      </c>
      <c r="T132" t="s">
        <v>80</v>
      </c>
      <c r="U132" s="40">
        <v>2023</v>
      </c>
      <c r="V132" s="40">
        <v>1</v>
      </c>
      <c r="W132" s="40" t="s">
        <v>103</v>
      </c>
      <c r="X132" s="40">
        <v>4</v>
      </c>
      <c r="Y132">
        <v>1</v>
      </c>
      <c r="Z132">
        <v>248.71</v>
      </c>
    </row>
    <row r="133" spans="1:26" x14ac:dyDescent="0.25">
      <c r="A133" t="s">
        <v>92</v>
      </c>
      <c r="B133" t="s">
        <v>471</v>
      </c>
      <c r="C133" s="1">
        <v>1000</v>
      </c>
      <c r="D133">
        <v>4</v>
      </c>
      <c r="E133">
        <v>0.8</v>
      </c>
      <c r="F133" s="16">
        <v>44952</v>
      </c>
      <c r="G133" t="s">
        <v>77</v>
      </c>
      <c r="H133" t="s">
        <v>185</v>
      </c>
      <c r="I133" t="s">
        <v>78</v>
      </c>
      <c r="J133" t="s">
        <v>101</v>
      </c>
      <c r="K133" s="1" t="s">
        <v>112</v>
      </c>
      <c r="L133" t="s">
        <v>79</v>
      </c>
      <c r="M133" s="1">
        <v>1000</v>
      </c>
      <c r="N133" s="1">
        <v>1000</v>
      </c>
      <c r="O133" s="1">
        <v>1196</v>
      </c>
      <c r="P133">
        <v>4</v>
      </c>
      <c r="Q133">
        <v>233.68</v>
      </c>
      <c r="R133">
        <v>276.22000000000003</v>
      </c>
      <c r="S133">
        <v>42.54000000000002</v>
      </c>
      <c r="T133" t="s">
        <v>80</v>
      </c>
      <c r="U133" s="40">
        <v>2023</v>
      </c>
      <c r="V133" s="40">
        <v>1</v>
      </c>
      <c r="W133" s="40" t="s">
        <v>103</v>
      </c>
      <c r="X133" s="40">
        <v>4</v>
      </c>
      <c r="Y133">
        <v>1</v>
      </c>
      <c r="Z133">
        <v>276.22000000000003</v>
      </c>
    </row>
    <row r="134" spans="1:26" x14ac:dyDescent="0.25">
      <c r="A134" t="s">
        <v>92</v>
      </c>
      <c r="B134" t="s">
        <v>472</v>
      </c>
      <c r="C134" s="1">
        <v>17000</v>
      </c>
      <c r="D134">
        <v>68</v>
      </c>
      <c r="E134">
        <v>13.6</v>
      </c>
      <c r="F134" s="16">
        <v>44952</v>
      </c>
      <c r="G134" t="s">
        <v>77</v>
      </c>
      <c r="H134" t="s">
        <v>77</v>
      </c>
      <c r="I134" t="s">
        <v>78</v>
      </c>
      <c r="J134" t="s">
        <v>142</v>
      </c>
      <c r="K134" s="1" t="s">
        <v>143</v>
      </c>
      <c r="L134" t="s">
        <v>83</v>
      </c>
      <c r="M134" s="1">
        <v>17000</v>
      </c>
      <c r="N134" s="1">
        <v>20000</v>
      </c>
      <c r="O134" s="1">
        <v>461</v>
      </c>
      <c r="P134" t="s">
        <v>143</v>
      </c>
      <c r="Q134" t="s">
        <v>143</v>
      </c>
      <c r="R134" t="s">
        <v>143</v>
      </c>
      <c r="S134" t="s">
        <v>143</v>
      </c>
      <c r="T134" t="s">
        <v>144</v>
      </c>
      <c r="U134" s="40">
        <v>2023</v>
      </c>
      <c r="V134" s="40">
        <v>1</v>
      </c>
      <c r="W134" s="40" t="s">
        <v>103</v>
      </c>
      <c r="X134" s="40">
        <v>4</v>
      </c>
      <c r="Y134">
        <v>0</v>
      </c>
      <c r="Z134">
        <v>0</v>
      </c>
    </row>
    <row r="135" spans="1:26" x14ac:dyDescent="0.25">
      <c r="A135" t="s">
        <v>92</v>
      </c>
      <c r="B135" t="s">
        <v>473</v>
      </c>
      <c r="C135" s="1">
        <v>17000</v>
      </c>
      <c r="D135">
        <v>68</v>
      </c>
      <c r="E135">
        <v>13.6</v>
      </c>
      <c r="F135" s="16">
        <v>44952</v>
      </c>
      <c r="G135" t="s">
        <v>77</v>
      </c>
      <c r="H135" t="s">
        <v>77</v>
      </c>
      <c r="I135" t="s">
        <v>78</v>
      </c>
      <c r="J135" t="s">
        <v>142</v>
      </c>
      <c r="K135" s="1" t="s">
        <v>143</v>
      </c>
      <c r="L135" t="s">
        <v>83</v>
      </c>
      <c r="M135" s="1">
        <v>17000</v>
      </c>
      <c r="N135" s="1">
        <v>20000</v>
      </c>
      <c r="O135" s="1">
        <v>461</v>
      </c>
      <c r="P135" t="s">
        <v>143</v>
      </c>
      <c r="Q135" t="s">
        <v>143</v>
      </c>
      <c r="R135" t="s">
        <v>143</v>
      </c>
      <c r="S135" t="s">
        <v>143</v>
      </c>
      <c r="T135" t="s">
        <v>144</v>
      </c>
      <c r="U135" s="40">
        <v>2023</v>
      </c>
      <c r="V135" s="40">
        <v>1</v>
      </c>
      <c r="W135" s="40" t="s">
        <v>103</v>
      </c>
      <c r="X135" s="40">
        <v>4</v>
      </c>
      <c r="Y135">
        <v>0</v>
      </c>
      <c r="Z135">
        <v>0</v>
      </c>
    </row>
    <row r="136" spans="1:26" x14ac:dyDescent="0.25">
      <c r="A136" t="s">
        <v>92</v>
      </c>
      <c r="B136" t="s">
        <v>474</v>
      </c>
      <c r="C136" s="1">
        <v>4000</v>
      </c>
      <c r="D136">
        <v>16</v>
      </c>
      <c r="E136">
        <v>3.2</v>
      </c>
      <c r="F136" s="16">
        <v>44952</v>
      </c>
      <c r="G136" t="s">
        <v>77</v>
      </c>
      <c r="H136" t="s">
        <v>129</v>
      </c>
      <c r="I136" t="s">
        <v>78</v>
      </c>
      <c r="J136" t="s">
        <v>101</v>
      </c>
      <c r="K136" s="1" t="s">
        <v>130</v>
      </c>
      <c r="L136" t="s">
        <v>83</v>
      </c>
      <c r="M136" s="1">
        <v>4000</v>
      </c>
      <c r="N136" s="1">
        <v>5000</v>
      </c>
      <c r="O136" s="1" t="s">
        <v>122</v>
      </c>
      <c r="P136">
        <v>1</v>
      </c>
      <c r="Q136">
        <v>817.49</v>
      </c>
      <c r="R136">
        <v>920.39</v>
      </c>
      <c r="S136">
        <v>102.89999999999998</v>
      </c>
      <c r="T136" t="s">
        <v>80</v>
      </c>
      <c r="U136" s="40">
        <v>2023</v>
      </c>
      <c r="V136" s="40">
        <v>1</v>
      </c>
      <c r="W136" s="40" t="s">
        <v>103</v>
      </c>
      <c r="X136" s="40">
        <v>4</v>
      </c>
      <c r="Y136">
        <v>0</v>
      </c>
      <c r="Z136">
        <v>0</v>
      </c>
    </row>
    <row r="137" spans="1:26" x14ac:dyDescent="0.25">
      <c r="A137" t="s">
        <v>92</v>
      </c>
      <c r="B137" t="s">
        <v>475</v>
      </c>
      <c r="C137" s="1">
        <v>500</v>
      </c>
      <c r="D137">
        <v>2</v>
      </c>
      <c r="E137">
        <v>0.4</v>
      </c>
      <c r="F137" s="16">
        <v>44952</v>
      </c>
      <c r="G137" t="s">
        <v>77</v>
      </c>
      <c r="H137" t="s">
        <v>129</v>
      </c>
      <c r="I137" t="s">
        <v>78</v>
      </c>
      <c r="J137" t="s">
        <v>101</v>
      </c>
      <c r="K137" s="1" t="s">
        <v>130</v>
      </c>
      <c r="L137" t="s">
        <v>79</v>
      </c>
      <c r="M137" s="1">
        <v>500</v>
      </c>
      <c r="N137" s="1">
        <v>500</v>
      </c>
      <c r="O137" s="1" t="s">
        <v>122</v>
      </c>
      <c r="P137">
        <v>3</v>
      </c>
      <c r="Q137">
        <v>159.36000000000001</v>
      </c>
      <c r="R137">
        <v>196.5</v>
      </c>
      <c r="S137">
        <v>37.139999999999986</v>
      </c>
      <c r="T137" t="s">
        <v>80</v>
      </c>
      <c r="U137" s="40">
        <v>2023</v>
      </c>
      <c r="V137" s="40">
        <v>1</v>
      </c>
      <c r="W137" s="40" t="s">
        <v>103</v>
      </c>
      <c r="X137" s="40">
        <v>4</v>
      </c>
      <c r="Y137">
        <v>1</v>
      </c>
      <c r="Z137">
        <v>196.5</v>
      </c>
    </row>
    <row r="138" spans="1:26" x14ac:dyDescent="0.25">
      <c r="A138" t="s">
        <v>92</v>
      </c>
      <c r="B138" t="s">
        <v>476</v>
      </c>
      <c r="C138" s="1">
        <v>2500</v>
      </c>
      <c r="D138">
        <v>10</v>
      </c>
      <c r="E138">
        <v>2</v>
      </c>
      <c r="F138" s="16">
        <v>44952</v>
      </c>
      <c r="G138" t="s">
        <v>77</v>
      </c>
      <c r="H138" t="s">
        <v>129</v>
      </c>
      <c r="I138" t="s">
        <v>78</v>
      </c>
      <c r="J138" t="s">
        <v>101</v>
      </c>
      <c r="K138" s="1" t="s">
        <v>130</v>
      </c>
      <c r="L138" t="s">
        <v>79</v>
      </c>
      <c r="M138" s="1">
        <v>2500</v>
      </c>
      <c r="N138" s="1">
        <v>2500</v>
      </c>
      <c r="O138" s="1" t="s">
        <v>122</v>
      </c>
      <c r="P138">
        <v>3</v>
      </c>
      <c r="Q138">
        <v>686.66</v>
      </c>
      <c r="R138">
        <v>772.83</v>
      </c>
      <c r="S138">
        <v>86.170000000000073</v>
      </c>
      <c r="T138" t="s">
        <v>80</v>
      </c>
      <c r="U138" s="40">
        <v>2023</v>
      </c>
      <c r="V138" s="40">
        <v>1</v>
      </c>
      <c r="W138" s="40" t="s">
        <v>103</v>
      </c>
      <c r="X138" s="40">
        <v>4</v>
      </c>
      <c r="Y138">
        <v>1</v>
      </c>
      <c r="Z138">
        <v>772.83</v>
      </c>
    </row>
    <row r="139" spans="1:26" x14ac:dyDescent="0.25">
      <c r="A139" t="s">
        <v>92</v>
      </c>
      <c r="B139" t="s">
        <v>477</v>
      </c>
      <c r="C139" s="1">
        <v>3000.0000000000005</v>
      </c>
      <c r="D139">
        <v>12.000000000000002</v>
      </c>
      <c r="E139">
        <v>2.4000000000000004</v>
      </c>
      <c r="F139" s="16">
        <v>44952</v>
      </c>
      <c r="G139" t="s">
        <v>77</v>
      </c>
      <c r="H139" t="s">
        <v>141</v>
      </c>
      <c r="I139" t="s">
        <v>78</v>
      </c>
      <c r="J139" t="s">
        <v>101</v>
      </c>
      <c r="K139" s="1" t="s">
        <v>130</v>
      </c>
      <c r="L139" t="s">
        <v>83</v>
      </c>
      <c r="M139" s="1">
        <v>3000.0000000000005</v>
      </c>
      <c r="N139" s="1">
        <v>5000</v>
      </c>
      <c r="O139" s="1">
        <v>653</v>
      </c>
      <c r="P139">
        <v>2</v>
      </c>
      <c r="Q139">
        <v>586.34</v>
      </c>
      <c r="R139">
        <v>668.35</v>
      </c>
      <c r="S139">
        <v>82.009999999999991</v>
      </c>
      <c r="T139" t="s">
        <v>80</v>
      </c>
      <c r="U139" s="40">
        <v>2023</v>
      </c>
      <c r="V139" s="40">
        <v>1</v>
      </c>
      <c r="W139" s="40" t="s">
        <v>103</v>
      </c>
      <c r="X139" s="40">
        <v>4</v>
      </c>
      <c r="Y139">
        <v>0</v>
      </c>
      <c r="Z139">
        <v>0</v>
      </c>
    </row>
    <row r="140" spans="1:26" x14ac:dyDescent="0.25">
      <c r="A140" t="s">
        <v>92</v>
      </c>
      <c r="B140" t="s">
        <v>478</v>
      </c>
      <c r="C140" s="1">
        <v>1500.0000000000002</v>
      </c>
      <c r="D140">
        <v>6.0000000000000009</v>
      </c>
      <c r="E140">
        <v>1.2000000000000002</v>
      </c>
      <c r="F140" s="16">
        <v>44952</v>
      </c>
      <c r="G140" t="s">
        <v>77</v>
      </c>
      <c r="H140" t="s">
        <v>189</v>
      </c>
      <c r="I140" t="s">
        <v>78</v>
      </c>
      <c r="J140" t="s">
        <v>101</v>
      </c>
      <c r="K140" s="1" t="s">
        <v>130</v>
      </c>
      <c r="L140" t="s">
        <v>79</v>
      </c>
      <c r="M140" s="1">
        <v>1500.0000000000002</v>
      </c>
      <c r="N140" s="1">
        <v>2500</v>
      </c>
      <c r="O140" s="1">
        <v>1797</v>
      </c>
      <c r="P140">
        <v>5</v>
      </c>
      <c r="Q140">
        <v>377.19</v>
      </c>
      <c r="R140">
        <v>430.58</v>
      </c>
      <c r="S140">
        <v>53.389999999999986</v>
      </c>
      <c r="T140" t="s">
        <v>80</v>
      </c>
      <c r="U140" s="40">
        <v>2023</v>
      </c>
      <c r="V140" s="40">
        <v>1</v>
      </c>
      <c r="W140" s="40" t="s">
        <v>103</v>
      </c>
      <c r="X140" s="40">
        <v>4</v>
      </c>
      <c r="Y140">
        <v>1</v>
      </c>
      <c r="Z140">
        <v>430.58</v>
      </c>
    </row>
    <row r="141" spans="1:26" x14ac:dyDescent="0.25">
      <c r="A141" t="s">
        <v>92</v>
      </c>
      <c r="B141" t="s">
        <v>479</v>
      </c>
      <c r="C141" s="1">
        <v>8500</v>
      </c>
      <c r="D141">
        <v>34</v>
      </c>
      <c r="E141">
        <v>6.8</v>
      </c>
      <c r="F141" s="16">
        <v>44952</v>
      </c>
      <c r="G141" t="s">
        <v>77</v>
      </c>
      <c r="H141" t="s">
        <v>141</v>
      </c>
      <c r="I141" t="s">
        <v>78</v>
      </c>
      <c r="J141" t="s">
        <v>101</v>
      </c>
      <c r="K141" s="1" t="s">
        <v>130</v>
      </c>
      <c r="L141" t="s">
        <v>83</v>
      </c>
      <c r="M141" s="1">
        <v>8500</v>
      </c>
      <c r="N141" s="1">
        <v>10000</v>
      </c>
      <c r="O141" s="1">
        <v>545</v>
      </c>
      <c r="P141">
        <v>1</v>
      </c>
      <c r="Q141">
        <v>784.56</v>
      </c>
      <c r="R141">
        <v>896.44</v>
      </c>
      <c r="S141">
        <v>111.88000000000011</v>
      </c>
      <c r="T141" t="s">
        <v>80</v>
      </c>
      <c r="U141" s="40">
        <v>2023</v>
      </c>
      <c r="V141" s="40">
        <v>1</v>
      </c>
      <c r="W141" s="40" t="s">
        <v>103</v>
      </c>
      <c r="X141" s="40">
        <v>4</v>
      </c>
      <c r="Y141">
        <v>0</v>
      </c>
      <c r="Z141">
        <v>0</v>
      </c>
    </row>
    <row r="142" spans="1:26" x14ac:dyDescent="0.25">
      <c r="A142" t="s">
        <v>92</v>
      </c>
      <c r="B142" t="s">
        <v>480</v>
      </c>
      <c r="C142" s="1">
        <v>1000</v>
      </c>
      <c r="D142">
        <v>4</v>
      </c>
      <c r="E142">
        <v>0.8</v>
      </c>
      <c r="F142" s="16">
        <v>44952</v>
      </c>
      <c r="G142" t="s">
        <v>77</v>
      </c>
      <c r="H142" t="s">
        <v>100</v>
      </c>
      <c r="I142" t="s">
        <v>78</v>
      </c>
      <c r="J142" t="s">
        <v>101</v>
      </c>
      <c r="K142" s="1" t="s">
        <v>102</v>
      </c>
      <c r="L142" t="s">
        <v>79</v>
      </c>
      <c r="M142" s="1">
        <v>1000</v>
      </c>
      <c r="N142" s="1">
        <v>1000</v>
      </c>
      <c r="O142" s="1">
        <v>1045</v>
      </c>
      <c r="P142">
        <v>3</v>
      </c>
      <c r="Q142">
        <v>153.08000000000001</v>
      </c>
      <c r="R142">
        <v>180.94</v>
      </c>
      <c r="S142">
        <v>27.859999999999985</v>
      </c>
      <c r="T142" t="s">
        <v>80</v>
      </c>
      <c r="U142" s="40">
        <v>2023</v>
      </c>
      <c r="V142" s="40">
        <v>1</v>
      </c>
      <c r="W142" s="40" t="s">
        <v>103</v>
      </c>
      <c r="X142" s="40">
        <v>4</v>
      </c>
      <c r="Y142">
        <v>1</v>
      </c>
      <c r="Z142">
        <v>180.94</v>
      </c>
    </row>
    <row r="143" spans="1:26" x14ac:dyDescent="0.25">
      <c r="A143" t="s">
        <v>92</v>
      </c>
      <c r="B143" t="s">
        <v>481</v>
      </c>
      <c r="C143" s="1">
        <v>500</v>
      </c>
      <c r="D143">
        <v>2</v>
      </c>
      <c r="E143">
        <v>0.4</v>
      </c>
      <c r="F143" s="16">
        <v>44957</v>
      </c>
      <c r="G143" t="s">
        <v>77</v>
      </c>
      <c r="H143" t="s">
        <v>127</v>
      </c>
      <c r="I143" t="s">
        <v>78</v>
      </c>
      <c r="J143" t="s">
        <v>101</v>
      </c>
      <c r="K143" s="1" t="s">
        <v>102</v>
      </c>
      <c r="L143" t="s">
        <v>79</v>
      </c>
      <c r="M143" s="1">
        <v>500</v>
      </c>
      <c r="N143" s="1">
        <v>500</v>
      </c>
      <c r="O143" s="1">
        <v>537</v>
      </c>
      <c r="P143">
        <v>3</v>
      </c>
      <c r="Q143">
        <v>96.02</v>
      </c>
      <c r="R143">
        <v>118.4</v>
      </c>
      <c r="S143">
        <v>22.38000000000001</v>
      </c>
      <c r="T143" t="s">
        <v>80</v>
      </c>
      <c r="U143" s="40">
        <v>2023</v>
      </c>
      <c r="V143" s="40">
        <v>1</v>
      </c>
      <c r="W143" s="40" t="s">
        <v>103</v>
      </c>
      <c r="X143" s="40">
        <v>2</v>
      </c>
      <c r="Y143">
        <v>1</v>
      </c>
      <c r="Z143">
        <v>118.4</v>
      </c>
    </row>
    <row r="144" spans="1:26" x14ac:dyDescent="0.25">
      <c r="A144" t="s">
        <v>92</v>
      </c>
      <c r="B144" t="s">
        <v>482</v>
      </c>
      <c r="C144" s="1">
        <v>2500</v>
      </c>
      <c r="D144">
        <v>10</v>
      </c>
      <c r="E144">
        <v>2</v>
      </c>
      <c r="F144" s="16">
        <v>44957</v>
      </c>
      <c r="G144" t="s">
        <v>77</v>
      </c>
      <c r="H144" t="s">
        <v>77</v>
      </c>
      <c r="I144" t="s">
        <v>78</v>
      </c>
      <c r="J144" t="s">
        <v>142</v>
      </c>
      <c r="K144" s="1" t="s">
        <v>143</v>
      </c>
      <c r="L144" t="s">
        <v>79</v>
      </c>
      <c r="M144" s="1">
        <v>2500</v>
      </c>
      <c r="N144" s="1">
        <v>2500</v>
      </c>
      <c r="O144" s="1">
        <v>159</v>
      </c>
      <c r="P144" t="s">
        <v>143</v>
      </c>
      <c r="Q144" t="s">
        <v>143</v>
      </c>
      <c r="R144" t="s">
        <v>143</v>
      </c>
      <c r="S144" t="s">
        <v>143</v>
      </c>
      <c r="T144" t="s">
        <v>144</v>
      </c>
      <c r="U144" s="40">
        <v>2023</v>
      </c>
      <c r="V144" s="40">
        <v>1</v>
      </c>
      <c r="W144" s="40" t="s">
        <v>103</v>
      </c>
      <c r="X144" s="40">
        <v>2</v>
      </c>
      <c r="Y144">
        <v>1</v>
      </c>
      <c r="Z144" t="s">
        <v>143</v>
      </c>
    </row>
    <row r="145" spans="1:26" x14ac:dyDescent="0.25">
      <c r="A145" t="s">
        <v>92</v>
      </c>
      <c r="B145" t="s">
        <v>483</v>
      </c>
      <c r="C145" s="1">
        <v>2500</v>
      </c>
      <c r="D145">
        <v>10</v>
      </c>
      <c r="E145">
        <v>2</v>
      </c>
      <c r="F145" s="16">
        <v>44957</v>
      </c>
      <c r="G145" t="s">
        <v>77</v>
      </c>
      <c r="H145" t="s">
        <v>77</v>
      </c>
      <c r="I145" t="s">
        <v>78</v>
      </c>
      <c r="J145" t="s">
        <v>142</v>
      </c>
      <c r="K145" s="1" t="s">
        <v>143</v>
      </c>
      <c r="L145" t="s">
        <v>79</v>
      </c>
      <c r="M145" s="1">
        <v>2500</v>
      </c>
      <c r="N145" s="1">
        <v>2500</v>
      </c>
      <c r="O145" s="1">
        <v>159</v>
      </c>
      <c r="P145" t="s">
        <v>143</v>
      </c>
      <c r="Q145" t="s">
        <v>143</v>
      </c>
      <c r="R145" t="s">
        <v>143</v>
      </c>
      <c r="S145" t="s">
        <v>143</v>
      </c>
      <c r="T145" t="s">
        <v>144</v>
      </c>
      <c r="U145" s="40">
        <v>2023</v>
      </c>
      <c r="V145" s="40">
        <v>1</v>
      </c>
      <c r="W145" s="40" t="s">
        <v>103</v>
      </c>
      <c r="X145" s="40">
        <v>2</v>
      </c>
      <c r="Y145">
        <v>1</v>
      </c>
      <c r="Z145" t="s">
        <v>143</v>
      </c>
    </row>
    <row r="146" spans="1:26" x14ac:dyDescent="0.25">
      <c r="A146" t="s">
        <v>92</v>
      </c>
      <c r="B146" t="s">
        <v>484</v>
      </c>
      <c r="C146" s="1">
        <v>12000.000000000002</v>
      </c>
      <c r="D146">
        <v>48.000000000000007</v>
      </c>
      <c r="E146">
        <v>9.6000000000000014</v>
      </c>
      <c r="F146" s="16">
        <v>44957</v>
      </c>
      <c r="G146" t="s">
        <v>77</v>
      </c>
      <c r="H146" t="s">
        <v>77</v>
      </c>
      <c r="I146" t="s">
        <v>78</v>
      </c>
      <c r="J146" t="s">
        <v>142</v>
      </c>
      <c r="K146" s="1" t="s">
        <v>143</v>
      </c>
      <c r="L146" t="s">
        <v>83</v>
      </c>
      <c r="M146" s="1">
        <v>12000.000000000002</v>
      </c>
      <c r="N146" s="1">
        <v>15000</v>
      </c>
      <c r="O146" s="1">
        <v>159</v>
      </c>
      <c r="P146" t="s">
        <v>143</v>
      </c>
      <c r="Q146" t="s">
        <v>143</v>
      </c>
      <c r="R146" t="s">
        <v>143</v>
      </c>
      <c r="S146" t="s">
        <v>143</v>
      </c>
      <c r="T146" t="s">
        <v>144</v>
      </c>
      <c r="U146" s="40">
        <v>2023</v>
      </c>
      <c r="V146" s="40">
        <v>1</v>
      </c>
      <c r="W146" s="40" t="s">
        <v>103</v>
      </c>
      <c r="X146" s="40">
        <v>2</v>
      </c>
      <c r="Y146">
        <v>0</v>
      </c>
      <c r="Z146">
        <v>0</v>
      </c>
    </row>
    <row r="147" spans="1:26" x14ac:dyDescent="0.25">
      <c r="A147" t="s">
        <v>92</v>
      </c>
      <c r="B147" t="s">
        <v>485</v>
      </c>
      <c r="C147" s="1">
        <v>12000.000000000002</v>
      </c>
      <c r="D147">
        <v>48.000000000000007</v>
      </c>
      <c r="E147">
        <v>9.6000000000000014</v>
      </c>
      <c r="F147" s="16">
        <v>44957</v>
      </c>
      <c r="G147" t="s">
        <v>77</v>
      </c>
      <c r="H147" t="s">
        <v>77</v>
      </c>
      <c r="I147" t="s">
        <v>78</v>
      </c>
      <c r="J147" t="s">
        <v>142</v>
      </c>
      <c r="K147" s="1" t="s">
        <v>143</v>
      </c>
      <c r="L147" t="s">
        <v>83</v>
      </c>
      <c r="M147" s="1">
        <v>12000.000000000002</v>
      </c>
      <c r="N147" s="1">
        <v>15000</v>
      </c>
      <c r="O147" s="1">
        <v>159</v>
      </c>
      <c r="P147" t="s">
        <v>143</v>
      </c>
      <c r="Q147" t="s">
        <v>143</v>
      </c>
      <c r="R147" t="s">
        <v>143</v>
      </c>
      <c r="S147" t="s">
        <v>143</v>
      </c>
      <c r="T147" t="s">
        <v>144</v>
      </c>
      <c r="U147" s="40">
        <v>2023</v>
      </c>
      <c r="V147" s="40">
        <v>1</v>
      </c>
      <c r="W147" s="40" t="s">
        <v>103</v>
      </c>
      <c r="X147" s="40">
        <v>2</v>
      </c>
      <c r="Y147">
        <v>0</v>
      </c>
      <c r="Z147">
        <v>0</v>
      </c>
    </row>
    <row r="148" spans="1:26" x14ac:dyDescent="0.25">
      <c r="A148" t="s">
        <v>92</v>
      </c>
      <c r="B148" t="s">
        <v>486</v>
      </c>
      <c r="C148" s="1">
        <v>1500.0000000000002</v>
      </c>
      <c r="D148">
        <v>6.0000000000000009</v>
      </c>
      <c r="E148">
        <v>1.2000000000000002</v>
      </c>
      <c r="F148" s="16">
        <v>44957</v>
      </c>
      <c r="G148" t="s">
        <v>77</v>
      </c>
      <c r="H148" t="s">
        <v>100</v>
      </c>
      <c r="I148" t="s">
        <v>78</v>
      </c>
      <c r="J148" t="s">
        <v>101</v>
      </c>
      <c r="K148" s="1" t="s">
        <v>102</v>
      </c>
      <c r="L148" t="s">
        <v>79</v>
      </c>
      <c r="M148" s="1">
        <v>1500.0000000000002</v>
      </c>
      <c r="N148" s="1">
        <v>2500</v>
      </c>
      <c r="O148" s="1">
        <v>1045</v>
      </c>
      <c r="P148">
        <v>3</v>
      </c>
      <c r="Q148">
        <v>209.16</v>
      </c>
      <c r="R148">
        <v>238.98</v>
      </c>
      <c r="S148">
        <v>29.819999999999993</v>
      </c>
      <c r="T148" t="s">
        <v>80</v>
      </c>
      <c r="U148" s="40">
        <v>2023</v>
      </c>
      <c r="V148" s="40">
        <v>1</v>
      </c>
      <c r="W148" s="40" t="s">
        <v>103</v>
      </c>
      <c r="X148" s="40">
        <v>2</v>
      </c>
      <c r="Y148">
        <v>1</v>
      </c>
      <c r="Z148">
        <v>238.98</v>
      </c>
    </row>
    <row r="149" spans="1:26" x14ac:dyDescent="0.25">
      <c r="A149" t="s">
        <v>92</v>
      </c>
      <c r="B149" t="s">
        <v>487</v>
      </c>
      <c r="C149" s="1">
        <v>1000</v>
      </c>
      <c r="D149">
        <v>4</v>
      </c>
      <c r="E149">
        <v>0.8</v>
      </c>
      <c r="F149" s="16">
        <v>44957</v>
      </c>
      <c r="G149" t="s">
        <v>77</v>
      </c>
      <c r="H149" t="s">
        <v>114</v>
      </c>
      <c r="I149" t="s">
        <v>78</v>
      </c>
      <c r="J149" t="s">
        <v>101</v>
      </c>
      <c r="K149" s="1" t="s">
        <v>102</v>
      </c>
      <c r="L149" t="s">
        <v>79</v>
      </c>
      <c r="M149" s="1">
        <v>1000</v>
      </c>
      <c r="N149" s="1">
        <v>1000</v>
      </c>
      <c r="O149" s="1">
        <v>944</v>
      </c>
      <c r="P149">
        <v>3</v>
      </c>
      <c r="Q149">
        <v>239.53</v>
      </c>
      <c r="R149">
        <v>283.14</v>
      </c>
      <c r="S149">
        <v>43.609999999999985</v>
      </c>
      <c r="T149" t="s">
        <v>80</v>
      </c>
      <c r="U149" s="40">
        <v>2023</v>
      </c>
      <c r="V149" s="40">
        <v>1</v>
      </c>
      <c r="W149" s="40" t="s">
        <v>103</v>
      </c>
      <c r="X149" s="40">
        <v>2</v>
      </c>
      <c r="Y149">
        <v>1</v>
      </c>
      <c r="Z149">
        <v>283.14</v>
      </c>
    </row>
    <row r="150" spans="1:26" x14ac:dyDescent="0.25">
      <c r="A150" t="s">
        <v>92</v>
      </c>
      <c r="B150" t="s">
        <v>488</v>
      </c>
      <c r="C150" s="1">
        <v>3000.0000000000005</v>
      </c>
      <c r="D150">
        <v>12.000000000000002</v>
      </c>
      <c r="E150">
        <v>2.4000000000000004</v>
      </c>
      <c r="F150" s="16">
        <v>44957</v>
      </c>
      <c r="G150" t="s">
        <v>77</v>
      </c>
      <c r="H150" t="s">
        <v>111</v>
      </c>
      <c r="I150" t="s">
        <v>78</v>
      </c>
      <c r="J150" t="s">
        <v>101</v>
      </c>
      <c r="K150" s="1" t="s">
        <v>112</v>
      </c>
      <c r="L150" t="s">
        <v>83</v>
      </c>
      <c r="M150" s="1">
        <v>3000.0000000000005</v>
      </c>
      <c r="N150" s="1">
        <v>5000</v>
      </c>
      <c r="O150" s="1">
        <v>1208</v>
      </c>
      <c r="P150">
        <v>2</v>
      </c>
      <c r="Q150">
        <v>696.46</v>
      </c>
      <c r="R150">
        <v>793.87</v>
      </c>
      <c r="S150">
        <v>97.409999999999968</v>
      </c>
      <c r="T150" t="s">
        <v>80</v>
      </c>
      <c r="U150" s="40">
        <v>2023</v>
      </c>
      <c r="V150" s="40">
        <v>1</v>
      </c>
      <c r="W150" s="40" t="s">
        <v>103</v>
      </c>
      <c r="X150" s="40">
        <v>2</v>
      </c>
      <c r="Y150">
        <v>0</v>
      </c>
      <c r="Z150">
        <v>0</v>
      </c>
    </row>
    <row r="151" spans="1:26" x14ac:dyDescent="0.25">
      <c r="A151" t="s">
        <v>92</v>
      </c>
      <c r="B151" t="s">
        <v>307</v>
      </c>
      <c r="C151" s="1">
        <v>500</v>
      </c>
      <c r="D151">
        <v>2</v>
      </c>
      <c r="E151">
        <v>0.4</v>
      </c>
      <c r="F151" s="16">
        <v>44959</v>
      </c>
      <c r="G151" t="s">
        <v>77</v>
      </c>
      <c r="H151" t="s">
        <v>111</v>
      </c>
      <c r="I151" t="s">
        <v>78</v>
      </c>
      <c r="J151" t="s">
        <v>101</v>
      </c>
      <c r="K151" s="1" t="s">
        <v>112</v>
      </c>
      <c r="L151" t="s">
        <v>79</v>
      </c>
      <c r="M151" s="1">
        <v>500</v>
      </c>
      <c r="N151" s="1">
        <v>500</v>
      </c>
      <c r="O151" s="1">
        <v>1194</v>
      </c>
      <c r="P151">
        <v>4</v>
      </c>
      <c r="Q151">
        <v>152.02000000000001</v>
      </c>
      <c r="R151">
        <v>187.45</v>
      </c>
      <c r="S151">
        <v>35.429999999999978</v>
      </c>
      <c r="T151" t="s">
        <v>80</v>
      </c>
      <c r="U151" s="40">
        <v>2023</v>
      </c>
      <c r="V151" s="40">
        <v>2</v>
      </c>
      <c r="W151" s="40" t="s">
        <v>193</v>
      </c>
      <c r="X151" s="40">
        <v>4</v>
      </c>
      <c r="Y151">
        <v>1</v>
      </c>
      <c r="Z151">
        <v>187.45</v>
      </c>
    </row>
    <row r="152" spans="1:26" x14ac:dyDescent="0.25">
      <c r="A152" t="s">
        <v>92</v>
      </c>
      <c r="B152" t="s">
        <v>489</v>
      </c>
      <c r="C152" s="1">
        <v>1000</v>
      </c>
      <c r="D152">
        <v>4</v>
      </c>
      <c r="E152">
        <v>0.8</v>
      </c>
      <c r="F152" s="16">
        <v>44959</v>
      </c>
      <c r="G152" t="s">
        <v>77</v>
      </c>
      <c r="H152" t="s">
        <v>100</v>
      </c>
      <c r="I152" t="s">
        <v>78</v>
      </c>
      <c r="J152" t="s">
        <v>101</v>
      </c>
      <c r="K152" s="1" t="s">
        <v>102</v>
      </c>
      <c r="L152" t="s">
        <v>79</v>
      </c>
      <c r="M152" s="1">
        <v>1000</v>
      </c>
      <c r="N152" s="1">
        <v>1000</v>
      </c>
      <c r="O152" s="1">
        <v>942</v>
      </c>
      <c r="P152">
        <v>3</v>
      </c>
      <c r="Q152">
        <v>187.44</v>
      </c>
      <c r="R152">
        <v>221.56</v>
      </c>
      <c r="S152">
        <v>34.120000000000005</v>
      </c>
      <c r="T152" t="s">
        <v>80</v>
      </c>
      <c r="U152" s="40">
        <v>2023</v>
      </c>
      <c r="V152" s="40">
        <v>2</v>
      </c>
      <c r="W152" s="40" t="s">
        <v>193</v>
      </c>
      <c r="X152" s="40">
        <v>4</v>
      </c>
      <c r="Y152">
        <v>1</v>
      </c>
      <c r="Z152">
        <v>221.56</v>
      </c>
    </row>
    <row r="153" spans="1:26" x14ac:dyDescent="0.25">
      <c r="A153" t="s">
        <v>92</v>
      </c>
      <c r="B153" t="s">
        <v>490</v>
      </c>
      <c r="C153" s="1">
        <v>3000.0000000000005</v>
      </c>
      <c r="D153">
        <v>12.000000000000002</v>
      </c>
      <c r="E153">
        <v>2.4000000000000004</v>
      </c>
      <c r="F153" s="16">
        <v>44959</v>
      </c>
      <c r="G153" t="s">
        <v>77</v>
      </c>
      <c r="H153" t="s">
        <v>76</v>
      </c>
      <c r="I153" t="s">
        <v>78</v>
      </c>
      <c r="J153" t="s">
        <v>101</v>
      </c>
      <c r="K153" s="1" t="s">
        <v>102</v>
      </c>
      <c r="L153" t="s">
        <v>83</v>
      </c>
      <c r="M153" s="1">
        <v>3000.0000000000005</v>
      </c>
      <c r="N153" s="1">
        <v>5000</v>
      </c>
      <c r="O153" s="1">
        <v>1007</v>
      </c>
      <c r="P153">
        <v>2</v>
      </c>
      <c r="Q153">
        <v>526.73</v>
      </c>
      <c r="R153">
        <v>601.84</v>
      </c>
      <c r="S153">
        <v>75.110000000000014</v>
      </c>
      <c r="T153" t="s">
        <v>80</v>
      </c>
      <c r="U153" s="40">
        <v>2023</v>
      </c>
      <c r="V153" s="40">
        <v>2</v>
      </c>
      <c r="W153" s="40" t="s">
        <v>193</v>
      </c>
      <c r="X153" s="40">
        <v>4</v>
      </c>
      <c r="Y153">
        <v>0</v>
      </c>
      <c r="Z153">
        <v>0</v>
      </c>
    </row>
    <row r="154" spans="1:26" x14ac:dyDescent="0.25">
      <c r="A154" t="s">
        <v>92</v>
      </c>
      <c r="B154" t="s">
        <v>491</v>
      </c>
      <c r="C154" s="1">
        <v>4500</v>
      </c>
      <c r="D154">
        <v>18</v>
      </c>
      <c r="E154">
        <v>3.6</v>
      </c>
      <c r="F154" s="16">
        <v>44959</v>
      </c>
      <c r="G154" t="s">
        <v>77</v>
      </c>
      <c r="H154" t="s">
        <v>76</v>
      </c>
      <c r="I154" t="s">
        <v>78</v>
      </c>
      <c r="J154" t="s">
        <v>101</v>
      </c>
      <c r="K154" s="1" t="s">
        <v>102</v>
      </c>
      <c r="L154" t="s">
        <v>83</v>
      </c>
      <c r="M154" s="1">
        <v>4500</v>
      </c>
      <c r="N154" s="1">
        <v>5000</v>
      </c>
      <c r="O154" s="1">
        <v>540</v>
      </c>
      <c r="P154">
        <v>1</v>
      </c>
      <c r="Q154">
        <v>375.43</v>
      </c>
      <c r="R154">
        <v>431.04</v>
      </c>
      <c r="S154">
        <v>55.610000000000014</v>
      </c>
      <c r="T154" t="s">
        <v>80</v>
      </c>
      <c r="U154" s="40">
        <v>2023</v>
      </c>
      <c r="V154" s="40">
        <v>2</v>
      </c>
      <c r="W154" s="40" t="s">
        <v>193</v>
      </c>
      <c r="X154" s="40">
        <v>4</v>
      </c>
      <c r="Y154">
        <v>0</v>
      </c>
      <c r="Z154">
        <v>0</v>
      </c>
    </row>
    <row r="155" spans="1:26" x14ac:dyDescent="0.25">
      <c r="A155" t="s">
        <v>92</v>
      </c>
      <c r="B155" t="s">
        <v>492</v>
      </c>
      <c r="C155" s="1">
        <v>1000</v>
      </c>
      <c r="D155">
        <v>4</v>
      </c>
      <c r="E155">
        <v>0.8</v>
      </c>
      <c r="F155" s="16">
        <v>44959</v>
      </c>
      <c r="G155" t="s">
        <v>77</v>
      </c>
      <c r="H155" t="s">
        <v>121</v>
      </c>
      <c r="I155" t="s">
        <v>78</v>
      </c>
      <c r="J155" t="s">
        <v>101</v>
      </c>
      <c r="K155" s="1" t="s">
        <v>112</v>
      </c>
      <c r="L155" t="s">
        <v>79</v>
      </c>
      <c r="M155" s="1">
        <v>1000</v>
      </c>
      <c r="N155" s="1">
        <v>1000</v>
      </c>
      <c r="O155" s="1">
        <v>2073</v>
      </c>
      <c r="P155">
        <v>6</v>
      </c>
      <c r="Q155">
        <v>261.48</v>
      </c>
      <c r="R155">
        <v>309.08</v>
      </c>
      <c r="S155">
        <v>47.599999999999966</v>
      </c>
      <c r="T155" t="s">
        <v>80</v>
      </c>
      <c r="U155" s="40">
        <v>2023</v>
      </c>
      <c r="V155" s="40">
        <v>2</v>
      </c>
      <c r="W155" s="40" t="s">
        <v>193</v>
      </c>
      <c r="X155" s="40">
        <v>4</v>
      </c>
      <c r="Y155">
        <v>1</v>
      </c>
      <c r="Z155">
        <v>309.08</v>
      </c>
    </row>
    <row r="156" spans="1:26" x14ac:dyDescent="0.25">
      <c r="A156" t="s">
        <v>92</v>
      </c>
      <c r="B156" t="s">
        <v>493</v>
      </c>
      <c r="C156" s="1">
        <v>500</v>
      </c>
      <c r="D156">
        <v>2</v>
      </c>
      <c r="E156">
        <v>0.4</v>
      </c>
      <c r="F156" s="16">
        <v>44959</v>
      </c>
      <c r="G156" t="s">
        <v>77</v>
      </c>
      <c r="H156" t="s">
        <v>158</v>
      </c>
      <c r="I156" t="s">
        <v>78</v>
      </c>
      <c r="J156" t="s">
        <v>101</v>
      </c>
      <c r="K156" s="1" t="s">
        <v>102</v>
      </c>
      <c r="L156" t="s">
        <v>79</v>
      </c>
      <c r="M156" s="1">
        <v>500</v>
      </c>
      <c r="N156" s="1">
        <v>500</v>
      </c>
      <c r="O156" s="1">
        <v>1698</v>
      </c>
      <c r="P156">
        <v>5</v>
      </c>
      <c r="Q156">
        <v>146.26</v>
      </c>
      <c r="R156">
        <v>180.34</v>
      </c>
      <c r="S156">
        <v>34.080000000000013</v>
      </c>
      <c r="T156" t="s">
        <v>80</v>
      </c>
      <c r="U156" s="40">
        <v>2023</v>
      </c>
      <c r="V156" s="40">
        <v>2</v>
      </c>
      <c r="W156" s="40" t="s">
        <v>193</v>
      </c>
      <c r="X156" s="40">
        <v>4</v>
      </c>
      <c r="Y156">
        <v>1</v>
      </c>
      <c r="Z156">
        <v>180.34</v>
      </c>
    </row>
    <row r="157" spans="1:26" x14ac:dyDescent="0.25">
      <c r="A157" t="s">
        <v>92</v>
      </c>
      <c r="B157" t="s">
        <v>494</v>
      </c>
      <c r="C157" s="1">
        <v>3500.0000000000005</v>
      </c>
      <c r="D157">
        <v>14.000000000000002</v>
      </c>
      <c r="E157">
        <v>2.8000000000000003</v>
      </c>
      <c r="F157" s="16">
        <v>44959</v>
      </c>
      <c r="G157" t="s">
        <v>77</v>
      </c>
      <c r="H157" t="s">
        <v>76</v>
      </c>
      <c r="I157" t="s">
        <v>78</v>
      </c>
      <c r="J157" t="s">
        <v>101</v>
      </c>
      <c r="K157" s="1" t="s">
        <v>102</v>
      </c>
      <c r="L157" t="s">
        <v>83</v>
      </c>
      <c r="M157" s="1">
        <v>3500.0000000000005</v>
      </c>
      <c r="N157" s="1">
        <v>5000</v>
      </c>
      <c r="O157" s="1">
        <v>483</v>
      </c>
      <c r="P157">
        <v>1</v>
      </c>
      <c r="Q157">
        <v>334.69</v>
      </c>
      <c r="R157">
        <v>384.26</v>
      </c>
      <c r="S157">
        <v>49.569999999999993</v>
      </c>
      <c r="T157" t="s">
        <v>80</v>
      </c>
      <c r="U157" s="40">
        <v>2023</v>
      </c>
      <c r="V157" s="40">
        <v>2</v>
      </c>
      <c r="W157" s="40" t="s">
        <v>193</v>
      </c>
      <c r="X157" s="40">
        <v>4</v>
      </c>
      <c r="Y157">
        <v>0</v>
      </c>
      <c r="Z157">
        <v>0</v>
      </c>
    </row>
    <row r="158" spans="1:26" x14ac:dyDescent="0.25">
      <c r="A158" t="s">
        <v>92</v>
      </c>
      <c r="B158" t="s">
        <v>495</v>
      </c>
      <c r="C158" s="1">
        <v>500</v>
      </c>
      <c r="D158">
        <v>2</v>
      </c>
      <c r="E158">
        <v>0.4</v>
      </c>
      <c r="F158" s="16">
        <v>44959</v>
      </c>
      <c r="G158" t="s">
        <v>77</v>
      </c>
      <c r="H158" t="s">
        <v>76</v>
      </c>
      <c r="I158" t="s">
        <v>78</v>
      </c>
      <c r="J158" t="s">
        <v>101</v>
      </c>
      <c r="K158" s="1" t="s">
        <v>81</v>
      </c>
      <c r="L158" t="s">
        <v>79</v>
      </c>
      <c r="M158" s="1">
        <v>500</v>
      </c>
      <c r="N158" s="1">
        <v>500</v>
      </c>
      <c r="O158" s="1">
        <v>709</v>
      </c>
      <c r="P158">
        <v>5</v>
      </c>
      <c r="Q158">
        <v>105.86</v>
      </c>
      <c r="R158">
        <v>130.53</v>
      </c>
      <c r="S158">
        <v>24.67</v>
      </c>
      <c r="T158" t="s">
        <v>80</v>
      </c>
      <c r="U158" s="40">
        <v>2023</v>
      </c>
      <c r="V158" s="40">
        <v>2</v>
      </c>
      <c r="W158" s="40" t="s">
        <v>193</v>
      </c>
      <c r="X158" s="40">
        <v>4</v>
      </c>
      <c r="Y158">
        <v>1</v>
      </c>
      <c r="Z158">
        <v>130.53</v>
      </c>
    </row>
    <row r="159" spans="1:26" x14ac:dyDescent="0.25">
      <c r="A159" t="s">
        <v>92</v>
      </c>
      <c r="B159" t="s">
        <v>496</v>
      </c>
      <c r="C159" s="1">
        <v>4000</v>
      </c>
      <c r="D159">
        <v>16</v>
      </c>
      <c r="E159">
        <v>3.2</v>
      </c>
      <c r="F159" s="16">
        <v>44959</v>
      </c>
      <c r="G159" t="s">
        <v>77</v>
      </c>
      <c r="H159" t="s">
        <v>76</v>
      </c>
      <c r="I159" t="s">
        <v>78</v>
      </c>
      <c r="J159" t="s">
        <v>101</v>
      </c>
      <c r="K159" s="1" t="s">
        <v>81</v>
      </c>
      <c r="L159" t="s">
        <v>83</v>
      </c>
      <c r="M159" s="1">
        <v>4000</v>
      </c>
      <c r="N159" s="1">
        <v>5000</v>
      </c>
      <c r="O159" s="1">
        <v>846</v>
      </c>
      <c r="P159">
        <v>2</v>
      </c>
      <c r="Q159">
        <v>508.53</v>
      </c>
      <c r="R159">
        <v>582.45000000000005</v>
      </c>
      <c r="S159">
        <v>73.920000000000073</v>
      </c>
      <c r="T159" t="s">
        <v>80</v>
      </c>
      <c r="U159" s="40">
        <v>2023</v>
      </c>
      <c r="V159" s="40">
        <v>2</v>
      </c>
      <c r="W159" s="40" t="s">
        <v>193</v>
      </c>
      <c r="X159" s="40">
        <v>4</v>
      </c>
      <c r="Y159">
        <v>0</v>
      </c>
      <c r="Z159">
        <v>0</v>
      </c>
    </row>
    <row r="160" spans="1:26" x14ac:dyDescent="0.25">
      <c r="A160" t="s">
        <v>92</v>
      </c>
      <c r="B160" t="s">
        <v>497</v>
      </c>
      <c r="C160" s="1">
        <v>2500</v>
      </c>
      <c r="D160">
        <v>10</v>
      </c>
      <c r="E160">
        <v>2</v>
      </c>
      <c r="F160" s="16">
        <v>44959</v>
      </c>
      <c r="G160" t="s">
        <v>77</v>
      </c>
      <c r="H160" t="s">
        <v>141</v>
      </c>
      <c r="I160" t="s">
        <v>78</v>
      </c>
      <c r="J160" t="s">
        <v>101</v>
      </c>
      <c r="K160" s="1" t="s">
        <v>130</v>
      </c>
      <c r="L160" t="s">
        <v>79</v>
      </c>
      <c r="M160" s="1">
        <v>2500</v>
      </c>
      <c r="N160" s="1">
        <v>2500</v>
      </c>
      <c r="O160" s="1">
        <v>603</v>
      </c>
      <c r="P160">
        <v>3</v>
      </c>
      <c r="Q160">
        <v>480.94</v>
      </c>
      <c r="R160">
        <v>549.52</v>
      </c>
      <c r="S160">
        <v>68.579999999999984</v>
      </c>
      <c r="T160" t="s">
        <v>80</v>
      </c>
      <c r="U160" s="40">
        <v>2023</v>
      </c>
      <c r="V160" s="40">
        <v>2</v>
      </c>
      <c r="W160" s="40" t="s">
        <v>193</v>
      </c>
      <c r="X160" s="40">
        <v>4</v>
      </c>
      <c r="Y160">
        <v>1</v>
      </c>
      <c r="Z160">
        <v>549.52</v>
      </c>
    </row>
    <row r="161" spans="1:26" x14ac:dyDescent="0.25">
      <c r="A161" t="s">
        <v>92</v>
      </c>
      <c r="B161" t="s">
        <v>498</v>
      </c>
      <c r="C161" s="1">
        <v>500</v>
      </c>
      <c r="D161">
        <v>2</v>
      </c>
      <c r="E161">
        <v>0.4</v>
      </c>
      <c r="F161" s="16">
        <v>44959</v>
      </c>
      <c r="G161" t="s">
        <v>77</v>
      </c>
      <c r="H161" t="s">
        <v>129</v>
      </c>
      <c r="I161" t="s">
        <v>78</v>
      </c>
      <c r="J161" t="s">
        <v>101</v>
      </c>
      <c r="K161" s="1" t="s">
        <v>130</v>
      </c>
      <c r="L161" t="s">
        <v>79</v>
      </c>
      <c r="M161" s="1">
        <v>500</v>
      </c>
      <c r="N161" s="1">
        <v>500</v>
      </c>
      <c r="O161" s="1" t="s">
        <v>122</v>
      </c>
      <c r="P161">
        <v>3</v>
      </c>
      <c r="Q161">
        <v>143.80000000000001</v>
      </c>
      <c r="R161">
        <v>177.31</v>
      </c>
      <c r="S161">
        <v>33.509999999999991</v>
      </c>
      <c r="T161" t="s">
        <v>80</v>
      </c>
      <c r="U161" s="40">
        <v>2023</v>
      </c>
      <c r="V161" s="40">
        <v>2</v>
      </c>
      <c r="W161" s="40" t="s">
        <v>193</v>
      </c>
      <c r="X161" s="40">
        <v>4</v>
      </c>
      <c r="Y161">
        <v>1</v>
      </c>
      <c r="Z161">
        <v>177.31</v>
      </c>
    </row>
    <row r="162" spans="1:26" x14ac:dyDescent="0.25">
      <c r="A162" t="s">
        <v>92</v>
      </c>
      <c r="B162" t="s">
        <v>499</v>
      </c>
      <c r="C162" s="1">
        <v>4500</v>
      </c>
      <c r="D162">
        <v>18</v>
      </c>
      <c r="E162">
        <v>3.6</v>
      </c>
      <c r="F162" s="16">
        <v>44959</v>
      </c>
      <c r="G162" t="s">
        <v>77</v>
      </c>
      <c r="H162" t="s">
        <v>114</v>
      </c>
      <c r="I162" t="s">
        <v>78</v>
      </c>
      <c r="J162" t="s">
        <v>101</v>
      </c>
      <c r="K162" s="1" t="s">
        <v>102</v>
      </c>
      <c r="L162" t="s">
        <v>83</v>
      </c>
      <c r="M162" s="1">
        <v>4500</v>
      </c>
      <c r="N162" s="1">
        <v>5000</v>
      </c>
      <c r="O162" s="1">
        <v>1020</v>
      </c>
      <c r="P162">
        <v>2</v>
      </c>
      <c r="Q162">
        <v>692.57</v>
      </c>
      <c r="R162">
        <v>787.55</v>
      </c>
      <c r="S162">
        <v>94.979999999999905</v>
      </c>
      <c r="T162" t="s">
        <v>80</v>
      </c>
      <c r="U162" s="40">
        <v>2023</v>
      </c>
      <c r="V162" s="40">
        <v>2</v>
      </c>
      <c r="W162" s="40" t="s">
        <v>193</v>
      </c>
      <c r="X162" s="40">
        <v>4</v>
      </c>
      <c r="Y162">
        <v>0</v>
      </c>
      <c r="Z162">
        <v>0</v>
      </c>
    </row>
    <row r="163" spans="1:26" x14ac:dyDescent="0.25">
      <c r="A163" t="s">
        <v>92</v>
      </c>
      <c r="B163" t="s">
        <v>500</v>
      </c>
      <c r="C163" s="1">
        <v>1000</v>
      </c>
      <c r="D163">
        <v>4</v>
      </c>
      <c r="E163">
        <v>0.8</v>
      </c>
      <c r="F163" s="16">
        <v>44959</v>
      </c>
      <c r="G163" t="s">
        <v>77</v>
      </c>
      <c r="H163" t="s">
        <v>201</v>
      </c>
      <c r="I163" t="s">
        <v>78</v>
      </c>
      <c r="J163" t="s">
        <v>101</v>
      </c>
      <c r="K163" s="1" t="s">
        <v>130</v>
      </c>
      <c r="L163" t="s">
        <v>79</v>
      </c>
      <c r="M163" s="1">
        <v>1000</v>
      </c>
      <c r="N163" s="1">
        <v>1000</v>
      </c>
      <c r="O163" s="1">
        <v>2122</v>
      </c>
      <c r="P163">
        <v>5</v>
      </c>
      <c r="Q163">
        <v>233.39</v>
      </c>
      <c r="R163">
        <v>275.87</v>
      </c>
      <c r="S163">
        <v>42.480000000000018</v>
      </c>
      <c r="T163" t="s">
        <v>80</v>
      </c>
      <c r="U163" s="40">
        <v>2023</v>
      </c>
      <c r="V163" s="40">
        <v>2</v>
      </c>
      <c r="W163" s="40" t="s">
        <v>193</v>
      </c>
      <c r="X163" s="40">
        <v>4</v>
      </c>
      <c r="Y163">
        <v>1</v>
      </c>
      <c r="Z163">
        <v>275.87</v>
      </c>
    </row>
    <row r="164" spans="1:26" x14ac:dyDescent="0.25">
      <c r="A164" t="s">
        <v>92</v>
      </c>
      <c r="B164" t="s">
        <v>501</v>
      </c>
      <c r="C164" s="1">
        <v>2000</v>
      </c>
      <c r="D164">
        <v>8</v>
      </c>
      <c r="E164">
        <v>1.6</v>
      </c>
      <c r="F164" s="16">
        <v>44959</v>
      </c>
      <c r="G164" t="s">
        <v>77</v>
      </c>
      <c r="H164" t="s">
        <v>201</v>
      </c>
      <c r="I164" t="s">
        <v>78</v>
      </c>
      <c r="J164" t="s">
        <v>101</v>
      </c>
      <c r="K164" s="1" t="s">
        <v>130</v>
      </c>
      <c r="L164" t="s">
        <v>79</v>
      </c>
      <c r="M164" s="1">
        <v>2000</v>
      </c>
      <c r="N164" s="1">
        <v>2500</v>
      </c>
      <c r="O164" s="1">
        <v>2156</v>
      </c>
      <c r="P164">
        <v>5</v>
      </c>
      <c r="Q164">
        <v>483.48</v>
      </c>
      <c r="R164">
        <v>551.91999999999996</v>
      </c>
      <c r="S164">
        <v>68.439999999999941</v>
      </c>
      <c r="T164" t="s">
        <v>80</v>
      </c>
      <c r="U164" s="40">
        <v>2023</v>
      </c>
      <c r="V164" s="40">
        <v>2</v>
      </c>
      <c r="W164" s="40" t="s">
        <v>193</v>
      </c>
      <c r="X164" s="40">
        <v>4</v>
      </c>
      <c r="Y164">
        <v>1</v>
      </c>
      <c r="Z164">
        <v>551.91999999999996</v>
      </c>
    </row>
    <row r="165" spans="1:26" x14ac:dyDescent="0.25">
      <c r="A165" t="s">
        <v>92</v>
      </c>
      <c r="B165" t="s">
        <v>502</v>
      </c>
      <c r="C165" s="1">
        <v>3000.0000000000005</v>
      </c>
      <c r="D165">
        <v>12.000000000000002</v>
      </c>
      <c r="E165">
        <v>2.4000000000000004</v>
      </c>
      <c r="F165" s="16">
        <v>44959</v>
      </c>
      <c r="G165" t="s">
        <v>77</v>
      </c>
      <c r="H165" t="s">
        <v>77</v>
      </c>
      <c r="I165" t="s">
        <v>78</v>
      </c>
      <c r="J165" t="s">
        <v>142</v>
      </c>
      <c r="K165" s="1" t="s">
        <v>143</v>
      </c>
      <c r="L165" t="s">
        <v>83</v>
      </c>
      <c r="M165" s="1">
        <v>3000.0000000000005</v>
      </c>
      <c r="N165" s="1">
        <v>5000</v>
      </c>
      <c r="O165" s="1">
        <v>604</v>
      </c>
      <c r="P165" t="s">
        <v>143</v>
      </c>
      <c r="Q165" t="s">
        <v>143</v>
      </c>
      <c r="R165" t="s">
        <v>143</v>
      </c>
      <c r="S165" t="s">
        <v>143</v>
      </c>
      <c r="T165" t="s">
        <v>144</v>
      </c>
      <c r="U165" s="40">
        <v>2023</v>
      </c>
      <c r="V165" s="40">
        <v>2</v>
      </c>
      <c r="W165" s="40" t="s">
        <v>193</v>
      </c>
      <c r="X165" s="40">
        <v>4</v>
      </c>
      <c r="Y165">
        <v>0</v>
      </c>
      <c r="Z165">
        <v>0</v>
      </c>
    </row>
    <row r="166" spans="1:26" x14ac:dyDescent="0.25">
      <c r="A166" t="s">
        <v>92</v>
      </c>
      <c r="B166" t="s">
        <v>503</v>
      </c>
      <c r="C166" s="1">
        <v>3000.0000000000005</v>
      </c>
      <c r="D166">
        <v>12.000000000000002</v>
      </c>
      <c r="E166">
        <v>2.4000000000000004</v>
      </c>
      <c r="F166" s="16">
        <v>44959</v>
      </c>
      <c r="G166" t="s">
        <v>77</v>
      </c>
      <c r="H166" t="s">
        <v>77</v>
      </c>
      <c r="I166" t="s">
        <v>78</v>
      </c>
      <c r="J166" t="s">
        <v>142</v>
      </c>
      <c r="K166" s="1" t="s">
        <v>143</v>
      </c>
      <c r="L166" t="s">
        <v>83</v>
      </c>
      <c r="M166" s="1">
        <v>3000.0000000000005</v>
      </c>
      <c r="N166" s="1">
        <v>5000</v>
      </c>
      <c r="O166" s="1">
        <v>604</v>
      </c>
      <c r="P166" t="s">
        <v>143</v>
      </c>
      <c r="Q166" t="s">
        <v>143</v>
      </c>
      <c r="R166" t="s">
        <v>143</v>
      </c>
      <c r="S166" t="s">
        <v>143</v>
      </c>
      <c r="T166" t="s">
        <v>144</v>
      </c>
      <c r="U166" s="40">
        <v>2023</v>
      </c>
      <c r="V166" s="40">
        <v>2</v>
      </c>
      <c r="W166" s="40" t="s">
        <v>193</v>
      </c>
      <c r="X166" s="40">
        <v>4</v>
      </c>
      <c r="Y166">
        <v>0</v>
      </c>
      <c r="Z166">
        <v>0</v>
      </c>
    </row>
    <row r="167" spans="1:26" x14ac:dyDescent="0.25">
      <c r="A167" t="s">
        <v>92</v>
      </c>
      <c r="B167" t="s">
        <v>504</v>
      </c>
      <c r="C167" s="1">
        <v>6000.0000000000009</v>
      </c>
      <c r="D167">
        <v>24.000000000000004</v>
      </c>
      <c r="E167">
        <v>4.8000000000000007</v>
      </c>
      <c r="F167" s="16">
        <v>44959</v>
      </c>
      <c r="G167" t="s">
        <v>77</v>
      </c>
      <c r="H167" t="s">
        <v>77</v>
      </c>
      <c r="I167" t="s">
        <v>78</v>
      </c>
      <c r="J167" t="s">
        <v>142</v>
      </c>
      <c r="K167" s="1" t="s">
        <v>143</v>
      </c>
      <c r="L167" t="s">
        <v>83</v>
      </c>
      <c r="M167" s="1">
        <v>6000.0000000000009</v>
      </c>
      <c r="N167" s="1">
        <v>7500</v>
      </c>
      <c r="O167" s="1">
        <v>390</v>
      </c>
      <c r="P167" t="s">
        <v>143</v>
      </c>
      <c r="Q167" t="s">
        <v>143</v>
      </c>
      <c r="R167" t="s">
        <v>143</v>
      </c>
      <c r="S167" t="s">
        <v>143</v>
      </c>
      <c r="T167" t="s">
        <v>144</v>
      </c>
      <c r="U167" s="40">
        <v>2023</v>
      </c>
      <c r="V167" s="40">
        <v>2</v>
      </c>
      <c r="W167" s="40" t="s">
        <v>193</v>
      </c>
      <c r="X167" s="40">
        <v>4</v>
      </c>
      <c r="Y167">
        <v>0</v>
      </c>
      <c r="Z167">
        <v>0</v>
      </c>
    </row>
    <row r="168" spans="1:26" x14ac:dyDescent="0.25">
      <c r="A168" t="s">
        <v>92</v>
      </c>
      <c r="B168" t="s">
        <v>505</v>
      </c>
      <c r="C168" s="1">
        <v>6000.0000000000009</v>
      </c>
      <c r="D168">
        <v>24.000000000000004</v>
      </c>
      <c r="E168">
        <v>4.8000000000000007</v>
      </c>
      <c r="F168" s="16">
        <v>44959</v>
      </c>
      <c r="G168" t="s">
        <v>77</v>
      </c>
      <c r="H168" t="s">
        <v>77</v>
      </c>
      <c r="I168" t="s">
        <v>78</v>
      </c>
      <c r="J168" t="s">
        <v>142</v>
      </c>
      <c r="K168" s="1" t="s">
        <v>143</v>
      </c>
      <c r="L168" t="s">
        <v>83</v>
      </c>
      <c r="M168" s="1">
        <v>6000.0000000000009</v>
      </c>
      <c r="N168" s="1">
        <v>7500</v>
      </c>
      <c r="O168" s="1">
        <v>390</v>
      </c>
      <c r="P168" t="s">
        <v>143</v>
      </c>
      <c r="Q168" t="s">
        <v>143</v>
      </c>
      <c r="R168" t="s">
        <v>143</v>
      </c>
      <c r="S168" t="s">
        <v>143</v>
      </c>
      <c r="T168" t="s">
        <v>144</v>
      </c>
      <c r="U168" s="40">
        <v>2023</v>
      </c>
      <c r="V168" s="40">
        <v>2</v>
      </c>
      <c r="W168" s="40" t="s">
        <v>193</v>
      </c>
      <c r="X168" s="40">
        <v>4</v>
      </c>
      <c r="Y168">
        <v>0</v>
      </c>
      <c r="Z168">
        <v>0</v>
      </c>
    </row>
    <row r="169" spans="1:26" x14ac:dyDescent="0.25">
      <c r="A169" t="s">
        <v>92</v>
      </c>
      <c r="B169" t="s">
        <v>506</v>
      </c>
      <c r="C169" s="1">
        <v>500</v>
      </c>
      <c r="D169">
        <v>2</v>
      </c>
      <c r="E169">
        <v>0.4</v>
      </c>
      <c r="F169" s="16">
        <v>44959</v>
      </c>
      <c r="G169" t="s">
        <v>77</v>
      </c>
      <c r="H169" t="s">
        <v>100</v>
      </c>
      <c r="I169" t="s">
        <v>78</v>
      </c>
      <c r="J169" t="s">
        <v>101</v>
      </c>
      <c r="K169" s="1" t="s">
        <v>102</v>
      </c>
      <c r="L169" t="s">
        <v>79</v>
      </c>
      <c r="M169" s="1">
        <v>500</v>
      </c>
      <c r="N169" s="1">
        <v>500</v>
      </c>
      <c r="O169" s="1">
        <v>1267</v>
      </c>
      <c r="P169">
        <v>3</v>
      </c>
      <c r="Q169">
        <v>98.07</v>
      </c>
      <c r="R169">
        <v>120.93</v>
      </c>
      <c r="S169">
        <v>22.860000000000014</v>
      </c>
      <c r="T169" t="s">
        <v>80</v>
      </c>
      <c r="U169" s="40">
        <v>2023</v>
      </c>
      <c r="V169" s="40">
        <v>2</v>
      </c>
      <c r="W169" s="40" t="s">
        <v>193</v>
      </c>
      <c r="X169" s="40">
        <v>4</v>
      </c>
      <c r="Y169">
        <v>1</v>
      </c>
      <c r="Z169">
        <v>120.93</v>
      </c>
    </row>
    <row r="170" spans="1:26" x14ac:dyDescent="0.25">
      <c r="A170" t="s">
        <v>92</v>
      </c>
      <c r="B170" t="s">
        <v>507</v>
      </c>
      <c r="C170" s="1">
        <v>1500.0000000000002</v>
      </c>
      <c r="D170">
        <v>6.0000000000000009</v>
      </c>
      <c r="E170">
        <v>1.2000000000000002</v>
      </c>
      <c r="F170" s="16">
        <v>44959</v>
      </c>
      <c r="G170" t="s">
        <v>77</v>
      </c>
      <c r="H170" t="s">
        <v>100</v>
      </c>
      <c r="I170" t="s">
        <v>78</v>
      </c>
      <c r="J170" t="s">
        <v>101</v>
      </c>
      <c r="K170" s="1" t="s">
        <v>102</v>
      </c>
      <c r="L170" t="s">
        <v>79</v>
      </c>
      <c r="M170" s="1">
        <v>1500.0000000000002</v>
      </c>
      <c r="N170" s="1">
        <v>2500</v>
      </c>
      <c r="O170" s="1">
        <v>1045</v>
      </c>
      <c r="P170">
        <v>3</v>
      </c>
      <c r="Q170">
        <v>209.16</v>
      </c>
      <c r="R170">
        <v>238.98</v>
      </c>
      <c r="S170">
        <v>29.819999999999993</v>
      </c>
      <c r="T170" t="s">
        <v>80</v>
      </c>
      <c r="U170" s="40">
        <v>2023</v>
      </c>
      <c r="V170" s="40">
        <v>2</v>
      </c>
      <c r="W170" s="40" t="s">
        <v>193</v>
      </c>
      <c r="X170" s="40">
        <v>4</v>
      </c>
      <c r="Y170">
        <v>1</v>
      </c>
      <c r="Z170">
        <v>238.98</v>
      </c>
    </row>
    <row r="171" spans="1:26" x14ac:dyDescent="0.25">
      <c r="A171" t="s">
        <v>92</v>
      </c>
      <c r="B171" t="s">
        <v>508</v>
      </c>
      <c r="C171" s="1">
        <v>1000</v>
      </c>
      <c r="D171">
        <v>4</v>
      </c>
      <c r="E171">
        <v>0.8</v>
      </c>
      <c r="F171" s="16">
        <v>44959</v>
      </c>
      <c r="G171" t="s">
        <v>77</v>
      </c>
      <c r="H171" t="s">
        <v>129</v>
      </c>
      <c r="I171" t="s">
        <v>78</v>
      </c>
      <c r="J171" t="s">
        <v>101</v>
      </c>
      <c r="K171" s="1" t="s">
        <v>130</v>
      </c>
      <c r="L171" t="s">
        <v>79</v>
      </c>
      <c r="M171" s="1">
        <v>1000</v>
      </c>
      <c r="N171" s="1">
        <v>1000</v>
      </c>
      <c r="O171" s="1" t="s">
        <v>122</v>
      </c>
      <c r="P171">
        <v>3</v>
      </c>
      <c r="Q171">
        <v>267.83999999999997</v>
      </c>
      <c r="R171">
        <v>316.60000000000002</v>
      </c>
      <c r="S171">
        <v>48.760000000000048</v>
      </c>
      <c r="T171" t="s">
        <v>80</v>
      </c>
      <c r="U171" s="40">
        <v>2023</v>
      </c>
      <c r="V171" s="40">
        <v>2</v>
      </c>
      <c r="W171" s="40" t="s">
        <v>193</v>
      </c>
      <c r="X171" s="40">
        <v>4</v>
      </c>
      <c r="Y171">
        <v>1</v>
      </c>
      <c r="Z171">
        <v>316.60000000000002</v>
      </c>
    </row>
    <row r="172" spans="1:26" x14ac:dyDescent="0.25">
      <c r="A172" t="s">
        <v>92</v>
      </c>
      <c r="B172" t="s">
        <v>509</v>
      </c>
      <c r="C172" s="1">
        <v>500</v>
      </c>
      <c r="D172">
        <v>2</v>
      </c>
      <c r="E172">
        <v>0.4</v>
      </c>
      <c r="F172" s="16">
        <v>44959</v>
      </c>
      <c r="G172" t="s">
        <v>77</v>
      </c>
      <c r="H172" t="s">
        <v>129</v>
      </c>
      <c r="I172" t="s">
        <v>78</v>
      </c>
      <c r="J172" t="s">
        <v>101</v>
      </c>
      <c r="K172" s="1" t="s">
        <v>130</v>
      </c>
      <c r="L172" t="s">
        <v>79</v>
      </c>
      <c r="M172" s="1">
        <v>500</v>
      </c>
      <c r="N172" s="1">
        <v>500</v>
      </c>
      <c r="O172" s="1" t="s">
        <v>122</v>
      </c>
      <c r="P172">
        <v>3</v>
      </c>
      <c r="Q172">
        <v>143.80000000000001</v>
      </c>
      <c r="R172">
        <v>177.31</v>
      </c>
      <c r="S172">
        <v>33.509999999999991</v>
      </c>
      <c r="T172" t="s">
        <v>80</v>
      </c>
      <c r="U172" s="40">
        <v>2023</v>
      </c>
      <c r="V172" s="40">
        <v>2</v>
      </c>
      <c r="W172" s="40" t="s">
        <v>193</v>
      </c>
      <c r="X172" s="40">
        <v>4</v>
      </c>
      <c r="Y172">
        <v>1</v>
      </c>
      <c r="Z172">
        <v>177.31</v>
      </c>
    </row>
    <row r="173" spans="1:26" x14ac:dyDescent="0.25">
      <c r="A173" t="s">
        <v>92</v>
      </c>
      <c r="B173" t="s">
        <v>510</v>
      </c>
      <c r="C173" s="1">
        <v>500</v>
      </c>
      <c r="D173">
        <v>2</v>
      </c>
      <c r="E173">
        <v>0.4</v>
      </c>
      <c r="F173" s="16">
        <v>44959</v>
      </c>
      <c r="G173" t="s">
        <v>77</v>
      </c>
      <c r="H173" t="s">
        <v>111</v>
      </c>
      <c r="I173" t="s">
        <v>78</v>
      </c>
      <c r="J173" t="s">
        <v>101</v>
      </c>
      <c r="K173" s="1" t="s">
        <v>112</v>
      </c>
      <c r="L173" t="s">
        <v>79</v>
      </c>
      <c r="M173" s="1">
        <v>500</v>
      </c>
      <c r="N173" s="1">
        <v>500</v>
      </c>
      <c r="O173" s="1">
        <v>1481</v>
      </c>
      <c r="P173">
        <v>4</v>
      </c>
      <c r="Q173">
        <v>150.15</v>
      </c>
      <c r="R173">
        <v>185.14</v>
      </c>
      <c r="S173">
        <v>34.989999999999981</v>
      </c>
      <c r="T173" t="s">
        <v>80</v>
      </c>
      <c r="U173" s="40">
        <v>2023</v>
      </c>
      <c r="V173" s="40">
        <v>2</v>
      </c>
      <c r="W173" s="40" t="s">
        <v>193</v>
      </c>
      <c r="X173" s="40">
        <v>4</v>
      </c>
      <c r="Y173">
        <v>1</v>
      </c>
      <c r="Z173">
        <v>185.14</v>
      </c>
    </row>
    <row r="174" spans="1:26" x14ac:dyDescent="0.25">
      <c r="A174" t="s">
        <v>92</v>
      </c>
      <c r="B174" t="s">
        <v>511</v>
      </c>
      <c r="C174" s="1">
        <v>1000</v>
      </c>
      <c r="D174">
        <v>4</v>
      </c>
      <c r="E174">
        <v>0.8</v>
      </c>
      <c r="F174" s="16">
        <v>44959</v>
      </c>
      <c r="G174" t="s">
        <v>77</v>
      </c>
      <c r="H174" t="s">
        <v>111</v>
      </c>
      <c r="I174" t="s">
        <v>78</v>
      </c>
      <c r="J174" t="s">
        <v>101</v>
      </c>
      <c r="K174" s="1" t="s">
        <v>112</v>
      </c>
      <c r="L174" t="s">
        <v>79</v>
      </c>
      <c r="M174" s="1">
        <v>1000</v>
      </c>
      <c r="N174" s="1">
        <v>1000</v>
      </c>
      <c r="O174" s="1">
        <v>1208</v>
      </c>
      <c r="P174">
        <v>4</v>
      </c>
      <c r="Q174">
        <v>266.82</v>
      </c>
      <c r="R174">
        <v>315.39</v>
      </c>
      <c r="S174">
        <v>48.569999999999993</v>
      </c>
      <c r="T174" t="s">
        <v>80</v>
      </c>
      <c r="U174" s="40">
        <v>2023</v>
      </c>
      <c r="V174" s="40">
        <v>2</v>
      </c>
      <c r="W174" s="40" t="s">
        <v>193</v>
      </c>
      <c r="X174" s="40">
        <v>4</v>
      </c>
      <c r="Y174">
        <v>1</v>
      </c>
      <c r="Z174">
        <v>315.39</v>
      </c>
    </row>
    <row r="175" spans="1:26" x14ac:dyDescent="0.25">
      <c r="A175" t="s">
        <v>92</v>
      </c>
      <c r="B175" t="s">
        <v>512</v>
      </c>
      <c r="C175" s="1">
        <v>4500</v>
      </c>
      <c r="D175">
        <v>18</v>
      </c>
      <c r="E175">
        <v>3.6</v>
      </c>
      <c r="F175" s="16">
        <v>44959</v>
      </c>
      <c r="G175" t="s">
        <v>77</v>
      </c>
      <c r="H175" t="s">
        <v>129</v>
      </c>
      <c r="I175" t="s">
        <v>78</v>
      </c>
      <c r="J175" t="s">
        <v>101</v>
      </c>
      <c r="K175" s="1" t="s">
        <v>130</v>
      </c>
      <c r="L175" t="s">
        <v>83</v>
      </c>
      <c r="M175" s="1">
        <v>4500</v>
      </c>
      <c r="N175" s="1">
        <v>5000</v>
      </c>
      <c r="O175" s="1" t="s">
        <v>122</v>
      </c>
      <c r="P175">
        <v>2</v>
      </c>
      <c r="Q175">
        <v>942.01</v>
      </c>
      <c r="R175">
        <v>1059.6300000000001</v>
      </c>
      <c r="S175">
        <v>117.62000000000012</v>
      </c>
      <c r="T175" t="s">
        <v>80</v>
      </c>
      <c r="U175" s="40">
        <v>2023</v>
      </c>
      <c r="V175" s="40">
        <v>2</v>
      </c>
      <c r="W175" s="40" t="s">
        <v>193</v>
      </c>
      <c r="X175" s="40">
        <v>4</v>
      </c>
      <c r="Y175">
        <v>0</v>
      </c>
      <c r="Z175">
        <v>0</v>
      </c>
    </row>
    <row r="176" spans="1:26" x14ac:dyDescent="0.25">
      <c r="A176" t="s">
        <v>92</v>
      </c>
      <c r="B176" t="s">
        <v>513</v>
      </c>
      <c r="C176" s="1">
        <v>500</v>
      </c>
      <c r="D176">
        <v>2</v>
      </c>
      <c r="E176">
        <v>0.4</v>
      </c>
      <c r="F176" s="16">
        <v>44959</v>
      </c>
      <c r="G176" t="s">
        <v>77</v>
      </c>
      <c r="H176" t="s">
        <v>185</v>
      </c>
      <c r="I176" t="s">
        <v>78</v>
      </c>
      <c r="J176" t="s">
        <v>101</v>
      </c>
      <c r="K176" s="1" t="s">
        <v>112</v>
      </c>
      <c r="L176" t="s">
        <v>79</v>
      </c>
      <c r="M176" s="1">
        <v>500</v>
      </c>
      <c r="N176" s="1">
        <v>500</v>
      </c>
      <c r="O176" s="1">
        <v>1106</v>
      </c>
      <c r="P176">
        <v>4</v>
      </c>
      <c r="Q176">
        <v>134.87</v>
      </c>
      <c r="R176">
        <v>166.3</v>
      </c>
      <c r="S176">
        <v>31.430000000000007</v>
      </c>
      <c r="T176" t="s">
        <v>80</v>
      </c>
      <c r="U176" s="40">
        <v>2023</v>
      </c>
      <c r="V176" s="40">
        <v>2</v>
      </c>
      <c r="W176" s="40" t="s">
        <v>193</v>
      </c>
      <c r="X176" s="40">
        <v>4</v>
      </c>
      <c r="Y176">
        <v>1</v>
      </c>
      <c r="Z176">
        <v>166.3</v>
      </c>
    </row>
    <row r="177" spans="1:26" x14ac:dyDescent="0.25">
      <c r="A177" t="s">
        <v>92</v>
      </c>
      <c r="B177" t="s">
        <v>514</v>
      </c>
      <c r="C177" s="1">
        <v>500</v>
      </c>
      <c r="D177">
        <v>2</v>
      </c>
      <c r="E177">
        <v>0.4</v>
      </c>
      <c r="F177" s="16">
        <v>44964</v>
      </c>
      <c r="G177" t="s">
        <v>77</v>
      </c>
      <c r="H177" t="s">
        <v>100</v>
      </c>
      <c r="I177" t="s">
        <v>78</v>
      </c>
      <c r="J177" t="s">
        <v>101</v>
      </c>
      <c r="K177" s="1" t="s">
        <v>102</v>
      </c>
      <c r="L177" t="s">
        <v>79</v>
      </c>
      <c r="M177" s="1">
        <v>500</v>
      </c>
      <c r="N177" s="1">
        <v>500</v>
      </c>
      <c r="O177" s="1">
        <v>1763</v>
      </c>
      <c r="P177">
        <v>4</v>
      </c>
      <c r="Q177">
        <v>142.63</v>
      </c>
      <c r="R177">
        <v>175.87</v>
      </c>
      <c r="S177">
        <v>33.240000000000009</v>
      </c>
      <c r="T177" t="s">
        <v>80</v>
      </c>
      <c r="U177" s="40">
        <v>2023</v>
      </c>
      <c r="V177" s="40">
        <v>2</v>
      </c>
      <c r="W177" s="40" t="s">
        <v>193</v>
      </c>
      <c r="X177" s="40">
        <v>2</v>
      </c>
      <c r="Y177">
        <v>1</v>
      </c>
      <c r="Z177">
        <v>175.87</v>
      </c>
    </row>
    <row r="178" spans="1:26" x14ac:dyDescent="0.25">
      <c r="A178" t="s">
        <v>92</v>
      </c>
      <c r="B178" t="s">
        <v>515</v>
      </c>
      <c r="C178" s="1">
        <v>500</v>
      </c>
      <c r="D178">
        <v>2</v>
      </c>
      <c r="E178">
        <v>0.4</v>
      </c>
      <c r="F178" s="16">
        <v>44964</v>
      </c>
      <c r="G178" t="s">
        <v>77</v>
      </c>
      <c r="H178" t="s">
        <v>100</v>
      </c>
      <c r="I178" t="s">
        <v>78</v>
      </c>
      <c r="J178" t="s">
        <v>101</v>
      </c>
      <c r="K178" s="1" t="s">
        <v>102</v>
      </c>
      <c r="L178" t="s">
        <v>79</v>
      </c>
      <c r="M178" s="1">
        <v>500</v>
      </c>
      <c r="N178" s="1">
        <v>500</v>
      </c>
      <c r="O178" s="1">
        <v>1267</v>
      </c>
      <c r="P178">
        <v>3</v>
      </c>
      <c r="Q178">
        <v>98.07</v>
      </c>
      <c r="R178">
        <v>120.93</v>
      </c>
      <c r="S178">
        <v>22.860000000000014</v>
      </c>
      <c r="T178" t="s">
        <v>80</v>
      </c>
      <c r="U178" s="40">
        <v>2023</v>
      </c>
      <c r="V178" s="40">
        <v>2</v>
      </c>
      <c r="W178" s="40" t="s">
        <v>193</v>
      </c>
      <c r="X178" s="40">
        <v>2</v>
      </c>
      <c r="Y178">
        <v>1</v>
      </c>
      <c r="Z178">
        <v>120.93</v>
      </c>
    </row>
    <row r="179" spans="1:26" x14ac:dyDescent="0.25">
      <c r="A179" t="s">
        <v>92</v>
      </c>
      <c r="B179" t="s">
        <v>516</v>
      </c>
      <c r="C179" s="1">
        <v>500</v>
      </c>
      <c r="D179">
        <v>2</v>
      </c>
      <c r="E179">
        <v>0.4</v>
      </c>
      <c r="F179" s="16">
        <v>44964</v>
      </c>
      <c r="G179" t="s">
        <v>77</v>
      </c>
      <c r="H179" t="s">
        <v>100</v>
      </c>
      <c r="I179" t="s">
        <v>78</v>
      </c>
      <c r="J179" t="s">
        <v>101</v>
      </c>
      <c r="K179" s="1" t="s">
        <v>102</v>
      </c>
      <c r="L179" t="s">
        <v>79</v>
      </c>
      <c r="M179" s="1">
        <v>500</v>
      </c>
      <c r="N179" s="1">
        <v>500</v>
      </c>
      <c r="O179" s="1">
        <v>1267</v>
      </c>
      <c r="P179">
        <v>3</v>
      </c>
      <c r="Q179">
        <v>98.07</v>
      </c>
      <c r="R179">
        <v>120.93</v>
      </c>
      <c r="S179">
        <v>22.860000000000014</v>
      </c>
      <c r="T179" t="s">
        <v>80</v>
      </c>
      <c r="U179" s="40">
        <v>2023</v>
      </c>
      <c r="V179" s="40">
        <v>2</v>
      </c>
      <c r="W179" s="40" t="s">
        <v>193</v>
      </c>
      <c r="X179" s="40">
        <v>2</v>
      </c>
      <c r="Y179">
        <v>1</v>
      </c>
      <c r="Z179">
        <v>120.93</v>
      </c>
    </row>
    <row r="180" spans="1:26" x14ac:dyDescent="0.25">
      <c r="A180" t="s">
        <v>92</v>
      </c>
      <c r="B180" t="s">
        <v>517</v>
      </c>
      <c r="C180" s="1">
        <v>500</v>
      </c>
      <c r="D180">
        <v>2</v>
      </c>
      <c r="E180">
        <v>0.4</v>
      </c>
      <c r="F180" s="16">
        <v>44964</v>
      </c>
      <c r="G180" t="s">
        <v>77</v>
      </c>
      <c r="H180" t="s">
        <v>100</v>
      </c>
      <c r="I180" t="s">
        <v>78</v>
      </c>
      <c r="J180" t="s">
        <v>101</v>
      </c>
      <c r="K180" s="1" t="s">
        <v>102</v>
      </c>
      <c r="L180" t="s">
        <v>79</v>
      </c>
      <c r="M180" s="1">
        <v>500</v>
      </c>
      <c r="N180" s="1">
        <v>500</v>
      </c>
      <c r="O180" s="1">
        <v>1045</v>
      </c>
      <c r="P180">
        <v>3</v>
      </c>
      <c r="Q180">
        <v>91.05</v>
      </c>
      <c r="R180">
        <v>112.27</v>
      </c>
      <c r="S180">
        <v>21.22</v>
      </c>
      <c r="T180" t="s">
        <v>80</v>
      </c>
      <c r="U180" s="40">
        <v>2023</v>
      </c>
      <c r="V180" s="40">
        <v>2</v>
      </c>
      <c r="W180" s="40" t="s">
        <v>193</v>
      </c>
      <c r="X180" s="40">
        <v>2</v>
      </c>
      <c r="Y180">
        <v>1</v>
      </c>
      <c r="Z180">
        <v>112.27</v>
      </c>
    </row>
    <row r="181" spans="1:26" x14ac:dyDescent="0.25">
      <c r="A181" t="s">
        <v>92</v>
      </c>
      <c r="B181" t="s">
        <v>518</v>
      </c>
      <c r="C181" s="1">
        <v>500</v>
      </c>
      <c r="D181">
        <v>2</v>
      </c>
      <c r="E181">
        <v>0.4</v>
      </c>
      <c r="F181" s="16">
        <v>44964</v>
      </c>
      <c r="G181" t="s">
        <v>77</v>
      </c>
      <c r="H181" t="s">
        <v>100</v>
      </c>
      <c r="I181" t="s">
        <v>78</v>
      </c>
      <c r="J181" t="s">
        <v>101</v>
      </c>
      <c r="K181" s="1" t="s">
        <v>102</v>
      </c>
      <c r="L181" t="s">
        <v>79</v>
      </c>
      <c r="M181" s="1">
        <v>500</v>
      </c>
      <c r="N181" s="1">
        <v>500</v>
      </c>
      <c r="O181" s="1">
        <v>1559</v>
      </c>
      <c r="P181">
        <v>4</v>
      </c>
      <c r="Q181">
        <v>142</v>
      </c>
      <c r="R181">
        <v>175.09</v>
      </c>
      <c r="S181">
        <v>33.090000000000003</v>
      </c>
      <c r="T181" t="s">
        <v>80</v>
      </c>
      <c r="U181" s="40">
        <v>2023</v>
      </c>
      <c r="V181" s="40">
        <v>2</v>
      </c>
      <c r="W181" s="40" t="s">
        <v>193</v>
      </c>
      <c r="X181" s="40">
        <v>2</v>
      </c>
      <c r="Y181">
        <v>1</v>
      </c>
      <c r="Z181">
        <v>175.09</v>
      </c>
    </row>
    <row r="182" spans="1:26" x14ac:dyDescent="0.25">
      <c r="A182" t="s">
        <v>92</v>
      </c>
      <c r="B182" t="s">
        <v>519</v>
      </c>
      <c r="C182" s="1">
        <v>500</v>
      </c>
      <c r="D182">
        <v>2</v>
      </c>
      <c r="E182">
        <v>0.4</v>
      </c>
      <c r="F182" s="16">
        <v>44964</v>
      </c>
      <c r="G182" t="s">
        <v>77</v>
      </c>
      <c r="H182" t="s">
        <v>100</v>
      </c>
      <c r="I182" t="s">
        <v>78</v>
      </c>
      <c r="J182" t="s">
        <v>101</v>
      </c>
      <c r="K182" s="1" t="s">
        <v>102</v>
      </c>
      <c r="L182" t="s">
        <v>79</v>
      </c>
      <c r="M182" s="1">
        <v>500</v>
      </c>
      <c r="N182" s="1">
        <v>500</v>
      </c>
      <c r="O182" s="1">
        <v>1034</v>
      </c>
      <c r="P182">
        <v>5</v>
      </c>
      <c r="Q182">
        <v>124.57</v>
      </c>
      <c r="R182">
        <v>153.61000000000001</v>
      </c>
      <c r="S182">
        <v>29.04000000000002</v>
      </c>
      <c r="T182" t="s">
        <v>80</v>
      </c>
      <c r="U182" s="40">
        <v>2023</v>
      </c>
      <c r="V182" s="40">
        <v>2</v>
      </c>
      <c r="W182" s="40" t="s">
        <v>193</v>
      </c>
      <c r="X182" s="40">
        <v>2</v>
      </c>
      <c r="Y182">
        <v>1</v>
      </c>
      <c r="Z182">
        <v>153.61000000000001</v>
      </c>
    </row>
    <row r="183" spans="1:26" x14ac:dyDescent="0.25">
      <c r="A183" t="s">
        <v>92</v>
      </c>
      <c r="B183" t="s">
        <v>520</v>
      </c>
      <c r="C183" s="1">
        <v>500</v>
      </c>
      <c r="D183">
        <v>2</v>
      </c>
      <c r="E183">
        <v>0.4</v>
      </c>
      <c r="F183" s="16">
        <v>44964</v>
      </c>
      <c r="G183" t="s">
        <v>77</v>
      </c>
      <c r="H183" t="s">
        <v>100</v>
      </c>
      <c r="I183" t="s">
        <v>78</v>
      </c>
      <c r="J183" t="s">
        <v>101</v>
      </c>
      <c r="K183" s="1" t="s">
        <v>102</v>
      </c>
      <c r="L183" t="s">
        <v>79</v>
      </c>
      <c r="M183" s="1">
        <v>500</v>
      </c>
      <c r="N183" s="1">
        <v>500</v>
      </c>
      <c r="O183" s="1">
        <v>1819</v>
      </c>
      <c r="P183">
        <v>4</v>
      </c>
      <c r="Q183">
        <v>142.63</v>
      </c>
      <c r="R183">
        <v>175.87</v>
      </c>
      <c r="S183">
        <v>33.240000000000009</v>
      </c>
      <c r="T183" t="s">
        <v>80</v>
      </c>
      <c r="U183" s="40">
        <v>2023</v>
      </c>
      <c r="V183" s="40">
        <v>2</v>
      </c>
      <c r="W183" s="40" t="s">
        <v>193</v>
      </c>
      <c r="X183" s="40">
        <v>2</v>
      </c>
      <c r="Y183">
        <v>1</v>
      </c>
      <c r="Z183">
        <v>175.87</v>
      </c>
    </row>
    <row r="184" spans="1:26" x14ac:dyDescent="0.25">
      <c r="A184" t="s">
        <v>92</v>
      </c>
      <c r="B184" t="s">
        <v>521</v>
      </c>
      <c r="C184" s="1">
        <v>500</v>
      </c>
      <c r="D184">
        <v>2</v>
      </c>
      <c r="E184">
        <v>0.4</v>
      </c>
      <c r="F184" s="16">
        <v>44964</v>
      </c>
      <c r="G184" t="s">
        <v>77</v>
      </c>
      <c r="H184" t="s">
        <v>100</v>
      </c>
      <c r="I184" t="s">
        <v>78</v>
      </c>
      <c r="J184" t="s">
        <v>101</v>
      </c>
      <c r="K184" s="1" t="s">
        <v>102</v>
      </c>
      <c r="L184" t="s">
        <v>79</v>
      </c>
      <c r="M184" s="1">
        <v>500</v>
      </c>
      <c r="N184" s="1">
        <v>500</v>
      </c>
      <c r="O184" s="1">
        <v>1403</v>
      </c>
      <c r="P184">
        <v>3</v>
      </c>
      <c r="Q184">
        <v>125.97</v>
      </c>
      <c r="R184">
        <v>155.32</v>
      </c>
      <c r="S184">
        <v>29.349999999999994</v>
      </c>
      <c r="T184" t="s">
        <v>80</v>
      </c>
      <c r="U184" s="40">
        <v>2023</v>
      </c>
      <c r="V184" s="40">
        <v>2</v>
      </c>
      <c r="W184" s="40" t="s">
        <v>193</v>
      </c>
      <c r="X184" s="40">
        <v>2</v>
      </c>
      <c r="Y184">
        <v>1</v>
      </c>
      <c r="Z184">
        <v>155.32</v>
      </c>
    </row>
    <row r="185" spans="1:26" x14ac:dyDescent="0.25">
      <c r="A185" t="s">
        <v>92</v>
      </c>
      <c r="B185" t="s">
        <v>522</v>
      </c>
      <c r="C185" s="1">
        <v>500</v>
      </c>
      <c r="D185">
        <v>2</v>
      </c>
      <c r="E185">
        <v>0.4</v>
      </c>
      <c r="F185" s="16">
        <v>44964</v>
      </c>
      <c r="G185" t="s">
        <v>77</v>
      </c>
      <c r="H185" t="s">
        <v>100</v>
      </c>
      <c r="I185" t="s">
        <v>78</v>
      </c>
      <c r="J185" t="s">
        <v>101</v>
      </c>
      <c r="K185" s="1" t="s">
        <v>102</v>
      </c>
      <c r="L185" t="s">
        <v>79</v>
      </c>
      <c r="M185" s="1">
        <v>500</v>
      </c>
      <c r="N185" s="1">
        <v>500</v>
      </c>
      <c r="O185" s="1">
        <v>1819</v>
      </c>
      <c r="P185">
        <v>4</v>
      </c>
      <c r="Q185">
        <v>142.63</v>
      </c>
      <c r="R185">
        <v>175.87</v>
      </c>
      <c r="S185">
        <v>33.240000000000009</v>
      </c>
      <c r="T185" t="s">
        <v>80</v>
      </c>
      <c r="U185" s="40">
        <v>2023</v>
      </c>
      <c r="V185" s="40">
        <v>2</v>
      </c>
      <c r="W185" s="40" t="s">
        <v>193</v>
      </c>
      <c r="X185" s="40">
        <v>2</v>
      </c>
      <c r="Y185">
        <v>1</v>
      </c>
      <c r="Z185">
        <v>175.87</v>
      </c>
    </row>
    <row r="186" spans="1:26" x14ac:dyDescent="0.25">
      <c r="A186" t="s">
        <v>92</v>
      </c>
      <c r="B186" t="s">
        <v>523</v>
      </c>
      <c r="C186" s="1">
        <v>500</v>
      </c>
      <c r="D186">
        <v>2</v>
      </c>
      <c r="E186">
        <v>0.4</v>
      </c>
      <c r="F186" s="16">
        <v>44964</v>
      </c>
      <c r="G186" t="s">
        <v>77</v>
      </c>
      <c r="H186" t="s">
        <v>100</v>
      </c>
      <c r="I186" t="s">
        <v>78</v>
      </c>
      <c r="J186" t="s">
        <v>101</v>
      </c>
      <c r="K186" s="1" t="s">
        <v>102</v>
      </c>
      <c r="L186" t="s">
        <v>79</v>
      </c>
      <c r="M186" s="1">
        <v>500</v>
      </c>
      <c r="N186" s="1">
        <v>500</v>
      </c>
      <c r="O186" s="1">
        <v>1267</v>
      </c>
      <c r="P186">
        <v>3</v>
      </c>
      <c r="Q186">
        <v>98.07</v>
      </c>
      <c r="R186">
        <v>120.93</v>
      </c>
      <c r="S186">
        <v>22.860000000000014</v>
      </c>
      <c r="T186" t="s">
        <v>80</v>
      </c>
      <c r="U186" s="40">
        <v>2023</v>
      </c>
      <c r="V186" s="40">
        <v>2</v>
      </c>
      <c r="W186" s="40" t="s">
        <v>193</v>
      </c>
      <c r="X186" s="40">
        <v>2</v>
      </c>
      <c r="Y186">
        <v>1</v>
      </c>
      <c r="Z186">
        <v>120.93</v>
      </c>
    </row>
    <row r="187" spans="1:26" x14ac:dyDescent="0.25">
      <c r="A187" t="s">
        <v>92</v>
      </c>
      <c r="B187" t="s">
        <v>524</v>
      </c>
      <c r="C187" s="1">
        <v>500</v>
      </c>
      <c r="D187">
        <v>2</v>
      </c>
      <c r="E187">
        <v>0.4</v>
      </c>
      <c r="F187" s="16">
        <v>44964</v>
      </c>
      <c r="G187" t="s">
        <v>77</v>
      </c>
      <c r="H187" t="s">
        <v>100</v>
      </c>
      <c r="I187" t="s">
        <v>78</v>
      </c>
      <c r="J187" t="s">
        <v>101</v>
      </c>
      <c r="K187" s="1" t="s">
        <v>102</v>
      </c>
      <c r="L187" t="s">
        <v>79</v>
      </c>
      <c r="M187" s="1">
        <v>500</v>
      </c>
      <c r="N187" s="1">
        <v>500</v>
      </c>
      <c r="O187" s="1">
        <v>911</v>
      </c>
      <c r="P187">
        <v>4</v>
      </c>
      <c r="Q187">
        <v>110.35</v>
      </c>
      <c r="R187">
        <v>136.07</v>
      </c>
      <c r="S187">
        <v>25.72</v>
      </c>
      <c r="T187" t="s">
        <v>80</v>
      </c>
      <c r="U187" s="40">
        <v>2023</v>
      </c>
      <c r="V187" s="40">
        <v>2</v>
      </c>
      <c r="W187" s="40" t="s">
        <v>193</v>
      </c>
      <c r="X187" s="40">
        <v>2</v>
      </c>
      <c r="Y187">
        <v>1</v>
      </c>
      <c r="Z187">
        <v>136.07</v>
      </c>
    </row>
    <row r="188" spans="1:26" x14ac:dyDescent="0.25">
      <c r="A188" t="s">
        <v>92</v>
      </c>
      <c r="B188" t="s">
        <v>525</v>
      </c>
      <c r="C188" s="1">
        <v>500</v>
      </c>
      <c r="D188">
        <v>2</v>
      </c>
      <c r="E188">
        <v>0.4</v>
      </c>
      <c r="F188" s="16">
        <v>44964</v>
      </c>
      <c r="G188" t="s">
        <v>77</v>
      </c>
      <c r="H188" t="s">
        <v>100</v>
      </c>
      <c r="I188" t="s">
        <v>78</v>
      </c>
      <c r="J188" t="s">
        <v>101</v>
      </c>
      <c r="K188" s="1" t="s">
        <v>102</v>
      </c>
      <c r="L188" t="s">
        <v>79</v>
      </c>
      <c r="M188" s="1">
        <v>500</v>
      </c>
      <c r="N188" s="1">
        <v>500</v>
      </c>
      <c r="O188" s="1">
        <v>1267</v>
      </c>
      <c r="P188">
        <v>3</v>
      </c>
      <c r="Q188">
        <v>98.07</v>
      </c>
      <c r="R188">
        <v>120.93</v>
      </c>
      <c r="S188">
        <v>22.860000000000014</v>
      </c>
      <c r="T188" t="s">
        <v>80</v>
      </c>
      <c r="U188" s="40">
        <v>2023</v>
      </c>
      <c r="V188" s="40">
        <v>2</v>
      </c>
      <c r="W188" s="40" t="s">
        <v>193</v>
      </c>
      <c r="X188" s="40">
        <v>2</v>
      </c>
      <c r="Y188">
        <v>1</v>
      </c>
      <c r="Z188">
        <v>120.93</v>
      </c>
    </row>
    <row r="189" spans="1:26" x14ac:dyDescent="0.25">
      <c r="A189" t="s">
        <v>92</v>
      </c>
      <c r="B189" t="s">
        <v>526</v>
      </c>
      <c r="C189" s="1">
        <v>500</v>
      </c>
      <c r="D189">
        <v>2</v>
      </c>
      <c r="E189">
        <v>0.4</v>
      </c>
      <c r="F189" s="16">
        <v>44966</v>
      </c>
      <c r="G189" t="s">
        <v>77</v>
      </c>
      <c r="H189" t="s">
        <v>100</v>
      </c>
      <c r="I189" t="s">
        <v>78</v>
      </c>
      <c r="J189" t="s">
        <v>101</v>
      </c>
      <c r="K189" s="1" t="s">
        <v>102</v>
      </c>
      <c r="L189" t="s">
        <v>79</v>
      </c>
      <c r="M189" s="1">
        <v>500</v>
      </c>
      <c r="N189" s="1">
        <v>500</v>
      </c>
      <c r="O189" s="1">
        <v>1267</v>
      </c>
      <c r="P189">
        <v>3</v>
      </c>
      <c r="Q189">
        <v>98.07</v>
      </c>
      <c r="R189">
        <v>120.93</v>
      </c>
      <c r="S189">
        <v>22.860000000000014</v>
      </c>
      <c r="T189" t="s">
        <v>80</v>
      </c>
      <c r="U189" s="40">
        <v>2023</v>
      </c>
      <c r="V189" s="40">
        <v>2</v>
      </c>
      <c r="W189" s="40" t="s">
        <v>193</v>
      </c>
      <c r="X189" s="40">
        <v>4</v>
      </c>
      <c r="Y189">
        <v>1</v>
      </c>
      <c r="Z189">
        <v>120.93</v>
      </c>
    </row>
    <row r="190" spans="1:26" x14ac:dyDescent="0.25">
      <c r="A190" t="s">
        <v>92</v>
      </c>
      <c r="B190" t="s">
        <v>527</v>
      </c>
      <c r="C190" s="1">
        <v>500</v>
      </c>
      <c r="D190">
        <v>2</v>
      </c>
      <c r="E190">
        <v>0.4</v>
      </c>
      <c r="F190" s="16">
        <v>44966</v>
      </c>
      <c r="G190" t="s">
        <v>77</v>
      </c>
      <c r="H190" t="s">
        <v>100</v>
      </c>
      <c r="I190" t="s">
        <v>78</v>
      </c>
      <c r="J190" t="s">
        <v>101</v>
      </c>
      <c r="K190" s="1" t="s">
        <v>102</v>
      </c>
      <c r="L190" t="s">
        <v>79</v>
      </c>
      <c r="M190" s="1">
        <v>500</v>
      </c>
      <c r="N190" s="1">
        <v>500</v>
      </c>
      <c r="O190" s="1">
        <v>1267</v>
      </c>
      <c r="P190">
        <v>3</v>
      </c>
      <c r="Q190">
        <v>98.07</v>
      </c>
      <c r="R190">
        <v>120.93</v>
      </c>
      <c r="S190">
        <v>22.860000000000014</v>
      </c>
      <c r="T190" t="s">
        <v>80</v>
      </c>
      <c r="U190" s="40">
        <v>2023</v>
      </c>
      <c r="V190" s="40">
        <v>2</v>
      </c>
      <c r="W190" s="40" t="s">
        <v>193</v>
      </c>
      <c r="X190" s="40">
        <v>4</v>
      </c>
      <c r="Y190">
        <v>1</v>
      </c>
      <c r="Z190">
        <v>120.93</v>
      </c>
    </row>
    <row r="191" spans="1:26" x14ac:dyDescent="0.25">
      <c r="A191" t="s">
        <v>92</v>
      </c>
      <c r="B191" t="s">
        <v>528</v>
      </c>
      <c r="C191" s="1">
        <v>500</v>
      </c>
      <c r="D191">
        <v>2</v>
      </c>
      <c r="E191">
        <v>0.4</v>
      </c>
      <c r="F191" s="16">
        <v>44966</v>
      </c>
      <c r="G191" t="s">
        <v>77</v>
      </c>
      <c r="H191" t="s">
        <v>100</v>
      </c>
      <c r="I191" t="s">
        <v>78</v>
      </c>
      <c r="J191" t="s">
        <v>101</v>
      </c>
      <c r="K191" s="1" t="s">
        <v>102</v>
      </c>
      <c r="L191" t="s">
        <v>79</v>
      </c>
      <c r="M191" s="1">
        <v>500</v>
      </c>
      <c r="N191" s="1">
        <v>500</v>
      </c>
      <c r="O191" s="1">
        <v>1267</v>
      </c>
      <c r="P191">
        <v>3</v>
      </c>
      <c r="Q191">
        <v>98.07</v>
      </c>
      <c r="R191">
        <v>120.93</v>
      </c>
      <c r="S191">
        <v>22.860000000000014</v>
      </c>
      <c r="T191" t="s">
        <v>80</v>
      </c>
      <c r="U191" s="40">
        <v>2023</v>
      </c>
      <c r="V191" s="40">
        <v>2</v>
      </c>
      <c r="W191" s="40" t="s">
        <v>193</v>
      </c>
      <c r="X191" s="40">
        <v>4</v>
      </c>
      <c r="Y191">
        <v>1</v>
      </c>
      <c r="Z191">
        <v>120.93</v>
      </c>
    </row>
    <row r="192" spans="1:26" x14ac:dyDescent="0.25">
      <c r="A192" t="s">
        <v>92</v>
      </c>
      <c r="B192" t="s">
        <v>529</v>
      </c>
      <c r="C192" s="1">
        <v>500</v>
      </c>
      <c r="D192">
        <v>2</v>
      </c>
      <c r="E192">
        <v>0.4</v>
      </c>
      <c r="F192" s="16">
        <v>44966</v>
      </c>
      <c r="G192" t="s">
        <v>77</v>
      </c>
      <c r="H192" t="s">
        <v>100</v>
      </c>
      <c r="I192" t="s">
        <v>78</v>
      </c>
      <c r="J192" t="s">
        <v>101</v>
      </c>
      <c r="K192" s="1" t="s">
        <v>102</v>
      </c>
      <c r="L192" t="s">
        <v>79</v>
      </c>
      <c r="M192" s="1">
        <v>500</v>
      </c>
      <c r="N192" s="1">
        <v>500</v>
      </c>
      <c r="O192" s="1">
        <v>1542</v>
      </c>
      <c r="P192">
        <v>5</v>
      </c>
      <c r="Q192">
        <v>134.29</v>
      </c>
      <c r="R192">
        <v>165.59</v>
      </c>
      <c r="S192">
        <v>31.300000000000011</v>
      </c>
      <c r="T192" t="s">
        <v>80</v>
      </c>
      <c r="U192" s="40">
        <v>2023</v>
      </c>
      <c r="V192" s="40">
        <v>2</v>
      </c>
      <c r="W192" s="40" t="s">
        <v>193</v>
      </c>
      <c r="X192" s="40">
        <v>4</v>
      </c>
      <c r="Y192">
        <v>1</v>
      </c>
      <c r="Z192">
        <v>165.59</v>
      </c>
    </row>
    <row r="193" spans="1:26" x14ac:dyDescent="0.25">
      <c r="A193" t="s">
        <v>92</v>
      </c>
      <c r="B193" t="s">
        <v>530</v>
      </c>
      <c r="C193" s="1">
        <v>500</v>
      </c>
      <c r="D193">
        <v>2</v>
      </c>
      <c r="E193">
        <v>0.4</v>
      </c>
      <c r="F193" s="16">
        <v>44966</v>
      </c>
      <c r="G193" t="s">
        <v>77</v>
      </c>
      <c r="H193" t="s">
        <v>100</v>
      </c>
      <c r="I193" t="s">
        <v>78</v>
      </c>
      <c r="J193" t="s">
        <v>101</v>
      </c>
      <c r="K193" s="1" t="s">
        <v>102</v>
      </c>
      <c r="L193" t="s">
        <v>79</v>
      </c>
      <c r="M193" s="1">
        <v>500</v>
      </c>
      <c r="N193" s="1">
        <v>500</v>
      </c>
      <c r="O193" s="1">
        <v>1267</v>
      </c>
      <c r="P193">
        <v>3</v>
      </c>
      <c r="Q193">
        <v>98.07</v>
      </c>
      <c r="R193">
        <v>120.93</v>
      </c>
      <c r="S193">
        <v>22.860000000000014</v>
      </c>
      <c r="T193" t="s">
        <v>80</v>
      </c>
      <c r="U193" s="40">
        <v>2023</v>
      </c>
      <c r="V193" s="40">
        <v>2</v>
      </c>
      <c r="W193" s="40" t="s">
        <v>193</v>
      </c>
      <c r="X193" s="40">
        <v>4</v>
      </c>
      <c r="Y193">
        <v>1</v>
      </c>
      <c r="Z193">
        <v>120.93</v>
      </c>
    </row>
    <row r="194" spans="1:26" x14ac:dyDescent="0.25">
      <c r="A194" t="s">
        <v>92</v>
      </c>
      <c r="B194" t="s">
        <v>531</v>
      </c>
      <c r="C194" s="1">
        <v>1000</v>
      </c>
      <c r="D194">
        <v>4</v>
      </c>
      <c r="E194">
        <v>0.8</v>
      </c>
      <c r="F194" s="16">
        <v>44966</v>
      </c>
      <c r="G194" t="s">
        <v>77</v>
      </c>
      <c r="H194" t="s">
        <v>100</v>
      </c>
      <c r="I194" t="s">
        <v>78</v>
      </c>
      <c r="J194" t="s">
        <v>101</v>
      </c>
      <c r="K194" s="1" t="s">
        <v>102</v>
      </c>
      <c r="L194" t="s">
        <v>79</v>
      </c>
      <c r="M194" s="1">
        <v>1000</v>
      </c>
      <c r="N194" s="1">
        <v>1000</v>
      </c>
      <c r="O194" s="1">
        <v>1267</v>
      </c>
      <c r="P194">
        <v>3</v>
      </c>
      <c r="Q194">
        <v>167.12</v>
      </c>
      <c r="R194">
        <v>197.54</v>
      </c>
      <c r="S194">
        <v>30.419999999999987</v>
      </c>
      <c r="T194" t="s">
        <v>80</v>
      </c>
      <c r="U194" s="40">
        <v>2023</v>
      </c>
      <c r="V194" s="40">
        <v>2</v>
      </c>
      <c r="W194" s="40" t="s">
        <v>193</v>
      </c>
      <c r="X194" s="40">
        <v>4</v>
      </c>
      <c r="Y194">
        <v>1</v>
      </c>
      <c r="Z194">
        <v>197.54</v>
      </c>
    </row>
    <row r="195" spans="1:26" x14ac:dyDescent="0.25">
      <c r="A195" t="s">
        <v>92</v>
      </c>
      <c r="B195" t="s">
        <v>532</v>
      </c>
      <c r="C195" s="1">
        <v>500</v>
      </c>
      <c r="D195">
        <v>2</v>
      </c>
      <c r="E195">
        <v>0.4</v>
      </c>
      <c r="F195" s="16">
        <v>44966</v>
      </c>
      <c r="G195" t="s">
        <v>77</v>
      </c>
      <c r="H195" t="s">
        <v>100</v>
      </c>
      <c r="I195" t="s">
        <v>78</v>
      </c>
      <c r="J195" t="s">
        <v>101</v>
      </c>
      <c r="K195" s="1" t="s">
        <v>102</v>
      </c>
      <c r="L195" t="s">
        <v>79</v>
      </c>
      <c r="M195" s="1">
        <v>500</v>
      </c>
      <c r="N195" s="1">
        <v>500</v>
      </c>
      <c r="O195" s="1">
        <v>1089</v>
      </c>
      <c r="P195">
        <v>4</v>
      </c>
      <c r="Q195">
        <v>132.28</v>
      </c>
      <c r="R195">
        <v>163.11000000000001</v>
      </c>
      <c r="S195">
        <v>30.830000000000013</v>
      </c>
      <c r="T195" t="s">
        <v>80</v>
      </c>
      <c r="U195" s="40">
        <v>2023</v>
      </c>
      <c r="V195" s="40">
        <v>2</v>
      </c>
      <c r="W195" s="40" t="s">
        <v>193</v>
      </c>
      <c r="X195" s="40">
        <v>4</v>
      </c>
      <c r="Y195">
        <v>1</v>
      </c>
      <c r="Z195">
        <v>163.11000000000001</v>
      </c>
    </row>
    <row r="196" spans="1:26" x14ac:dyDescent="0.25">
      <c r="A196" t="s">
        <v>92</v>
      </c>
      <c r="B196" t="s">
        <v>533</v>
      </c>
      <c r="C196" s="1">
        <v>500</v>
      </c>
      <c r="D196">
        <v>2</v>
      </c>
      <c r="E196">
        <v>0.4</v>
      </c>
      <c r="F196" s="16">
        <v>44966</v>
      </c>
      <c r="G196" t="s">
        <v>77</v>
      </c>
      <c r="H196" t="s">
        <v>100</v>
      </c>
      <c r="I196" t="s">
        <v>78</v>
      </c>
      <c r="J196" t="s">
        <v>101</v>
      </c>
      <c r="K196" s="1" t="s">
        <v>102</v>
      </c>
      <c r="L196" t="s">
        <v>79</v>
      </c>
      <c r="M196" s="1">
        <v>500</v>
      </c>
      <c r="N196" s="1">
        <v>500</v>
      </c>
      <c r="O196" s="1">
        <v>1650</v>
      </c>
      <c r="P196">
        <v>4</v>
      </c>
      <c r="Q196">
        <v>132.99</v>
      </c>
      <c r="R196">
        <v>163.99</v>
      </c>
      <c r="S196">
        <v>31</v>
      </c>
      <c r="T196" t="s">
        <v>80</v>
      </c>
      <c r="U196" s="40">
        <v>2023</v>
      </c>
      <c r="V196" s="40">
        <v>2</v>
      </c>
      <c r="W196" s="40" t="s">
        <v>193</v>
      </c>
      <c r="X196" s="40">
        <v>4</v>
      </c>
      <c r="Y196">
        <v>1</v>
      </c>
      <c r="Z196">
        <v>163.99</v>
      </c>
    </row>
    <row r="197" spans="1:26" x14ac:dyDescent="0.25">
      <c r="A197" t="s">
        <v>92</v>
      </c>
      <c r="B197" t="s">
        <v>534</v>
      </c>
      <c r="C197" s="1">
        <v>500</v>
      </c>
      <c r="D197">
        <v>2</v>
      </c>
      <c r="E197">
        <v>0.4</v>
      </c>
      <c r="F197" s="16">
        <v>44966</v>
      </c>
      <c r="G197" t="s">
        <v>77</v>
      </c>
      <c r="H197" t="s">
        <v>100</v>
      </c>
      <c r="I197" t="s">
        <v>78</v>
      </c>
      <c r="J197" t="s">
        <v>101</v>
      </c>
      <c r="K197" s="1" t="s">
        <v>102</v>
      </c>
      <c r="L197" t="s">
        <v>79</v>
      </c>
      <c r="M197" s="1">
        <v>500</v>
      </c>
      <c r="N197" s="1">
        <v>500</v>
      </c>
      <c r="O197" s="1">
        <v>1163</v>
      </c>
      <c r="P197">
        <v>4</v>
      </c>
      <c r="Q197">
        <v>131.41</v>
      </c>
      <c r="R197">
        <v>162.04</v>
      </c>
      <c r="S197">
        <v>30.629999999999995</v>
      </c>
      <c r="T197" t="s">
        <v>80</v>
      </c>
      <c r="U197" s="40">
        <v>2023</v>
      </c>
      <c r="V197" s="40">
        <v>2</v>
      </c>
      <c r="W197" s="40" t="s">
        <v>193</v>
      </c>
      <c r="X197" s="40">
        <v>4</v>
      </c>
      <c r="Y197">
        <v>1</v>
      </c>
      <c r="Z197">
        <v>162.04</v>
      </c>
    </row>
    <row r="198" spans="1:26" x14ac:dyDescent="0.25">
      <c r="A198" t="s">
        <v>92</v>
      </c>
      <c r="B198" t="s">
        <v>535</v>
      </c>
      <c r="C198" s="1">
        <v>500</v>
      </c>
      <c r="D198">
        <v>2</v>
      </c>
      <c r="E198">
        <v>0.4</v>
      </c>
      <c r="F198" s="16">
        <v>44966</v>
      </c>
      <c r="G198" t="s">
        <v>77</v>
      </c>
      <c r="H198" t="s">
        <v>100</v>
      </c>
      <c r="I198" t="s">
        <v>78</v>
      </c>
      <c r="J198" t="s">
        <v>101</v>
      </c>
      <c r="K198" s="1" t="s">
        <v>102</v>
      </c>
      <c r="L198" t="s">
        <v>79</v>
      </c>
      <c r="M198" s="1">
        <v>500</v>
      </c>
      <c r="N198" s="1">
        <v>500</v>
      </c>
      <c r="O198" s="1">
        <v>1217</v>
      </c>
      <c r="P198">
        <v>5</v>
      </c>
      <c r="Q198">
        <v>125.29</v>
      </c>
      <c r="R198">
        <v>154.47999999999999</v>
      </c>
      <c r="S198">
        <v>29.189999999999984</v>
      </c>
      <c r="T198" t="s">
        <v>80</v>
      </c>
      <c r="U198" s="40">
        <v>2023</v>
      </c>
      <c r="V198" s="40">
        <v>2</v>
      </c>
      <c r="W198" s="40" t="s">
        <v>193</v>
      </c>
      <c r="X198" s="40">
        <v>4</v>
      </c>
      <c r="Y198">
        <v>1</v>
      </c>
      <c r="Z198">
        <v>154.47999999999999</v>
      </c>
    </row>
    <row r="199" spans="1:26" x14ac:dyDescent="0.25">
      <c r="A199" t="s">
        <v>92</v>
      </c>
      <c r="B199" t="s">
        <v>536</v>
      </c>
      <c r="C199" s="1">
        <v>500</v>
      </c>
      <c r="D199">
        <v>2</v>
      </c>
      <c r="E199">
        <v>0.4</v>
      </c>
      <c r="F199" s="16">
        <v>44966</v>
      </c>
      <c r="G199" t="s">
        <v>77</v>
      </c>
      <c r="H199" t="s">
        <v>100</v>
      </c>
      <c r="I199" t="s">
        <v>78</v>
      </c>
      <c r="J199" t="s">
        <v>101</v>
      </c>
      <c r="K199" s="1" t="s">
        <v>102</v>
      </c>
      <c r="L199" t="s">
        <v>79</v>
      </c>
      <c r="M199" s="1">
        <v>500</v>
      </c>
      <c r="N199" s="1">
        <v>500</v>
      </c>
      <c r="O199" s="1">
        <v>1089</v>
      </c>
      <c r="P199">
        <v>4</v>
      </c>
      <c r="Q199">
        <v>132.28</v>
      </c>
      <c r="R199">
        <v>163.11000000000001</v>
      </c>
      <c r="S199">
        <v>30.830000000000013</v>
      </c>
      <c r="T199" t="s">
        <v>80</v>
      </c>
      <c r="U199" s="40">
        <v>2023</v>
      </c>
      <c r="V199" s="40">
        <v>2</v>
      </c>
      <c r="W199" s="40" t="s">
        <v>193</v>
      </c>
      <c r="X199" s="40">
        <v>4</v>
      </c>
      <c r="Y199">
        <v>1</v>
      </c>
      <c r="Z199">
        <v>163.11000000000001</v>
      </c>
    </row>
    <row r="200" spans="1:26" x14ac:dyDescent="0.25">
      <c r="A200" t="s">
        <v>92</v>
      </c>
      <c r="B200" t="s">
        <v>537</v>
      </c>
      <c r="C200" s="1">
        <v>2000</v>
      </c>
      <c r="D200">
        <v>8</v>
      </c>
      <c r="E200">
        <v>1.6</v>
      </c>
      <c r="F200" s="16">
        <v>44966</v>
      </c>
      <c r="G200" t="s">
        <v>77</v>
      </c>
      <c r="H200" t="s">
        <v>100</v>
      </c>
      <c r="I200" t="s">
        <v>78</v>
      </c>
      <c r="J200" t="s">
        <v>101</v>
      </c>
      <c r="K200" s="1" t="s">
        <v>102</v>
      </c>
      <c r="L200" t="s">
        <v>79</v>
      </c>
      <c r="M200" s="1">
        <v>2000</v>
      </c>
      <c r="N200" s="1">
        <v>2500</v>
      </c>
      <c r="O200" s="1">
        <v>1267</v>
      </c>
      <c r="P200">
        <v>3</v>
      </c>
      <c r="Q200">
        <v>299.32</v>
      </c>
      <c r="R200">
        <v>341.69</v>
      </c>
      <c r="S200">
        <v>42.370000000000005</v>
      </c>
      <c r="T200" t="s">
        <v>80</v>
      </c>
      <c r="U200" s="40">
        <v>2023</v>
      </c>
      <c r="V200" s="40">
        <v>2</v>
      </c>
      <c r="W200" s="40" t="s">
        <v>193</v>
      </c>
      <c r="X200" s="40">
        <v>4</v>
      </c>
      <c r="Y200">
        <v>1</v>
      </c>
      <c r="Z200">
        <v>341.69</v>
      </c>
    </row>
    <row r="201" spans="1:26" x14ac:dyDescent="0.25">
      <c r="A201" t="s">
        <v>92</v>
      </c>
      <c r="B201" t="s">
        <v>538</v>
      </c>
      <c r="C201" s="1">
        <v>1000</v>
      </c>
      <c r="D201">
        <v>4</v>
      </c>
      <c r="E201">
        <v>0.8</v>
      </c>
      <c r="F201" s="16">
        <v>44966</v>
      </c>
      <c r="G201" t="s">
        <v>77</v>
      </c>
      <c r="H201" t="s">
        <v>100</v>
      </c>
      <c r="I201" t="s">
        <v>78</v>
      </c>
      <c r="J201" t="s">
        <v>101</v>
      </c>
      <c r="K201" s="1" t="s">
        <v>102</v>
      </c>
      <c r="L201" t="s">
        <v>79</v>
      </c>
      <c r="M201" s="1">
        <v>1000</v>
      </c>
      <c r="N201" s="1">
        <v>1000</v>
      </c>
      <c r="O201" s="1">
        <v>1045</v>
      </c>
      <c r="P201">
        <v>3</v>
      </c>
      <c r="Q201">
        <v>153.08000000000001</v>
      </c>
      <c r="R201">
        <v>180.94</v>
      </c>
      <c r="S201">
        <v>27.859999999999985</v>
      </c>
      <c r="T201" t="s">
        <v>80</v>
      </c>
      <c r="U201" s="40">
        <v>2023</v>
      </c>
      <c r="V201" s="40">
        <v>2</v>
      </c>
      <c r="W201" s="40" t="s">
        <v>193</v>
      </c>
      <c r="X201" s="40">
        <v>4</v>
      </c>
      <c r="Y201">
        <v>1</v>
      </c>
      <c r="Z201">
        <v>180.94</v>
      </c>
    </row>
    <row r="202" spans="1:26" x14ac:dyDescent="0.25">
      <c r="A202" t="s">
        <v>92</v>
      </c>
      <c r="B202" t="s">
        <v>539</v>
      </c>
      <c r="C202" s="1">
        <v>1500.0000000000002</v>
      </c>
      <c r="D202">
        <v>6.0000000000000009</v>
      </c>
      <c r="E202">
        <v>1.2000000000000002</v>
      </c>
      <c r="F202" s="16">
        <v>44966</v>
      </c>
      <c r="G202" t="s">
        <v>77</v>
      </c>
      <c r="H202" t="s">
        <v>114</v>
      </c>
      <c r="I202" t="s">
        <v>78</v>
      </c>
      <c r="J202" t="s">
        <v>101</v>
      </c>
      <c r="K202" s="1" t="s">
        <v>102</v>
      </c>
      <c r="L202" t="s">
        <v>79</v>
      </c>
      <c r="M202" s="1">
        <v>1500.0000000000002</v>
      </c>
      <c r="N202" s="1">
        <v>2500</v>
      </c>
      <c r="O202" s="1">
        <v>1575</v>
      </c>
      <c r="P202">
        <v>6</v>
      </c>
      <c r="Q202">
        <v>353.29</v>
      </c>
      <c r="R202">
        <v>403.29</v>
      </c>
      <c r="S202">
        <v>50</v>
      </c>
      <c r="T202" t="s">
        <v>80</v>
      </c>
      <c r="U202" s="40">
        <v>2023</v>
      </c>
      <c r="V202" s="40">
        <v>2</v>
      </c>
      <c r="W202" s="40" t="s">
        <v>193</v>
      </c>
      <c r="X202" s="40">
        <v>4</v>
      </c>
      <c r="Y202">
        <v>1</v>
      </c>
      <c r="Z202">
        <v>403.29</v>
      </c>
    </row>
    <row r="203" spans="1:26" x14ac:dyDescent="0.25">
      <c r="A203" t="s">
        <v>92</v>
      </c>
      <c r="B203" t="s">
        <v>540</v>
      </c>
      <c r="C203" s="1">
        <v>3000.0000000000005</v>
      </c>
      <c r="D203">
        <v>12.000000000000002</v>
      </c>
      <c r="E203">
        <v>2.4000000000000004</v>
      </c>
      <c r="F203" s="16">
        <v>44966</v>
      </c>
      <c r="G203" t="s">
        <v>77</v>
      </c>
      <c r="H203" t="s">
        <v>114</v>
      </c>
      <c r="I203" t="s">
        <v>78</v>
      </c>
      <c r="J203" t="s">
        <v>101</v>
      </c>
      <c r="K203" s="1" t="s">
        <v>102</v>
      </c>
      <c r="L203" t="s">
        <v>83</v>
      </c>
      <c r="M203" s="1">
        <v>3000.0000000000005</v>
      </c>
      <c r="N203" s="1">
        <v>5000</v>
      </c>
      <c r="O203" s="1">
        <v>1123</v>
      </c>
      <c r="P203">
        <v>2</v>
      </c>
      <c r="Q203">
        <v>655.9</v>
      </c>
      <c r="R203">
        <v>744.07</v>
      </c>
      <c r="S203">
        <v>88.170000000000073</v>
      </c>
      <c r="T203" t="s">
        <v>80</v>
      </c>
      <c r="U203" s="40">
        <v>2023</v>
      </c>
      <c r="V203" s="40">
        <v>2</v>
      </c>
      <c r="W203" s="40" t="s">
        <v>193</v>
      </c>
      <c r="X203" s="40">
        <v>4</v>
      </c>
      <c r="Y203">
        <v>0</v>
      </c>
      <c r="Z203">
        <v>0</v>
      </c>
    </row>
    <row r="204" spans="1:26" x14ac:dyDescent="0.25">
      <c r="A204" t="s">
        <v>92</v>
      </c>
      <c r="B204" t="s">
        <v>541</v>
      </c>
      <c r="C204" s="1">
        <v>4000</v>
      </c>
      <c r="D204">
        <v>16</v>
      </c>
      <c r="E204">
        <v>3.2</v>
      </c>
      <c r="F204" s="16">
        <v>44966</v>
      </c>
      <c r="G204" t="s">
        <v>77</v>
      </c>
      <c r="H204" t="s">
        <v>100</v>
      </c>
      <c r="I204" t="s">
        <v>78</v>
      </c>
      <c r="J204" t="s">
        <v>101</v>
      </c>
      <c r="K204" s="1" t="s">
        <v>102</v>
      </c>
      <c r="L204" t="s">
        <v>83</v>
      </c>
      <c r="M204" s="1">
        <v>4000</v>
      </c>
      <c r="N204" s="1">
        <v>5000</v>
      </c>
      <c r="O204" s="1">
        <v>1819</v>
      </c>
      <c r="P204">
        <v>3</v>
      </c>
      <c r="Q204">
        <v>839.39</v>
      </c>
      <c r="R204">
        <v>945.05</v>
      </c>
      <c r="S204">
        <v>105.65999999999997</v>
      </c>
      <c r="T204" t="s">
        <v>80</v>
      </c>
      <c r="U204" s="40">
        <v>2023</v>
      </c>
      <c r="V204" s="40">
        <v>2</v>
      </c>
      <c r="W204" s="40" t="s">
        <v>193</v>
      </c>
      <c r="X204" s="40">
        <v>4</v>
      </c>
      <c r="Y204">
        <v>0</v>
      </c>
      <c r="Z204">
        <v>0</v>
      </c>
    </row>
    <row r="205" spans="1:26" x14ac:dyDescent="0.25">
      <c r="A205" t="s">
        <v>92</v>
      </c>
      <c r="B205" t="s">
        <v>542</v>
      </c>
      <c r="C205" s="1">
        <v>3000.0000000000005</v>
      </c>
      <c r="D205">
        <v>12.000000000000002</v>
      </c>
      <c r="E205">
        <v>2.4000000000000004</v>
      </c>
      <c r="F205" s="16">
        <v>44966</v>
      </c>
      <c r="G205" t="s">
        <v>77</v>
      </c>
      <c r="H205" t="s">
        <v>100</v>
      </c>
      <c r="I205" t="s">
        <v>78</v>
      </c>
      <c r="J205" t="s">
        <v>101</v>
      </c>
      <c r="K205" s="1" t="s">
        <v>102</v>
      </c>
      <c r="L205" t="s">
        <v>83</v>
      </c>
      <c r="M205" s="1">
        <v>3000.0000000000005</v>
      </c>
      <c r="N205" s="1">
        <v>5000</v>
      </c>
      <c r="O205" s="1">
        <v>1045</v>
      </c>
      <c r="P205">
        <v>2</v>
      </c>
      <c r="Q205">
        <v>444.76</v>
      </c>
      <c r="R205">
        <v>508.18</v>
      </c>
      <c r="S205">
        <v>63.420000000000016</v>
      </c>
      <c r="T205" t="s">
        <v>80</v>
      </c>
      <c r="U205" s="40">
        <v>2023</v>
      </c>
      <c r="V205" s="40">
        <v>2</v>
      </c>
      <c r="W205" s="40" t="s">
        <v>193</v>
      </c>
      <c r="X205" s="40">
        <v>4</v>
      </c>
      <c r="Y205">
        <v>0</v>
      </c>
      <c r="Z205">
        <v>0</v>
      </c>
    </row>
    <row r="206" spans="1:26" x14ac:dyDescent="0.25">
      <c r="A206" t="s">
        <v>92</v>
      </c>
      <c r="B206" t="s">
        <v>543</v>
      </c>
      <c r="C206" s="1">
        <v>4000</v>
      </c>
      <c r="D206">
        <v>16</v>
      </c>
      <c r="E206">
        <v>3.2</v>
      </c>
      <c r="F206" s="16">
        <v>44966</v>
      </c>
      <c r="G206" t="s">
        <v>77</v>
      </c>
      <c r="H206" t="s">
        <v>100</v>
      </c>
      <c r="I206" t="s">
        <v>78</v>
      </c>
      <c r="J206" t="s">
        <v>101</v>
      </c>
      <c r="K206" s="1" t="s">
        <v>102</v>
      </c>
      <c r="L206" t="s">
        <v>83</v>
      </c>
      <c r="M206" s="1">
        <v>4000</v>
      </c>
      <c r="N206" s="1">
        <v>5000</v>
      </c>
      <c r="O206" s="1">
        <v>1267</v>
      </c>
      <c r="P206">
        <v>2</v>
      </c>
      <c r="Q206">
        <v>583.11</v>
      </c>
      <c r="R206">
        <v>661.5</v>
      </c>
      <c r="S206">
        <v>78.389999999999986</v>
      </c>
      <c r="T206" t="s">
        <v>80</v>
      </c>
      <c r="U206" s="40">
        <v>2023</v>
      </c>
      <c r="V206" s="40">
        <v>2</v>
      </c>
      <c r="W206" s="40" t="s">
        <v>193</v>
      </c>
      <c r="X206" s="40">
        <v>4</v>
      </c>
      <c r="Y206">
        <v>0</v>
      </c>
      <c r="Z206">
        <v>0</v>
      </c>
    </row>
    <row r="207" spans="1:26" x14ac:dyDescent="0.25">
      <c r="A207" t="s">
        <v>92</v>
      </c>
      <c r="B207" t="s">
        <v>544</v>
      </c>
      <c r="C207" s="1">
        <v>3500.0000000000005</v>
      </c>
      <c r="D207">
        <v>14.000000000000002</v>
      </c>
      <c r="E207">
        <v>2.8000000000000003</v>
      </c>
      <c r="F207" s="16">
        <v>44966</v>
      </c>
      <c r="G207" t="s">
        <v>77</v>
      </c>
      <c r="H207" t="s">
        <v>114</v>
      </c>
      <c r="I207" t="s">
        <v>78</v>
      </c>
      <c r="J207" t="s">
        <v>101</v>
      </c>
      <c r="K207" s="1" t="s">
        <v>102</v>
      </c>
      <c r="L207" t="s">
        <v>83</v>
      </c>
      <c r="M207" s="1">
        <v>3500.0000000000005</v>
      </c>
      <c r="N207" s="1">
        <v>5000</v>
      </c>
      <c r="O207" s="1">
        <v>1144</v>
      </c>
      <c r="P207">
        <v>2</v>
      </c>
      <c r="Q207">
        <v>688.07</v>
      </c>
      <c r="R207">
        <v>780.57</v>
      </c>
      <c r="S207">
        <v>92.5</v>
      </c>
      <c r="T207" t="s">
        <v>80</v>
      </c>
      <c r="U207" s="40">
        <v>2023</v>
      </c>
      <c r="V207" s="40">
        <v>2</v>
      </c>
      <c r="W207" s="40" t="s">
        <v>193</v>
      </c>
      <c r="X207" s="40">
        <v>4</v>
      </c>
      <c r="Y207">
        <v>0</v>
      </c>
      <c r="Z207">
        <v>0</v>
      </c>
    </row>
    <row r="208" spans="1:26" x14ac:dyDescent="0.25">
      <c r="A208" t="s">
        <v>92</v>
      </c>
      <c r="B208" t="s">
        <v>545</v>
      </c>
      <c r="C208" s="1">
        <v>1500.0000000000002</v>
      </c>
      <c r="D208">
        <v>6.0000000000000009</v>
      </c>
      <c r="E208">
        <v>1.2000000000000002</v>
      </c>
      <c r="F208" s="16">
        <v>44966</v>
      </c>
      <c r="G208" t="s">
        <v>77</v>
      </c>
      <c r="H208" t="s">
        <v>114</v>
      </c>
      <c r="I208" t="s">
        <v>78</v>
      </c>
      <c r="J208" t="s">
        <v>101</v>
      </c>
      <c r="K208" s="1" t="s">
        <v>102</v>
      </c>
      <c r="L208" t="s">
        <v>79</v>
      </c>
      <c r="M208" s="1">
        <v>1500.0000000000002</v>
      </c>
      <c r="N208" s="1">
        <v>2500</v>
      </c>
      <c r="O208" s="1">
        <v>845</v>
      </c>
      <c r="P208">
        <v>4</v>
      </c>
      <c r="Q208">
        <v>323.67</v>
      </c>
      <c r="R208">
        <v>369.83</v>
      </c>
      <c r="S208">
        <v>46.159999999999968</v>
      </c>
      <c r="T208" t="s">
        <v>80</v>
      </c>
      <c r="U208" s="40">
        <v>2023</v>
      </c>
      <c r="V208" s="40">
        <v>2</v>
      </c>
      <c r="W208" s="40" t="s">
        <v>193</v>
      </c>
      <c r="X208" s="40">
        <v>4</v>
      </c>
      <c r="Y208">
        <v>1</v>
      </c>
      <c r="Z208">
        <v>369.83</v>
      </c>
    </row>
    <row r="209" spans="1:26" x14ac:dyDescent="0.25">
      <c r="A209" t="s">
        <v>92</v>
      </c>
      <c r="B209" t="s">
        <v>546</v>
      </c>
      <c r="C209" s="1">
        <v>2000</v>
      </c>
      <c r="D209">
        <v>8</v>
      </c>
      <c r="E209">
        <v>1.6</v>
      </c>
      <c r="F209" s="16">
        <v>44966</v>
      </c>
      <c r="G209" t="s">
        <v>77</v>
      </c>
      <c r="H209" t="s">
        <v>114</v>
      </c>
      <c r="I209" t="s">
        <v>78</v>
      </c>
      <c r="J209" t="s">
        <v>101</v>
      </c>
      <c r="K209" s="1" t="s">
        <v>102</v>
      </c>
      <c r="L209" t="s">
        <v>79</v>
      </c>
      <c r="M209" s="1">
        <v>2000</v>
      </c>
      <c r="N209" s="1">
        <v>2500</v>
      </c>
      <c r="O209" s="1">
        <v>1416</v>
      </c>
      <c r="P209">
        <v>5</v>
      </c>
      <c r="Q209">
        <v>457.67</v>
      </c>
      <c r="R209">
        <v>522.46</v>
      </c>
      <c r="S209">
        <v>64.79000000000002</v>
      </c>
      <c r="T209" t="s">
        <v>80</v>
      </c>
      <c r="U209" s="40">
        <v>2023</v>
      </c>
      <c r="V209" s="40">
        <v>2</v>
      </c>
      <c r="W209" s="40" t="s">
        <v>193</v>
      </c>
      <c r="X209" s="40">
        <v>4</v>
      </c>
      <c r="Y209">
        <v>1</v>
      </c>
      <c r="Z209">
        <v>522.46</v>
      </c>
    </row>
    <row r="210" spans="1:26" x14ac:dyDescent="0.25">
      <c r="A210" t="s">
        <v>92</v>
      </c>
      <c r="B210" t="s">
        <v>547</v>
      </c>
      <c r="C210" s="1">
        <v>500</v>
      </c>
      <c r="D210">
        <v>2</v>
      </c>
      <c r="E210">
        <v>0.4</v>
      </c>
      <c r="F210" s="16">
        <v>44966</v>
      </c>
      <c r="G210" t="s">
        <v>77</v>
      </c>
      <c r="H210" t="s">
        <v>100</v>
      </c>
      <c r="I210" t="s">
        <v>78</v>
      </c>
      <c r="J210" t="s">
        <v>101</v>
      </c>
      <c r="K210" s="1" t="s">
        <v>102</v>
      </c>
      <c r="L210" t="s">
        <v>79</v>
      </c>
      <c r="M210" s="1">
        <v>500</v>
      </c>
      <c r="N210" s="1">
        <v>500</v>
      </c>
      <c r="O210" s="1">
        <v>911</v>
      </c>
      <c r="P210">
        <v>4</v>
      </c>
      <c r="Q210">
        <v>110.35</v>
      </c>
      <c r="R210">
        <v>136.07</v>
      </c>
      <c r="S210">
        <v>25.72</v>
      </c>
      <c r="T210" t="s">
        <v>80</v>
      </c>
      <c r="U210" s="40">
        <v>2023</v>
      </c>
      <c r="V210" s="40">
        <v>2</v>
      </c>
      <c r="W210" s="40" t="s">
        <v>193</v>
      </c>
      <c r="X210" s="40">
        <v>4</v>
      </c>
      <c r="Y210">
        <v>1</v>
      </c>
      <c r="Z210">
        <v>136.07</v>
      </c>
    </row>
    <row r="211" spans="1:26" x14ac:dyDescent="0.25">
      <c r="A211" t="s">
        <v>92</v>
      </c>
      <c r="B211" t="s">
        <v>548</v>
      </c>
      <c r="C211" s="1">
        <v>2500</v>
      </c>
      <c r="D211">
        <v>10</v>
      </c>
      <c r="E211">
        <v>2</v>
      </c>
      <c r="F211" s="16">
        <v>44966</v>
      </c>
      <c r="G211" t="s">
        <v>77</v>
      </c>
      <c r="H211" t="s">
        <v>133</v>
      </c>
      <c r="I211" t="s">
        <v>78</v>
      </c>
      <c r="J211" t="s">
        <v>101</v>
      </c>
      <c r="K211" s="1" t="s">
        <v>112</v>
      </c>
      <c r="L211" t="s">
        <v>79</v>
      </c>
      <c r="M211" s="1">
        <v>2500</v>
      </c>
      <c r="N211" s="1">
        <v>2500</v>
      </c>
      <c r="O211" s="1">
        <v>2378</v>
      </c>
      <c r="P211">
        <v>6</v>
      </c>
      <c r="Q211">
        <v>640.21</v>
      </c>
      <c r="R211">
        <v>719.74</v>
      </c>
      <c r="S211">
        <v>79.529999999999973</v>
      </c>
      <c r="T211" t="s">
        <v>80</v>
      </c>
      <c r="U211" s="40">
        <v>2023</v>
      </c>
      <c r="V211" s="40">
        <v>2</v>
      </c>
      <c r="W211" s="40" t="s">
        <v>193</v>
      </c>
      <c r="X211" s="40">
        <v>4</v>
      </c>
      <c r="Y211">
        <v>1</v>
      </c>
      <c r="Z211">
        <v>719.74</v>
      </c>
    </row>
    <row r="212" spans="1:26" x14ac:dyDescent="0.25">
      <c r="A212" t="s">
        <v>92</v>
      </c>
      <c r="B212" t="s">
        <v>549</v>
      </c>
      <c r="C212" s="1">
        <v>1000</v>
      </c>
      <c r="D212">
        <v>4</v>
      </c>
      <c r="E212">
        <v>0.8</v>
      </c>
      <c r="F212" s="16">
        <v>44966</v>
      </c>
      <c r="G212" t="s">
        <v>77</v>
      </c>
      <c r="H212" t="s">
        <v>158</v>
      </c>
      <c r="I212" t="s">
        <v>78</v>
      </c>
      <c r="J212" t="s">
        <v>101</v>
      </c>
      <c r="K212" s="1" t="s">
        <v>102</v>
      </c>
      <c r="L212" t="s">
        <v>79</v>
      </c>
      <c r="M212" s="1">
        <v>1000</v>
      </c>
      <c r="N212" s="1">
        <v>1000</v>
      </c>
      <c r="O212" s="1">
        <v>1698</v>
      </c>
      <c r="P212">
        <v>5</v>
      </c>
      <c r="Q212">
        <v>251.38</v>
      </c>
      <c r="R212">
        <v>297.13</v>
      </c>
      <c r="S212">
        <v>45.75</v>
      </c>
      <c r="T212" t="s">
        <v>80</v>
      </c>
      <c r="U212" s="40">
        <v>2023</v>
      </c>
      <c r="V212" s="40">
        <v>2</v>
      </c>
      <c r="W212" s="40" t="s">
        <v>193</v>
      </c>
      <c r="X212" s="40">
        <v>4</v>
      </c>
      <c r="Y212">
        <v>1</v>
      </c>
      <c r="Z212">
        <v>297.13</v>
      </c>
    </row>
    <row r="213" spans="1:26" x14ac:dyDescent="0.25">
      <c r="A213" t="s">
        <v>92</v>
      </c>
      <c r="B213" t="s">
        <v>550</v>
      </c>
      <c r="C213" s="1">
        <v>1000</v>
      </c>
      <c r="D213">
        <v>4</v>
      </c>
      <c r="E213">
        <v>0.8</v>
      </c>
      <c r="F213" s="16">
        <v>44966</v>
      </c>
      <c r="G213" t="s">
        <v>77</v>
      </c>
      <c r="H213" t="s">
        <v>76</v>
      </c>
      <c r="I213" t="s">
        <v>78</v>
      </c>
      <c r="J213" t="s">
        <v>101</v>
      </c>
      <c r="K213" s="1" t="s">
        <v>81</v>
      </c>
      <c r="L213" t="s">
        <v>79</v>
      </c>
      <c r="M213" s="1">
        <v>1000</v>
      </c>
      <c r="N213" s="1">
        <v>1000</v>
      </c>
      <c r="O213" s="1">
        <v>622</v>
      </c>
      <c r="P213">
        <v>4</v>
      </c>
      <c r="Q213">
        <v>162.75</v>
      </c>
      <c r="R213">
        <v>192.38</v>
      </c>
      <c r="S213">
        <v>29.629999999999995</v>
      </c>
      <c r="T213" t="s">
        <v>80</v>
      </c>
      <c r="U213" s="40">
        <v>2023</v>
      </c>
      <c r="V213" s="40">
        <v>2</v>
      </c>
      <c r="W213" s="40" t="s">
        <v>193</v>
      </c>
      <c r="X213" s="40">
        <v>4</v>
      </c>
      <c r="Y213">
        <v>1</v>
      </c>
      <c r="Z213">
        <v>192.38</v>
      </c>
    </row>
    <row r="214" spans="1:26" x14ac:dyDescent="0.25">
      <c r="A214" t="s">
        <v>92</v>
      </c>
      <c r="B214" t="s">
        <v>551</v>
      </c>
      <c r="C214" s="1">
        <v>1000</v>
      </c>
      <c r="D214">
        <v>4</v>
      </c>
      <c r="E214">
        <v>0.8</v>
      </c>
      <c r="F214" s="16">
        <v>44966</v>
      </c>
      <c r="G214" t="s">
        <v>77</v>
      </c>
      <c r="H214" t="s">
        <v>178</v>
      </c>
      <c r="I214" t="s">
        <v>78</v>
      </c>
      <c r="J214" t="s">
        <v>101</v>
      </c>
      <c r="K214" s="1" t="s">
        <v>130</v>
      </c>
      <c r="L214" t="s">
        <v>79</v>
      </c>
      <c r="M214" s="1">
        <v>1000</v>
      </c>
      <c r="N214" s="1">
        <v>1000</v>
      </c>
      <c r="O214" s="1">
        <v>1333</v>
      </c>
      <c r="P214">
        <v>4</v>
      </c>
      <c r="Q214">
        <v>214.26</v>
      </c>
      <c r="R214">
        <v>253.26</v>
      </c>
      <c r="S214">
        <v>39</v>
      </c>
      <c r="T214" t="s">
        <v>80</v>
      </c>
      <c r="U214" s="40">
        <v>2023</v>
      </c>
      <c r="V214" s="40">
        <v>2</v>
      </c>
      <c r="W214" s="40" t="s">
        <v>193</v>
      </c>
      <c r="X214" s="40">
        <v>4</v>
      </c>
      <c r="Y214">
        <v>1</v>
      </c>
      <c r="Z214">
        <v>253.26</v>
      </c>
    </row>
    <row r="215" spans="1:26" x14ac:dyDescent="0.25">
      <c r="A215" t="s">
        <v>92</v>
      </c>
      <c r="B215" t="s">
        <v>552</v>
      </c>
      <c r="C215" s="1">
        <v>4000</v>
      </c>
      <c r="D215">
        <v>16</v>
      </c>
      <c r="E215">
        <v>3.2</v>
      </c>
      <c r="F215" s="16">
        <v>44966</v>
      </c>
      <c r="G215" t="s">
        <v>77</v>
      </c>
      <c r="H215" t="s">
        <v>141</v>
      </c>
      <c r="I215" t="s">
        <v>78</v>
      </c>
      <c r="J215" t="s">
        <v>101</v>
      </c>
      <c r="K215" s="1" t="s">
        <v>130</v>
      </c>
      <c r="L215" t="s">
        <v>83</v>
      </c>
      <c r="M215" s="1">
        <v>4000</v>
      </c>
      <c r="N215" s="1">
        <v>5000</v>
      </c>
      <c r="O215" s="1">
        <v>545</v>
      </c>
      <c r="P215">
        <v>1</v>
      </c>
      <c r="Q215">
        <v>654.69000000000005</v>
      </c>
      <c r="R215">
        <v>748.05</v>
      </c>
      <c r="S215">
        <v>93.3599999999999</v>
      </c>
      <c r="T215" t="s">
        <v>80</v>
      </c>
      <c r="U215" s="40">
        <v>2023</v>
      </c>
      <c r="V215" s="40">
        <v>2</v>
      </c>
      <c r="W215" s="40" t="s">
        <v>193</v>
      </c>
      <c r="X215" s="40">
        <v>4</v>
      </c>
      <c r="Y215">
        <v>0</v>
      </c>
      <c r="Z215">
        <v>0</v>
      </c>
    </row>
    <row r="216" spans="1:26" x14ac:dyDescent="0.25">
      <c r="A216" t="s">
        <v>92</v>
      </c>
      <c r="B216" t="s">
        <v>553</v>
      </c>
      <c r="C216" s="1">
        <v>2000</v>
      </c>
      <c r="D216">
        <v>8</v>
      </c>
      <c r="E216">
        <v>1.6</v>
      </c>
      <c r="F216" s="16">
        <v>44966</v>
      </c>
      <c r="G216" t="s">
        <v>77</v>
      </c>
      <c r="H216" t="s">
        <v>201</v>
      </c>
      <c r="I216" t="s">
        <v>78</v>
      </c>
      <c r="J216" t="s">
        <v>101</v>
      </c>
      <c r="K216" s="1" t="s">
        <v>130</v>
      </c>
      <c r="L216" t="s">
        <v>79</v>
      </c>
      <c r="M216" s="1">
        <v>2000</v>
      </c>
      <c r="N216" s="1">
        <v>2500</v>
      </c>
      <c r="O216" s="1">
        <v>1961</v>
      </c>
      <c r="P216">
        <v>5</v>
      </c>
      <c r="Q216">
        <v>501.53</v>
      </c>
      <c r="R216">
        <v>572.53</v>
      </c>
      <c r="S216">
        <v>71</v>
      </c>
      <c r="T216" t="s">
        <v>80</v>
      </c>
      <c r="U216" s="40">
        <v>2023</v>
      </c>
      <c r="V216" s="40">
        <v>2</v>
      </c>
      <c r="W216" s="40" t="s">
        <v>193</v>
      </c>
      <c r="X216" s="40">
        <v>4</v>
      </c>
      <c r="Y216">
        <v>1</v>
      </c>
      <c r="Z216">
        <v>572.53</v>
      </c>
    </row>
    <row r="217" spans="1:26" x14ac:dyDescent="0.25">
      <c r="A217" t="s">
        <v>92</v>
      </c>
      <c r="B217" t="s">
        <v>554</v>
      </c>
      <c r="C217" s="1">
        <v>1500.0000000000002</v>
      </c>
      <c r="D217">
        <v>6.0000000000000009</v>
      </c>
      <c r="E217">
        <v>1.2000000000000002</v>
      </c>
      <c r="F217" s="16">
        <v>44966</v>
      </c>
      <c r="G217" t="s">
        <v>77</v>
      </c>
      <c r="H217" t="s">
        <v>178</v>
      </c>
      <c r="I217" t="s">
        <v>78</v>
      </c>
      <c r="J217" t="s">
        <v>101</v>
      </c>
      <c r="K217" s="1" t="s">
        <v>130</v>
      </c>
      <c r="L217" t="s">
        <v>79</v>
      </c>
      <c r="M217" s="1">
        <v>1500.0000000000002</v>
      </c>
      <c r="N217" s="1">
        <v>2500</v>
      </c>
      <c r="O217" s="1">
        <v>1312</v>
      </c>
      <c r="P217">
        <v>4</v>
      </c>
      <c r="Q217">
        <v>268.23</v>
      </c>
      <c r="R217">
        <v>306.19</v>
      </c>
      <c r="S217">
        <v>37.95999999999998</v>
      </c>
      <c r="T217" t="s">
        <v>80</v>
      </c>
      <c r="U217" s="40">
        <v>2023</v>
      </c>
      <c r="V217" s="40">
        <v>2</v>
      </c>
      <c r="W217" s="40" t="s">
        <v>193</v>
      </c>
      <c r="X217" s="40">
        <v>4</v>
      </c>
      <c r="Y217">
        <v>1</v>
      </c>
      <c r="Z217">
        <v>306.19</v>
      </c>
    </row>
    <row r="218" spans="1:26" x14ac:dyDescent="0.25">
      <c r="A218" t="s">
        <v>92</v>
      </c>
      <c r="B218" t="s">
        <v>555</v>
      </c>
      <c r="C218" s="1">
        <v>2000</v>
      </c>
      <c r="D218">
        <v>8</v>
      </c>
      <c r="E218">
        <v>1.6</v>
      </c>
      <c r="F218" s="16">
        <v>44971</v>
      </c>
      <c r="G218" t="s">
        <v>77</v>
      </c>
      <c r="H218" t="s">
        <v>158</v>
      </c>
      <c r="I218" t="s">
        <v>78</v>
      </c>
      <c r="J218" t="s">
        <v>101</v>
      </c>
      <c r="K218" s="1" t="s">
        <v>102</v>
      </c>
      <c r="L218" t="s">
        <v>79</v>
      </c>
      <c r="M218" s="1">
        <v>2000</v>
      </c>
      <c r="N218" s="1">
        <v>2500</v>
      </c>
      <c r="O218" s="1">
        <v>1932</v>
      </c>
      <c r="P218">
        <v>5</v>
      </c>
      <c r="Q218">
        <v>468.33</v>
      </c>
      <c r="R218">
        <v>534.62</v>
      </c>
      <c r="S218">
        <v>66.29000000000002</v>
      </c>
      <c r="T218" t="s">
        <v>80</v>
      </c>
      <c r="U218" s="40">
        <v>2023</v>
      </c>
      <c r="V218" s="40">
        <v>2</v>
      </c>
      <c r="W218" s="40" t="s">
        <v>193</v>
      </c>
      <c r="X218" s="40">
        <v>2</v>
      </c>
      <c r="Y218">
        <v>1</v>
      </c>
      <c r="Z218">
        <v>534.62</v>
      </c>
    </row>
    <row r="219" spans="1:26" x14ac:dyDescent="0.25">
      <c r="A219" t="s">
        <v>92</v>
      </c>
      <c r="B219" t="s">
        <v>556</v>
      </c>
      <c r="C219" s="1">
        <v>1000</v>
      </c>
      <c r="D219">
        <v>4</v>
      </c>
      <c r="E219">
        <v>0.8</v>
      </c>
      <c r="F219" s="16">
        <v>44971</v>
      </c>
      <c r="G219" t="s">
        <v>77</v>
      </c>
      <c r="H219" t="s">
        <v>201</v>
      </c>
      <c r="I219" t="s">
        <v>78</v>
      </c>
      <c r="J219" t="s">
        <v>101</v>
      </c>
      <c r="K219" s="1" t="s">
        <v>143</v>
      </c>
      <c r="L219" t="s">
        <v>79</v>
      </c>
      <c r="M219" s="1">
        <v>1000</v>
      </c>
      <c r="N219" s="1">
        <v>1000</v>
      </c>
      <c r="O219" s="1" t="s">
        <v>122</v>
      </c>
      <c r="P219" t="s">
        <v>143</v>
      </c>
      <c r="Q219" t="s">
        <v>143</v>
      </c>
      <c r="R219" t="s">
        <v>143</v>
      </c>
      <c r="S219" t="s">
        <v>143</v>
      </c>
      <c r="T219" t="s">
        <v>144</v>
      </c>
      <c r="U219" s="40">
        <v>2023</v>
      </c>
      <c r="V219" s="40">
        <v>2</v>
      </c>
      <c r="W219" s="40" t="s">
        <v>193</v>
      </c>
      <c r="X219" s="40">
        <v>2</v>
      </c>
      <c r="Y219">
        <v>1</v>
      </c>
      <c r="Z219" t="s">
        <v>143</v>
      </c>
    </row>
    <row r="220" spans="1:26" x14ac:dyDescent="0.25">
      <c r="A220" t="s">
        <v>92</v>
      </c>
      <c r="B220" t="s">
        <v>557</v>
      </c>
      <c r="C220" s="1">
        <v>500</v>
      </c>
      <c r="D220">
        <v>2</v>
      </c>
      <c r="E220">
        <v>0.4</v>
      </c>
      <c r="F220" s="16">
        <v>44971</v>
      </c>
      <c r="G220" t="s">
        <v>77</v>
      </c>
      <c r="H220" t="s">
        <v>100</v>
      </c>
      <c r="I220" t="s">
        <v>78</v>
      </c>
      <c r="J220" t="s">
        <v>101</v>
      </c>
      <c r="K220" s="1" t="s">
        <v>102</v>
      </c>
      <c r="L220" t="s">
        <v>79</v>
      </c>
      <c r="M220" s="1">
        <v>500</v>
      </c>
      <c r="N220" s="1">
        <v>500</v>
      </c>
      <c r="O220" s="1">
        <v>911</v>
      </c>
      <c r="P220">
        <v>4</v>
      </c>
      <c r="Q220">
        <v>110.35</v>
      </c>
      <c r="R220">
        <v>136.07</v>
      </c>
      <c r="S220">
        <v>25.72</v>
      </c>
      <c r="T220" t="s">
        <v>80</v>
      </c>
      <c r="U220" s="40">
        <v>2023</v>
      </c>
      <c r="V220" s="40">
        <v>2</v>
      </c>
      <c r="W220" s="40" t="s">
        <v>193</v>
      </c>
      <c r="X220" s="40">
        <v>2</v>
      </c>
      <c r="Y220">
        <v>1</v>
      </c>
      <c r="Z220">
        <v>136.07</v>
      </c>
    </row>
    <row r="221" spans="1:26" x14ac:dyDescent="0.25">
      <c r="A221" t="s">
        <v>92</v>
      </c>
      <c r="B221" t="s">
        <v>558</v>
      </c>
      <c r="C221" s="1">
        <v>2000</v>
      </c>
      <c r="D221">
        <v>8</v>
      </c>
      <c r="E221">
        <v>1.6</v>
      </c>
      <c r="F221" s="16">
        <v>44971</v>
      </c>
      <c r="G221" t="s">
        <v>77</v>
      </c>
      <c r="H221" t="s">
        <v>201</v>
      </c>
      <c r="I221" t="s">
        <v>78</v>
      </c>
      <c r="J221" t="s">
        <v>101</v>
      </c>
      <c r="K221" s="1" t="s">
        <v>130</v>
      </c>
      <c r="L221" t="s">
        <v>79</v>
      </c>
      <c r="M221" s="1">
        <v>2000</v>
      </c>
      <c r="N221" s="1">
        <v>2500</v>
      </c>
      <c r="O221" s="1">
        <v>2122</v>
      </c>
      <c r="P221">
        <v>5</v>
      </c>
      <c r="Q221">
        <v>423.24</v>
      </c>
      <c r="R221">
        <v>483.15</v>
      </c>
      <c r="S221">
        <v>59.909999999999968</v>
      </c>
      <c r="T221" t="s">
        <v>80</v>
      </c>
      <c r="U221" s="40">
        <v>2023</v>
      </c>
      <c r="V221" s="40">
        <v>2</v>
      </c>
      <c r="W221" s="40" t="s">
        <v>193</v>
      </c>
      <c r="X221" s="40">
        <v>2</v>
      </c>
      <c r="Y221">
        <v>1</v>
      </c>
      <c r="Z221">
        <v>483.15</v>
      </c>
    </row>
    <row r="222" spans="1:26" x14ac:dyDescent="0.25">
      <c r="A222" t="s">
        <v>92</v>
      </c>
      <c r="B222" t="s">
        <v>559</v>
      </c>
      <c r="C222" s="1">
        <v>3500.0000000000005</v>
      </c>
      <c r="D222">
        <v>14.000000000000002</v>
      </c>
      <c r="E222">
        <v>2.8000000000000003</v>
      </c>
      <c r="F222" s="16">
        <v>44971</v>
      </c>
      <c r="G222" t="s">
        <v>77</v>
      </c>
      <c r="H222" t="s">
        <v>77</v>
      </c>
      <c r="I222" t="s">
        <v>78</v>
      </c>
      <c r="J222" t="s">
        <v>142</v>
      </c>
      <c r="K222" s="1" t="s">
        <v>143</v>
      </c>
      <c r="L222" t="s">
        <v>83</v>
      </c>
      <c r="M222" s="1">
        <v>3500.0000000000005</v>
      </c>
      <c r="N222" s="1">
        <v>5000</v>
      </c>
      <c r="O222" s="1">
        <v>572</v>
      </c>
      <c r="P222" t="s">
        <v>143</v>
      </c>
      <c r="Q222" t="s">
        <v>143</v>
      </c>
      <c r="R222" t="s">
        <v>143</v>
      </c>
      <c r="S222" t="s">
        <v>143</v>
      </c>
      <c r="T222" t="s">
        <v>144</v>
      </c>
      <c r="U222" s="40">
        <v>2023</v>
      </c>
      <c r="V222" s="40">
        <v>2</v>
      </c>
      <c r="W222" s="40" t="s">
        <v>193</v>
      </c>
      <c r="X222" s="40">
        <v>2</v>
      </c>
      <c r="Y222">
        <v>0</v>
      </c>
      <c r="Z222">
        <v>0</v>
      </c>
    </row>
    <row r="223" spans="1:26" x14ac:dyDescent="0.25">
      <c r="A223" t="s">
        <v>92</v>
      </c>
      <c r="B223" t="s">
        <v>560</v>
      </c>
      <c r="C223" s="1">
        <v>3500.0000000000005</v>
      </c>
      <c r="D223">
        <v>14.000000000000002</v>
      </c>
      <c r="E223">
        <v>2.8000000000000003</v>
      </c>
      <c r="F223" s="16">
        <v>44971</v>
      </c>
      <c r="G223" t="s">
        <v>77</v>
      </c>
      <c r="H223" t="s">
        <v>77</v>
      </c>
      <c r="I223" t="s">
        <v>78</v>
      </c>
      <c r="J223" t="s">
        <v>142</v>
      </c>
      <c r="K223" s="1" t="s">
        <v>143</v>
      </c>
      <c r="L223" t="s">
        <v>83</v>
      </c>
      <c r="M223" s="1">
        <v>3500.0000000000005</v>
      </c>
      <c r="N223" s="1">
        <v>5000</v>
      </c>
      <c r="O223" s="1">
        <v>572</v>
      </c>
      <c r="P223" t="s">
        <v>143</v>
      </c>
      <c r="Q223" t="s">
        <v>143</v>
      </c>
      <c r="R223" t="s">
        <v>143</v>
      </c>
      <c r="S223" t="s">
        <v>143</v>
      </c>
      <c r="T223" t="s">
        <v>144</v>
      </c>
      <c r="U223" s="40">
        <v>2023</v>
      </c>
      <c r="V223" s="40">
        <v>2</v>
      </c>
      <c r="W223" s="40" t="s">
        <v>193</v>
      </c>
      <c r="X223" s="40">
        <v>2</v>
      </c>
      <c r="Y223">
        <v>0</v>
      </c>
      <c r="Z223">
        <v>0</v>
      </c>
    </row>
    <row r="224" spans="1:26" x14ac:dyDescent="0.25">
      <c r="A224" t="s">
        <v>92</v>
      </c>
      <c r="B224" t="s">
        <v>561</v>
      </c>
      <c r="C224" s="1">
        <v>16500</v>
      </c>
      <c r="D224">
        <v>66</v>
      </c>
      <c r="E224">
        <v>13.2</v>
      </c>
      <c r="F224" s="16">
        <v>44971</v>
      </c>
      <c r="G224" t="s">
        <v>77</v>
      </c>
      <c r="H224" t="s">
        <v>77</v>
      </c>
      <c r="I224" t="s">
        <v>78</v>
      </c>
      <c r="J224" t="s">
        <v>142</v>
      </c>
      <c r="K224" s="1" t="s">
        <v>143</v>
      </c>
      <c r="L224" t="s">
        <v>83</v>
      </c>
      <c r="M224" s="1">
        <v>16500</v>
      </c>
      <c r="N224" s="1">
        <v>20000</v>
      </c>
      <c r="O224" s="1">
        <v>457</v>
      </c>
      <c r="P224" t="s">
        <v>143</v>
      </c>
      <c r="Q224" t="s">
        <v>143</v>
      </c>
      <c r="R224" t="s">
        <v>143</v>
      </c>
      <c r="S224" t="s">
        <v>143</v>
      </c>
      <c r="T224" t="s">
        <v>144</v>
      </c>
      <c r="U224" s="40">
        <v>2023</v>
      </c>
      <c r="V224" s="40">
        <v>2</v>
      </c>
      <c r="W224" s="40" t="s">
        <v>193</v>
      </c>
      <c r="X224" s="40">
        <v>2</v>
      </c>
      <c r="Y224">
        <v>0</v>
      </c>
      <c r="Z224">
        <v>0</v>
      </c>
    </row>
    <row r="225" spans="1:26" x14ac:dyDescent="0.25">
      <c r="A225" t="s">
        <v>92</v>
      </c>
      <c r="B225" t="s">
        <v>562</v>
      </c>
      <c r="C225" s="1">
        <v>16500</v>
      </c>
      <c r="D225">
        <v>66</v>
      </c>
      <c r="E225">
        <v>13.2</v>
      </c>
      <c r="F225" s="16">
        <v>44973</v>
      </c>
      <c r="G225" t="s">
        <v>77</v>
      </c>
      <c r="H225" t="s">
        <v>77</v>
      </c>
      <c r="I225" t="s">
        <v>78</v>
      </c>
      <c r="J225" t="s">
        <v>142</v>
      </c>
      <c r="K225" s="1" t="s">
        <v>143</v>
      </c>
      <c r="L225" t="s">
        <v>83</v>
      </c>
      <c r="M225" s="1">
        <v>16500</v>
      </c>
      <c r="N225" s="1">
        <v>20000</v>
      </c>
      <c r="O225" s="1">
        <v>457</v>
      </c>
      <c r="P225" t="s">
        <v>143</v>
      </c>
      <c r="Q225" t="s">
        <v>143</v>
      </c>
      <c r="R225" t="s">
        <v>143</v>
      </c>
      <c r="S225" t="s">
        <v>143</v>
      </c>
      <c r="T225" t="s">
        <v>144</v>
      </c>
      <c r="U225" s="40">
        <v>2023</v>
      </c>
      <c r="V225" s="40">
        <v>2</v>
      </c>
      <c r="W225" s="40" t="s">
        <v>193</v>
      </c>
      <c r="X225" s="40">
        <v>4</v>
      </c>
      <c r="Y225">
        <v>0</v>
      </c>
      <c r="Z225">
        <v>0</v>
      </c>
    </row>
    <row r="226" spans="1:26" x14ac:dyDescent="0.25">
      <c r="A226" t="s">
        <v>92</v>
      </c>
      <c r="B226" t="s">
        <v>563</v>
      </c>
      <c r="C226" s="1">
        <v>16500</v>
      </c>
      <c r="D226">
        <v>66</v>
      </c>
      <c r="E226">
        <v>13.2</v>
      </c>
      <c r="F226" s="16">
        <v>44973</v>
      </c>
      <c r="G226" t="s">
        <v>77</v>
      </c>
      <c r="H226" t="s">
        <v>77</v>
      </c>
      <c r="I226" t="s">
        <v>78</v>
      </c>
      <c r="J226" t="s">
        <v>142</v>
      </c>
      <c r="K226" s="1" t="s">
        <v>143</v>
      </c>
      <c r="L226" t="s">
        <v>83</v>
      </c>
      <c r="M226" s="1">
        <v>16500</v>
      </c>
      <c r="N226" s="1">
        <v>20000</v>
      </c>
      <c r="O226" s="1">
        <v>457</v>
      </c>
      <c r="P226" t="s">
        <v>143</v>
      </c>
      <c r="Q226" t="s">
        <v>143</v>
      </c>
      <c r="R226" t="s">
        <v>143</v>
      </c>
      <c r="S226" t="s">
        <v>143</v>
      </c>
      <c r="T226" t="s">
        <v>144</v>
      </c>
      <c r="U226" s="40">
        <v>2023</v>
      </c>
      <c r="V226" s="40">
        <v>2</v>
      </c>
      <c r="W226" s="40" t="s">
        <v>193</v>
      </c>
      <c r="X226" s="40">
        <v>4</v>
      </c>
      <c r="Y226">
        <v>0</v>
      </c>
      <c r="Z226">
        <v>0</v>
      </c>
    </row>
    <row r="227" spans="1:26" x14ac:dyDescent="0.25">
      <c r="A227" t="s">
        <v>92</v>
      </c>
      <c r="B227" t="s">
        <v>564</v>
      </c>
      <c r="C227" s="1">
        <v>16500</v>
      </c>
      <c r="D227">
        <v>66</v>
      </c>
      <c r="E227">
        <v>13.2</v>
      </c>
      <c r="F227" s="16">
        <v>44973</v>
      </c>
      <c r="G227" t="s">
        <v>77</v>
      </c>
      <c r="H227" t="s">
        <v>77</v>
      </c>
      <c r="I227" t="s">
        <v>78</v>
      </c>
      <c r="J227" t="s">
        <v>142</v>
      </c>
      <c r="K227" s="1" t="s">
        <v>143</v>
      </c>
      <c r="L227" t="s">
        <v>83</v>
      </c>
      <c r="M227" s="1">
        <v>16500</v>
      </c>
      <c r="N227" s="1">
        <v>20000</v>
      </c>
      <c r="O227" s="1">
        <v>457</v>
      </c>
      <c r="P227" t="s">
        <v>143</v>
      </c>
      <c r="Q227" t="s">
        <v>143</v>
      </c>
      <c r="R227" t="s">
        <v>143</v>
      </c>
      <c r="S227" t="s">
        <v>143</v>
      </c>
      <c r="T227" t="s">
        <v>144</v>
      </c>
      <c r="U227" s="40">
        <v>2023</v>
      </c>
      <c r="V227" s="40">
        <v>2</v>
      </c>
      <c r="W227" s="40" t="s">
        <v>193</v>
      </c>
      <c r="X227" s="40">
        <v>4</v>
      </c>
      <c r="Y227">
        <v>0</v>
      </c>
      <c r="Z227">
        <v>0</v>
      </c>
    </row>
    <row r="228" spans="1:26" x14ac:dyDescent="0.25">
      <c r="A228" t="s">
        <v>92</v>
      </c>
      <c r="B228" t="s">
        <v>565</v>
      </c>
      <c r="C228" s="1">
        <v>6500</v>
      </c>
      <c r="D228">
        <v>26</v>
      </c>
      <c r="E228">
        <v>5.2</v>
      </c>
      <c r="F228" s="16">
        <v>44973</v>
      </c>
      <c r="G228" t="s">
        <v>77</v>
      </c>
      <c r="H228" t="s">
        <v>129</v>
      </c>
      <c r="I228" t="s">
        <v>78</v>
      </c>
      <c r="J228" t="s">
        <v>101</v>
      </c>
      <c r="K228" s="1" t="s">
        <v>130</v>
      </c>
      <c r="L228" t="s">
        <v>83</v>
      </c>
      <c r="M228" s="1">
        <v>6500</v>
      </c>
      <c r="N228" s="1">
        <v>7500</v>
      </c>
      <c r="O228" s="1" t="s">
        <v>122</v>
      </c>
      <c r="P228">
        <v>2</v>
      </c>
      <c r="Q228">
        <v>1440.31</v>
      </c>
      <c r="R228">
        <v>1592.21</v>
      </c>
      <c r="S228">
        <v>151.90000000000009</v>
      </c>
      <c r="T228" t="s">
        <v>80</v>
      </c>
      <c r="U228" s="40">
        <v>2023</v>
      </c>
      <c r="V228" s="40">
        <v>2</v>
      </c>
      <c r="W228" s="40" t="s">
        <v>193</v>
      </c>
      <c r="X228" s="40">
        <v>4</v>
      </c>
      <c r="Y228">
        <v>0</v>
      </c>
      <c r="Z228">
        <v>0</v>
      </c>
    </row>
    <row r="229" spans="1:26" x14ac:dyDescent="0.25">
      <c r="A229" t="s">
        <v>92</v>
      </c>
      <c r="B229" t="s">
        <v>566</v>
      </c>
      <c r="C229" s="1">
        <v>500</v>
      </c>
      <c r="D229">
        <v>2</v>
      </c>
      <c r="E229">
        <v>0.4</v>
      </c>
      <c r="F229" s="16">
        <v>44973</v>
      </c>
      <c r="G229" t="s">
        <v>77</v>
      </c>
      <c r="H229" t="s">
        <v>129</v>
      </c>
      <c r="I229" t="s">
        <v>78</v>
      </c>
      <c r="J229" t="s">
        <v>101</v>
      </c>
      <c r="K229" s="1" t="s">
        <v>130</v>
      </c>
      <c r="L229" t="s">
        <v>79</v>
      </c>
      <c r="M229" s="1">
        <v>500</v>
      </c>
      <c r="N229" s="1">
        <v>500</v>
      </c>
      <c r="O229" s="1" t="s">
        <v>122</v>
      </c>
      <c r="P229">
        <v>3</v>
      </c>
      <c r="Q229">
        <v>143.80000000000001</v>
      </c>
      <c r="R229">
        <v>177.31</v>
      </c>
      <c r="S229">
        <v>33.509999999999991</v>
      </c>
      <c r="T229" t="s">
        <v>80</v>
      </c>
      <c r="U229" s="40">
        <v>2023</v>
      </c>
      <c r="V229" s="40">
        <v>2</v>
      </c>
      <c r="W229" s="40" t="s">
        <v>193</v>
      </c>
      <c r="X229" s="40">
        <v>4</v>
      </c>
      <c r="Y229">
        <v>1</v>
      </c>
      <c r="Z229">
        <v>177.31</v>
      </c>
    </row>
    <row r="230" spans="1:26" x14ac:dyDescent="0.25">
      <c r="A230" t="s">
        <v>92</v>
      </c>
      <c r="B230" t="s">
        <v>567</v>
      </c>
      <c r="C230" s="1">
        <v>1000</v>
      </c>
      <c r="D230">
        <v>4</v>
      </c>
      <c r="E230">
        <v>0.8</v>
      </c>
      <c r="F230" s="16">
        <v>44973</v>
      </c>
      <c r="G230" t="s">
        <v>77</v>
      </c>
      <c r="H230" t="s">
        <v>100</v>
      </c>
      <c r="I230" t="s">
        <v>78</v>
      </c>
      <c r="J230" t="s">
        <v>101</v>
      </c>
      <c r="K230" s="1" t="s">
        <v>102</v>
      </c>
      <c r="L230" t="s">
        <v>79</v>
      </c>
      <c r="M230" s="1">
        <v>1000</v>
      </c>
      <c r="N230" s="1">
        <v>1000</v>
      </c>
      <c r="O230" s="1">
        <v>1045</v>
      </c>
      <c r="P230">
        <v>3</v>
      </c>
      <c r="Q230">
        <v>153.08000000000001</v>
      </c>
      <c r="R230">
        <v>180.94</v>
      </c>
      <c r="S230">
        <v>27.859999999999985</v>
      </c>
      <c r="T230" t="s">
        <v>80</v>
      </c>
      <c r="U230" s="40">
        <v>2023</v>
      </c>
      <c r="V230" s="40">
        <v>2</v>
      </c>
      <c r="W230" s="40" t="s">
        <v>193</v>
      </c>
      <c r="X230" s="40">
        <v>4</v>
      </c>
      <c r="Y230">
        <v>1</v>
      </c>
      <c r="Z230">
        <v>180.94</v>
      </c>
    </row>
    <row r="231" spans="1:26" x14ac:dyDescent="0.25">
      <c r="A231" t="s">
        <v>92</v>
      </c>
      <c r="B231" t="s">
        <v>568</v>
      </c>
      <c r="C231" s="1">
        <v>1000</v>
      </c>
      <c r="D231">
        <v>4</v>
      </c>
      <c r="E231">
        <v>0.8</v>
      </c>
      <c r="F231" s="16">
        <v>44973</v>
      </c>
      <c r="G231" t="s">
        <v>77</v>
      </c>
      <c r="H231" t="s">
        <v>111</v>
      </c>
      <c r="I231" t="s">
        <v>78</v>
      </c>
      <c r="J231" t="s">
        <v>101</v>
      </c>
      <c r="K231" s="1" t="s">
        <v>112</v>
      </c>
      <c r="L231" t="s">
        <v>79</v>
      </c>
      <c r="M231" s="1">
        <v>1000</v>
      </c>
      <c r="N231" s="1">
        <v>1000</v>
      </c>
      <c r="O231" s="1">
        <v>1194</v>
      </c>
      <c r="P231">
        <v>4</v>
      </c>
      <c r="Q231">
        <v>269.63</v>
      </c>
      <c r="R231">
        <v>318.72000000000003</v>
      </c>
      <c r="S231">
        <v>49.090000000000032</v>
      </c>
      <c r="T231" t="s">
        <v>80</v>
      </c>
      <c r="U231" s="40">
        <v>2023</v>
      </c>
      <c r="V231" s="40">
        <v>2</v>
      </c>
      <c r="W231" s="40" t="s">
        <v>193</v>
      </c>
      <c r="X231" s="40">
        <v>4</v>
      </c>
      <c r="Y231">
        <v>1</v>
      </c>
      <c r="Z231">
        <v>318.72000000000003</v>
      </c>
    </row>
    <row r="232" spans="1:26" x14ac:dyDescent="0.25">
      <c r="A232" t="s">
        <v>92</v>
      </c>
      <c r="B232" t="s">
        <v>569</v>
      </c>
      <c r="C232" s="1">
        <v>1000</v>
      </c>
      <c r="D232">
        <v>4</v>
      </c>
      <c r="E232">
        <v>0.8</v>
      </c>
      <c r="F232" s="16">
        <v>44973</v>
      </c>
      <c r="G232" t="s">
        <v>77</v>
      </c>
      <c r="H232" t="s">
        <v>129</v>
      </c>
      <c r="I232" t="s">
        <v>78</v>
      </c>
      <c r="J232" t="s">
        <v>101</v>
      </c>
      <c r="K232" s="1" t="s">
        <v>143</v>
      </c>
      <c r="L232" t="s">
        <v>79</v>
      </c>
      <c r="M232" s="1">
        <v>1000</v>
      </c>
      <c r="N232" s="1">
        <v>1000</v>
      </c>
      <c r="O232" s="1" t="s">
        <v>122</v>
      </c>
      <c r="P232" t="s">
        <v>143</v>
      </c>
      <c r="Q232" t="s">
        <v>143</v>
      </c>
      <c r="R232" t="s">
        <v>143</v>
      </c>
      <c r="S232" t="s">
        <v>143</v>
      </c>
      <c r="T232" t="s">
        <v>144</v>
      </c>
      <c r="U232" s="40">
        <v>2023</v>
      </c>
      <c r="V232" s="40">
        <v>2</v>
      </c>
      <c r="W232" s="40" t="s">
        <v>193</v>
      </c>
      <c r="X232" s="40">
        <v>4</v>
      </c>
      <c r="Y232">
        <v>1</v>
      </c>
      <c r="Z232" t="s">
        <v>143</v>
      </c>
    </row>
    <row r="233" spans="1:26" x14ac:dyDescent="0.25">
      <c r="A233" t="s">
        <v>92</v>
      </c>
      <c r="B233" t="s">
        <v>570</v>
      </c>
      <c r="C233" s="1">
        <v>1000</v>
      </c>
      <c r="D233">
        <v>4</v>
      </c>
      <c r="E233">
        <v>0.8</v>
      </c>
      <c r="F233" s="16">
        <v>44973</v>
      </c>
      <c r="G233" t="s">
        <v>77</v>
      </c>
      <c r="H233" t="s">
        <v>129</v>
      </c>
      <c r="I233" t="s">
        <v>78</v>
      </c>
      <c r="J233" t="s">
        <v>101</v>
      </c>
      <c r="K233" s="1" t="s">
        <v>143</v>
      </c>
      <c r="L233" t="s">
        <v>79</v>
      </c>
      <c r="M233" s="1">
        <v>1000</v>
      </c>
      <c r="N233" s="1">
        <v>1000</v>
      </c>
      <c r="O233" s="1" t="s">
        <v>122</v>
      </c>
      <c r="P233" t="s">
        <v>143</v>
      </c>
      <c r="Q233" t="s">
        <v>143</v>
      </c>
      <c r="R233" t="s">
        <v>143</v>
      </c>
      <c r="S233" t="s">
        <v>143</v>
      </c>
      <c r="T233" t="s">
        <v>144</v>
      </c>
      <c r="U233" s="40">
        <v>2023</v>
      </c>
      <c r="V233" s="40">
        <v>2</v>
      </c>
      <c r="W233" s="40" t="s">
        <v>193</v>
      </c>
      <c r="X233" s="40">
        <v>4</v>
      </c>
      <c r="Y233">
        <v>1</v>
      </c>
      <c r="Z233" t="s">
        <v>143</v>
      </c>
    </row>
    <row r="234" spans="1:26" x14ac:dyDescent="0.25">
      <c r="A234" t="s">
        <v>92</v>
      </c>
      <c r="B234" t="s">
        <v>571</v>
      </c>
      <c r="C234" s="1">
        <v>500</v>
      </c>
      <c r="D234">
        <v>2</v>
      </c>
      <c r="E234">
        <v>0.4</v>
      </c>
      <c r="F234" s="16">
        <v>44973</v>
      </c>
      <c r="G234" t="s">
        <v>77</v>
      </c>
      <c r="H234" t="s">
        <v>129</v>
      </c>
      <c r="I234" t="s">
        <v>78</v>
      </c>
      <c r="J234" t="s">
        <v>101</v>
      </c>
      <c r="K234" s="1" t="s">
        <v>143</v>
      </c>
      <c r="L234" t="s">
        <v>79</v>
      </c>
      <c r="M234" s="1">
        <v>500</v>
      </c>
      <c r="N234" s="1">
        <v>500</v>
      </c>
      <c r="O234" s="1" t="s">
        <v>122</v>
      </c>
      <c r="P234" t="s">
        <v>143</v>
      </c>
      <c r="Q234" t="s">
        <v>143</v>
      </c>
      <c r="R234" t="s">
        <v>143</v>
      </c>
      <c r="S234" t="s">
        <v>143</v>
      </c>
      <c r="T234" t="s">
        <v>144</v>
      </c>
      <c r="U234" s="40">
        <v>2023</v>
      </c>
      <c r="V234" s="40">
        <v>2</v>
      </c>
      <c r="W234" s="40" t="s">
        <v>193</v>
      </c>
      <c r="X234" s="40">
        <v>4</v>
      </c>
      <c r="Y234">
        <v>1</v>
      </c>
      <c r="Z234" t="s">
        <v>143</v>
      </c>
    </row>
    <row r="235" spans="1:26" x14ac:dyDescent="0.25">
      <c r="A235" t="s">
        <v>92</v>
      </c>
      <c r="B235" t="s">
        <v>572</v>
      </c>
      <c r="C235" s="1">
        <v>500</v>
      </c>
      <c r="D235">
        <v>2</v>
      </c>
      <c r="E235">
        <v>0.4</v>
      </c>
      <c r="F235" s="16">
        <v>44973</v>
      </c>
      <c r="G235" t="s">
        <v>77</v>
      </c>
      <c r="H235" t="s">
        <v>76</v>
      </c>
      <c r="I235" t="s">
        <v>78</v>
      </c>
      <c r="J235" t="s">
        <v>101</v>
      </c>
      <c r="K235" s="1" t="s">
        <v>102</v>
      </c>
      <c r="L235" t="s">
        <v>79</v>
      </c>
      <c r="M235" s="1">
        <v>500</v>
      </c>
      <c r="N235" s="1">
        <v>500</v>
      </c>
      <c r="O235" s="1">
        <v>1007</v>
      </c>
      <c r="P235">
        <v>4</v>
      </c>
      <c r="Q235">
        <v>129.19</v>
      </c>
      <c r="R235">
        <v>159.30000000000001</v>
      </c>
      <c r="S235">
        <v>30.110000000000014</v>
      </c>
      <c r="T235" t="s">
        <v>80</v>
      </c>
      <c r="U235" s="40">
        <v>2023</v>
      </c>
      <c r="V235" s="40">
        <v>2</v>
      </c>
      <c r="W235" s="40" t="s">
        <v>193</v>
      </c>
      <c r="X235" s="40">
        <v>4</v>
      </c>
      <c r="Y235">
        <v>1</v>
      </c>
      <c r="Z235">
        <v>159.30000000000001</v>
      </c>
    </row>
    <row r="236" spans="1:26" x14ac:dyDescent="0.25">
      <c r="A236" t="s">
        <v>92</v>
      </c>
      <c r="B236" t="s">
        <v>573</v>
      </c>
      <c r="C236" s="1">
        <v>1000</v>
      </c>
      <c r="D236">
        <v>4</v>
      </c>
      <c r="E236">
        <v>0.8</v>
      </c>
      <c r="F236" s="16">
        <v>44973</v>
      </c>
      <c r="G236" t="s">
        <v>77</v>
      </c>
      <c r="H236" t="s">
        <v>76</v>
      </c>
      <c r="I236" t="s">
        <v>78</v>
      </c>
      <c r="J236" t="s">
        <v>101</v>
      </c>
      <c r="K236" s="1" t="s">
        <v>102</v>
      </c>
      <c r="L236" t="s">
        <v>79</v>
      </c>
      <c r="M236" s="1">
        <v>1000</v>
      </c>
      <c r="N236" s="1">
        <v>1000</v>
      </c>
      <c r="O236" s="1">
        <v>1007</v>
      </c>
      <c r="P236">
        <v>4</v>
      </c>
      <c r="Q236">
        <v>216.49</v>
      </c>
      <c r="R236">
        <v>255.9</v>
      </c>
      <c r="S236">
        <v>39.409999999999997</v>
      </c>
      <c r="T236" t="s">
        <v>80</v>
      </c>
      <c r="U236" s="40">
        <v>2023</v>
      </c>
      <c r="V236" s="40">
        <v>2</v>
      </c>
      <c r="W236" s="40" t="s">
        <v>193</v>
      </c>
      <c r="X236" s="40">
        <v>4</v>
      </c>
      <c r="Y236">
        <v>1</v>
      </c>
      <c r="Z236">
        <v>255.9</v>
      </c>
    </row>
    <row r="237" spans="1:26" x14ac:dyDescent="0.25">
      <c r="A237" t="s">
        <v>92</v>
      </c>
      <c r="B237" t="s">
        <v>574</v>
      </c>
      <c r="C237" s="1">
        <v>1000</v>
      </c>
      <c r="D237">
        <v>4</v>
      </c>
      <c r="E237">
        <v>0.8</v>
      </c>
      <c r="F237" s="16">
        <v>44973</v>
      </c>
      <c r="G237" t="s">
        <v>77</v>
      </c>
      <c r="H237" t="s">
        <v>76</v>
      </c>
      <c r="I237" t="s">
        <v>78</v>
      </c>
      <c r="J237" t="s">
        <v>101</v>
      </c>
      <c r="K237" s="1" t="s">
        <v>102</v>
      </c>
      <c r="L237" t="s">
        <v>79</v>
      </c>
      <c r="M237" s="1">
        <v>1000</v>
      </c>
      <c r="N237" s="1">
        <v>1000</v>
      </c>
      <c r="O237" s="1">
        <v>435</v>
      </c>
      <c r="P237">
        <v>4</v>
      </c>
      <c r="Q237">
        <v>186.77</v>
      </c>
      <c r="R237">
        <v>220.76</v>
      </c>
      <c r="S237">
        <v>33.989999999999981</v>
      </c>
      <c r="T237" t="s">
        <v>80</v>
      </c>
      <c r="U237" s="40">
        <v>2023</v>
      </c>
      <c r="V237" s="40">
        <v>2</v>
      </c>
      <c r="W237" s="40" t="s">
        <v>193</v>
      </c>
      <c r="X237" s="40">
        <v>4</v>
      </c>
      <c r="Y237">
        <v>1</v>
      </c>
      <c r="Z237">
        <v>220.76</v>
      </c>
    </row>
    <row r="238" spans="1:26" x14ac:dyDescent="0.25">
      <c r="A238" t="s">
        <v>92</v>
      </c>
      <c r="B238" t="s">
        <v>575</v>
      </c>
      <c r="C238" s="1">
        <v>1000</v>
      </c>
      <c r="D238">
        <v>4</v>
      </c>
      <c r="E238">
        <v>0.8</v>
      </c>
      <c r="F238" s="16">
        <v>44973</v>
      </c>
      <c r="G238" t="s">
        <v>77</v>
      </c>
      <c r="H238" t="s">
        <v>76</v>
      </c>
      <c r="I238" t="s">
        <v>78</v>
      </c>
      <c r="J238" t="s">
        <v>101</v>
      </c>
      <c r="K238" s="1" t="s">
        <v>102</v>
      </c>
      <c r="L238" t="s">
        <v>79</v>
      </c>
      <c r="M238" s="1">
        <v>1000</v>
      </c>
      <c r="N238" s="1">
        <v>1000</v>
      </c>
      <c r="O238" s="1">
        <v>1001</v>
      </c>
      <c r="P238">
        <v>4</v>
      </c>
      <c r="Q238">
        <v>209.87</v>
      </c>
      <c r="R238">
        <v>248.08</v>
      </c>
      <c r="S238">
        <v>38.210000000000008</v>
      </c>
      <c r="T238" t="s">
        <v>80</v>
      </c>
      <c r="U238" s="40">
        <v>2023</v>
      </c>
      <c r="V238" s="40">
        <v>2</v>
      </c>
      <c r="W238" s="40" t="s">
        <v>193</v>
      </c>
      <c r="X238" s="40">
        <v>4</v>
      </c>
      <c r="Y238">
        <v>1</v>
      </c>
      <c r="Z238">
        <v>248.08</v>
      </c>
    </row>
    <row r="239" spans="1:26" x14ac:dyDescent="0.25">
      <c r="A239" t="s">
        <v>92</v>
      </c>
      <c r="B239" t="s">
        <v>576</v>
      </c>
      <c r="C239" s="1">
        <v>500</v>
      </c>
      <c r="D239">
        <v>2</v>
      </c>
      <c r="E239">
        <v>0.4</v>
      </c>
      <c r="F239" s="16">
        <v>44973</v>
      </c>
      <c r="G239" t="s">
        <v>77</v>
      </c>
      <c r="H239" t="s">
        <v>76</v>
      </c>
      <c r="I239" t="s">
        <v>78</v>
      </c>
      <c r="J239" t="s">
        <v>101</v>
      </c>
      <c r="K239" s="1" t="s">
        <v>102</v>
      </c>
      <c r="L239" t="s">
        <v>79</v>
      </c>
      <c r="M239" s="1">
        <v>500</v>
      </c>
      <c r="N239" s="1">
        <v>500</v>
      </c>
      <c r="O239" s="1">
        <v>883</v>
      </c>
      <c r="P239">
        <v>4</v>
      </c>
      <c r="Q239">
        <v>112.28</v>
      </c>
      <c r="R239">
        <v>138.44</v>
      </c>
      <c r="S239">
        <v>26.159999999999997</v>
      </c>
      <c r="T239" t="s">
        <v>80</v>
      </c>
      <c r="U239" s="40">
        <v>2023</v>
      </c>
      <c r="V239" s="40">
        <v>2</v>
      </c>
      <c r="W239" s="40" t="s">
        <v>193</v>
      </c>
      <c r="X239" s="40">
        <v>4</v>
      </c>
      <c r="Y239">
        <v>1</v>
      </c>
      <c r="Z239">
        <v>138.44</v>
      </c>
    </row>
    <row r="240" spans="1:26" x14ac:dyDescent="0.25">
      <c r="A240" t="s">
        <v>92</v>
      </c>
      <c r="B240" t="s">
        <v>577</v>
      </c>
      <c r="C240" s="1">
        <v>1500.0000000000002</v>
      </c>
      <c r="D240">
        <v>6.0000000000000009</v>
      </c>
      <c r="E240">
        <v>1.2000000000000002</v>
      </c>
      <c r="F240" s="16">
        <v>44973</v>
      </c>
      <c r="G240" t="s">
        <v>77</v>
      </c>
      <c r="H240" t="s">
        <v>76</v>
      </c>
      <c r="I240" t="s">
        <v>78</v>
      </c>
      <c r="J240" t="s">
        <v>101</v>
      </c>
      <c r="K240" s="1" t="s">
        <v>102</v>
      </c>
      <c r="L240" t="s">
        <v>79</v>
      </c>
      <c r="M240" s="1">
        <v>1500.0000000000002</v>
      </c>
      <c r="N240" s="1">
        <v>2500</v>
      </c>
      <c r="O240" s="1">
        <v>883</v>
      </c>
      <c r="P240">
        <v>4</v>
      </c>
      <c r="Q240">
        <v>253.68</v>
      </c>
      <c r="R240">
        <v>290.55</v>
      </c>
      <c r="S240">
        <v>36.870000000000005</v>
      </c>
      <c r="T240" t="s">
        <v>80</v>
      </c>
      <c r="U240" s="40">
        <v>2023</v>
      </c>
      <c r="V240" s="40">
        <v>2</v>
      </c>
      <c r="W240" s="40" t="s">
        <v>193</v>
      </c>
      <c r="X240" s="40">
        <v>4</v>
      </c>
      <c r="Y240">
        <v>1</v>
      </c>
      <c r="Z240">
        <v>290.55</v>
      </c>
    </row>
    <row r="241" spans="1:26" x14ac:dyDescent="0.25">
      <c r="A241" t="s">
        <v>92</v>
      </c>
      <c r="B241" t="s">
        <v>578</v>
      </c>
      <c r="C241" s="1">
        <v>1500.0000000000002</v>
      </c>
      <c r="D241">
        <v>6.0000000000000009</v>
      </c>
      <c r="E241">
        <v>1.2000000000000002</v>
      </c>
      <c r="F241" s="16">
        <v>44973</v>
      </c>
      <c r="G241" t="s">
        <v>77</v>
      </c>
      <c r="H241" t="s">
        <v>76</v>
      </c>
      <c r="I241" t="s">
        <v>78</v>
      </c>
      <c r="J241" t="s">
        <v>101</v>
      </c>
      <c r="K241" s="1" t="s">
        <v>81</v>
      </c>
      <c r="L241" t="s">
        <v>79</v>
      </c>
      <c r="M241" s="1">
        <v>1500.0000000000002</v>
      </c>
      <c r="N241" s="1">
        <v>2500</v>
      </c>
      <c r="O241" s="1">
        <v>861</v>
      </c>
      <c r="P241">
        <v>5</v>
      </c>
      <c r="Q241">
        <v>268.38</v>
      </c>
      <c r="R241">
        <v>308.13</v>
      </c>
      <c r="S241">
        <v>39.75</v>
      </c>
      <c r="T241" t="s">
        <v>80</v>
      </c>
      <c r="U241" s="40">
        <v>2023</v>
      </c>
      <c r="V241" s="40">
        <v>2</v>
      </c>
      <c r="W241" s="40" t="s">
        <v>193</v>
      </c>
      <c r="X241" s="40">
        <v>4</v>
      </c>
      <c r="Y241">
        <v>1</v>
      </c>
      <c r="Z241">
        <v>308.13</v>
      </c>
    </row>
    <row r="242" spans="1:26" x14ac:dyDescent="0.25">
      <c r="A242" t="s">
        <v>92</v>
      </c>
      <c r="B242" t="s">
        <v>579</v>
      </c>
      <c r="C242" s="1">
        <v>1000</v>
      </c>
      <c r="D242">
        <v>4</v>
      </c>
      <c r="E242">
        <v>0.8</v>
      </c>
      <c r="F242" s="16">
        <v>44973</v>
      </c>
      <c r="G242" t="s">
        <v>77</v>
      </c>
      <c r="H242" t="s">
        <v>76</v>
      </c>
      <c r="I242" t="s">
        <v>78</v>
      </c>
      <c r="J242" t="s">
        <v>101</v>
      </c>
      <c r="K242" s="1" t="s">
        <v>81</v>
      </c>
      <c r="L242" t="s">
        <v>79</v>
      </c>
      <c r="M242" s="1">
        <v>1000</v>
      </c>
      <c r="N242" s="1">
        <v>1000</v>
      </c>
      <c r="O242" s="1">
        <v>576</v>
      </c>
      <c r="P242">
        <v>5</v>
      </c>
      <c r="Q242">
        <v>175.98</v>
      </c>
      <c r="R242">
        <v>208.01</v>
      </c>
      <c r="S242">
        <v>32.03</v>
      </c>
      <c r="T242" t="s">
        <v>80</v>
      </c>
      <c r="U242" s="40">
        <v>2023</v>
      </c>
      <c r="V242" s="40">
        <v>2</v>
      </c>
      <c r="W242" s="40" t="s">
        <v>193</v>
      </c>
      <c r="X242" s="40">
        <v>4</v>
      </c>
      <c r="Y242">
        <v>1</v>
      </c>
      <c r="Z242">
        <v>208.01</v>
      </c>
    </row>
    <row r="243" spans="1:26" x14ac:dyDescent="0.25">
      <c r="A243" t="s">
        <v>92</v>
      </c>
      <c r="B243" t="s">
        <v>580</v>
      </c>
      <c r="C243" s="1">
        <v>3500.0000000000005</v>
      </c>
      <c r="D243">
        <v>14.000000000000002</v>
      </c>
      <c r="E243">
        <v>2.8000000000000003</v>
      </c>
      <c r="F243" s="16">
        <v>44973</v>
      </c>
      <c r="G243" t="s">
        <v>77</v>
      </c>
      <c r="H243" t="s">
        <v>77</v>
      </c>
      <c r="I243" t="s">
        <v>78</v>
      </c>
      <c r="J243" t="s">
        <v>142</v>
      </c>
      <c r="K243" s="1" t="s">
        <v>143</v>
      </c>
      <c r="L243" t="s">
        <v>83</v>
      </c>
      <c r="M243" s="1">
        <v>3500.0000000000005</v>
      </c>
      <c r="N243" s="1">
        <v>5000</v>
      </c>
      <c r="O243" s="1">
        <v>45</v>
      </c>
      <c r="P243" t="s">
        <v>143</v>
      </c>
      <c r="Q243" t="s">
        <v>143</v>
      </c>
      <c r="R243" t="s">
        <v>143</v>
      </c>
      <c r="S243" t="s">
        <v>143</v>
      </c>
      <c r="T243" t="s">
        <v>144</v>
      </c>
      <c r="U243" s="40">
        <v>2023</v>
      </c>
      <c r="V243" s="40">
        <v>2</v>
      </c>
      <c r="W243" s="40" t="s">
        <v>193</v>
      </c>
      <c r="X243" s="40">
        <v>4</v>
      </c>
      <c r="Y243">
        <v>0</v>
      </c>
      <c r="Z243">
        <v>0</v>
      </c>
    </row>
    <row r="244" spans="1:26" x14ac:dyDescent="0.25">
      <c r="A244" t="s">
        <v>92</v>
      </c>
      <c r="B244" t="s">
        <v>581</v>
      </c>
      <c r="C244" s="1">
        <v>3500.0000000000005</v>
      </c>
      <c r="D244">
        <v>14.000000000000002</v>
      </c>
      <c r="E244">
        <v>2.8000000000000003</v>
      </c>
      <c r="F244" s="16">
        <v>44973</v>
      </c>
      <c r="G244" t="s">
        <v>77</v>
      </c>
      <c r="H244" t="s">
        <v>77</v>
      </c>
      <c r="I244" t="s">
        <v>78</v>
      </c>
      <c r="J244" t="s">
        <v>142</v>
      </c>
      <c r="K244" s="1" t="s">
        <v>143</v>
      </c>
      <c r="L244" t="s">
        <v>83</v>
      </c>
      <c r="M244" s="1">
        <v>3500.0000000000005</v>
      </c>
      <c r="N244" s="1">
        <v>5000</v>
      </c>
      <c r="O244" s="1">
        <v>45</v>
      </c>
      <c r="P244" t="s">
        <v>143</v>
      </c>
      <c r="Q244" t="s">
        <v>143</v>
      </c>
      <c r="R244" t="s">
        <v>143</v>
      </c>
      <c r="S244" t="s">
        <v>143</v>
      </c>
      <c r="T244" t="s">
        <v>144</v>
      </c>
      <c r="U244" s="40">
        <v>2023</v>
      </c>
      <c r="V244" s="40">
        <v>2</v>
      </c>
      <c r="W244" s="40" t="s">
        <v>193</v>
      </c>
      <c r="X244" s="40">
        <v>4</v>
      </c>
      <c r="Y244">
        <v>0</v>
      </c>
      <c r="Z244">
        <v>0</v>
      </c>
    </row>
    <row r="245" spans="1:26" x14ac:dyDescent="0.25">
      <c r="A245" t="s">
        <v>92</v>
      </c>
      <c r="B245" t="s">
        <v>140</v>
      </c>
      <c r="C245" s="1">
        <v>4000</v>
      </c>
      <c r="D245">
        <v>16</v>
      </c>
      <c r="E245">
        <v>3.2</v>
      </c>
      <c r="F245" s="16">
        <v>44973</v>
      </c>
      <c r="G245" t="s">
        <v>77</v>
      </c>
      <c r="H245" t="s">
        <v>77</v>
      </c>
      <c r="I245" t="s">
        <v>78</v>
      </c>
      <c r="J245" t="s">
        <v>142</v>
      </c>
      <c r="K245" s="1" t="s">
        <v>143</v>
      </c>
      <c r="L245" t="s">
        <v>83</v>
      </c>
      <c r="M245" s="1">
        <v>4000</v>
      </c>
      <c r="N245" s="1">
        <v>5000</v>
      </c>
      <c r="O245" s="1">
        <v>33</v>
      </c>
      <c r="P245" t="s">
        <v>143</v>
      </c>
      <c r="Q245" t="s">
        <v>143</v>
      </c>
      <c r="R245" t="s">
        <v>143</v>
      </c>
      <c r="S245" t="s">
        <v>143</v>
      </c>
      <c r="T245" t="s">
        <v>144</v>
      </c>
      <c r="U245" s="40">
        <v>2023</v>
      </c>
      <c r="V245" s="40">
        <v>2</v>
      </c>
      <c r="W245" s="40" t="s">
        <v>193</v>
      </c>
      <c r="X245" s="40">
        <v>4</v>
      </c>
      <c r="Y245">
        <v>0</v>
      </c>
      <c r="Z245">
        <v>0</v>
      </c>
    </row>
    <row r="246" spans="1:26" x14ac:dyDescent="0.25">
      <c r="A246" t="s">
        <v>92</v>
      </c>
      <c r="B246" t="s">
        <v>582</v>
      </c>
      <c r="C246" s="1">
        <v>4000</v>
      </c>
      <c r="D246">
        <v>16</v>
      </c>
      <c r="E246">
        <v>3.2</v>
      </c>
      <c r="F246" s="16">
        <v>44973</v>
      </c>
      <c r="G246" t="s">
        <v>77</v>
      </c>
      <c r="H246" t="s">
        <v>77</v>
      </c>
      <c r="I246" t="s">
        <v>78</v>
      </c>
      <c r="J246" t="s">
        <v>142</v>
      </c>
      <c r="K246" s="1" t="s">
        <v>143</v>
      </c>
      <c r="L246" t="s">
        <v>83</v>
      </c>
      <c r="M246" s="1">
        <v>4000</v>
      </c>
      <c r="N246" s="1">
        <v>5000</v>
      </c>
      <c r="O246" s="1">
        <v>33</v>
      </c>
      <c r="P246" t="s">
        <v>143</v>
      </c>
      <c r="Q246" t="s">
        <v>143</v>
      </c>
      <c r="R246" t="s">
        <v>143</v>
      </c>
      <c r="S246" t="s">
        <v>143</v>
      </c>
      <c r="T246" t="s">
        <v>144</v>
      </c>
      <c r="U246" s="40">
        <v>2023</v>
      </c>
      <c r="V246" s="40">
        <v>2</v>
      </c>
      <c r="W246" s="40" t="s">
        <v>193</v>
      </c>
      <c r="X246" s="40">
        <v>4</v>
      </c>
      <c r="Y246">
        <v>0</v>
      </c>
      <c r="Z246">
        <v>0</v>
      </c>
    </row>
    <row r="247" spans="1:26" x14ac:dyDescent="0.25">
      <c r="A247" t="s">
        <v>92</v>
      </c>
      <c r="B247" t="s">
        <v>249</v>
      </c>
      <c r="C247" s="1">
        <v>3500.0000000000005</v>
      </c>
      <c r="D247">
        <v>14.000000000000002</v>
      </c>
      <c r="E247">
        <v>2.8000000000000003</v>
      </c>
      <c r="F247" s="16">
        <v>44973</v>
      </c>
      <c r="G247" t="s">
        <v>77</v>
      </c>
      <c r="H247" t="s">
        <v>77</v>
      </c>
      <c r="I247" t="s">
        <v>78</v>
      </c>
      <c r="J247" t="s">
        <v>142</v>
      </c>
      <c r="K247" s="1" t="s">
        <v>143</v>
      </c>
      <c r="L247" t="s">
        <v>83</v>
      </c>
      <c r="M247" s="1">
        <v>3500.0000000000005</v>
      </c>
      <c r="N247" s="1">
        <v>5000</v>
      </c>
      <c r="O247" s="1">
        <v>763</v>
      </c>
      <c r="P247" t="s">
        <v>143</v>
      </c>
      <c r="Q247" t="s">
        <v>143</v>
      </c>
      <c r="R247" t="s">
        <v>143</v>
      </c>
      <c r="S247" t="s">
        <v>143</v>
      </c>
      <c r="T247" t="s">
        <v>144</v>
      </c>
      <c r="U247" s="40">
        <v>2023</v>
      </c>
      <c r="V247" s="40">
        <v>2</v>
      </c>
      <c r="W247" s="40" t="s">
        <v>193</v>
      </c>
      <c r="X247" s="40">
        <v>4</v>
      </c>
      <c r="Y247">
        <v>0</v>
      </c>
      <c r="Z247">
        <v>0</v>
      </c>
    </row>
    <row r="248" spans="1:26" x14ac:dyDescent="0.25">
      <c r="A248" t="s">
        <v>92</v>
      </c>
      <c r="B248" t="s">
        <v>583</v>
      </c>
      <c r="C248" s="1">
        <v>3500.0000000000005</v>
      </c>
      <c r="D248">
        <v>14.000000000000002</v>
      </c>
      <c r="E248">
        <v>2.8000000000000003</v>
      </c>
      <c r="F248" s="16">
        <v>44973</v>
      </c>
      <c r="G248" t="s">
        <v>77</v>
      </c>
      <c r="H248" t="s">
        <v>77</v>
      </c>
      <c r="I248" t="s">
        <v>78</v>
      </c>
      <c r="J248" t="s">
        <v>142</v>
      </c>
      <c r="K248" s="1" t="s">
        <v>143</v>
      </c>
      <c r="L248" t="s">
        <v>83</v>
      </c>
      <c r="M248" s="1">
        <v>3500.0000000000005</v>
      </c>
      <c r="N248" s="1">
        <v>5000</v>
      </c>
      <c r="O248" s="1">
        <v>763</v>
      </c>
      <c r="P248" t="s">
        <v>143</v>
      </c>
      <c r="Q248" t="s">
        <v>143</v>
      </c>
      <c r="R248" t="s">
        <v>143</v>
      </c>
      <c r="S248" t="s">
        <v>143</v>
      </c>
      <c r="T248" t="s">
        <v>144</v>
      </c>
      <c r="U248" s="40">
        <v>2023</v>
      </c>
      <c r="V248" s="40">
        <v>2</v>
      </c>
      <c r="W248" s="40" t="s">
        <v>193</v>
      </c>
      <c r="X248" s="40">
        <v>4</v>
      </c>
      <c r="Y248">
        <v>0</v>
      </c>
      <c r="Z248">
        <v>0</v>
      </c>
    </row>
    <row r="249" spans="1:26" x14ac:dyDescent="0.25">
      <c r="A249" t="s">
        <v>92</v>
      </c>
      <c r="B249" t="s">
        <v>584</v>
      </c>
      <c r="C249" s="1">
        <v>7000.0000000000009</v>
      </c>
      <c r="D249">
        <v>28.000000000000004</v>
      </c>
      <c r="E249">
        <v>5.6000000000000005</v>
      </c>
      <c r="F249" s="16">
        <v>44973</v>
      </c>
      <c r="G249" t="s">
        <v>77</v>
      </c>
      <c r="H249" t="s">
        <v>77</v>
      </c>
      <c r="I249" t="s">
        <v>78</v>
      </c>
      <c r="J249" t="s">
        <v>142</v>
      </c>
      <c r="K249" s="1" t="s">
        <v>143</v>
      </c>
      <c r="L249" t="s">
        <v>83</v>
      </c>
      <c r="M249" s="1">
        <v>7000.0000000000009</v>
      </c>
      <c r="N249" s="1">
        <v>7500</v>
      </c>
      <c r="O249" s="1">
        <v>203</v>
      </c>
      <c r="P249" t="s">
        <v>143</v>
      </c>
      <c r="Q249" t="s">
        <v>143</v>
      </c>
      <c r="R249" t="s">
        <v>143</v>
      </c>
      <c r="S249" t="s">
        <v>143</v>
      </c>
      <c r="T249" t="s">
        <v>144</v>
      </c>
      <c r="U249" s="40">
        <v>2023</v>
      </c>
      <c r="V249" s="40">
        <v>2</v>
      </c>
      <c r="W249" s="40" t="s">
        <v>193</v>
      </c>
      <c r="X249" s="40">
        <v>4</v>
      </c>
      <c r="Y249">
        <v>0</v>
      </c>
      <c r="Z249">
        <v>0</v>
      </c>
    </row>
    <row r="250" spans="1:26" x14ac:dyDescent="0.25">
      <c r="A250" t="s">
        <v>92</v>
      </c>
      <c r="B250" t="s">
        <v>585</v>
      </c>
      <c r="C250" s="1">
        <v>7000.0000000000009</v>
      </c>
      <c r="D250">
        <v>28.000000000000004</v>
      </c>
      <c r="E250">
        <v>5.6000000000000005</v>
      </c>
      <c r="F250" s="16">
        <v>44973</v>
      </c>
      <c r="G250" t="s">
        <v>77</v>
      </c>
      <c r="H250" t="s">
        <v>77</v>
      </c>
      <c r="I250" t="s">
        <v>78</v>
      </c>
      <c r="J250" t="s">
        <v>142</v>
      </c>
      <c r="K250" s="1" t="s">
        <v>143</v>
      </c>
      <c r="L250" t="s">
        <v>83</v>
      </c>
      <c r="M250" s="1">
        <v>7000.0000000000009</v>
      </c>
      <c r="N250" s="1">
        <v>7500</v>
      </c>
      <c r="O250" s="1">
        <v>203</v>
      </c>
      <c r="P250" t="s">
        <v>143</v>
      </c>
      <c r="Q250" t="s">
        <v>143</v>
      </c>
      <c r="R250" t="s">
        <v>143</v>
      </c>
      <c r="S250" t="s">
        <v>143</v>
      </c>
      <c r="T250" t="s">
        <v>144</v>
      </c>
      <c r="U250" s="40">
        <v>2023</v>
      </c>
      <c r="V250" s="40">
        <v>2</v>
      </c>
      <c r="W250" s="40" t="s">
        <v>193</v>
      </c>
      <c r="X250" s="40">
        <v>4</v>
      </c>
      <c r="Y250">
        <v>0</v>
      </c>
      <c r="Z250">
        <v>0</v>
      </c>
    </row>
    <row r="251" spans="1:26" x14ac:dyDescent="0.25">
      <c r="A251" t="s">
        <v>92</v>
      </c>
      <c r="B251" t="s">
        <v>323</v>
      </c>
      <c r="C251" s="1">
        <v>4500</v>
      </c>
      <c r="D251">
        <v>18</v>
      </c>
      <c r="E251">
        <v>3.6</v>
      </c>
      <c r="F251" s="16">
        <v>44973</v>
      </c>
      <c r="G251" t="s">
        <v>77</v>
      </c>
      <c r="H251" t="s">
        <v>77</v>
      </c>
      <c r="I251" t="s">
        <v>78</v>
      </c>
      <c r="J251" t="s">
        <v>142</v>
      </c>
      <c r="K251" s="1" t="s">
        <v>143</v>
      </c>
      <c r="L251" t="s">
        <v>83</v>
      </c>
      <c r="M251" s="1">
        <v>4500</v>
      </c>
      <c r="N251" s="1">
        <v>5000</v>
      </c>
      <c r="O251" s="1">
        <v>480</v>
      </c>
      <c r="P251" t="s">
        <v>143</v>
      </c>
      <c r="Q251" t="s">
        <v>143</v>
      </c>
      <c r="R251" t="s">
        <v>143</v>
      </c>
      <c r="S251" t="s">
        <v>143</v>
      </c>
      <c r="T251" t="s">
        <v>144</v>
      </c>
      <c r="U251" s="40">
        <v>2023</v>
      </c>
      <c r="V251" s="40">
        <v>2</v>
      </c>
      <c r="W251" s="40" t="s">
        <v>193</v>
      </c>
      <c r="X251" s="40">
        <v>4</v>
      </c>
      <c r="Y251">
        <v>0</v>
      </c>
      <c r="Z251">
        <v>0</v>
      </c>
    </row>
    <row r="252" spans="1:26" x14ac:dyDescent="0.25">
      <c r="A252" t="s">
        <v>92</v>
      </c>
      <c r="B252" t="s">
        <v>220</v>
      </c>
      <c r="C252" s="1">
        <v>4500</v>
      </c>
      <c r="D252">
        <v>18</v>
      </c>
      <c r="E252">
        <v>3.6</v>
      </c>
      <c r="F252" s="16">
        <v>44973</v>
      </c>
      <c r="G252" t="s">
        <v>77</v>
      </c>
      <c r="H252" t="s">
        <v>77</v>
      </c>
      <c r="I252" t="s">
        <v>78</v>
      </c>
      <c r="J252" t="s">
        <v>142</v>
      </c>
      <c r="K252" s="1" t="s">
        <v>143</v>
      </c>
      <c r="L252" t="s">
        <v>83</v>
      </c>
      <c r="M252" s="1">
        <v>4500</v>
      </c>
      <c r="N252" s="1">
        <v>5000</v>
      </c>
      <c r="O252" s="1">
        <v>480</v>
      </c>
      <c r="P252" t="s">
        <v>143</v>
      </c>
      <c r="Q252" t="s">
        <v>143</v>
      </c>
      <c r="R252" t="s">
        <v>143</v>
      </c>
      <c r="S252" t="s">
        <v>143</v>
      </c>
      <c r="T252" t="s">
        <v>144</v>
      </c>
      <c r="U252" s="40">
        <v>2023</v>
      </c>
      <c r="V252" s="40">
        <v>2</v>
      </c>
      <c r="W252" s="40" t="s">
        <v>193</v>
      </c>
      <c r="X252" s="40">
        <v>4</v>
      </c>
      <c r="Y252">
        <v>0</v>
      </c>
      <c r="Z252">
        <v>0</v>
      </c>
    </row>
    <row r="253" spans="1:26" x14ac:dyDescent="0.25">
      <c r="A253" t="s">
        <v>92</v>
      </c>
      <c r="B253" t="s">
        <v>586</v>
      </c>
      <c r="C253" s="1">
        <v>1500.0000000000002</v>
      </c>
      <c r="D253">
        <v>6.0000000000000009</v>
      </c>
      <c r="E253">
        <v>1.2000000000000002</v>
      </c>
      <c r="F253" s="16">
        <v>44973</v>
      </c>
      <c r="G253" t="s">
        <v>77</v>
      </c>
      <c r="H253" t="s">
        <v>77</v>
      </c>
      <c r="I253" t="s">
        <v>78</v>
      </c>
      <c r="J253" t="s">
        <v>142</v>
      </c>
      <c r="K253" s="1" t="s">
        <v>143</v>
      </c>
      <c r="L253" t="s">
        <v>79</v>
      </c>
      <c r="M253" s="1">
        <v>1500.0000000000002</v>
      </c>
      <c r="N253" s="1">
        <v>2500</v>
      </c>
      <c r="O253" s="1">
        <v>556</v>
      </c>
      <c r="P253" t="s">
        <v>143</v>
      </c>
      <c r="Q253" t="s">
        <v>143</v>
      </c>
      <c r="R253" t="s">
        <v>143</v>
      </c>
      <c r="S253" t="s">
        <v>143</v>
      </c>
      <c r="T253" t="s">
        <v>144</v>
      </c>
      <c r="U253" s="40">
        <v>2023</v>
      </c>
      <c r="V253" s="40">
        <v>2</v>
      </c>
      <c r="W253" s="40" t="s">
        <v>193</v>
      </c>
      <c r="X253" s="40">
        <v>4</v>
      </c>
      <c r="Y253">
        <v>1</v>
      </c>
      <c r="Z253" t="s">
        <v>143</v>
      </c>
    </row>
    <row r="254" spans="1:26" x14ac:dyDescent="0.25">
      <c r="A254" t="s">
        <v>92</v>
      </c>
      <c r="B254" t="s">
        <v>587</v>
      </c>
      <c r="C254" s="1">
        <v>1500.0000000000002</v>
      </c>
      <c r="D254">
        <v>6.0000000000000009</v>
      </c>
      <c r="E254">
        <v>1.2000000000000002</v>
      </c>
      <c r="F254" s="16">
        <v>44973</v>
      </c>
      <c r="G254" t="s">
        <v>77</v>
      </c>
      <c r="H254" t="s">
        <v>77</v>
      </c>
      <c r="I254" t="s">
        <v>78</v>
      </c>
      <c r="J254" t="s">
        <v>142</v>
      </c>
      <c r="K254" s="1" t="s">
        <v>143</v>
      </c>
      <c r="L254" t="s">
        <v>79</v>
      </c>
      <c r="M254" s="1">
        <v>1500.0000000000002</v>
      </c>
      <c r="N254" s="1">
        <v>2500</v>
      </c>
      <c r="O254" s="1">
        <v>556</v>
      </c>
      <c r="P254" t="s">
        <v>143</v>
      </c>
      <c r="Q254" t="s">
        <v>143</v>
      </c>
      <c r="R254" t="s">
        <v>143</v>
      </c>
      <c r="S254" t="s">
        <v>143</v>
      </c>
      <c r="T254" t="s">
        <v>144</v>
      </c>
      <c r="U254" s="40">
        <v>2023</v>
      </c>
      <c r="V254" s="40">
        <v>2</v>
      </c>
      <c r="W254" s="40" t="s">
        <v>193</v>
      </c>
      <c r="X254" s="40">
        <v>4</v>
      </c>
      <c r="Y254">
        <v>1</v>
      </c>
      <c r="Z254" t="s">
        <v>143</v>
      </c>
    </row>
    <row r="255" spans="1:26" x14ac:dyDescent="0.25">
      <c r="A255" t="s">
        <v>92</v>
      </c>
      <c r="B255" t="s">
        <v>588</v>
      </c>
      <c r="C255" s="1">
        <v>500</v>
      </c>
      <c r="D255">
        <v>2</v>
      </c>
      <c r="E255">
        <v>0.4</v>
      </c>
      <c r="F255" s="16">
        <v>44978</v>
      </c>
      <c r="G255" t="s">
        <v>77</v>
      </c>
      <c r="H255" t="s">
        <v>125</v>
      </c>
      <c r="I255" t="s">
        <v>78</v>
      </c>
      <c r="J255" t="s">
        <v>101</v>
      </c>
      <c r="K255" s="1" t="s">
        <v>112</v>
      </c>
      <c r="L255" t="s">
        <v>79</v>
      </c>
      <c r="M255" s="1">
        <v>500</v>
      </c>
      <c r="N255" s="1">
        <v>500</v>
      </c>
      <c r="O255" s="1">
        <v>1333</v>
      </c>
      <c r="P255">
        <v>4</v>
      </c>
      <c r="Q255">
        <v>126.76</v>
      </c>
      <c r="R255">
        <v>156.30000000000001</v>
      </c>
      <c r="S255">
        <v>29.540000000000006</v>
      </c>
      <c r="T255" t="s">
        <v>80</v>
      </c>
      <c r="U255" s="40">
        <v>2023</v>
      </c>
      <c r="V255" s="40">
        <v>2</v>
      </c>
      <c r="W255" s="40" t="s">
        <v>193</v>
      </c>
      <c r="X255" s="40">
        <v>2</v>
      </c>
      <c r="Y255">
        <v>1</v>
      </c>
      <c r="Z255">
        <v>156.30000000000001</v>
      </c>
    </row>
    <row r="256" spans="1:26" x14ac:dyDescent="0.25">
      <c r="A256" t="s">
        <v>92</v>
      </c>
      <c r="B256" t="s">
        <v>589</v>
      </c>
      <c r="C256" s="1">
        <v>1000</v>
      </c>
      <c r="D256">
        <v>4</v>
      </c>
      <c r="E256">
        <v>0.8</v>
      </c>
      <c r="F256" s="16">
        <v>44978</v>
      </c>
      <c r="G256" t="s">
        <v>77</v>
      </c>
      <c r="H256" t="s">
        <v>100</v>
      </c>
      <c r="I256" t="s">
        <v>78</v>
      </c>
      <c r="J256" t="s">
        <v>101</v>
      </c>
      <c r="K256" s="1" t="s">
        <v>102</v>
      </c>
      <c r="L256" t="s">
        <v>79</v>
      </c>
      <c r="M256" s="1">
        <v>1000</v>
      </c>
      <c r="N256" s="1">
        <v>1000</v>
      </c>
      <c r="O256" s="1">
        <v>942</v>
      </c>
      <c r="P256">
        <v>3</v>
      </c>
      <c r="Q256">
        <v>187.44</v>
      </c>
      <c r="R256">
        <v>221.56</v>
      </c>
      <c r="S256">
        <v>34.120000000000005</v>
      </c>
      <c r="T256" t="s">
        <v>80</v>
      </c>
      <c r="U256" s="40">
        <v>2023</v>
      </c>
      <c r="V256" s="40">
        <v>2</v>
      </c>
      <c r="W256" s="40" t="s">
        <v>193</v>
      </c>
      <c r="X256" s="40">
        <v>2</v>
      </c>
      <c r="Y256">
        <v>1</v>
      </c>
      <c r="Z256">
        <v>221.56</v>
      </c>
    </row>
    <row r="257" spans="1:26" x14ac:dyDescent="0.25">
      <c r="A257" t="s">
        <v>92</v>
      </c>
      <c r="B257" t="s">
        <v>590</v>
      </c>
      <c r="C257" s="1">
        <v>1500.0000000000002</v>
      </c>
      <c r="D257">
        <v>6.0000000000000009</v>
      </c>
      <c r="E257">
        <v>1.2000000000000002</v>
      </c>
      <c r="F257" s="16">
        <v>44978</v>
      </c>
      <c r="G257" t="s">
        <v>77</v>
      </c>
      <c r="H257" t="s">
        <v>76</v>
      </c>
      <c r="I257" t="s">
        <v>78</v>
      </c>
      <c r="J257" t="s">
        <v>101</v>
      </c>
      <c r="K257" s="1" t="s">
        <v>102</v>
      </c>
      <c r="L257" t="s">
        <v>79</v>
      </c>
      <c r="M257" s="1">
        <v>1500.0000000000002</v>
      </c>
      <c r="N257" s="1">
        <v>2500</v>
      </c>
      <c r="O257" s="1">
        <v>509</v>
      </c>
      <c r="P257">
        <v>3</v>
      </c>
      <c r="Q257">
        <v>195.95</v>
      </c>
      <c r="R257">
        <v>224.97</v>
      </c>
      <c r="S257">
        <v>29.02000000000001</v>
      </c>
      <c r="T257" t="s">
        <v>80</v>
      </c>
      <c r="U257" s="40">
        <v>2023</v>
      </c>
      <c r="V257" s="40">
        <v>2</v>
      </c>
      <c r="W257" s="40" t="s">
        <v>193</v>
      </c>
      <c r="X257" s="40">
        <v>2</v>
      </c>
      <c r="Y257">
        <v>1</v>
      </c>
      <c r="Z257">
        <v>224.97</v>
      </c>
    </row>
    <row r="258" spans="1:26" x14ac:dyDescent="0.25">
      <c r="A258" t="s">
        <v>92</v>
      </c>
      <c r="B258" t="s">
        <v>591</v>
      </c>
      <c r="C258" s="1">
        <v>500</v>
      </c>
      <c r="D258">
        <v>2</v>
      </c>
      <c r="E258">
        <v>0.4</v>
      </c>
      <c r="F258" s="16">
        <v>44978</v>
      </c>
      <c r="G258" t="s">
        <v>77</v>
      </c>
      <c r="H258" t="s">
        <v>127</v>
      </c>
      <c r="I258" t="s">
        <v>78</v>
      </c>
      <c r="J258" t="s">
        <v>101</v>
      </c>
      <c r="K258" s="1" t="s">
        <v>102</v>
      </c>
      <c r="L258" t="s">
        <v>79</v>
      </c>
      <c r="M258" s="1">
        <v>500</v>
      </c>
      <c r="N258" s="1">
        <v>500</v>
      </c>
      <c r="O258" s="1">
        <v>516</v>
      </c>
      <c r="P258">
        <v>3</v>
      </c>
      <c r="Q258">
        <v>99.65</v>
      </c>
      <c r="R258">
        <v>122.88</v>
      </c>
      <c r="S258">
        <v>23.22999999999999</v>
      </c>
      <c r="T258" t="s">
        <v>80</v>
      </c>
      <c r="U258" s="40">
        <v>2023</v>
      </c>
      <c r="V258" s="40">
        <v>2</v>
      </c>
      <c r="W258" s="40" t="s">
        <v>193</v>
      </c>
      <c r="X258" s="40">
        <v>2</v>
      </c>
      <c r="Y258">
        <v>1</v>
      </c>
      <c r="Z258">
        <v>122.88</v>
      </c>
    </row>
    <row r="259" spans="1:26" x14ac:dyDescent="0.25">
      <c r="A259" t="s">
        <v>92</v>
      </c>
      <c r="B259" t="s">
        <v>592</v>
      </c>
      <c r="C259" s="1">
        <v>13000</v>
      </c>
      <c r="D259">
        <v>52</v>
      </c>
      <c r="E259">
        <v>10.4</v>
      </c>
      <c r="F259" s="16">
        <v>44978</v>
      </c>
      <c r="G259" t="s">
        <v>77</v>
      </c>
      <c r="H259" t="s">
        <v>77</v>
      </c>
      <c r="I259" t="s">
        <v>78</v>
      </c>
      <c r="J259" t="s">
        <v>142</v>
      </c>
      <c r="K259" s="1" t="s">
        <v>143</v>
      </c>
      <c r="L259" t="s">
        <v>83</v>
      </c>
      <c r="M259" s="1">
        <v>13000</v>
      </c>
      <c r="N259" s="1">
        <v>15000</v>
      </c>
      <c r="O259" s="1">
        <v>572</v>
      </c>
      <c r="P259" t="s">
        <v>143</v>
      </c>
      <c r="Q259" t="s">
        <v>143</v>
      </c>
      <c r="R259" t="s">
        <v>143</v>
      </c>
      <c r="S259" t="s">
        <v>143</v>
      </c>
      <c r="T259" t="s">
        <v>144</v>
      </c>
      <c r="U259" s="40">
        <v>2023</v>
      </c>
      <c r="V259" s="40">
        <v>2</v>
      </c>
      <c r="W259" s="40" t="s">
        <v>193</v>
      </c>
      <c r="X259" s="40">
        <v>2</v>
      </c>
      <c r="Y259">
        <v>0</v>
      </c>
      <c r="Z259">
        <v>0</v>
      </c>
    </row>
    <row r="260" spans="1:26" x14ac:dyDescent="0.25">
      <c r="A260" t="s">
        <v>92</v>
      </c>
      <c r="B260" t="s">
        <v>593</v>
      </c>
      <c r="C260" s="1">
        <v>13000</v>
      </c>
      <c r="D260">
        <v>52</v>
      </c>
      <c r="E260">
        <v>10.4</v>
      </c>
      <c r="F260" s="16">
        <v>44978</v>
      </c>
      <c r="G260" t="s">
        <v>77</v>
      </c>
      <c r="H260" t="s">
        <v>77</v>
      </c>
      <c r="I260" t="s">
        <v>78</v>
      </c>
      <c r="J260" t="s">
        <v>142</v>
      </c>
      <c r="K260" s="1" t="s">
        <v>143</v>
      </c>
      <c r="L260" t="s">
        <v>83</v>
      </c>
      <c r="M260" s="1">
        <v>13000</v>
      </c>
      <c r="N260" s="1">
        <v>15000</v>
      </c>
      <c r="O260" s="1">
        <v>572</v>
      </c>
      <c r="P260" t="s">
        <v>143</v>
      </c>
      <c r="Q260" t="s">
        <v>143</v>
      </c>
      <c r="R260" t="s">
        <v>143</v>
      </c>
      <c r="S260" t="s">
        <v>143</v>
      </c>
      <c r="T260" t="s">
        <v>144</v>
      </c>
      <c r="U260" s="40">
        <v>2023</v>
      </c>
      <c r="V260" s="40">
        <v>2</v>
      </c>
      <c r="W260" s="40" t="s">
        <v>193</v>
      </c>
      <c r="X260" s="40">
        <v>2</v>
      </c>
      <c r="Y260">
        <v>0</v>
      </c>
      <c r="Z260">
        <v>0</v>
      </c>
    </row>
    <row r="261" spans="1:26" x14ac:dyDescent="0.25">
      <c r="A261" t="s">
        <v>92</v>
      </c>
      <c r="B261" t="s">
        <v>594</v>
      </c>
      <c r="C261" s="1">
        <v>2000</v>
      </c>
      <c r="D261">
        <v>8</v>
      </c>
      <c r="E261">
        <v>1.6</v>
      </c>
      <c r="F261" s="16">
        <v>44978</v>
      </c>
      <c r="G261" t="s">
        <v>77</v>
      </c>
      <c r="H261" t="s">
        <v>127</v>
      </c>
      <c r="I261" t="s">
        <v>78</v>
      </c>
      <c r="J261" t="s">
        <v>101</v>
      </c>
      <c r="K261" s="1" t="s">
        <v>102</v>
      </c>
      <c r="L261" t="s">
        <v>79</v>
      </c>
      <c r="M261" s="1">
        <v>2000</v>
      </c>
      <c r="N261" s="1">
        <v>2500</v>
      </c>
      <c r="O261" s="1">
        <v>484</v>
      </c>
      <c r="P261">
        <v>3</v>
      </c>
      <c r="Q261">
        <v>278.20999999999998</v>
      </c>
      <c r="R261">
        <v>319.42</v>
      </c>
      <c r="S261">
        <v>41.210000000000036</v>
      </c>
      <c r="T261" t="s">
        <v>80</v>
      </c>
      <c r="U261" s="40">
        <v>2023</v>
      </c>
      <c r="V261" s="40">
        <v>2</v>
      </c>
      <c r="W261" s="40" t="s">
        <v>193</v>
      </c>
      <c r="X261" s="40">
        <v>2</v>
      </c>
      <c r="Y261">
        <v>1</v>
      </c>
      <c r="Z261">
        <v>319.42</v>
      </c>
    </row>
    <row r="262" spans="1:26" x14ac:dyDescent="0.25">
      <c r="A262" t="s">
        <v>92</v>
      </c>
      <c r="B262" t="s">
        <v>595</v>
      </c>
      <c r="C262" s="1">
        <v>2000</v>
      </c>
      <c r="D262">
        <v>8</v>
      </c>
      <c r="E262">
        <v>1.6</v>
      </c>
      <c r="F262" s="16">
        <v>44978</v>
      </c>
      <c r="G262" t="s">
        <v>77</v>
      </c>
      <c r="H262" t="s">
        <v>111</v>
      </c>
      <c r="I262" t="s">
        <v>78</v>
      </c>
      <c r="J262" t="s">
        <v>101</v>
      </c>
      <c r="K262" s="1" t="s">
        <v>112</v>
      </c>
      <c r="L262" t="s">
        <v>79</v>
      </c>
      <c r="M262" s="1">
        <v>2000</v>
      </c>
      <c r="N262" s="1">
        <v>2500</v>
      </c>
      <c r="O262" s="1">
        <v>1611</v>
      </c>
      <c r="P262">
        <v>4</v>
      </c>
      <c r="Q262">
        <v>492.37</v>
      </c>
      <c r="R262">
        <v>562.07000000000005</v>
      </c>
      <c r="S262">
        <v>69.700000000000045</v>
      </c>
      <c r="T262" t="s">
        <v>80</v>
      </c>
      <c r="U262" s="40">
        <v>2023</v>
      </c>
      <c r="V262" s="40">
        <v>2</v>
      </c>
      <c r="W262" s="40" t="s">
        <v>193</v>
      </c>
      <c r="X262" s="40">
        <v>2</v>
      </c>
      <c r="Y262">
        <v>1</v>
      </c>
      <c r="Z262">
        <v>562.07000000000005</v>
      </c>
    </row>
    <row r="263" spans="1:26" x14ac:dyDescent="0.25">
      <c r="A263" t="s">
        <v>92</v>
      </c>
      <c r="B263" t="s">
        <v>596</v>
      </c>
      <c r="C263" s="1">
        <v>1000</v>
      </c>
      <c r="D263">
        <v>4</v>
      </c>
      <c r="E263">
        <v>0.8</v>
      </c>
      <c r="F263" s="16">
        <v>44978</v>
      </c>
      <c r="G263" t="s">
        <v>77</v>
      </c>
      <c r="H263" t="s">
        <v>178</v>
      </c>
      <c r="I263" t="s">
        <v>78</v>
      </c>
      <c r="J263" t="s">
        <v>101</v>
      </c>
      <c r="K263" s="1" t="s">
        <v>130</v>
      </c>
      <c r="L263" t="s">
        <v>79</v>
      </c>
      <c r="M263" s="1">
        <v>1000</v>
      </c>
      <c r="N263" s="1">
        <v>1000</v>
      </c>
      <c r="O263" s="1">
        <v>1333</v>
      </c>
      <c r="P263">
        <v>4</v>
      </c>
      <c r="Q263">
        <v>214.26</v>
      </c>
      <c r="R263">
        <v>253.26</v>
      </c>
      <c r="S263">
        <v>39</v>
      </c>
      <c r="T263" t="s">
        <v>80</v>
      </c>
      <c r="U263" s="40">
        <v>2023</v>
      </c>
      <c r="V263" s="40">
        <v>2</v>
      </c>
      <c r="W263" s="40" t="s">
        <v>193</v>
      </c>
      <c r="X263" s="40">
        <v>2</v>
      </c>
      <c r="Y263">
        <v>1</v>
      </c>
      <c r="Z263">
        <v>253.26</v>
      </c>
    </row>
    <row r="264" spans="1:26" x14ac:dyDescent="0.25">
      <c r="A264" t="s">
        <v>92</v>
      </c>
      <c r="B264" t="s">
        <v>597</v>
      </c>
      <c r="C264" s="1">
        <v>500</v>
      </c>
      <c r="D264">
        <v>2</v>
      </c>
      <c r="E264">
        <v>0.4</v>
      </c>
      <c r="F264" s="16">
        <v>44978</v>
      </c>
      <c r="G264" t="s">
        <v>77</v>
      </c>
      <c r="H264" t="s">
        <v>141</v>
      </c>
      <c r="I264" t="s">
        <v>78</v>
      </c>
      <c r="J264" t="s">
        <v>101</v>
      </c>
      <c r="K264" s="1" t="s">
        <v>130</v>
      </c>
      <c r="L264" t="s">
        <v>79</v>
      </c>
      <c r="M264" s="1">
        <v>500</v>
      </c>
      <c r="N264" s="1">
        <v>500</v>
      </c>
      <c r="O264" s="1">
        <v>565</v>
      </c>
      <c r="P264">
        <v>3</v>
      </c>
      <c r="Q264">
        <v>189.49</v>
      </c>
      <c r="R264">
        <v>233.65</v>
      </c>
      <c r="S264">
        <v>44.16</v>
      </c>
      <c r="T264" t="s">
        <v>80</v>
      </c>
      <c r="U264" s="40">
        <v>2023</v>
      </c>
      <c r="V264" s="40">
        <v>2</v>
      </c>
      <c r="W264" s="40" t="s">
        <v>193</v>
      </c>
      <c r="X264" s="40">
        <v>2</v>
      </c>
      <c r="Y264">
        <v>1</v>
      </c>
      <c r="Z264">
        <v>233.65</v>
      </c>
    </row>
    <row r="265" spans="1:26" x14ac:dyDescent="0.25">
      <c r="A265" t="s">
        <v>92</v>
      </c>
      <c r="B265" t="s">
        <v>598</v>
      </c>
      <c r="C265" s="1">
        <v>3000.0000000000005</v>
      </c>
      <c r="D265">
        <v>12.000000000000002</v>
      </c>
      <c r="E265">
        <v>2.4000000000000004</v>
      </c>
      <c r="F265" s="16">
        <v>44978</v>
      </c>
      <c r="G265" t="s">
        <v>77</v>
      </c>
      <c r="H265" t="s">
        <v>189</v>
      </c>
      <c r="I265" t="s">
        <v>78</v>
      </c>
      <c r="J265" t="s">
        <v>101</v>
      </c>
      <c r="K265" s="1" t="s">
        <v>130</v>
      </c>
      <c r="L265" t="s">
        <v>83</v>
      </c>
      <c r="M265" s="1">
        <v>3000.0000000000005</v>
      </c>
      <c r="N265" s="1">
        <v>5000</v>
      </c>
      <c r="O265" s="1">
        <v>1797</v>
      </c>
      <c r="P265">
        <v>3</v>
      </c>
      <c r="Q265">
        <v>1161.03</v>
      </c>
      <c r="R265">
        <v>1303.06</v>
      </c>
      <c r="S265">
        <v>142.02999999999997</v>
      </c>
      <c r="T265" t="s">
        <v>80</v>
      </c>
      <c r="U265" s="40">
        <v>2023</v>
      </c>
      <c r="V265" s="40">
        <v>2</v>
      </c>
      <c r="W265" s="40" t="s">
        <v>193</v>
      </c>
      <c r="X265" s="40">
        <v>2</v>
      </c>
      <c r="Y265">
        <v>0</v>
      </c>
      <c r="Z265">
        <v>0</v>
      </c>
    </row>
    <row r="266" spans="1:26" x14ac:dyDescent="0.25">
      <c r="A266" t="s">
        <v>92</v>
      </c>
      <c r="B266" t="s">
        <v>599</v>
      </c>
      <c r="C266" s="1">
        <v>500</v>
      </c>
      <c r="D266">
        <v>2</v>
      </c>
      <c r="E266">
        <v>0.4</v>
      </c>
      <c r="F266" s="16">
        <v>44978</v>
      </c>
      <c r="G266" t="s">
        <v>77</v>
      </c>
      <c r="H266" t="s">
        <v>129</v>
      </c>
      <c r="I266" t="s">
        <v>78</v>
      </c>
      <c r="J266" t="s">
        <v>101</v>
      </c>
      <c r="K266" s="1" t="s">
        <v>130</v>
      </c>
      <c r="L266" t="s">
        <v>79</v>
      </c>
      <c r="M266" s="1">
        <v>500</v>
      </c>
      <c r="N266" s="1">
        <v>500</v>
      </c>
      <c r="O266" s="1" t="s">
        <v>122</v>
      </c>
      <c r="P266">
        <v>3</v>
      </c>
      <c r="Q266">
        <v>159.36000000000001</v>
      </c>
      <c r="R266">
        <v>196.5</v>
      </c>
      <c r="S266">
        <v>37.139999999999986</v>
      </c>
      <c r="T266" t="s">
        <v>80</v>
      </c>
      <c r="U266" s="40">
        <v>2023</v>
      </c>
      <c r="V266" s="40">
        <v>2</v>
      </c>
      <c r="W266" s="40" t="s">
        <v>193</v>
      </c>
      <c r="X266" s="40">
        <v>2</v>
      </c>
      <c r="Y266">
        <v>1</v>
      </c>
      <c r="Z266">
        <v>196.5</v>
      </c>
    </row>
    <row r="267" spans="1:26" x14ac:dyDescent="0.25">
      <c r="A267" t="s">
        <v>92</v>
      </c>
      <c r="B267" t="s">
        <v>600</v>
      </c>
      <c r="C267" s="1">
        <v>500</v>
      </c>
      <c r="D267">
        <v>2</v>
      </c>
      <c r="E267">
        <v>0.4</v>
      </c>
      <c r="F267" s="16">
        <v>44978</v>
      </c>
      <c r="G267" t="s">
        <v>77</v>
      </c>
      <c r="H267" t="s">
        <v>111</v>
      </c>
      <c r="I267" t="s">
        <v>78</v>
      </c>
      <c r="J267" t="s">
        <v>101</v>
      </c>
      <c r="K267" s="1" t="s">
        <v>81</v>
      </c>
      <c r="L267" t="s">
        <v>79</v>
      </c>
      <c r="M267" s="1">
        <v>500</v>
      </c>
      <c r="N267" s="1">
        <v>500</v>
      </c>
      <c r="O267" s="1">
        <v>1612</v>
      </c>
      <c r="P267">
        <v>5</v>
      </c>
      <c r="Q267">
        <v>102.58</v>
      </c>
      <c r="R267">
        <v>126.49</v>
      </c>
      <c r="S267">
        <v>23.909999999999997</v>
      </c>
      <c r="T267" t="s">
        <v>80</v>
      </c>
      <c r="U267" s="40">
        <v>2023</v>
      </c>
      <c r="V267" s="40">
        <v>2</v>
      </c>
      <c r="W267" s="40" t="s">
        <v>193</v>
      </c>
      <c r="X267" s="40">
        <v>2</v>
      </c>
      <c r="Y267">
        <v>1</v>
      </c>
      <c r="Z267">
        <v>126.49</v>
      </c>
    </row>
    <row r="268" spans="1:26" x14ac:dyDescent="0.25">
      <c r="A268" t="s">
        <v>92</v>
      </c>
      <c r="B268" t="s">
        <v>601</v>
      </c>
      <c r="C268" s="1">
        <v>500</v>
      </c>
      <c r="D268">
        <v>2</v>
      </c>
      <c r="E268">
        <v>0.4</v>
      </c>
      <c r="F268" s="16">
        <v>44978</v>
      </c>
      <c r="G268" t="s">
        <v>77</v>
      </c>
      <c r="H268" t="s">
        <v>111</v>
      </c>
      <c r="I268" t="s">
        <v>78</v>
      </c>
      <c r="J268" t="s">
        <v>101</v>
      </c>
      <c r="K268" s="1" t="s">
        <v>112</v>
      </c>
      <c r="L268" t="s">
        <v>79</v>
      </c>
      <c r="M268" s="1">
        <v>500</v>
      </c>
      <c r="N268" s="1">
        <v>500</v>
      </c>
      <c r="O268" s="1">
        <v>1611</v>
      </c>
      <c r="P268">
        <v>4</v>
      </c>
      <c r="Q268">
        <v>150.54</v>
      </c>
      <c r="R268">
        <v>185.62</v>
      </c>
      <c r="S268">
        <v>35.080000000000013</v>
      </c>
      <c r="T268" t="s">
        <v>80</v>
      </c>
      <c r="U268" s="40">
        <v>2023</v>
      </c>
      <c r="V268" s="40">
        <v>2</v>
      </c>
      <c r="W268" s="40" t="s">
        <v>193</v>
      </c>
      <c r="X268" s="40">
        <v>2</v>
      </c>
      <c r="Y268">
        <v>1</v>
      </c>
      <c r="Z268">
        <v>185.62</v>
      </c>
    </row>
    <row r="269" spans="1:26" x14ac:dyDescent="0.25">
      <c r="A269" t="s">
        <v>92</v>
      </c>
      <c r="B269" t="s">
        <v>602</v>
      </c>
      <c r="C269" s="1">
        <v>2500</v>
      </c>
      <c r="D269">
        <v>10</v>
      </c>
      <c r="E269">
        <v>2</v>
      </c>
      <c r="F269" s="16">
        <v>44978</v>
      </c>
      <c r="G269" t="s">
        <v>77</v>
      </c>
      <c r="H269" t="s">
        <v>129</v>
      </c>
      <c r="I269" t="s">
        <v>78</v>
      </c>
      <c r="J269" t="s">
        <v>101</v>
      </c>
      <c r="K269" s="1" t="s">
        <v>130</v>
      </c>
      <c r="L269" t="s">
        <v>79</v>
      </c>
      <c r="M269" s="1">
        <v>2500</v>
      </c>
      <c r="N269" s="1">
        <v>2500</v>
      </c>
      <c r="O269" s="1" t="s">
        <v>122</v>
      </c>
      <c r="P269">
        <v>3</v>
      </c>
      <c r="Q269">
        <v>724.26</v>
      </c>
      <c r="R269">
        <v>814.69</v>
      </c>
      <c r="S269">
        <v>90.430000000000064</v>
      </c>
      <c r="T269" t="s">
        <v>80</v>
      </c>
      <c r="U269" s="40">
        <v>2023</v>
      </c>
      <c r="V269" s="40">
        <v>2</v>
      </c>
      <c r="W269" s="40" t="s">
        <v>193</v>
      </c>
      <c r="X269" s="40">
        <v>2</v>
      </c>
      <c r="Y269">
        <v>1</v>
      </c>
      <c r="Z269">
        <v>814.69</v>
      </c>
    </row>
    <row r="270" spans="1:26" x14ac:dyDescent="0.25">
      <c r="A270" t="s">
        <v>92</v>
      </c>
      <c r="B270" t="s">
        <v>603</v>
      </c>
      <c r="C270" s="1">
        <v>2000</v>
      </c>
      <c r="D270">
        <v>8</v>
      </c>
      <c r="E270">
        <v>1.6</v>
      </c>
      <c r="F270" s="16">
        <v>44980</v>
      </c>
      <c r="G270" t="s">
        <v>77</v>
      </c>
      <c r="H270" t="s">
        <v>77</v>
      </c>
      <c r="I270" t="s">
        <v>78</v>
      </c>
      <c r="J270" t="s">
        <v>142</v>
      </c>
      <c r="K270" s="1" t="s">
        <v>143</v>
      </c>
      <c r="L270" t="s">
        <v>79</v>
      </c>
      <c r="M270" s="1">
        <v>2000</v>
      </c>
      <c r="N270" s="1">
        <v>2500</v>
      </c>
      <c r="O270" s="1">
        <v>150</v>
      </c>
      <c r="P270" t="s">
        <v>143</v>
      </c>
      <c r="Q270" t="s">
        <v>143</v>
      </c>
      <c r="R270" t="s">
        <v>143</v>
      </c>
      <c r="S270" t="s">
        <v>143</v>
      </c>
      <c r="T270" t="s">
        <v>144</v>
      </c>
      <c r="U270" s="40">
        <v>2023</v>
      </c>
      <c r="V270" s="40">
        <v>2</v>
      </c>
      <c r="W270" s="40" t="s">
        <v>193</v>
      </c>
      <c r="X270" s="40">
        <v>4</v>
      </c>
      <c r="Y270">
        <v>1</v>
      </c>
      <c r="Z270" t="s">
        <v>143</v>
      </c>
    </row>
    <row r="271" spans="1:26" x14ac:dyDescent="0.25">
      <c r="A271" t="s">
        <v>92</v>
      </c>
      <c r="B271" t="s">
        <v>604</v>
      </c>
      <c r="C271" s="1">
        <v>2000</v>
      </c>
      <c r="D271">
        <v>8</v>
      </c>
      <c r="E271">
        <v>1.6</v>
      </c>
      <c r="F271" s="16">
        <v>44980</v>
      </c>
      <c r="G271" t="s">
        <v>77</v>
      </c>
      <c r="H271" t="s">
        <v>77</v>
      </c>
      <c r="I271" t="s">
        <v>78</v>
      </c>
      <c r="J271" t="s">
        <v>142</v>
      </c>
      <c r="K271" s="1" t="s">
        <v>143</v>
      </c>
      <c r="L271" t="s">
        <v>79</v>
      </c>
      <c r="M271" s="1">
        <v>2000</v>
      </c>
      <c r="N271" s="1">
        <v>2500</v>
      </c>
      <c r="O271" s="1">
        <v>150</v>
      </c>
      <c r="P271" t="s">
        <v>143</v>
      </c>
      <c r="Q271" t="s">
        <v>143</v>
      </c>
      <c r="R271" t="s">
        <v>143</v>
      </c>
      <c r="S271" t="s">
        <v>143</v>
      </c>
      <c r="T271" t="s">
        <v>144</v>
      </c>
      <c r="U271" s="40">
        <v>2023</v>
      </c>
      <c r="V271" s="40">
        <v>2</v>
      </c>
      <c r="W271" s="40" t="s">
        <v>193</v>
      </c>
      <c r="X271" s="40">
        <v>4</v>
      </c>
      <c r="Y271">
        <v>1</v>
      </c>
      <c r="Z271" t="s">
        <v>143</v>
      </c>
    </row>
    <row r="272" spans="1:26" x14ac:dyDescent="0.25">
      <c r="A272" t="s">
        <v>92</v>
      </c>
      <c r="B272" t="s">
        <v>605</v>
      </c>
      <c r="C272" s="1">
        <v>5000</v>
      </c>
      <c r="D272">
        <v>20</v>
      </c>
      <c r="E272">
        <v>4</v>
      </c>
      <c r="F272" s="16">
        <v>44980</v>
      </c>
      <c r="G272" t="s">
        <v>77</v>
      </c>
      <c r="H272" t="s">
        <v>77</v>
      </c>
      <c r="I272" t="s">
        <v>78</v>
      </c>
      <c r="J272" t="s">
        <v>142</v>
      </c>
      <c r="K272" s="1" t="s">
        <v>143</v>
      </c>
      <c r="L272" t="s">
        <v>83</v>
      </c>
      <c r="M272" s="1">
        <v>5000</v>
      </c>
      <c r="N272" s="1">
        <v>5000</v>
      </c>
      <c r="O272" s="1">
        <v>457</v>
      </c>
      <c r="P272" t="s">
        <v>143</v>
      </c>
      <c r="Q272" t="s">
        <v>143</v>
      </c>
      <c r="R272" t="s">
        <v>143</v>
      </c>
      <c r="S272" t="s">
        <v>143</v>
      </c>
      <c r="T272" t="s">
        <v>144</v>
      </c>
      <c r="U272" s="40">
        <v>2023</v>
      </c>
      <c r="V272" s="40">
        <v>2</v>
      </c>
      <c r="W272" s="40" t="s">
        <v>193</v>
      </c>
      <c r="X272" s="40">
        <v>4</v>
      </c>
      <c r="Y272">
        <v>0</v>
      </c>
      <c r="Z272">
        <v>0</v>
      </c>
    </row>
    <row r="273" spans="1:26" x14ac:dyDescent="0.25">
      <c r="A273" t="s">
        <v>92</v>
      </c>
      <c r="B273" t="s">
        <v>606</v>
      </c>
      <c r="C273" s="1">
        <v>5000</v>
      </c>
      <c r="D273">
        <v>20</v>
      </c>
      <c r="E273">
        <v>4</v>
      </c>
      <c r="F273" s="16">
        <v>44980</v>
      </c>
      <c r="G273" t="s">
        <v>77</v>
      </c>
      <c r="H273" t="s">
        <v>77</v>
      </c>
      <c r="I273" t="s">
        <v>78</v>
      </c>
      <c r="J273" t="s">
        <v>142</v>
      </c>
      <c r="K273" s="1" t="s">
        <v>143</v>
      </c>
      <c r="L273" t="s">
        <v>83</v>
      </c>
      <c r="M273" s="1">
        <v>5000</v>
      </c>
      <c r="N273" s="1">
        <v>5000</v>
      </c>
      <c r="O273" s="1">
        <v>457</v>
      </c>
      <c r="P273" t="s">
        <v>143</v>
      </c>
      <c r="Q273" t="s">
        <v>143</v>
      </c>
      <c r="R273" t="s">
        <v>143</v>
      </c>
      <c r="S273" t="s">
        <v>143</v>
      </c>
      <c r="T273" t="s">
        <v>144</v>
      </c>
      <c r="U273" s="40">
        <v>2023</v>
      </c>
      <c r="V273" s="40">
        <v>2</v>
      </c>
      <c r="W273" s="40" t="s">
        <v>193</v>
      </c>
      <c r="X273" s="40">
        <v>4</v>
      </c>
      <c r="Y273">
        <v>0</v>
      </c>
      <c r="Z273">
        <v>0</v>
      </c>
    </row>
    <row r="274" spans="1:26" x14ac:dyDescent="0.25">
      <c r="A274" t="s">
        <v>92</v>
      </c>
      <c r="B274" t="s">
        <v>607</v>
      </c>
      <c r="C274" s="1">
        <v>16500</v>
      </c>
      <c r="D274">
        <v>66</v>
      </c>
      <c r="E274">
        <v>13.2</v>
      </c>
      <c r="F274" s="16">
        <v>44980</v>
      </c>
      <c r="G274" t="s">
        <v>77</v>
      </c>
      <c r="H274" t="s">
        <v>77</v>
      </c>
      <c r="I274" t="s">
        <v>78</v>
      </c>
      <c r="J274" t="s">
        <v>142</v>
      </c>
      <c r="K274" s="1" t="s">
        <v>143</v>
      </c>
      <c r="L274" t="s">
        <v>83</v>
      </c>
      <c r="M274" s="1">
        <v>16500</v>
      </c>
      <c r="N274" s="1">
        <v>20000</v>
      </c>
      <c r="O274" s="1">
        <v>457</v>
      </c>
      <c r="P274" t="s">
        <v>143</v>
      </c>
      <c r="Q274" t="s">
        <v>143</v>
      </c>
      <c r="R274" t="s">
        <v>143</v>
      </c>
      <c r="S274" t="s">
        <v>143</v>
      </c>
      <c r="T274" t="s">
        <v>144</v>
      </c>
      <c r="U274" s="40">
        <v>2023</v>
      </c>
      <c r="V274" s="40">
        <v>2</v>
      </c>
      <c r="W274" s="40" t="s">
        <v>193</v>
      </c>
      <c r="X274" s="40">
        <v>4</v>
      </c>
      <c r="Y274">
        <v>0</v>
      </c>
      <c r="Z274">
        <v>0</v>
      </c>
    </row>
    <row r="275" spans="1:26" x14ac:dyDescent="0.25">
      <c r="A275" t="s">
        <v>92</v>
      </c>
      <c r="B275" t="s">
        <v>608</v>
      </c>
      <c r="C275" s="1">
        <v>16500</v>
      </c>
      <c r="D275">
        <v>66</v>
      </c>
      <c r="E275">
        <v>13.2</v>
      </c>
      <c r="F275" s="16">
        <v>44980</v>
      </c>
      <c r="G275" t="s">
        <v>77</v>
      </c>
      <c r="H275" t="s">
        <v>77</v>
      </c>
      <c r="I275" t="s">
        <v>78</v>
      </c>
      <c r="J275" t="s">
        <v>142</v>
      </c>
      <c r="K275" s="1" t="s">
        <v>143</v>
      </c>
      <c r="L275" t="s">
        <v>83</v>
      </c>
      <c r="M275" s="1">
        <v>16500</v>
      </c>
      <c r="N275" s="1">
        <v>20000</v>
      </c>
      <c r="O275" s="1">
        <v>457</v>
      </c>
      <c r="P275" t="s">
        <v>143</v>
      </c>
      <c r="Q275" t="s">
        <v>143</v>
      </c>
      <c r="R275" t="s">
        <v>143</v>
      </c>
      <c r="S275" t="s">
        <v>143</v>
      </c>
      <c r="T275" t="s">
        <v>144</v>
      </c>
      <c r="U275" s="40">
        <v>2023</v>
      </c>
      <c r="V275" s="40">
        <v>2</v>
      </c>
      <c r="W275" s="40" t="s">
        <v>193</v>
      </c>
      <c r="X275" s="40">
        <v>4</v>
      </c>
      <c r="Y275">
        <v>0</v>
      </c>
      <c r="Z275">
        <v>0</v>
      </c>
    </row>
    <row r="276" spans="1:26" x14ac:dyDescent="0.25">
      <c r="A276" t="s">
        <v>92</v>
      </c>
      <c r="B276" t="s">
        <v>609</v>
      </c>
      <c r="C276" s="1">
        <v>16500</v>
      </c>
      <c r="D276">
        <v>66</v>
      </c>
      <c r="E276">
        <v>13.2</v>
      </c>
      <c r="F276" s="16">
        <v>44980</v>
      </c>
      <c r="G276" t="s">
        <v>77</v>
      </c>
      <c r="H276" t="s">
        <v>77</v>
      </c>
      <c r="I276" t="s">
        <v>78</v>
      </c>
      <c r="J276" t="s">
        <v>142</v>
      </c>
      <c r="K276" s="1" t="s">
        <v>143</v>
      </c>
      <c r="L276" t="s">
        <v>83</v>
      </c>
      <c r="M276" s="1">
        <v>16500</v>
      </c>
      <c r="N276" s="1">
        <v>20000</v>
      </c>
      <c r="O276" s="1">
        <v>457</v>
      </c>
      <c r="P276" t="s">
        <v>143</v>
      </c>
      <c r="Q276" t="s">
        <v>143</v>
      </c>
      <c r="R276" t="s">
        <v>143</v>
      </c>
      <c r="S276" t="s">
        <v>143</v>
      </c>
      <c r="T276" t="s">
        <v>144</v>
      </c>
      <c r="U276" s="40">
        <v>2023</v>
      </c>
      <c r="V276" s="40">
        <v>2</v>
      </c>
      <c r="W276" s="40" t="s">
        <v>193</v>
      </c>
      <c r="X276" s="40">
        <v>4</v>
      </c>
      <c r="Y276">
        <v>0</v>
      </c>
      <c r="Z276">
        <v>0</v>
      </c>
    </row>
    <row r="277" spans="1:26" x14ac:dyDescent="0.25">
      <c r="A277" t="s">
        <v>92</v>
      </c>
      <c r="B277" t="s">
        <v>610</v>
      </c>
      <c r="C277" s="1">
        <v>16500</v>
      </c>
      <c r="D277">
        <v>66</v>
      </c>
      <c r="E277">
        <v>13.2</v>
      </c>
      <c r="F277" s="16">
        <v>44980</v>
      </c>
      <c r="G277" t="s">
        <v>77</v>
      </c>
      <c r="H277" t="s">
        <v>77</v>
      </c>
      <c r="I277" t="s">
        <v>78</v>
      </c>
      <c r="J277" t="s">
        <v>142</v>
      </c>
      <c r="K277" s="1" t="s">
        <v>143</v>
      </c>
      <c r="L277" t="s">
        <v>83</v>
      </c>
      <c r="M277" s="1">
        <v>16500</v>
      </c>
      <c r="N277" s="1">
        <v>20000</v>
      </c>
      <c r="O277" s="1">
        <v>457</v>
      </c>
      <c r="P277" t="s">
        <v>143</v>
      </c>
      <c r="Q277" t="s">
        <v>143</v>
      </c>
      <c r="R277" t="s">
        <v>143</v>
      </c>
      <c r="S277" t="s">
        <v>143</v>
      </c>
      <c r="T277" t="s">
        <v>144</v>
      </c>
      <c r="U277" s="40">
        <v>2023</v>
      </c>
      <c r="V277" s="40">
        <v>2</v>
      </c>
      <c r="W277" s="40" t="s">
        <v>193</v>
      </c>
      <c r="X277" s="40">
        <v>4</v>
      </c>
      <c r="Y277">
        <v>0</v>
      </c>
      <c r="Z277">
        <v>0</v>
      </c>
    </row>
    <row r="278" spans="1:26" x14ac:dyDescent="0.25">
      <c r="A278" t="s">
        <v>92</v>
      </c>
      <c r="B278" t="s">
        <v>197</v>
      </c>
      <c r="C278" s="1">
        <v>16500</v>
      </c>
      <c r="D278">
        <v>66</v>
      </c>
      <c r="E278">
        <v>13.2</v>
      </c>
      <c r="F278" s="16">
        <v>44980</v>
      </c>
      <c r="G278" t="s">
        <v>77</v>
      </c>
      <c r="H278" t="s">
        <v>77</v>
      </c>
      <c r="I278" t="s">
        <v>78</v>
      </c>
      <c r="J278" t="s">
        <v>142</v>
      </c>
      <c r="K278" s="1" t="s">
        <v>143</v>
      </c>
      <c r="L278" t="s">
        <v>83</v>
      </c>
      <c r="M278" s="1">
        <v>16500</v>
      </c>
      <c r="N278" s="1">
        <v>20000</v>
      </c>
      <c r="O278" s="1">
        <v>457</v>
      </c>
      <c r="P278" t="s">
        <v>143</v>
      </c>
      <c r="Q278" t="s">
        <v>143</v>
      </c>
      <c r="R278" t="s">
        <v>143</v>
      </c>
      <c r="S278" t="s">
        <v>143</v>
      </c>
      <c r="T278" t="s">
        <v>144</v>
      </c>
      <c r="U278" s="40">
        <v>2023</v>
      </c>
      <c r="V278" s="40">
        <v>2</v>
      </c>
      <c r="W278" s="40" t="s">
        <v>193</v>
      </c>
      <c r="X278" s="40">
        <v>4</v>
      </c>
      <c r="Y278">
        <v>0</v>
      </c>
      <c r="Z278">
        <v>0</v>
      </c>
    </row>
    <row r="279" spans="1:26" x14ac:dyDescent="0.25">
      <c r="A279" t="s">
        <v>92</v>
      </c>
      <c r="B279" t="s">
        <v>611</v>
      </c>
      <c r="C279" s="1">
        <v>16500</v>
      </c>
      <c r="D279">
        <v>66</v>
      </c>
      <c r="E279">
        <v>13.2</v>
      </c>
      <c r="F279" s="16">
        <v>44980</v>
      </c>
      <c r="G279" t="s">
        <v>77</v>
      </c>
      <c r="H279" t="s">
        <v>77</v>
      </c>
      <c r="I279" t="s">
        <v>78</v>
      </c>
      <c r="J279" t="s">
        <v>142</v>
      </c>
      <c r="K279" s="1" t="s">
        <v>143</v>
      </c>
      <c r="L279" t="s">
        <v>83</v>
      </c>
      <c r="M279" s="1">
        <v>16500</v>
      </c>
      <c r="N279" s="1">
        <v>20000</v>
      </c>
      <c r="O279" s="1">
        <v>457</v>
      </c>
      <c r="P279" t="s">
        <v>143</v>
      </c>
      <c r="Q279" t="s">
        <v>143</v>
      </c>
      <c r="R279" t="s">
        <v>143</v>
      </c>
      <c r="S279" t="s">
        <v>143</v>
      </c>
      <c r="T279" t="s">
        <v>144</v>
      </c>
      <c r="U279" s="40">
        <v>2023</v>
      </c>
      <c r="V279" s="40">
        <v>2</v>
      </c>
      <c r="W279" s="40" t="s">
        <v>193</v>
      </c>
      <c r="X279" s="40">
        <v>4</v>
      </c>
      <c r="Y279">
        <v>0</v>
      </c>
      <c r="Z279">
        <v>0</v>
      </c>
    </row>
    <row r="280" spans="1:26" x14ac:dyDescent="0.25">
      <c r="A280" t="s">
        <v>92</v>
      </c>
      <c r="B280" t="s">
        <v>175</v>
      </c>
      <c r="C280" s="1">
        <v>16500</v>
      </c>
      <c r="D280">
        <v>66</v>
      </c>
      <c r="E280">
        <v>13.2</v>
      </c>
      <c r="F280" s="16">
        <v>44980</v>
      </c>
      <c r="G280" t="s">
        <v>77</v>
      </c>
      <c r="H280" t="s">
        <v>77</v>
      </c>
      <c r="I280" t="s">
        <v>78</v>
      </c>
      <c r="J280" t="s">
        <v>142</v>
      </c>
      <c r="K280" s="1" t="s">
        <v>143</v>
      </c>
      <c r="L280" t="s">
        <v>83</v>
      </c>
      <c r="M280" s="1">
        <v>16500</v>
      </c>
      <c r="N280" s="1">
        <v>20000</v>
      </c>
      <c r="O280" s="1">
        <v>390</v>
      </c>
      <c r="P280" t="s">
        <v>143</v>
      </c>
      <c r="Q280" t="s">
        <v>143</v>
      </c>
      <c r="R280" t="s">
        <v>143</v>
      </c>
      <c r="S280" t="s">
        <v>143</v>
      </c>
      <c r="T280" t="s">
        <v>144</v>
      </c>
      <c r="U280" s="40">
        <v>2023</v>
      </c>
      <c r="V280" s="40">
        <v>2</v>
      </c>
      <c r="W280" s="40" t="s">
        <v>193</v>
      </c>
      <c r="X280" s="40">
        <v>4</v>
      </c>
      <c r="Y280">
        <v>0</v>
      </c>
      <c r="Z280">
        <v>0</v>
      </c>
    </row>
    <row r="281" spans="1:26" x14ac:dyDescent="0.25">
      <c r="A281" t="s">
        <v>92</v>
      </c>
      <c r="B281" t="s">
        <v>290</v>
      </c>
      <c r="C281" s="1">
        <v>16500</v>
      </c>
      <c r="D281">
        <v>66</v>
      </c>
      <c r="E281">
        <v>13.2</v>
      </c>
      <c r="F281" s="16">
        <v>44980</v>
      </c>
      <c r="G281" t="s">
        <v>77</v>
      </c>
      <c r="H281" t="s">
        <v>77</v>
      </c>
      <c r="I281" t="s">
        <v>78</v>
      </c>
      <c r="J281" t="s">
        <v>142</v>
      </c>
      <c r="K281" s="1" t="s">
        <v>143</v>
      </c>
      <c r="L281" t="s">
        <v>83</v>
      </c>
      <c r="M281" s="1">
        <v>16500</v>
      </c>
      <c r="N281" s="1">
        <v>20000</v>
      </c>
      <c r="O281" s="1">
        <v>390</v>
      </c>
      <c r="P281" t="s">
        <v>143</v>
      </c>
      <c r="Q281" t="s">
        <v>143</v>
      </c>
      <c r="R281" t="s">
        <v>143</v>
      </c>
      <c r="S281" t="s">
        <v>143</v>
      </c>
      <c r="T281" t="s">
        <v>144</v>
      </c>
      <c r="U281" s="40">
        <v>2023</v>
      </c>
      <c r="V281" s="40">
        <v>2</v>
      </c>
      <c r="W281" s="40" t="s">
        <v>193</v>
      </c>
      <c r="X281" s="40">
        <v>4</v>
      </c>
      <c r="Y281">
        <v>0</v>
      </c>
      <c r="Z281">
        <v>0</v>
      </c>
    </row>
    <row r="282" spans="1:26" x14ac:dyDescent="0.25">
      <c r="A282" t="s">
        <v>92</v>
      </c>
      <c r="B282" t="s">
        <v>612</v>
      </c>
      <c r="C282" s="1">
        <v>500</v>
      </c>
      <c r="D282">
        <v>2</v>
      </c>
      <c r="E282">
        <v>0.4</v>
      </c>
      <c r="F282" s="16">
        <v>44980</v>
      </c>
      <c r="G282" t="s">
        <v>77</v>
      </c>
      <c r="H282" t="s">
        <v>114</v>
      </c>
      <c r="I282" t="s">
        <v>78</v>
      </c>
      <c r="J282" t="s">
        <v>101</v>
      </c>
      <c r="K282" s="1" t="s">
        <v>102</v>
      </c>
      <c r="L282" t="s">
        <v>79</v>
      </c>
      <c r="M282" s="1">
        <v>500</v>
      </c>
      <c r="N282" s="1">
        <v>500</v>
      </c>
      <c r="O282" s="1">
        <v>944</v>
      </c>
      <c r="P282">
        <v>3</v>
      </c>
      <c r="Q282">
        <v>141.93</v>
      </c>
      <c r="R282">
        <v>175</v>
      </c>
      <c r="S282">
        <v>33.069999999999993</v>
      </c>
      <c r="T282" t="s">
        <v>80</v>
      </c>
      <c r="U282" s="40">
        <v>2023</v>
      </c>
      <c r="V282" s="40">
        <v>2</v>
      </c>
      <c r="W282" s="40" t="s">
        <v>193</v>
      </c>
      <c r="X282" s="40">
        <v>4</v>
      </c>
      <c r="Y282">
        <v>1</v>
      </c>
      <c r="Z282">
        <v>175</v>
      </c>
    </row>
    <row r="283" spans="1:26" x14ac:dyDescent="0.25">
      <c r="A283" t="s">
        <v>92</v>
      </c>
      <c r="B283" t="s">
        <v>613</v>
      </c>
      <c r="C283" s="1">
        <v>500</v>
      </c>
      <c r="D283">
        <v>2</v>
      </c>
      <c r="E283">
        <v>0.4</v>
      </c>
      <c r="F283" s="16">
        <v>44980</v>
      </c>
      <c r="G283" t="s">
        <v>77</v>
      </c>
      <c r="H283" t="s">
        <v>185</v>
      </c>
      <c r="I283" t="s">
        <v>78</v>
      </c>
      <c r="J283" t="s">
        <v>101</v>
      </c>
      <c r="K283" s="1" t="s">
        <v>112</v>
      </c>
      <c r="L283" t="s">
        <v>79</v>
      </c>
      <c r="M283" s="1">
        <v>500</v>
      </c>
      <c r="N283" s="1">
        <v>500</v>
      </c>
      <c r="O283" s="1">
        <v>1106</v>
      </c>
      <c r="P283">
        <v>4</v>
      </c>
      <c r="Q283">
        <v>134.87</v>
      </c>
      <c r="R283">
        <v>166.3</v>
      </c>
      <c r="S283">
        <v>31.430000000000007</v>
      </c>
      <c r="T283" t="s">
        <v>80</v>
      </c>
      <c r="U283" s="40">
        <v>2023</v>
      </c>
      <c r="V283" s="40">
        <v>2</v>
      </c>
      <c r="W283" s="40" t="s">
        <v>193</v>
      </c>
      <c r="X283" s="40">
        <v>4</v>
      </c>
      <c r="Y283">
        <v>1</v>
      </c>
      <c r="Z283">
        <v>166.3</v>
      </c>
    </row>
    <row r="284" spans="1:26" x14ac:dyDescent="0.25">
      <c r="A284" t="s">
        <v>92</v>
      </c>
      <c r="B284" t="s">
        <v>614</v>
      </c>
      <c r="C284" s="1">
        <v>1000</v>
      </c>
      <c r="D284">
        <v>4</v>
      </c>
      <c r="E284">
        <v>0.8</v>
      </c>
      <c r="F284" s="16">
        <v>44980</v>
      </c>
      <c r="G284" t="s">
        <v>77</v>
      </c>
      <c r="H284" t="s">
        <v>100</v>
      </c>
      <c r="I284" t="s">
        <v>78</v>
      </c>
      <c r="J284" t="s">
        <v>101</v>
      </c>
      <c r="K284" s="1" t="s">
        <v>102</v>
      </c>
      <c r="L284" t="s">
        <v>79</v>
      </c>
      <c r="M284" s="1">
        <v>1000</v>
      </c>
      <c r="N284" s="1">
        <v>1000</v>
      </c>
      <c r="O284" s="1">
        <v>942</v>
      </c>
      <c r="P284">
        <v>3</v>
      </c>
      <c r="Q284">
        <v>187.44</v>
      </c>
      <c r="R284">
        <v>221.56</v>
      </c>
      <c r="S284">
        <v>34.120000000000005</v>
      </c>
      <c r="T284" t="s">
        <v>80</v>
      </c>
      <c r="U284" s="40">
        <v>2023</v>
      </c>
      <c r="V284" s="40">
        <v>2</v>
      </c>
      <c r="W284" s="40" t="s">
        <v>193</v>
      </c>
      <c r="X284" s="40">
        <v>4</v>
      </c>
      <c r="Y284">
        <v>1</v>
      </c>
      <c r="Z284">
        <v>221.56</v>
      </c>
    </row>
    <row r="285" spans="1:26" x14ac:dyDescent="0.25">
      <c r="A285" t="s">
        <v>92</v>
      </c>
      <c r="B285" t="s">
        <v>615</v>
      </c>
      <c r="C285" s="1">
        <v>1000</v>
      </c>
      <c r="D285">
        <v>4</v>
      </c>
      <c r="E285">
        <v>0.8</v>
      </c>
      <c r="F285" s="16">
        <v>44980</v>
      </c>
      <c r="G285" t="s">
        <v>77</v>
      </c>
      <c r="H285" t="s">
        <v>100</v>
      </c>
      <c r="I285" t="s">
        <v>78</v>
      </c>
      <c r="J285" t="s">
        <v>101</v>
      </c>
      <c r="K285" s="1" t="s">
        <v>102</v>
      </c>
      <c r="L285" t="s">
        <v>79</v>
      </c>
      <c r="M285" s="1">
        <v>1000</v>
      </c>
      <c r="N285" s="1">
        <v>1000</v>
      </c>
      <c r="O285" s="1">
        <v>942</v>
      </c>
      <c r="P285">
        <v>3</v>
      </c>
      <c r="Q285">
        <v>187.44</v>
      </c>
      <c r="R285">
        <v>221.56</v>
      </c>
      <c r="S285">
        <v>34.120000000000005</v>
      </c>
      <c r="T285" t="s">
        <v>80</v>
      </c>
      <c r="U285" s="40">
        <v>2023</v>
      </c>
      <c r="V285" s="40">
        <v>2</v>
      </c>
      <c r="W285" s="40" t="s">
        <v>193</v>
      </c>
      <c r="X285" s="40">
        <v>4</v>
      </c>
      <c r="Y285">
        <v>1</v>
      </c>
      <c r="Z285">
        <v>221.56</v>
      </c>
    </row>
    <row r="286" spans="1:26" x14ac:dyDescent="0.25">
      <c r="A286" t="s">
        <v>92</v>
      </c>
      <c r="B286" t="s">
        <v>616</v>
      </c>
      <c r="C286" s="1">
        <v>1000</v>
      </c>
      <c r="D286">
        <v>4</v>
      </c>
      <c r="E286">
        <v>0.8</v>
      </c>
      <c r="F286" s="16">
        <v>44980</v>
      </c>
      <c r="G286" t="s">
        <v>77</v>
      </c>
      <c r="H286" t="s">
        <v>76</v>
      </c>
      <c r="I286" t="s">
        <v>78</v>
      </c>
      <c r="J286" t="s">
        <v>101</v>
      </c>
      <c r="K286" s="1" t="s">
        <v>102</v>
      </c>
      <c r="L286" t="s">
        <v>79</v>
      </c>
      <c r="M286" s="1">
        <v>1000</v>
      </c>
      <c r="N286" s="1">
        <v>1000</v>
      </c>
      <c r="O286" s="1">
        <v>484</v>
      </c>
      <c r="P286">
        <v>3</v>
      </c>
      <c r="Q286">
        <v>147.34</v>
      </c>
      <c r="R286">
        <v>174.17</v>
      </c>
      <c r="S286">
        <v>26.829999999999984</v>
      </c>
      <c r="T286" t="s">
        <v>80</v>
      </c>
      <c r="U286" s="40">
        <v>2023</v>
      </c>
      <c r="V286" s="40">
        <v>2</v>
      </c>
      <c r="W286" s="40" t="s">
        <v>193</v>
      </c>
      <c r="X286" s="40">
        <v>4</v>
      </c>
      <c r="Y286">
        <v>1</v>
      </c>
      <c r="Z286">
        <v>174.17</v>
      </c>
    </row>
    <row r="287" spans="1:26" x14ac:dyDescent="0.25">
      <c r="A287" t="s">
        <v>92</v>
      </c>
      <c r="B287" t="s">
        <v>617</v>
      </c>
      <c r="C287" s="1">
        <v>2500</v>
      </c>
      <c r="D287">
        <v>10</v>
      </c>
      <c r="E287">
        <v>2</v>
      </c>
      <c r="F287" s="16">
        <v>44980</v>
      </c>
      <c r="G287" t="s">
        <v>77</v>
      </c>
      <c r="H287" t="s">
        <v>76</v>
      </c>
      <c r="I287" t="s">
        <v>78</v>
      </c>
      <c r="J287" t="s">
        <v>101</v>
      </c>
      <c r="K287" s="1" t="s">
        <v>81</v>
      </c>
      <c r="L287" t="s">
        <v>79</v>
      </c>
      <c r="M287" s="1">
        <v>2500</v>
      </c>
      <c r="N287" s="1">
        <v>2500</v>
      </c>
      <c r="O287" s="1">
        <v>846</v>
      </c>
      <c r="P287">
        <v>5</v>
      </c>
      <c r="Q287">
        <v>417.49</v>
      </c>
      <c r="R287">
        <v>478.17</v>
      </c>
      <c r="S287">
        <v>60.680000000000007</v>
      </c>
      <c r="T287" t="s">
        <v>80</v>
      </c>
      <c r="U287" s="40">
        <v>2023</v>
      </c>
      <c r="V287" s="40">
        <v>2</v>
      </c>
      <c r="W287" s="40" t="s">
        <v>193</v>
      </c>
      <c r="X287" s="40">
        <v>4</v>
      </c>
      <c r="Y287">
        <v>1</v>
      </c>
      <c r="Z287">
        <v>478.17</v>
      </c>
    </row>
    <row r="288" spans="1:26" x14ac:dyDescent="0.25">
      <c r="A288" t="s">
        <v>92</v>
      </c>
      <c r="B288" t="s">
        <v>618</v>
      </c>
      <c r="C288" s="1">
        <v>1500.0000000000002</v>
      </c>
      <c r="D288">
        <v>6.0000000000000009</v>
      </c>
      <c r="E288">
        <v>1.2000000000000002</v>
      </c>
      <c r="F288" s="16">
        <v>44980</v>
      </c>
      <c r="G288" t="s">
        <v>77</v>
      </c>
      <c r="H288" t="s">
        <v>76</v>
      </c>
      <c r="I288" t="s">
        <v>78</v>
      </c>
      <c r="J288" t="s">
        <v>101</v>
      </c>
      <c r="K288" s="1" t="s">
        <v>102</v>
      </c>
      <c r="L288" t="s">
        <v>79</v>
      </c>
      <c r="M288" s="1">
        <v>1500.0000000000002</v>
      </c>
      <c r="N288" s="1">
        <v>2500</v>
      </c>
      <c r="O288" s="1">
        <v>1007</v>
      </c>
      <c r="P288">
        <v>4</v>
      </c>
      <c r="Q288">
        <v>294.68</v>
      </c>
      <c r="R288">
        <v>336.7</v>
      </c>
      <c r="S288">
        <v>42.019999999999982</v>
      </c>
      <c r="T288" t="s">
        <v>80</v>
      </c>
      <c r="U288" s="40">
        <v>2023</v>
      </c>
      <c r="V288" s="40">
        <v>2</v>
      </c>
      <c r="W288" s="40" t="s">
        <v>193</v>
      </c>
      <c r="X288" s="40">
        <v>4</v>
      </c>
      <c r="Y288">
        <v>1</v>
      </c>
      <c r="Z288">
        <v>336.7</v>
      </c>
    </row>
    <row r="289" spans="1:26" x14ac:dyDescent="0.25">
      <c r="A289" t="s">
        <v>92</v>
      </c>
      <c r="B289" t="s">
        <v>619</v>
      </c>
      <c r="C289" s="1">
        <v>500</v>
      </c>
      <c r="D289">
        <v>2</v>
      </c>
      <c r="E289">
        <v>0.4</v>
      </c>
      <c r="F289" s="16">
        <v>44980</v>
      </c>
      <c r="G289" t="s">
        <v>77</v>
      </c>
      <c r="H289" t="s">
        <v>111</v>
      </c>
      <c r="I289" t="s">
        <v>78</v>
      </c>
      <c r="J289" t="s">
        <v>101</v>
      </c>
      <c r="K289" s="1" t="s">
        <v>112</v>
      </c>
      <c r="L289" t="s">
        <v>79</v>
      </c>
      <c r="M289" s="1">
        <v>500</v>
      </c>
      <c r="N289" s="1">
        <v>500</v>
      </c>
      <c r="O289" s="1">
        <v>1502</v>
      </c>
      <c r="P289">
        <v>4</v>
      </c>
      <c r="Q289">
        <v>131.91</v>
      </c>
      <c r="R289">
        <v>162.65</v>
      </c>
      <c r="S289">
        <v>30.740000000000009</v>
      </c>
      <c r="T289" t="s">
        <v>80</v>
      </c>
      <c r="U289" s="40">
        <v>2023</v>
      </c>
      <c r="V289" s="40">
        <v>2</v>
      </c>
      <c r="W289" s="40" t="s">
        <v>193</v>
      </c>
      <c r="X289" s="40">
        <v>4</v>
      </c>
      <c r="Y289">
        <v>1</v>
      </c>
      <c r="Z289">
        <v>162.65</v>
      </c>
    </row>
    <row r="290" spans="1:26" x14ac:dyDescent="0.25">
      <c r="A290" t="s">
        <v>92</v>
      </c>
      <c r="B290" t="s">
        <v>620</v>
      </c>
      <c r="C290" s="1">
        <v>500</v>
      </c>
      <c r="D290">
        <v>2</v>
      </c>
      <c r="E290">
        <v>0.4</v>
      </c>
      <c r="F290" s="16">
        <v>44980</v>
      </c>
      <c r="G290" t="s">
        <v>77</v>
      </c>
      <c r="H290" t="s">
        <v>100</v>
      </c>
      <c r="I290" t="s">
        <v>78</v>
      </c>
      <c r="J290" t="s">
        <v>101</v>
      </c>
      <c r="K290" s="1" t="s">
        <v>102</v>
      </c>
      <c r="L290" t="s">
        <v>79</v>
      </c>
      <c r="M290" s="1">
        <v>500</v>
      </c>
      <c r="N290" s="1">
        <v>500</v>
      </c>
      <c r="O290" s="1">
        <v>911</v>
      </c>
      <c r="P290">
        <v>4</v>
      </c>
      <c r="Q290">
        <v>110.35</v>
      </c>
      <c r="R290">
        <v>136.07</v>
      </c>
      <c r="S290">
        <v>25.72</v>
      </c>
      <c r="T290" t="s">
        <v>80</v>
      </c>
      <c r="U290" s="40">
        <v>2023</v>
      </c>
      <c r="V290" s="40">
        <v>2</v>
      </c>
      <c r="W290" s="40" t="s">
        <v>193</v>
      </c>
      <c r="X290" s="40">
        <v>4</v>
      </c>
      <c r="Y290">
        <v>1</v>
      </c>
      <c r="Z290">
        <v>136.07</v>
      </c>
    </row>
    <row r="291" spans="1:26" x14ac:dyDescent="0.25">
      <c r="A291" t="s">
        <v>92</v>
      </c>
      <c r="B291" t="s">
        <v>621</v>
      </c>
      <c r="C291" s="1">
        <v>1000</v>
      </c>
      <c r="D291">
        <v>4</v>
      </c>
      <c r="E291">
        <v>0.8</v>
      </c>
      <c r="F291" s="16">
        <v>44980</v>
      </c>
      <c r="G291" t="s">
        <v>77</v>
      </c>
      <c r="H291" t="s">
        <v>185</v>
      </c>
      <c r="I291" t="s">
        <v>78</v>
      </c>
      <c r="J291" t="s">
        <v>101</v>
      </c>
      <c r="K291" s="1" t="s">
        <v>112</v>
      </c>
      <c r="L291" t="s">
        <v>79</v>
      </c>
      <c r="M291" s="1">
        <v>1000</v>
      </c>
      <c r="N291" s="1">
        <v>1000</v>
      </c>
      <c r="O291" s="1">
        <v>1106</v>
      </c>
      <c r="P291">
        <v>4</v>
      </c>
      <c r="Q291">
        <v>232.98</v>
      </c>
      <c r="R291">
        <v>275.39</v>
      </c>
      <c r="S291">
        <v>42.41</v>
      </c>
      <c r="T291" t="s">
        <v>80</v>
      </c>
      <c r="U291" s="40">
        <v>2023</v>
      </c>
      <c r="V291" s="40">
        <v>2</v>
      </c>
      <c r="W291" s="40" t="s">
        <v>193</v>
      </c>
      <c r="X291" s="40">
        <v>4</v>
      </c>
      <c r="Y291">
        <v>1</v>
      </c>
      <c r="Z291">
        <v>275.39</v>
      </c>
    </row>
    <row r="292" spans="1:26" x14ac:dyDescent="0.25">
      <c r="A292" t="s">
        <v>92</v>
      </c>
      <c r="B292" t="s">
        <v>622</v>
      </c>
      <c r="C292" s="1">
        <v>1000</v>
      </c>
      <c r="D292">
        <v>4</v>
      </c>
      <c r="E292">
        <v>0.8</v>
      </c>
      <c r="F292" s="16">
        <v>44980</v>
      </c>
      <c r="G292" t="s">
        <v>77</v>
      </c>
      <c r="H292" t="s">
        <v>127</v>
      </c>
      <c r="I292" t="s">
        <v>78</v>
      </c>
      <c r="J292" t="s">
        <v>101</v>
      </c>
      <c r="K292" s="1" t="s">
        <v>102</v>
      </c>
      <c r="L292" t="s">
        <v>79</v>
      </c>
      <c r="M292" s="1">
        <v>1000</v>
      </c>
      <c r="N292" s="1">
        <v>1000</v>
      </c>
      <c r="O292" s="1">
        <v>516</v>
      </c>
      <c r="P292">
        <v>3</v>
      </c>
      <c r="Q292">
        <v>165.49</v>
      </c>
      <c r="R292">
        <v>195.61</v>
      </c>
      <c r="S292">
        <v>30.120000000000005</v>
      </c>
      <c r="T292" t="s">
        <v>80</v>
      </c>
      <c r="U292" s="40">
        <v>2023</v>
      </c>
      <c r="V292" s="40">
        <v>2</v>
      </c>
      <c r="W292" s="40" t="s">
        <v>193</v>
      </c>
      <c r="X292" s="40">
        <v>4</v>
      </c>
      <c r="Y292">
        <v>1</v>
      </c>
      <c r="Z292">
        <v>195.61</v>
      </c>
    </row>
    <row r="293" spans="1:26" x14ac:dyDescent="0.25">
      <c r="A293" t="s">
        <v>92</v>
      </c>
      <c r="B293" t="s">
        <v>623</v>
      </c>
      <c r="C293" s="1">
        <v>14500.000000000002</v>
      </c>
      <c r="D293">
        <v>58.000000000000007</v>
      </c>
      <c r="E293">
        <v>11.600000000000001</v>
      </c>
      <c r="F293" s="16">
        <v>44980</v>
      </c>
      <c r="G293" t="s">
        <v>77</v>
      </c>
      <c r="H293" t="s">
        <v>77</v>
      </c>
      <c r="I293" t="s">
        <v>78</v>
      </c>
      <c r="J293" t="s">
        <v>142</v>
      </c>
      <c r="K293" s="1" t="s">
        <v>143</v>
      </c>
      <c r="L293" t="s">
        <v>83</v>
      </c>
      <c r="M293" s="1">
        <v>14500.000000000002</v>
      </c>
      <c r="N293" s="1">
        <v>15000</v>
      </c>
      <c r="O293" s="1">
        <v>853</v>
      </c>
      <c r="P293" t="s">
        <v>143</v>
      </c>
      <c r="Q293" t="s">
        <v>143</v>
      </c>
      <c r="R293" t="s">
        <v>143</v>
      </c>
      <c r="S293" t="s">
        <v>143</v>
      </c>
      <c r="T293" t="s">
        <v>144</v>
      </c>
      <c r="U293" s="40">
        <v>2023</v>
      </c>
      <c r="V293" s="40">
        <v>2</v>
      </c>
      <c r="W293" s="40" t="s">
        <v>193</v>
      </c>
      <c r="X293" s="40">
        <v>4</v>
      </c>
      <c r="Y293">
        <v>0</v>
      </c>
      <c r="Z293">
        <v>0</v>
      </c>
    </row>
    <row r="294" spans="1:26" x14ac:dyDescent="0.25">
      <c r="A294" t="s">
        <v>92</v>
      </c>
      <c r="B294" t="s">
        <v>624</v>
      </c>
      <c r="C294" s="1">
        <v>14500.000000000002</v>
      </c>
      <c r="D294">
        <v>58.000000000000007</v>
      </c>
      <c r="E294">
        <v>11.600000000000001</v>
      </c>
      <c r="F294" s="16">
        <v>44980</v>
      </c>
      <c r="G294" t="s">
        <v>77</v>
      </c>
      <c r="H294" t="s">
        <v>77</v>
      </c>
      <c r="I294" t="s">
        <v>78</v>
      </c>
      <c r="J294" t="s">
        <v>142</v>
      </c>
      <c r="K294" s="1" t="s">
        <v>143</v>
      </c>
      <c r="L294" t="s">
        <v>83</v>
      </c>
      <c r="M294" s="1">
        <v>14500.000000000002</v>
      </c>
      <c r="N294" s="1">
        <v>15000</v>
      </c>
      <c r="O294" s="1">
        <v>853</v>
      </c>
      <c r="P294" t="s">
        <v>143</v>
      </c>
      <c r="Q294" t="s">
        <v>143</v>
      </c>
      <c r="R294" t="s">
        <v>143</v>
      </c>
      <c r="S294" t="s">
        <v>143</v>
      </c>
      <c r="T294" t="s">
        <v>144</v>
      </c>
      <c r="U294" s="40">
        <v>2023</v>
      </c>
      <c r="V294" s="40">
        <v>2</v>
      </c>
      <c r="W294" s="40" t="s">
        <v>193</v>
      </c>
      <c r="X294" s="40">
        <v>4</v>
      </c>
      <c r="Y294">
        <v>0</v>
      </c>
      <c r="Z294">
        <v>0</v>
      </c>
    </row>
    <row r="295" spans="1:26" x14ac:dyDescent="0.25">
      <c r="A295" t="s">
        <v>92</v>
      </c>
      <c r="B295" t="s">
        <v>187</v>
      </c>
      <c r="C295" s="1">
        <v>500</v>
      </c>
      <c r="D295">
        <v>2</v>
      </c>
      <c r="E295">
        <v>0.4</v>
      </c>
      <c r="F295" s="16">
        <v>44980</v>
      </c>
      <c r="G295" t="s">
        <v>77</v>
      </c>
      <c r="H295" t="s">
        <v>76</v>
      </c>
      <c r="I295" t="s">
        <v>78</v>
      </c>
      <c r="J295" t="s">
        <v>101</v>
      </c>
      <c r="K295" s="1" t="s">
        <v>102</v>
      </c>
      <c r="L295" t="s">
        <v>79</v>
      </c>
      <c r="M295" s="1">
        <v>500</v>
      </c>
      <c r="N295" s="1">
        <v>500</v>
      </c>
      <c r="O295" s="1">
        <v>1007</v>
      </c>
      <c r="P295">
        <v>4</v>
      </c>
      <c r="Q295">
        <v>129.19</v>
      </c>
      <c r="R295">
        <v>159.30000000000001</v>
      </c>
      <c r="S295">
        <v>30.110000000000014</v>
      </c>
      <c r="T295" t="s">
        <v>80</v>
      </c>
      <c r="U295" s="40">
        <v>2023</v>
      </c>
      <c r="V295" s="40">
        <v>2</v>
      </c>
      <c r="W295" s="40" t="s">
        <v>193</v>
      </c>
      <c r="X295" s="40">
        <v>4</v>
      </c>
      <c r="Y295">
        <v>1</v>
      </c>
      <c r="Z295">
        <v>159.30000000000001</v>
      </c>
    </row>
    <row r="296" spans="1:26" x14ac:dyDescent="0.25">
      <c r="A296" t="s">
        <v>92</v>
      </c>
      <c r="B296" t="s">
        <v>625</v>
      </c>
      <c r="C296" s="1">
        <v>1500.0000000000002</v>
      </c>
      <c r="D296">
        <v>6.0000000000000009</v>
      </c>
      <c r="E296">
        <v>1.2000000000000002</v>
      </c>
      <c r="F296" s="16">
        <v>44985</v>
      </c>
      <c r="G296" t="s">
        <v>77</v>
      </c>
      <c r="H296" t="s">
        <v>133</v>
      </c>
      <c r="I296" t="s">
        <v>78</v>
      </c>
      <c r="J296" t="s">
        <v>101</v>
      </c>
      <c r="K296" s="1" t="s">
        <v>112</v>
      </c>
      <c r="L296" t="s">
        <v>79</v>
      </c>
      <c r="M296" s="1">
        <v>1500.0000000000002</v>
      </c>
      <c r="N296" s="1">
        <v>2500</v>
      </c>
      <c r="O296" s="1">
        <v>2378</v>
      </c>
      <c r="P296">
        <v>6</v>
      </c>
      <c r="Q296">
        <v>391.07</v>
      </c>
      <c r="R296">
        <v>446.42</v>
      </c>
      <c r="S296">
        <v>55.350000000000023</v>
      </c>
      <c r="T296" t="s">
        <v>80</v>
      </c>
      <c r="U296" s="40">
        <v>2023</v>
      </c>
      <c r="V296" s="40">
        <v>2</v>
      </c>
      <c r="W296" s="40" t="s">
        <v>193</v>
      </c>
      <c r="X296" s="40">
        <v>2</v>
      </c>
      <c r="Y296">
        <v>1</v>
      </c>
      <c r="Z296">
        <v>446.42</v>
      </c>
    </row>
    <row r="297" spans="1:26" x14ac:dyDescent="0.25">
      <c r="A297" t="s">
        <v>92</v>
      </c>
      <c r="B297" t="s">
        <v>271</v>
      </c>
      <c r="C297" s="1">
        <v>16500</v>
      </c>
      <c r="D297">
        <v>66</v>
      </c>
      <c r="E297">
        <v>13.2</v>
      </c>
      <c r="F297" s="16">
        <v>44985</v>
      </c>
      <c r="G297" t="s">
        <v>77</v>
      </c>
      <c r="H297" t="s">
        <v>77</v>
      </c>
      <c r="I297" t="s">
        <v>78</v>
      </c>
      <c r="J297" t="s">
        <v>142</v>
      </c>
      <c r="K297" s="1" t="s">
        <v>143</v>
      </c>
      <c r="L297" t="s">
        <v>83</v>
      </c>
      <c r="M297" s="1">
        <v>16500</v>
      </c>
      <c r="N297" s="1">
        <v>20000</v>
      </c>
      <c r="O297" s="1">
        <v>457</v>
      </c>
      <c r="P297" t="s">
        <v>143</v>
      </c>
      <c r="Q297" t="s">
        <v>143</v>
      </c>
      <c r="R297" t="s">
        <v>143</v>
      </c>
      <c r="S297" t="s">
        <v>143</v>
      </c>
      <c r="T297" t="s">
        <v>144</v>
      </c>
      <c r="U297" s="40">
        <v>2023</v>
      </c>
      <c r="V297" s="40">
        <v>2</v>
      </c>
      <c r="W297" s="40" t="s">
        <v>193</v>
      </c>
      <c r="X297" s="40">
        <v>2</v>
      </c>
      <c r="Y297">
        <v>0</v>
      </c>
      <c r="Z297">
        <v>0</v>
      </c>
    </row>
    <row r="298" spans="1:26" x14ac:dyDescent="0.25">
      <c r="A298" t="s">
        <v>92</v>
      </c>
      <c r="B298" t="s">
        <v>626</v>
      </c>
      <c r="C298" s="1">
        <v>16500</v>
      </c>
      <c r="D298">
        <v>66</v>
      </c>
      <c r="E298">
        <v>13.2</v>
      </c>
      <c r="F298" s="16">
        <v>44985</v>
      </c>
      <c r="G298" t="s">
        <v>77</v>
      </c>
      <c r="H298" t="s">
        <v>77</v>
      </c>
      <c r="I298" t="s">
        <v>78</v>
      </c>
      <c r="J298" t="s">
        <v>142</v>
      </c>
      <c r="K298" s="1" t="s">
        <v>143</v>
      </c>
      <c r="L298" t="s">
        <v>83</v>
      </c>
      <c r="M298" s="1">
        <v>16500</v>
      </c>
      <c r="N298" s="1">
        <v>20000</v>
      </c>
      <c r="O298" s="1">
        <v>457</v>
      </c>
      <c r="P298" t="s">
        <v>143</v>
      </c>
      <c r="Q298" t="s">
        <v>143</v>
      </c>
      <c r="R298" t="s">
        <v>143</v>
      </c>
      <c r="S298" t="s">
        <v>143</v>
      </c>
      <c r="T298" t="s">
        <v>144</v>
      </c>
      <c r="U298" s="40">
        <v>2023</v>
      </c>
      <c r="V298" s="40">
        <v>2</v>
      </c>
      <c r="W298" s="40" t="s">
        <v>193</v>
      </c>
      <c r="X298" s="40">
        <v>2</v>
      </c>
      <c r="Y298">
        <v>0</v>
      </c>
      <c r="Z298">
        <v>0</v>
      </c>
    </row>
    <row r="299" spans="1:26" x14ac:dyDescent="0.25">
      <c r="A299" t="s">
        <v>92</v>
      </c>
      <c r="B299" t="s">
        <v>627</v>
      </c>
      <c r="C299" s="1">
        <v>500</v>
      </c>
      <c r="D299">
        <v>2</v>
      </c>
      <c r="E299">
        <v>0.4</v>
      </c>
      <c r="F299" s="16">
        <v>44985</v>
      </c>
      <c r="G299" t="s">
        <v>77</v>
      </c>
      <c r="H299" t="s">
        <v>127</v>
      </c>
      <c r="I299" t="s">
        <v>78</v>
      </c>
      <c r="J299" t="s">
        <v>101</v>
      </c>
      <c r="K299" s="1" t="s">
        <v>102</v>
      </c>
      <c r="L299" t="s">
        <v>79</v>
      </c>
      <c r="M299" s="1">
        <v>500</v>
      </c>
      <c r="N299" s="1">
        <v>500</v>
      </c>
      <c r="O299" s="1">
        <v>537</v>
      </c>
      <c r="P299">
        <v>3</v>
      </c>
      <c r="Q299">
        <v>96.02</v>
      </c>
      <c r="R299">
        <v>118.4</v>
      </c>
      <c r="S299">
        <v>22.38000000000001</v>
      </c>
      <c r="T299" t="s">
        <v>80</v>
      </c>
      <c r="U299" s="40">
        <v>2023</v>
      </c>
      <c r="V299" s="40">
        <v>2</v>
      </c>
      <c r="W299" s="40" t="s">
        <v>193</v>
      </c>
      <c r="X299" s="40">
        <v>2</v>
      </c>
      <c r="Y299">
        <v>1</v>
      </c>
      <c r="Z299">
        <v>118.4</v>
      </c>
    </row>
    <row r="300" spans="1:26" x14ac:dyDescent="0.25">
      <c r="A300" t="s">
        <v>92</v>
      </c>
      <c r="B300" t="s">
        <v>628</v>
      </c>
      <c r="C300" s="1">
        <v>500</v>
      </c>
      <c r="D300">
        <v>2</v>
      </c>
      <c r="E300">
        <v>0.4</v>
      </c>
      <c r="F300" s="16">
        <v>44985</v>
      </c>
      <c r="G300" t="s">
        <v>77</v>
      </c>
      <c r="H300" t="s">
        <v>100</v>
      </c>
      <c r="I300" t="s">
        <v>78</v>
      </c>
      <c r="J300" t="s">
        <v>101</v>
      </c>
      <c r="K300" s="1" t="s">
        <v>102</v>
      </c>
      <c r="L300" t="s">
        <v>79</v>
      </c>
      <c r="M300" s="1">
        <v>500</v>
      </c>
      <c r="N300" s="1">
        <v>500</v>
      </c>
      <c r="O300" s="1">
        <v>1267</v>
      </c>
      <c r="P300">
        <v>3</v>
      </c>
      <c r="Q300">
        <v>98.07</v>
      </c>
      <c r="R300">
        <v>120.93</v>
      </c>
      <c r="S300">
        <v>22.860000000000014</v>
      </c>
      <c r="T300" t="s">
        <v>80</v>
      </c>
      <c r="U300" s="40">
        <v>2023</v>
      </c>
      <c r="V300" s="40">
        <v>2</v>
      </c>
      <c r="W300" s="40" t="s">
        <v>193</v>
      </c>
      <c r="X300" s="40">
        <v>2</v>
      </c>
      <c r="Y300">
        <v>1</v>
      </c>
      <c r="Z300">
        <v>120.93</v>
      </c>
    </row>
    <row r="301" spans="1:26" x14ac:dyDescent="0.25">
      <c r="A301" t="s">
        <v>92</v>
      </c>
      <c r="B301" t="s">
        <v>629</v>
      </c>
      <c r="C301" s="1">
        <v>500</v>
      </c>
      <c r="D301">
        <v>2</v>
      </c>
      <c r="E301">
        <v>0.4</v>
      </c>
      <c r="F301" s="16">
        <v>44985</v>
      </c>
      <c r="G301" t="s">
        <v>77</v>
      </c>
      <c r="H301" t="s">
        <v>100</v>
      </c>
      <c r="I301" t="s">
        <v>78</v>
      </c>
      <c r="J301" t="s">
        <v>101</v>
      </c>
      <c r="K301" s="1" t="s">
        <v>102</v>
      </c>
      <c r="L301" t="s">
        <v>79</v>
      </c>
      <c r="M301" s="1">
        <v>500</v>
      </c>
      <c r="N301" s="1">
        <v>500</v>
      </c>
      <c r="O301" s="1">
        <v>1267</v>
      </c>
      <c r="P301">
        <v>3</v>
      </c>
      <c r="Q301">
        <v>98.07</v>
      </c>
      <c r="R301">
        <v>120.93</v>
      </c>
      <c r="S301">
        <v>22.860000000000014</v>
      </c>
      <c r="T301" t="s">
        <v>80</v>
      </c>
      <c r="U301" s="40">
        <v>2023</v>
      </c>
      <c r="V301" s="40">
        <v>2</v>
      </c>
      <c r="W301" s="40" t="s">
        <v>193</v>
      </c>
      <c r="X301" s="40">
        <v>2</v>
      </c>
      <c r="Y301">
        <v>1</v>
      </c>
      <c r="Z301">
        <v>120.93</v>
      </c>
    </row>
    <row r="302" spans="1:26" x14ac:dyDescent="0.25">
      <c r="A302" t="s">
        <v>92</v>
      </c>
      <c r="B302" t="s">
        <v>630</v>
      </c>
      <c r="C302" s="1">
        <v>1000</v>
      </c>
      <c r="D302">
        <v>4</v>
      </c>
      <c r="E302">
        <v>0.8</v>
      </c>
      <c r="F302" s="16">
        <v>44985</v>
      </c>
      <c r="G302" t="s">
        <v>77</v>
      </c>
      <c r="H302" t="s">
        <v>100</v>
      </c>
      <c r="I302" t="s">
        <v>78</v>
      </c>
      <c r="J302" t="s">
        <v>101</v>
      </c>
      <c r="K302" s="1" t="s">
        <v>102</v>
      </c>
      <c r="L302" t="s">
        <v>79</v>
      </c>
      <c r="M302" s="1">
        <v>1000</v>
      </c>
      <c r="N302" s="1">
        <v>1000</v>
      </c>
      <c r="O302" s="1">
        <v>1045</v>
      </c>
      <c r="P302">
        <v>3</v>
      </c>
      <c r="Q302">
        <v>153.08000000000001</v>
      </c>
      <c r="R302">
        <v>180.94</v>
      </c>
      <c r="S302">
        <v>27.859999999999985</v>
      </c>
      <c r="T302" t="s">
        <v>80</v>
      </c>
      <c r="U302" s="40">
        <v>2023</v>
      </c>
      <c r="V302" s="40">
        <v>2</v>
      </c>
      <c r="W302" s="40" t="s">
        <v>193</v>
      </c>
      <c r="X302" s="40">
        <v>2</v>
      </c>
      <c r="Y302">
        <v>1</v>
      </c>
      <c r="Z302">
        <v>180.94</v>
      </c>
    </row>
    <row r="303" spans="1:26" x14ac:dyDescent="0.25">
      <c r="A303" t="s">
        <v>92</v>
      </c>
      <c r="B303" t="s">
        <v>631</v>
      </c>
      <c r="C303" s="1">
        <v>2500</v>
      </c>
      <c r="D303">
        <v>10</v>
      </c>
      <c r="E303">
        <v>2</v>
      </c>
      <c r="F303" s="16">
        <v>44985</v>
      </c>
      <c r="G303" t="s">
        <v>77</v>
      </c>
      <c r="H303" t="s">
        <v>100</v>
      </c>
      <c r="I303" t="s">
        <v>78</v>
      </c>
      <c r="J303" t="s">
        <v>101</v>
      </c>
      <c r="K303" s="1" t="s">
        <v>102</v>
      </c>
      <c r="L303" t="s">
        <v>79</v>
      </c>
      <c r="M303" s="1">
        <v>2500</v>
      </c>
      <c r="N303" s="1">
        <v>2500</v>
      </c>
      <c r="O303" s="1">
        <v>1378</v>
      </c>
      <c r="P303">
        <v>4</v>
      </c>
      <c r="Q303">
        <v>540.48</v>
      </c>
      <c r="R303">
        <v>613.13</v>
      </c>
      <c r="S303">
        <v>72.649999999999977</v>
      </c>
      <c r="T303" t="s">
        <v>80</v>
      </c>
      <c r="U303" s="40">
        <v>2023</v>
      </c>
      <c r="V303" s="40">
        <v>2</v>
      </c>
      <c r="W303" s="40" t="s">
        <v>193</v>
      </c>
      <c r="X303" s="40">
        <v>2</v>
      </c>
      <c r="Y303">
        <v>1</v>
      </c>
      <c r="Z303">
        <v>613.13</v>
      </c>
    </row>
    <row r="304" spans="1:26" x14ac:dyDescent="0.25">
      <c r="A304" t="s">
        <v>92</v>
      </c>
      <c r="B304" t="s">
        <v>632</v>
      </c>
      <c r="C304" s="1">
        <v>11500.000000000002</v>
      </c>
      <c r="D304">
        <v>46.000000000000007</v>
      </c>
      <c r="E304">
        <v>9.2000000000000011</v>
      </c>
      <c r="F304" s="16">
        <v>44985</v>
      </c>
      <c r="G304" t="s">
        <v>77</v>
      </c>
      <c r="H304" t="s">
        <v>77</v>
      </c>
      <c r="I304" t="s">
        <v>78</v>
      </c>
      <c r="J304" t="s">
        <v>142</v>
      </c>
      <c r="K304" s="1" t="s">
        <v>143</v>
      </c>
      <c r="L304" t="s">
        <v>83</v>
      </c>
      <c r="M304" s="1">
        <v>11500.000000000002</v>
      </c>
      <c r="N304" s="1">
        <v>15000</v>
      </c>
      <c r="O304" s="1">
        <v>390</v>
      </c>
      <c r="P304" t="s">
        <v>143</v>
      </c>
      <c r="Q304" t="s">
        <v>143</v>
      </c>
      <c r="R304" t="s">
        <v>143</v>
      </c>
      <c r="S304" t="s">
        <v>143</v>
      </c>
      <c r="T304" t="s">
        <v>144</v>
      </c>
      <c r="U304" s="40">
        <v>2023</v>
      </c>
      <c r="V304" s="40">
        <v>2</v>
      </c>
      <c r="W304" s="40" t="s">
        <v>193</v>
      </c>
      <c r="X304" s="40">
        <v>2</v>
      </c>
      <c r="Y304">
        <v>0</v>
      </c>
      <c r="Z304">
        <v>0</v>
      </c>
    </row>
    <row r="305" spans="1:26" x14ac:dyDescent="0.25">
      <c r="A305" t="s">
        <v>92</v>
      </c>
      <c r="B305" t="s">
        <v>633</v>
      </c>
      <c r="C305" s="1">
        <v>11500.000000000002</v>
      </c>
      <c r="D305">
        <v>46.000000000000007</v>
      </c>
      <c r="E305">
        <v>9.2000000000000011</v>
      </c>
      <c r="F305" s="16">
        <v>44985</v>
      </c>
      <c r="G305" t="s">
        <v>77</v>
      </c>
      <c r="H305" t="s">
        <v>77</v>
      </c>
      <c r="I305" t="s">
        <v>78</v>
      </c>
      <c r="J305" t="s">
        <v>142</v>
      </c>
      <c r="K305" s="1" t="s">
        <v>143</v>
      </c>
      <c r="L305" t="s">
        <v>83</v>
      </c>
      <c r="M305" s="1">
        <v>11500.000000000002</v>
      </c>
      <c r="N305" s="1">
        <v>15000</v>
      </c>
      <c r="O305" s="1">
        <v>390</v>
      </c>
      <c r="P305" t="s">
        <v>143</v>
      </c>
      <c r="Q305" t="s">
        <v>143</v>
      </c>
      <c r="R305" t="s">
        <v>143</v>
      </c>
      <c r="S305" t="s">
        <v>143</v>
      </c>
      <c r="T305" t="s">
        <v>144</v>
      </c>
      <c r="U305" s="40">
        <v>2023</v>
      </c>
      <c r="V305" s="40">
        <v>2</v>
      </c>
      <c r="W305" s="40" t="s">
        <v>193</v>
      </c>
      <c r="X305" s="40">
        <v>2</v>
      </c>
      <c r="Y305">
        <v>0</v>
      </c>
      <c r="Z305">
        <v>0</v>
      </c>
    </row>
    <row r="306" spans="1:26" x14ac:dyDescent="0.25">
      <c r="A306" t="s">
        <v>92</v>
      </c>
      <c r="B306" t="s">
        <v>634</v>
      </c>
      <c r="C306" s="1">
        <v>1000</v>
      </c>
      <c r="D306">
        <v>4</v>
      </c>
      <c r="E306">
        <v>0.8</v>
      </c>
      <c r="F306" s="16">
        <v>44985</v>
      </c>
      <c r="G306" t="s">
        <v>77</v>
      </c>
      <c r="H306" t="s">
        <v>129</v>
      </c>
      <c r="I306" t="s">
        <v>78</v>
      </c>
      <c r="J306" t="s">
        <v>101</v>
      </c>
      <c r="K306" s="1" t="s">
        <v>130</v>
      </c>
      <c r="L306" t="s">
        <v>79</v>
      </c>
      <c r="M306" s="1">
        <v>1000</v>
      </c>
      <c r="N306" s="1">
        <v>1000</v>
      </c>
      <c r="O306" s="1" t="s">
        <v>122</v>
      </c>
      <c r="P306">
        <v>3</v>
      </c>
      <c r="Q306">
        <v>245.67</v>
      </c>
      <c r="R306">
        <v>290.39</v>
      </c>
      <c r="S306">
        <v>44.72</v>
      </c>
      <c r="T306" t="s">
        <v>80</v>
      </c>
      <c r="U306" s="40">
        <v>2023</v>
      </c>
      <c r="V306" s="40">
        <v>2</v>
      </c>
      <c r="W306" s="40" t="s">
        <v>193</v>
      </c>
      <c r="X306" s="40">
        <v>2</v>
      </c>
      <c r="Y306">
        <v>1</v>
      </c>
      <c r="Z306">
        <v>290.39</v>
      </c>
    </row>
    <row r="307" spans="1:26" x14ac:dyDescent="0.25">
      <c r="A307" t="s">
        <v>92</v>
      </c>
      <c r="B307" t="s">
        <v>635</v>
      </c>
      <c r="C307" s="1">
        <v>2000</v>
      </c>
      <c r="D307">
        <v>8</v>
      </c>
      <c r="E307">
        <v>1.6</v>
      </c>
      <c r="F307" s="16">
        <v>44985</v>
      </c>
      <c r="G307" t="s">
        <v>77</v>
      </c>
      <c r="H307" t="s">
        <v>111</v>
      </c>
      <c r="I307" t="s">
        <v>78</v>
      </c>
      <c r="J307" t="s">
        <v>101</v>
      </c>
      <c r="K307" s="1" t="s">
        <v>112</v>
      </c>
      <c r="L307" t="s">
        <v>79</v>
      </c>
      <c r="M307" s="1">
        <v>2000</v>
      </c>
      <c r="N307" s="1">
        <v>2500</v>
      </c>
      <c r="O307" s="1">
        <v>1194</v>
      </c>
      <c r="P307">
        <v>4</v>
      </c>
      <c r="Q307">
        <v>498.32</v>
      </c>
      <c r="R307">
        <v>568.86</v>
      </c>
      <c r="S307">
        <v>70.54000000000002</v>
      </c>
      <c r="T307" t="s">
        <v>80</v>
      </c>
      <c r="U307" s="40">
        <v>2023</v>
      </c>
      <c r="V307" s="40">
        <v>2</v>
      </c>
      <c r="W307" s="40" t="s">
        <v>193</v>
      </c>
      <c r="X307" s="40">
        <v>2</v>
      </c>
      <c r="Y307">
        <v>1</v>
      </c>
      <c r="Z307">
        <v>568.86</v>
      </c>
    </row>
    <row r="308" spans="1:26" x14ac:dyDescent="0.25">
      <c r="A308" t="s">
        <v>92</v>
      </c>
      <c r="B308" t="s">
        <v>636</v>
      </c>
      <c r="C308" s="1">
        <v>3000.0000000000005</v>
      </c>
      <c r="D308">
        <v>12.000000000000002</v>
      </c>
      <c r="E308">
        <v>2.4000000000000004</v>
      </c>
      <c r="F308" s="16">
        <v>44985</v>
      </c>
      <c r="G308" t="s">
        <v>77</v>
      </c>
      <c r="H308" t="s">
        <v>111</v>
      </c>
      <c r="I308" t="s">
        <v>78</v>
      </c>
      <c r="J308" t="s">
        <v>101</v>
      </c>
      <c r="K308" s="1" t="s">
        <v>112</v>
      </c>
      <c r="L308" t="s">
        <v>83</v>
      </c>
      <c r="M308" s="1">
        <v>3000.0000000000005</v>
      </c>
      <c r="N308" s="1">
        <v>5000</v>
      </c>
      <c r="O308" s="1">
        <v>1194</v>
      </c>
      <c r="P308">
        <v>2</v>
      </c>
      <c r="Q308">
        <v>705.77</v>
      </c>
      <c r="R308">
        <v>804.48</v>
      </c>
      <c r="S308">
        <v>98.710000000000036</v>
      </c>
      <c r="T308" t="s">
        <v>80</v>
      </c>
      <c r="U308" s="40">
        <v>2023</v>
      </c>
      <c r="V308" s="40">
        <v>2</v>
      </c>
      <c r="W308" s="40" t="s">
        <v>193</v>
      </c>
      <c r="X308" s="40">
        <v>2</v>
      </c>
      <c r="Y308">
        <v>0</v>
      </c>
      <c r="Z308">
        <v>0</v>
      </c>
    </row>
    <row r="309" spans="1:26" x14ac:dyDescent="0.25">
      <c r="A309" t="s">
        <v>92</v>
      </c>
      <c r="B309" t="s">
        <v>637</v>
      </c>
      <c r="C309" s="1">
        <v>4000</v>
      </c>
      <c r="D309">
        <v>16</v>
      </c>
      <c r="E309">
        <v>3.2</v>
      </c>
      <c r="F309" s="16">
        <v>44985</v>
      </c>
      <c r="G309" t="s">
        <v>77</v>
      </c>
      <c r="H309" t="s">
        <v>100</v>
      </c>
      <c r="I309" t="s">
        <v>78</v>
      </c>
      <c r="J309" t="s">
        <v>101</v>
      </c>
      <c r="K309" s="1" t="s">
        <v>102</v>
      </c>
      <c r="L309" t="s">
        <v>83</v>
      </c>
      <c r="M309" s="1">
        <v>4000</v>
      </c>
      <c r="N309" s="1">
        <v>5000</v>
      </c>
      <c r="O309" s="1">
        <v>1267</v>
      </c>
      <c r="P309">
        <v>2</v>
      </c>
      <c r="Q309">
        <v>583.11</v>
      </c>
      <c r="R309">
        <v>661.5</v>
      </c>
      <c r="S309">
        <v>78.389999999999986</v>
      </c>
      <c r="T309" t="s">
        <v>80</v>
      </c>
      <c r="U309" s="40">
        <v>2023</v>
      </c>
      <c r="V309" s="40">
        <v>2</v>
      </c>
      <c r="W309" s="40" t="s">
        <v>193</v>
      </c>
      <c r="X309" s="40">
        <v>2</v>
      </c>
      <c r="Y309">
        <v>0</v>
      </c>
      <c r="Z309">
        <v>0</v>
      </c>
    </row>
    <row r="310" spans="1:26" x14ac:dyDescent="0.25">
      <c r="A310" t="s">
        <v>92</v>
      </c>
      <c r="B310" t="s">
        <v>638</v>
      </c>
      <c r="C310" s="1">
        <v>1000</v>
      </c>
      <c r="D310">
        <v>4</v>
      </c>
      <c r="E310">
        <v>0.8</v>
      </c>
      <c r="F310" s="16">
        <v>44987</v>
      </c>
      <c r="G310" t="s">
        <v>77</v>
      </c>
      <c r="H310" t="s">
        <v>76</v>
      </c>
      <c r="I310" t="s">
        <v>78</v>
      </c>
      <c r="J310" t="s">
        <v>101</v>
      </c>
      <c r="K310" s="1" t="s">
        <v>102</v>
      </c>
      <c r="L310" t="s">
        <v>79</v>
      </c>
      <c r="M310" s="1">
        <v>1000</v>
      </c>
      <c r="N310" s="1">
        <v>1000</v>
      </c>
      <c r="O310" s="1">
        <v>435</v>
      </c>
      <c r="P310">
        <v>4</v>
      </c>
      <c r="Q310">
        <v>186.77</v>
      </c>
      <c r="R310">
        <v>220.76</v>
      </c>
      <c r="S310">
        <v>33.989999999999981</v>
      </c>
      <c r="T310" t="s">
        <v>80</v>
      </c>
      <c r="U310" s="40">
        <v>2023</v>
      </c>
      <c r="V310" s="40">
        <v>3</v>
      </c>
      <c r="W310" s="40" t="s">
        <v>227</v>
      </c>
      <c r="X310" s="40">
        <v>4</v>
      </c>
      <c r="Y310">
        <v>1</v>
      </c>
      <c r="Z310">
        <v>220.76</v>
      </c>
    </row>
    <row r="311" spans="1:26" x14ac:dyDescent="0.25">
      <c r="A311" t="s">
        <v>92</v>
      </c>
      <c r="B311" t="s">
        <v>639</v>
      </c>
      <c r="C311" s="1">
        <v>2000</v>
      </c>
      <c r="D311">
        <v>8</v>
      </c>
      <c r="E311">
        <v>1.6</v>
      </c>
      <c r="F311" s="16">
        <v>44987</v>
      </c>
      <c r="G311" t="s">
        <v>77</v>
      </c>
      <c r="H311" t="s">
        <v>114</v>
      </c>
      <c r="I311" t="s">
        <v>78</v>
      </c>
      <c r="J311" t="s">
        <v>101</v>
      </c>
      <c r="K311" s="1" t="s">
        <v>102</v>
      </c>
      <c r="L311" t="s">
        <v>79</v>
      </c>
      <c r="M311" s="1">
        <v>2000</v>
      </c>
      <c r="N311" s="1">
        <v>2500</v>
      </c>
      <c r="O311" s="1">
        <v>845</v>
      </c>
      <c r="P311">
        <v>4</v>
      </c>
      <c r="Q311">
        <v>420.01</v>
      </c>
      <c r="R311">
        <v>479.9</v>
      </c>
      <c r="S311">
        <v>59.889999999999986</v>
      </c>
      <c r="T311" t="s">
        <v>80</v>
      </c>
      <c r="U311" s="40">
        <v>2023</v>
      </c>
      <c r="V311" s="40">
        <v>3</v>
      </c>
      <c r="W311" s="40" t="s">
        <v>227</v>
      </c>
      <c r="X311" s="40">
        <v>4</v>
      </c>
      <c r="Y311">
        <v>1</v>
      </c>
      <c r="Z311">
        <v>479.9</v>
      </c>
    </row>
    <row r="312" spans="1:26" x14ac:dyDescent="0.25">
      <c r="A312" t="s">
        <v>92</v>
      </c>
      <c r="B312" t="s">
        <v>640</v>
      </c>
      <c r="C312" s="1">
        <v>2500</v>
      </c>
      <c r="D312">
        <v>10</v>
      </c>
      <c r="E312">
        <v>2</v>
      </c>
      <c r="F312" s="16">
        <v>44987</v>
      </c>
      <c r="G312" t="s">
        <v>77</v>
      </c>
      <c r="H312" t="s">
        <v>114</v>
      </c>
      <c r="I312" t="s">
        <v>78</v>
      </c>
      <c r="J312" t="s">
        <v>101</v>
      </c>
      <c r="K312" s="1" t="s">
        <v>102</v>
      </c>
      <c r="L312" t="s">
        <v>79</v>
      </c>
      <c r="M312" s="1">
        <v>2500</v>
      </c>
      <c r="N312" s="1">
        <v>2500</v>
      </c>
      <c r="O312" s="1">
        <v>1416</v>
      </c>
      <c r="P312">
        <v>5</v>
      </c>
      <c r="Q312">
        <v>720.21</v>
      </c>
      <c r="R312">
        <v>810.87</v>
      </c>
      <c r="S312">
        <v>90.659999999999968</v>
      </c>
      <c r="T312" t="s">
        <v>80</v>
      </c>
      <c r="U312" s="40">
        <v>2023</v>
      </c>
      <c r="V312" s="40">
        <v>3</v>
      </c>
      <c r="W312" s="40" t="s">
        <v>227</v>
      </c>
      <c r="X312" s="40">
        <v>4</v>
      </c>
      <c r="Y312">
        <v>1</v>
      </c>
      <c r="Z312">
        <v>810.87</v>
      </c>
    </row>
    <row r="313" spans="1:26" x14ac:dyDescent="0.25">
      <c r="A313" t="s">
        <v>92</v>
      </c>
      <c r="B313" t="s">
        <v>641</v>
      </c>
      <c r="C313" s="1">
        <v>2500</v>
      </c>
      <c r="D313">
        <v>10</v>
      </c>
      <c r="E313">
        <v>2</v>
      </c>
      <c r="F313" s="16">
        <v>44987</v>
      </c>
      <c r="G313" t="s">
        <v>77</v>
      </c>
      <c r="H313" t="s">
        <v>100</v>
      </c>
      <c r="I313" t="s">
        <v>78</v>
      </c>
      <c r="J313" t="s">
        <v>101</v>
      </c>
      <c r="K313" s="1" t="s">
        <v>102</v>
      </c>
      <c r="L313" t="s">
        <v>79</v>
      </c>
      <c r="M313" s="1">
        <v>2500</v>
      </c>
      <c r="N313" s="1">
        <v>2500</v>
      </c>
      <c r="O313" s="1">
        <v>1819</v>
      </c>
      <c r="P313">
        <v>4</v>
      </c>
      <c r="Q313">
        <v>711.52</v>
      </c>
      <c r="R313">
        <v>801.08</v>
      </c>
      <c r="S313">
        <v>89.560000000000059</v>
      </c>
      <c r="T313" t="s">
        <v>80</v>
      </c>
      <c r="U313" s="40">
        <v>2023</v>
      </c>
      <c r="V313" s="40">
        <v>3</v>
      </c>
      <c r="W313" s="40" t="s">
        <v>227</v>
      </c>
      <c r="X313" s="40">
        <v>4</v>
      </c>
      <c r="Y313">
        <v>1</v>
      </c>
      <c r="Z313">
        <v>801.08</v>
      </c>
    </row>
    <row r="314" spans="1:26" x14ac:dyDescent="0.25">
      <c r="A314" t="s">
        <v>92</v>
      </c>
      <c r="B314" t="s">
        <v>642</v>
      </c>
      <c r="C314" s="1">
        <v>3000.0000000000005</v>
      </c>
      <c r="D314">
        <v>12.000000000000002</v>
      </c>
      <c r="E314">
        <v>2.4000000000000004</v>
      </c>
      <c r="F314" s="16">
        <v>44987</v>
      </c>
      <c r="G314" t="s">
        <v>77</v>
      </c>
      <c r="H314" t="s">
        <v>100</v>
      </c>
      <c r="I314" t="s">
        <v>78</v>
      </c>
      <c r="J314" t="s">
        <v>101</v>
      </c>
      <c r="K314" s="1" t="s">
        <v>102</v>
      </c>
      <c r="L314" t="s">
        <v>83</v>
      </c>
      <c r="M314" s="1">
        <v>3000.0000000000005</v>
      </c>
      <c r="N314" s="1">
        <v>5000</v>
      </c>
      <c r="O314" s="1">
        <v>1045</v>
      </c>
      <c r="P314">
        <v>2</v>
      </c>
      <c r="Q314">
        <v>444.76</v>
      </c>
      <c r="R314">
        <v>508.18</v>
      </c>
      <c r="S314">
        <v>63.420000000000016</v>
      </c>
      <c r="T314" t="s">
        <v>80</v>
      </c>
      <c r="U314" s="40">
        <v>2023</v>
      </c>
      <c r="V314" s="40">
        <v>3</v>
      </c>
      <c r="W314" s="40" t="s">
        <v>227</v>
      </c>
      <c r="X314" s="40">
        <v>4</v>
      </c>
      <c r="Y314">
        <v>0</v>
      </c>
      <c r="Z314">
        <v>0</v>
      </c>
    </row>
    <row r="315" spans="1:26" x14ac:dyDescent="0.25">
      <c r="A315" t="s">
        <v>92</v>
      </c>
      <c r="B315" t="s">
        <v>643</v>
      </c>
      <c r="C315" s="1">
        <v>500</v>
      </c>
      <c r="D315">
        <v>2</v>
      </c>
      <c r="E315">
        <v>0.4</v>
      </c>
      <c r="F315" s="16">
        <v>44987</v>
      </c>
      <c r="G315" t="s">
        <v>77</v>
      </c>
      <c r="H315" t="s">
        <v>121</v>
      </c>
      <c r="I315" t="s">
        <v>78</v>
      </c>
      <c r="J315" t="s">
        <v>101</v>
      </c>
      <c r="K315" s="1" t="s">
        <v>112</v>
      </c>
      <c r="L315" t="s">
        <v>79</v>
      </c>
      <c r="M315" s="1">
        <v>500</v>
      </c>
      <c r="N315" s="1">
        <v>500</v>
      </c>
      <c r="O315" s="1">
        <v>2073</v>
      </c>
      <c r="P315">
        <v>6</v>
      </c>
      <c r="Q315">
        <v>144.26</v>
      </c>
      <c r="R315">
        <v>177.88</v>
      </c>
      <c r="S315">
        <v>33.620000000000005</v>
      </c>
      <c r="T315" t="s">
        <v>80</v>
      </c>
      <c r="U315" s="40">
        <v>2023</v>
      </c>
      <c r="V315" s="40">
        <v>3</v>
      </c>
      <c r="W315" s="40" t="s">
        <v>227</v>
      </c>
      <c r="X315" s="40">
        <v>4</v>
      </c>
      <c r="Y315">
        <v>1</v>
      </c>
      <c r="Z315">
        <v>177.88</v>
      </c>
    </row>
    <row r="316" spans="1:26" x14ac:dyDescent="0.25">
      <c r="A316" t="s">
        <v>92</v>
      </c>
      <c r="B316" t="s">
        <v>644</v>
      </c>
      <c r="C316" s="1">
        <v>2500</v>
      </c>
      <c r="D316">
        <v>10</v>
      </c>
      <c r="E316">
        <v>2</v>
      </c>
      <c r="F316" s="16">
        <v>44987</v>
      </c>
      <c r="G316" t="s">
        <v>77</v>
      </c>
      <c r="H316" t="s">
        <v>76</v>
      </c>
      <c r="I316" t="s">
        <v>78</v>
      </c>
      <c r="J316" t="s">
        <v>101</v>
      </c>
      <c r="K316" s="1" t="s">
        <v>102</v>
      </c>
      <c r="L316" t="s">
        <v>79</v>
      </c>
      <c r="M316" s="1">
        <v>2500</v>
      </c>
      <c r="N316" s="1">
        <v>2500</v>
      </c>
      <c r="O316" s="1">
        <v>675</v>
      </c>
      <c r="P316">
        <v>4</v>
      </c>
      <c r="Q316">
        <v>377.97</v>
      </c>
      <c r="R316">
        <v>433.95</v>
      </c>
      <c r="S316">
        <v>55.979999999999961</v>
      </c>
      <c r="T316" t="s">
        <v>80</v>
      </c>
      <c r="U316" s="40">
        <v>2023</v>
      </c>
      <c r="V316" s="40">
        <v>3</v>
      </c>
      <c r="W316" s="40" t="s">
        <v>227</v>
      </c>
      <c r="X316" s="40">
        <v>4</v>
      </c>
      <c r="Y316">
        <v>1</v>
      </c>
      <c r="Z316">
        <v>433.95</v>
      </c>
    </row>
    <row r="317" spans="1:26" x14ac:dyDescent="0.25">
      <c r="A317" t="s">
        <v>92</v>
      </c>
      <c r="B317" t="s">
        <v>255</v>
      </c>
      <c r="C317" s="1">
        <v>1000</v>
      </c>
      <c r="D317">
        <v>4</v>
      </c>
      <c r="E317">
        <v>0.8</v>
      </c>
      <c r="F317" s="16">
        <v>44987</v>
      </c>
      <c r="G317" t="s">
        <v>77</v>
      </c>
      <c r="H317" t="s">
        <v>76</v>
      </c>
      <c r="I317" t="s">
        <v>78</v>
      </c>
      <c r="J317" t="s">
        <v>101</v>
      </c>
      <c r="K317" s="1" t="s">
        <v>102</v>
      </c>
      <c r="L317" t="s">
        <v>79</v>
      </c>
      <c r="M317" s="1">
        <v>1000</v>
      </c>
      <c r="N317" s="1">
        <v>1000</v>
      </c>
      <c r="O317" s="1">
        <v>627</v>
      </c>
      <c r="P317">
        <v>4</v>
      </c>
      <c r="Q317">
        <v>173.44</v>
      </c>
      <c r="R317">
        <v>205.01</v>
      </c>
      <c r="S317">
        <v>31.569999999999993</v>
      </c>
      <c r="T317" t="s">
        <v>80</v>
      </c>
      <c r="U317" s="40">
        <v>2023</v>
      </c>
      <c r="V317" s="40">
        <v>3</v>
      </c>
      <c r="W317" s="40" t="s">
        <v>227</v>
      </c>
      <c r="X317" s="40">
        <v>4</v>
      </c>
      <c r="Y317">
        <v>1</v>
      </c>
      <c r="Z317">
        <v>205.01</v>
      </c>
    </row>
    <row r="318" spans="1:26" x14ac:dyDescent="0.25">
      <c r="A318" t="s">
        <v>92</v>
      </c>
      <c r="B318" t="s">
        <v>645</v>
      </c>
      <c r="C318" s="1">
        <v>1500.0000000000002</v>
      </c>
      <c r="D318">
        <v>6.0000000000000009</v>
      </c>
      <c r="E318">
        <v>1.2000000000000002</v>
      </c>
      <c r="F318" s="16">
        <v>44987</v>
      </c>
      <c r="G318" t="s">
        <v>77</v>
      </c>
      <c r="H318" t="s">
        <v>127</v>
      </c>
      <c r="I318" t="s">
        <v>78</v>
      </c>
      <c r="J318" t="s">
        <v>101</v>
      </c>
      <c r="K318" s="1" t="s">
        <v>102</v>
      </c>
      <c r="L318" t="s">
        <v>79</v>
      </c>
      <c r="M318" s="1">
        <v>1500.0000000000002</v>
      </c>
      <c r="N318" s="1">
        <v>2500</v>
      </c>
      <c r="O318" s="1">
        <v>488</v>
      </c>
      <c r="P318">
        <v>3</v>
      </c>
      <c r="Q318">
        <v>223.06</v>
      </c>
      <c r="R318">
        <v>256.08999999999997</v>
      </c>
      <c r="S318">
        <v>33.029999999999973</v>
      </c>
      <c r="T318" t="s">
        <v>80</v>
      </c>
      <c r="U318" s="40">
        <v>2023</v>
      </c>
      <c r="V318" s="40">
        <v>3</v>
      </c>
      <c r="W318" s="40" t="s">
        <v>227</v>
      </c>
      <c r="X318" s="40">
        <v>4</v>
      </c>
      <c r="Y318">
        <v>1</v>
      </c>
      <c r="Z318">
        <v>256.08999999999997</v>
      </c>
    </row>
    <row r="319" spans="1:26" x14ac:dyDescent="0.25">
      <c r="A319" t="s">
        <v>92</v>
      </c>
      <c r="B319" t="s">
        <v>646</v>
      </c>
      <c r="C319" s="1">
        <v>2500</v>
      </c>
      <c r="D319">
        <v>10</v>
      </c>
      <c r="E319">
        <v>2</v>
      </c>
      <c r="F319" s="16">
        <v>44987</v>
      </c>
      <c r="G319" t="s">
        <v>77</v>
      </c>
      <c r="H319" t="s">
        <v>178</v>
      </c>
      <c r="I319" t="s">
        <v>78</v>
      </c>
      <c r="J319" t="s">
        <v>101</v>
      </c>
      <c r="K319" s="1" t="s">
        <v>130</v>
      </c>
      <c r="L319" t="s">
        <v>79</v>
      </c>
      <c r="M319" s="1">
        <v>2500</v>
      </c>
      <c r="N319" s="1">
        <v>2500</v>
      </c>
      <c r="O319" s="1">
        <v>1214</v>
      </c>
      <c r="P319">
        <v>4</v>
      </c>
      <c r="Q319">
        <v>547.22</v>
      </c>
      <c r="R319">
        <v>619.29999999999995</v>
      </c>
      <c r="S319">
        <v>72.079999999999927</v>
      </c>
      <c r="T319" t="s">
        <v>80</v>
      </c>
      <c r="U319" s="40">
        <v>2023</v>
      </c>
      <c r="V319" s="40">
        <v>3</v>
      </c>
      <c r="W319" s="40" t="s">
        <v>227</v>
      </c>
      <c r="X319" s="40">
        <v>4</v>
      </c>
      <c r="Y319">
        <v>1</v>
      </c>
      <c r="Z319">
        <v>619.29999999999995</v>
      </c>
    </row>
    <row r="320" spans="1:26" x14ac:dyDescent="0.25">
      <c r="A320" t="s">
        <v>92</v>
      </c>
      <c r="B320" t="s">
        <v>647</v>
      </c>
      <c r="C320" s="1">
        <v>1000</v>
      </c>
      <c r="D320">
        <v>4</v>
      </c>
      <c r="E320">
        <v>0.8</v>
      </c>
      <c r="F320" s="16">
        <v>44987</v>
      </c>
      <c r="G320" t="s">
        <v>77</v>
      </c>
      <c r="H320" t="s">
        <v>158</v>
      </c>
      <c r="I320" t="s">
        <v>78</v>
      </c>
      <c r="J320" t="s">
        <v>101</v>
      </c>
      <c r="K320" s="1" t="s">
        <v>102</v>
      </c>
      <c r="L320" t="s">
        <v>79</v>
      </c>
      <c r="M320" s="1">
        <v>1000</v>
      </c>
      <c r="N320" s="1">
        <v>1000</v>
      </c>
      <c r="O320" s="1">
        <v>1251</v>
      </c>
      <c r="P320">
        <v>5</v>
      </c>
      <c r="Q320">
        <v>207.32</v>
      </c>
      <c r="R320">
        <v>245.06</v>
      </c>
      <c r="S320">
        <v>37.740000000000009</v>
      </c>
      <c r="T320" t="s">
        <v>80</v>
      </c>
      <c r="U320" s="40">
        <v>2023</v>
      </c>
      <c r="V320" s="40">
        <v>3</v>
      </c>
      <c r="W320" s="40" t="s">
        <v>227</v>
      </c>
      <c r="X320" s="40">
        <v>4</v>
      </c>
      <c r="Y320">
        <v>1</v>
      </c>
      <c r="Z320">
        <v>245.06</v>
      </c>
    </row>
    <row r="321" spans="1:26" x14ac:dyDescent="0.25">
      <c r="A321" t="s">
        <v>92</v>
      </c>
      <c r="B321" t="s">
        <v>287</v>
      </c>
      <c r="C321" s="1">
        <v>1000</v>
      </c>
      <c r="D321">
        <v>4</v>
      </c>
      <c r="E321">
        <v>0.8</v>
      </c>
      <c r="F321" s="16">
        <v>44987</v>
      </c>
      <c r="G321" t="s">
        <v>77</v>
      </c>
      <c r="H321" t="s">
        <v>158</v>
      </c>
      <c r="I321" t="s">
        <v>78</v>
      </c>
      <c r="J321" t="s">
        <v>101</v>
      </c>
      <c r="K321" s="1" t="s">
        <v>102</v>
      </c>
      <c r="L321" t="s">
        <v>79</v>
      </c>
      <c r="M321" s="1">
        <v>1000</v>
      </c>
      <c r="N321" s="1">
        <v>1000</v>
      </c>
      <c r="O321" s="1">
        <v>1322</v>
      </c>
      <c r="P321">
        <v>5</v>
      </c>
      <c r="Q321">
        <v>207.32</v>
      </c>
      <c r="R321">
        <v>245.06</v>
      </c>
      <c r="S321">
        <v>37.740000000000009</v>
      </c>
      <c r="T321" t="s">
        <v>80</v>
      </c>
      <c r="U321" s="40">
        <v>2023</v>
      </c>
      <c r="V321" s="40">
        <v>3</v>
      </c>
      <c r="W321" s="40" t="s">
        <v>227</v>
      </c>
      <c r="X321" s="40">
        <v>4</v>
      </c>
      <c r="Y321">
        <v>1</v>
      </c>
      <c r="Z321">
        <v>245.06</v>
      </c>
    </row>
    <row r="322" spans="1:26" x14ac:dyDescent="0.25">
      <c r="A322" t="s">
        <v>92</v>
      </c>
      <c r="B322" t="s">
        <v>648</v>
      </c>
      <c r="C322" s="1">
        <v>1500.0000000000002</v>
      </c>
      <c r="D322">
        <v>6.0000000000000009</v>
      </c>
      <c r="E322">
        <v>1.2000000000000002</v>
      </c>
      <c r="F322" s="16">
        <v>44987</v>
      </c>
      <c r="G322" t="s">
        <v>77</v>
      </c>
      <c r="H322" t="s">
        <v>111</v>
      </c>
      <c r="I322" t="s">
        <v>78</v>
      </c>
      <c r="J322" t="s">
        <v>101</v>
      </c>
      <c r="K322" s="1" t="s">
        <v>112</v>
      </c>
      <c r="L322" t="s">
        <v>79</v>
      </c>
      <c r="M322" s="1">
        <v>1500.0000000000002</v>
      </c>
      <c r="N322" s="1">
        <v>2500</v>
      </c>
      <c r="O322" s="1">
        <v>1560</v>
      </c>
      <c r="P322">
        <v>4</v>
      </c>
      <c r="Q322">
        <v>373.15</v>
      </c>
      <c r="R322">
        <v>425.98</v>
      </c>
      <c r="S322">
        <v>52.830000000000041</v>
      </c>
      <c r="T322" t="s">
        <v>80</v>
      </c>
      <c r="U322" s="40">
        <v>2023</v>
      </c>
      <c r="V322" s="40">
        <v>3</v>
      </c>
      <c r="W322" s="40" t="s">
        <v>227</v>
      </c>
      <c r="X322" s="40">
        <v>4</v>
      </c>
      <c r="Y322">
        <v>1</v>
      </c>
      <c r="Z322">
        <v>425.98</v>
      </c>
    </row>
    <row r="323" spans="1:26" x14ac:dyDescent="0.25">
      <c r="A323" t="s">
        <v>92</v>
      </c>
      <c r="B323" t="s">
        <v>649</v>
      </c>
      <c r="C323" s="1">
        <v>1000</v>
      </c>
      <c r="D323">
        <v>4</v>
      </c>
      <c r="E323">
        <v>0.8</v>
      </c>
      <c r="F323" s="16">
        <v>44987</v>
      </c>
      <c r="G323" t="s">
        <v>77</v>
      </c>
      <c r="H323" t="s">
        <v>178</v>
      </c>
      <c r="I323" t="s">
        <v>78</v>
      </c>
      <c r="J323" t="s">
        <v>101</v>
      </c>
      <c r="K323" s="1" t="s">
        <v>130</v>
      </c>
      <c r="L323" t="s">
        <v>79</v>
      </c>
      <c r="M323" s="1">
        <v>1000</v>
      </c>
      <c r="N323" s="1">
        <v>1000</v>
      </c>
      <c r="O323" s="1">
        <v>1312</v>
      </c>
      <c r="P323">
        <v>4</v>
      </c>
      <c r="Q323">
        <v>196.49</v>
      </c>
      <c r="R323">
        <v>232.26</v>
      </c>
      <c r="S323">
        <v>35.769999999999982</v>
      </c>
      <c r="T323" t="s">
        <v>80</v>
      </c>
      <c r="U323" s="40">
        <v>2023</v>
      </c>
      <c r="V323" s="40">
        <v>3</v>
      </c>
      <c r="W323" s="40" t="s">
        <v>227</v>
      </c>
      <c r="X323" s="40">
        <v>4</v>
      </c>
      <c r="Y323">
        <v>1</v>
      </c>
      <c r="Z323">
        <v>232.26</v>
      </c>
    </row>
    <row r="324" spans="1:26" x14ac:dyDescent="0.25">
      <c r="A324" t="s">
        <v>92</v>
      </c>
      <c r="B324" t="s">
        <v>650</v>
      </c>
      <c r="C324" s="1">
        <v>1500.0000000000002</v>
      </c>
      <c r="D324">
        <v>6.0000000000000009</v>
      </c>
      <c r="E324">
        <v>1.2000000000000002</v>
      </c>
      <c r="F324" s="16">
        <v>44987</v>
      </c>
      <c r="G324" t="s">
        <v>77</v>
      </c>
      <c r="H324" t="s">
        <v>76</v>
      </c>
      <c r="I324" t="s">
        <v>78</v>
      </c>
      <c r="J324" t="s">
        <v>101</v>
      </c>
      <c r="K324" s="1" t="s">
        <v>81</v>
      </c>
      <c r="L324" t="s">
        <v>79</v>
      </c>
      <c r="M324" s="1">
        <v>1500.0000000000002</v>
      </c>
      <c r="N324" s="1">
        <v>2500</v>
      </c>
      <c r="O324" s="1">
        <v>846</v>
      </c>
      <c r="P324">
        <v>5</v>
      </c>
      <c r="Q324">
        <v>257.41000000000003</v>
      </c>
      <c r="R324">
        <v>294.83</v>
      </c>
      <c r="S324">
        <v>37.419999999999959</v>
      </c>
      <c r="T324" t="s">
        <v>80</v>
      </c>
      <c r="U324" s="40">
        <v>2023</v>
      </c>
      <c r="V324" s="40">
        <v>3</v>
      </c>
      <c r="W324" s="40" t="s">
        <v>227</v>
      </c>
      <c r="X324" s="40">
        <v>4</v>
      </c>
      <c r="Y324">
        <v>1</v>
      </c>
      <c r="Z324">
        <v>294.83</v>
      </c>
    </row>
    <row r="325" spans="1:26" x14ac:dyDescent="0.25">
      <c r="A325" t="s">
        <v>92</v>
      </c>
      <c r="B325" t="s">
        <v>651</v>
      </c>
      <c r="C325" s="1">
        <v>15000</v>
      </c>
      <c r="D325">
        <v>60</v>
      </c>
      <c r="E325">
        <v>12</v>
      </c>
      <c r="F325" s="16">
        <v>44987</v>
      </c>
      <c r="G325" t="s">
        <v>77</v>
      </c>
      <c r="H325" t="s">
        <v>76</v>
      </c>
      <c r="I325" t="s">
        <v>78</v>
      </c>
      <c r="J325" t="s">
        <v>101</v>
      </c>
      <c r="K325" s="1" t="s">
        <v>102</v>
      </c>
      <c r="L325" t="s">
        <v>83</v>
      </c>
      <c r="M325" s="1">
        <v>15000</v>
      </c>
      <c r="N325" s="1">
        <v>15000</v>
      </c>
      <c r="O325" s="1">
        <v>883</v>
      </c>
      <c r="P325">
        <v>2</v>
      </c>
      <c r="Q325">
        <v>706</v>
      </c>
      <c r="R325">
        <v>808.61</v>
      </c>
      <c r="S325">
        <v>102.61000000000001</v>
      </c>
      <c r="T325" t="s">
        <v>80</v>
      </c>
      <c r="U325" s="40">
        <v>2023</v>
      </c>
      <c r="V325" s="40">
        <v>3</v>
      </c>
      <c r="W325" s="40" t="s">
        <v>227</v>
      </c>
      <c r="X325" s="40">
        <v>4</v>
      </c>
      <c r="Y325">
        <v>0</v>
      </c>
      <c r="Z325">
        <v>0</v>
      </c>
    </row>
    <row r="326" spans="1:26" x14ac:dyDescent="0.25">
      <c r="A326" t="s">
        <v>92</v>
      </c>
      <c r="B326" t="s">
        <v>652</v>
      </c>
      <c r="C326" s="1">
        <v>11000</v>
      </c>
      <c r="D326">
        <v>44</v>
      </c>
      <c r="E326">
        <v>8.8000000000000007</v>
      </c>
      <c r="F326" s="16">
        <v>44987</v>
      </c>
      <c r="G326" t="s">
        <v>77</v>
      </c>
      <c r="H326" t="s">
        <v>76</v>
      </c>
      <c r="I326" t="s">
        <v>78</v>
      </c>
      <c r="J326" t="s">
        <v>101</v>
      </c>
      <c r="K326" s="1" t="s">
        <v>102</v>
      </c>
      <c r="L326" t="s">
        <v>83</v>
      </c>
      <c r="M326" s="1">
        <v>11000</v>
      </c>
      <c r="N326" s="1">
        <v>15000</v>
      </c>
      <c r="O326" s="1">
        <v>883</v>
      </c>
      <c r="P326">
        <v>2</v>
      </c>
      <c r="Q326">
        <v>666.03</v>
      </c>
      <c r="R326">
        <v>762.84</v>
      </c>
      <c r="S326">
        <v>96.810000000000059</v>
      </c>
      <c r="T326" t="s">
        <v>80</v>
      </c>
      <c r="U326" s="40">
        <v>2023</v>
      </c>
      <c r="V326" s="40">
        <v>3</v>
      </c>
      <c r="W326" s="40" t="s">
        <v>227</v>
      </c>
      <c r="X326" s="40">
        <v>4</v>
      </c>
      <c r="Y326">
        <v>0</v>
      </c>
      <c r="Z326">
        <v>0</v>
      </c>
    </row>
    <row r="327" spans="1:26" x14ac:dyDescent="0.25">
      <c r="A327" t="s">
        <v>92</v>
      </c>
      <c r="B327" t="s">
        <v>653</v>
      </c>
      <c r="C327" s="1">
        <v>500</v>
      </c>
      <c r="D327">
        <v>2</v>
      </c>
      <c r="E327">
        <v>0.4</v>
      </c>
      <c r="F327" s="16">
        <v>44987</v>
      </c>
      <c r="G327" t="s">
        <v>77</v>
      </c>
      <c r="H327" t="s">
        <v>100</v>
      </c>
      <c r="I327" t="s">
        <v>78</v>
      </c>
      <c r="J327" t="s">
        <v>101</v>
      </c>
      <c r="K327" s="1" t="s">
        <v>102</v>
      </c>
      <c r="L327" t="s">
        <v>79</v>
      </c>
      <c r="M327" s="1">
        <v>500</v>
      </c>
      <c r="N327" s="1">
        <v>500</v>
      </c>
      <c r="O327" s="1">
        <v>911</v>
      </c>
      <c r="P327">
        <v>4</v>
      </c>
      <c r="Q327">
        <v>110.35</v>
      </c>
      <c r="R327">
        <v>136.07</v>
      </c>
      <c r="S327">
        <v>25.72</v>
      </c>
      <c r="T327" t="s">
        <v>80</v>
      </c>
      <c r="U327" s="40">
        <v>2023</v>
      </c>
      <c r="V327" s="40">
        <v>3</v>
      </c>
      <c r="W327" s="40" t="s">
        <v>227</v>
      </c>
      <c r="X327" s="40">
        <v>4</v>
      </c>
      <c r="Y327">
        <v>1</v>
      </c>
      <c r="Z327">
        <v>136.07</v>
      </c>
    </row>
    <row r="328" spans="1:26" x14ac:dyDescent="0.25">
      <c r="A328" t="s">
        <v>92</v>
      </c>
      <c r="B328" t="s">
        <v>654</v>
      </c>
      <c r="C328" s="1">
        <v>500</v>
      </c>
      <c r="D328">
        <v>2</v>
      </c>
      <c r="E328">
        <v>0.4</v>
      </c>
      <c r="F328" s="16">
        <v>44987</v>
      </c>
      <c r="G328" t="s">
        <v>77</v>
      </c>
      <c r="H328" t="s">
        <v>100</v>
      </c>
      <c r="I328" t="s">
        <v>78</v>
      </c>
      <c r="J328" t="s">
        <v>101</v>
      </c>
      <c r="K328" s="1" t="s">
        <v>102</v>
      </c>
      <c r="L328" t="s">
        <v>79</v>
      </c>
      <c r="M328" s="1">
        <v>500</v>
      </c>
      <c r="N328" s="1">
        <v>500</v>
      </c>
      <c r="O328" s="1">
        <v>930</v>
      </c>
      <c r="P328">
        <v>4</v>
      </c>
      <c r="Q328">
        <v>110.35</v>
      </c>
      <c r="R328">
        <v>136.07</v>
      </c>
      <c r="S328">
        <v>25.72</v>
      </c>
      <c r="T328" t="s">
        <v>80</v>
      </c>
      <c r="U328" s="40">
        <v>2023</v>
      </c>
      <c r="V328" s="40">
        <v>3</v>
      </c>
      <c r="W328" s="40" t="s">
        <v>227</v>
      </c>
      <c r="X328" s="40">
        <v>4</v>
      </c>
      <c r="Y328">
        <v>1</v>
      </c>
      <c r="Z328">
        <v>136.07</v>
      </c>
    </row>
    <row r="329" spans="1:26" x14ac:dyDescent="0.25">
      <c r="A329" t="s">
        <v>92</v>
      </c>
      <c r="B329" t="s">
        <v>655</v>
      </c>
      <c r="C329" s="1">
        <v>500</v>
      </c>
      <c r="D329">
        <v>2</v>
      </c>
      <c r="E329">
        <v>0.4</v>
      </c>
      <c r="F329" s="16">
        <v>44987</v>
      </c>
      <c r="G329" t="s">
        <v>77</v>
      </c>
      <c r="H329" t="s">
        <v>111</v>
      </c>
      <c r="I329" t="s">
        <v>78</v>
      </c>
      <c r="J329" t="s">
        <v>101</v>
      </c>
      <c r="K329" s="1" t="s">
        <v>112</v>
      </c>
      <c r="L329" t="s">
        <v>79</v>
      </c>
      <c r="M329" s="1">
        <v>500</v>
      </c>
      <c r="N329" s="1">
        <v>500</v>
      </c>
      <c r="O329" s="1">
        <v>1560</v>
      </c>
      <c r="P329">
        <v>4</v>
      </c>
      <c r="Q329">
        <v>150.54</v>
      </c>
      <c r="R329">
        <v>185.62</v>
      </c>
      <c r="S329">
        <v>35.080000000000013</v>
      </c>
      <c r="T329" t="s">
        <v>80</v>
      </c>
      <c r="U329" s="40">
        <v>2023</v>
      </c>
      <c r="V329" s="40">
        <v>3</v>
      </c>
      <c r="W329" s="40" t="s">
        <v>227</v>
      </c>
      <c r="X329" s="40">
        <v>4</v>
      </c>
      <c r="Y329">
        <v>1</v>
      </c>
      <c r="Z329">
        <v>185.62</v>
      </c>
    </row>
    <row r="330" spans="1:26" x14ac:dyDescent="0.25">
      <c r="A330" t="s">
        <v>92</v>
      </c>
      <c r="B330" t="s">
        <v>656</v>
      </c>
      <c r="C330" s="1">
        <v>1000</v>
      </c>
      <c r="D330">
        <v>4</v>
      </c>
      <c r="E330">
        <v>0.8</v>
      </c>
      <c r="F330" s="16">
        <v>44987</v>
      </c>
      <c r="G330" t="s">
        <v>77</v>
      </c>
      <c r="H330" t="s">
        <v>111</v>
      </c>
      <c r="I330" t="s">
        <v>78</v>
      </c>
      <c r="J330" t="s">
        <v>101</v>
      </c>
      <c r="K330" s="1" t="s">
        <v>81</v>
      </c>
      <c r="L330" t="s">
        <v>79</v>
      </c>
      <c r="M330" s="1">
        <v>1000</v>
      </c>
      <c r="N330" s="1">
        <v>1000</v>
      </c>
      <c r="O330" s="1">
        <v>1612</v>
      </c>
      <c r="P330">
        <v>5</v>
      </c>
      <c r="Q330">
        <v>175.38</v>
      </c>
      <c r="R330">
        <v>207.31</v>
      </c>
      <c r="S330">
        <v>31.930000000000007</v>
      </c>
      <c r="T330" t="s">
        <v>80</v>
      </c>
      <c r="U330" s="40">
        <v>2023</v>
      </c>
      <c r="V330" s="40">
        <v>3</v>
      </c>
      <c r="W330" s="40" t="s">
        <v>227</v>
      </c>
      <c r="X330" s="40">
        <v>4</v>
      </c>
      <c r="Y330">
        <v>1</v>
      </c>
      <c r="Z330">
        <v>207.31</v>
      </c>
    </row>
    <row r="331" spans="1:26" x14ac:dyDescent="0.25">
      <c r="A331" t="s">
        <v>92</v>
      </c>
      <c r="B331" t="s">
        <v>657</v>
      </c>
      <c r="C331" s="1">
        <v>5500</v>
      </c>
      <c r="D331">
        <v>22</v>
      </c>
      <c r="E331">
        <v>4.4000000000000004</v>
      </c>
      <c r="F331" s="16">
        <v>44987</v>
      </c>
      <c r="G331" t="s">
        <v>77</v>
      </c>
      <c r="H331" t="s">
        <v>141</v>
      </c>
      <c r="I331" t="s">
        <v>78</v>
      </c>
      <c r="J331" t="s">
        <v>101</v>
      </c>
      <c r="K331" s="1" t="s">
        <v>130</v>
      </c>
      <c r="L331" t="s">
        <v>83</v>
      </c>
      <c r="M331" s="1">
        <v>5500</v>
      </c>
      <c r="N331" s="1">
        <v>7500</v>
      </c>
      <c r="O331" s="1">
        <v>603</v>
      </c>
      <c r="P331">
        <v>1</v>
      </c>
      <c r="Q331">
        <v>600.05999999999995</v>
      </c>
      <c r="R331">
        <v>685.62</v>
      </c>
      <c r="S331">
        <v>85.560000000000059</v>
      </c>
      <c r="T331" t="s">
        <v>80</v>
      </c>
      <c r="U331" s="40">
        <v>2023</v>
      </c>
      <c r="V331" s="40">
        <v>3</v>
      </c>
      <c r="W331" s="40" t="s">
        <v>227</v>
      </c>
      <c r="X331" s="40">
        <v>4</v>
      </c>
      <c r="Y331">
        <v>0</v>
      </c>
      <c r="Z331">
        <v>0</v>
      </c>
    </row>
    <row r="332" spans="1:26" x14ac:dyDescent="0.25">
      <c r="A332" t="s">
        <v>92</v>
      </c>
      <c r="B332" t="s">
        <v>658</v>
      </c>
      <c r="C332" s="1">
        <v>500</v>
      </c>
      <c r="D332">
        <v>2</v>
      </c>
      <c r="E332">
        <v>0.4</v>
      </c>
      <c r="F332" s="16">
        <v>44987</v>
      </c>
      <c r="G332" t="s">
        <v>77</v>
      </c>
      <c r="H332" t="s">
        <v>129</v>
      </c>
      <c r="I332" t="s">
        <v>78</v>
      </c>
      <c r="J332" t="s">
        <v>101</v>
      </c>
      <c r="K332" s="1" t="s">
        <v>130</v>
      </c>
      <c r="L332" t="s">
        <v>79</v>
      </c>
      <c r="M332" s="1">
        <v>500</v>
      </c>
      <c r="N332" s="1">
        <v>500</v>
      </c>
      <c r="O332" s="1" t="s">
        <v>122</v>
      </c>
      <c r="P332">
        <v>3</v>
      </c>
      <c r="Q332">
        <v>143.80000000000001</v>
      </c>
      <c r="R332">
        <v>177.31</v>
      </c>
      <c r="S332">
        <v>33.509999999999991</v>
      </c>
      <c r="T332" t="s">
        <v>80</v>
      </c>
      <c r="U332" s="40">
        <v>2023</v>
      </c>
      <c r="V332" s="40">
        <v>3</v>
      </c>
      <c r="W332" s="40" t="s">
        <v>227</v>
      </c>
      <c r="X332" s="40">
        <v>4</v>
      </c>
      <c r="Y332">
        <v>1</v>
      </c>
      <c r="Z332">
        <v>177.31</v>
      </c>
    </row>
    <row r="333" spans="1:26" x14ac:dyDescent="0.25">
      <c r="A333" t="s">
        <v>92</v>
      </c>
      <c r="B333" t="s">
        <v>659</v>
      </c>
      <c r="C333" s="1">
        <v>7000.0000000000009</v>
      </c>
      <c r="D333">
        <v>28.000000000000004</v>
      </c>
      <c r="E333">
        <v>5.6000000000000005</v>
      </c>
      <c r="F333" s="16">
        <v>44987</v>
      </c>
      <c r="G333" t="s">
        <v>77</v>
      </c>
      <c r="H333" t="s">
        <v>77</v>
      </c>
      <c r="I333" t="s">
        <v>78</v>
      </c>
      <c r="J333" t="s">
        <v>142</v>
      </c>
      <c r="K333" s="1" t="s">
        <v>143</v>
      </c>
      <c r="L333" t="s">
        <v>83</v>
      </c>
      <c r="M333" s="1">
        <v>7000.0000000000009</v>
      </c>
      <c r="N333" s="1">
        <v>7500</v>
      </c>
      <c r="O333" s="1">
        <v>457</v>
      </c>
      <c r="P333" t="s">
        <v>143</v>
      </c>
      <c r="Q333" t="s">
        <v>143</v>
      </c>
      <c r="R333" t="s">
        <v>143</v>
      </c>
      <c r="S333" t="s">
        <v>143</v>
      </c>
      <c r="T333" t="s">
        <v>144</v>
      </c>
      <c r="U333" s="40">
        <v>2023</v>
      </c>
      <c r="V333" s="40">
        <v>3</v>
      </c>
      <c r="W333" s="40" t="s">
        <v>227</v>
      </c>
      <c r="X333" s="40">
        <v>4</v>
      </c>
      <c r="Y333">
        <v>0</v>
      </c>
      <c r="Z333">
        <v>0</v>
      </c>
    </row>
    <row r="334" spans="1:26" x14ac:dyDescent="0.25">
      <c r="A334" t="s">
        <v>92</v>
      </c>
      <c r="B334" t="s">
        <v>660</v>
      </c>
      <c r="C334" s="1">
        <v>7000.0000000000009</v>
      </c>
      <c r="D334">
        <v>28.000000000000004</v>
      </c>
      <c r="E334">
        <v>5.6000000000000005</v>
      </c>
      <c r="F334" s="16">
        <v>44992</v>
      </c>
      <c r="G334" t="s">
        <v>77</v>
      </c>
      <c r="H334" t="s">
        <v>77</v>
      </c>
      <c r="I334" t="s">
        <v>78</v>
      </c>
      <c r="J334" t="s">
        <v>142</v>
      </c>
      <c r="K334" s="1" t="s">
        <v>143</v>
      </c>
      <c r="L334" t="s">
        <v>83</v>
      </c>
      <c r="M334" s="1">
        <v>7000.0000000000009</v>
      </c>
      <c r="N334" s="1">
        <v>7500</v>
      </c>
      <c r="O334" s="1">
        <v>457</v>
      </c>
      <c r="P334" t="s">
        <v>143</v>
      </c>
      <c r="Q334" t="s">
        <v>143</v>
      </c>
      <c r="R334" t="s">
        <v>143</v>
      </c>
      <c r="S334" t="s">
        <v>143</v>
      </c>
      <c r="T334" t="s">
        <v>144</v>
      </c>
      <c r="U334" s="40">
        <v>2023</v>
      </c>
      <c r="V334" s="40">
        <v>3</v>
      </c>
      <c r="W334" s="40" t="s">
        <v>227</v>
      </c>
      <c r="X334" s="40">
        <v>2</v>
      </c>
      <c r="Y334">
        <v>0</v>
      </c>
      <c r="Z334">
        <v>0</v>
      </c>
    </row>
    <row r="335" spans="1:26" x14ac:dyDescent="0.25">
      <c r="A335" t="s">
        <v>92</v>
      </c>
      <c r="B335" t="s">
        <v>661</v>
      </c>
      <c r="C335" s="1">
        <v>6500</v>
      </c>
      <c r="D335">
        <v>26</v>
      </c>
      <c r="E335">
        <v>5.2</v>
      </c>
      <c r="F335" s="16">
        <v>44992</v>
      </c>
      <c r="G335" t="s">
        <v>77</v>
      </c>
      <c r="H335" t="s">
        <v>77</v>
      </c>
      <c r="I335" t="s">
        <v>78</v>
      </c>
      <c r="J335" t="s">
        <v>142</v>
      </c>
      <c r="K335" s="1" t="s">
        <v>143</v>
      </c>
      <c r="L335" t="s">
        <v>83</v>
      </c>
      <c r="M335" s="1">
        <v>6500</v>
      </c>
      <c r="N335" s="1">
        <v>7500</v>
      </c>
      <c r="O335" s="1">
        <v>390</v>
      </c>
      <c r="P335" t="s">
        <v>143</v>
      </c>
      <c r="Q335" t="s">
        <v>143</v>
      </c>
      <c r="R335" t="s">
        <v>143</v>
      </c>
      <c r="S335" t="s">
        <v>143</v>
      </c>
      <c r="T335" t="s">
        <v>144</v>
      </c>
      <c r="U335" s="40">
        <v>2023</v>
      </c>
      <c r="V335" s="40">
        <v>3</v>
      </c>
      <c r="W335" s="40" t="s">
        <v>227</v>
      </c>
      <c r="X335" s="40">
        <v>2</v>
      </c>
      <c r="Y335">
        <v>0</v>
      </c>
      <c r="Z335">
        <v>0</v>
      </c>
    </row>
    <row r="336" spans="1:26" x14ac:dyDescent="0.25">
      <c r="A336" t="s">
        <v>92</v>
      </c>
      <c r="B336" t="s">
        <v>662</v>
      </c>
      <c r="C336" s="1">
        <v>6500</v>
      </c>
      <c r="D336">
        <v>26</v>
      </c>
      <c r="E336">
        <v>5.2</v>
      </c>
      <c r="F336" s="16">
        <v>44992</v>
      </c>
      <c r="G336" t="s">
        <v>77</v>
      </c>
      <c r="H336" t="s">
        <v>77</v>
      </c>
      <c r="I336" t="s">
        <v>78</v>
      </c>
      <c r="J336" t="s">
        <v>142</v>
      </c>
      <c r="K336" s="1" t="s">
        <v>143</v>
      </c>
      <c r="L336" t="s">
        <v>83</v>
      </c>
      <c r="M336" s="1">
        <v>6500</v>
      </c>
      <c r="N336" s="1">
        <v>7500</v>
      </c>
      <c r="O336" s="1">
        <v>390</v>
      </c>
      <c r="P336" t="s">
        <v>143</v>
      </c>
      <c r="Q336" t="s">
        <v>143</v>
      </c>
      <c r="R336" t="s">
        <v>143</v>
      </c>
      <c r="S336" t="s">
        <v>143</v>
      </c>
      <c r="T336" t="s">
        <v>144</v>
      </c>
      <c r="U336" s="40">
        <v>2023</v>
      </c>
      <c r="V336" s="40">
        <v>3</v>
      </c>
      <c r="W336" s="40" t="s">
        <v>227</v>
      </c>
      <c r="X336" s="40">
        <v>2</v>
      </c>
      <c r="Y336">
        <v>0</v>
      </c>
      <c r="Z336">
        <v>0</v>
      </c>
    </row>
    <row r="337" spans="1:26" x14ac:dyDescent="0.25">
      <c r="A337" t="s">
        <v>92</v>
      </c>
      <c r="B337" t="s">
        <v>663</v>
      </c>
      <c r="C337" s="1">
        <v>500</v>
      </c>
      <c r="D337">
        <v>2</v>
      </c>
      <c r="E337">
        <v>0.4</v>
      </c>
      <c r="F337" s="16">
        <v>44992</v>
      </c>
      <c r="G337" t="s">
        <v>77</v>
      </c>
      <c r="H337" t="s">
        <v>114</v>
      </c>
      <c r="I337" t="s">
        <v>78</v>
      </c>
      <c r="J337" t="s">
        <v>101</v>
      </c>
      <c r="K337" s="1" t="s">
        <v>102</v>
      </c>
      <c r="L337" t="s">
        <v>79</v>
      </c>
      <c r="M337" s="1">
        <v>500</v>
      </c>
      <c r="N337" s="1">
        <v>500</v>
      </c>
      <c r="O337" s="1">
        <v>944</v>
      </c>
      <c r="P337">
        <v>3</v>
      </c>
      <c r="Q337">
        <v>141.93</v>
      </c>
      <c r="R337">
        <v>175</v>
      </c>
      <c r="S337">
        <v>33.069999999999993</v>
      </c>
      <c r="T337" t="s">
        <v>80</v>
      </c>
      <c r="U337" s="40">
        <v>2023</v>
      </c>
      <c r="V337" s="40">
        <v>3</v>
      </c>
      <c r="W337" s="40" t="s">
        <v>227</v>
      </c>
      <c r="X337" s="40">
        <v>2</v>
      </c>
      <c r="Y337">
        <v>1</v>
      </c>
      <c r="Z337">
        <v>175</v>
      </c>
    </row>
    <row r="338" spans="1:26" x14ac:dyDescent="0.25">
      <c r="A338" t="s">
        <v>92</v>
      </c>
      <c r="B338" t="s">
        <v>664</v>
      </c>
      <c r="C338" s="1">
        <v>500</v>
      </c>
      <c r="D338">
        <v>2</v>
      </c>
      <c r="E338">
        <v>0.4</v>
      </c>
      <c r="F338" s="16">
        <v>44992</v>
      </c>
      <c r="G338" t="s">
        <v>77</v>
      </c>
      <c r="H338" t="s">
        <v>111</v>
      </c>
      <c r="I338" t="s">
        <v>78</v>
      </c>
      <c r="J338" t="s">
        <v>101</v>
      </c>
      <c r="K338" s="1" t="s">
        <v>112</v>
      </c>
      <c r="L338" t="s">
        <v>79</v>
      </c>
      <c r="M338" s="1">
        <v>500</v>
      </c>
      <c r="N338" s="1">
        <v>500</v>
      </c>
      <c r="O338" s="1">
        <v>1481</v>
      </c>
      <c r="P338">
        <v>4</v>
      </c>
      <c r="Q338">
        <v>150.15</v>
      </c>
      <c r="R338">
        <v>185.14</v>
      </c>
      <c r="S338">
        <v>34.989999999999981</v>
      </c>
      <c r="T338" t="s">
        <v>80</v>
      </c>
      <c r="U338" s="40">
        <v>2023</v>
      </c>
      <c r="V338" s="40">
        <v>3</v>
      </c>
      <c r="W338" s="40" t="s">
        <v>227</v>
      </c>
      <c r="X338" s="40">
        <v>2</v>
      </c>
      <c r="Y338">
        <v>1</v>
      </c>
      <c r="Z338">
        <v>185.14</v>
      </c>
    </row>
    <row r="339" spans="1:26" x14ac:dyDescent="0.25">
      <c r="A339" t="s">
        <v>92</v>
      </c>
      <c r="B339" t="s">
        <v>665</v>
      </c>
      <c r="C339" s="1">
        <v>5500</v>
      </c>
      <c r="D339">
        <v>22</v>
      </c>
      <c r="E339">
        <v>4.4000000000000004</v>
      </c>
      <c r="F339" s="16">
        <v>44992</v>
      </c>
      <c r="G339" t="s">
        <v>77</v>
      </c>
      <c r="H339" t="s">
        <v>77</v>
      </c>
      <c r="I339" t="s">
        <v>78</v>
      </c>
      <c r="J339" t="s">
        <v>142</v>
      </c>
      <c r="K339" s="1" t="s">
        <v>143</v>
      </c>
      <c r="L339" t="s">
        <v>83</v>
      </c>
      <c r="M339" s="1">
        <v>5500</v>
      </c>
      <c r="N339" s="1">
        <v>7500</v>
      </c>
      <c r="O339" s="1">
        <v>226</v>
      </c>
      <c r="P339" t="s">
        <v>143</v>
      </c>
      <c r="Q339" t="s">
        <v>143</v>
      </c>
      <c r="R339" t="s">
        <v>143</v>
      </c>
      <c r="S339" t="s">
        <v>143</v>
      </c>
      <c r="T339" t="s">
        <v>144</v>
      </c>
      <c r="U339" s="40">
        <v>2023</v>
      </c>
      <c r="V339" s="40">
        <v>3</v>
      </c>
      <c r="W339" s="40" t="s">
        <v>227</v>
      </c>
      <c r="X339" s="40">
        <v>2</v>
      </c>
      <c r="Y339">
        <v>0</v>
      </c>
      <c r="Z339">
        <v>0</v>
      </c>
    </row>
    <row r="340" spans="1:26" x14ac:dyDescent="0.25">
      <c r="A340" t="s">
        <v>92</v>
      </c>
      <c r="B340" t="s">
        <v>666</v>
      </c>
      <c r="C340" s="1">
        <v>5500</v>
      </c>
      <c r="D340">
        <v>22</v>
      </c>
      <c r="E340">
        <v>4.4000000000000004</v>
      </c>
      <c r="F340" s="16">
        <v>44992</v>
      </c>
      <c r="G340" t="s">
        <v>77</v>
      </c>
      <c r="H340" t="s">
        <v>77</v>
      </c>
      <c r="I340" t="s">
        <v>78</v>
      </c>
      <c r="J340" t="s">
        <v>142</v>
      </c>
      <c r="K340" s="1" t="s">
        <v>143</v>
      </c>
      <c r="L340" t="s">
        <v>83</v>
      </c>
      <c r="M340" s="1">
        <v>5500</v>
      </c>
      <c r="N340" s="1">
        <v>7500</v>
      </c>
      <c r="O340" s="1">
        <v>226</v>
      </c>
      <c r="P340" t="s">
        <v>143</v>
      </c>
      <c r="Q340" t="s">
        <v>143</v>
      </c>
      <c r="R340" t="s">
        <v>143</v>
      </c>
      <c r="S340" t="s">
        <v>143</v>
      </c>
      <c r="T340" t="s">
        <v>144</v>
      </c>
      <c r="U340" s="40">
        <v>2023</v>
      </c>
      <c r="V340" s="40">
        <v>3</v>
      </c>
      <c r="W340" s="40" t="s">
        <v>227</v>
      </c>
      <c r="X340" s="40">
        <v>2</v>
      </c>
      <c r="Y340">
        <v>0</v>
      </c>
      <c r="Z340">
        <v>0</v>
      </c>
    </row>
    <row r="341" spans="1:26" x14ac:dyDescent="0.25">
      <c r="A341" t="s">
        <v>92</v>
      </c>
      <c r="B341" t="s">
        <v>667</v>
      </c>
      <c r="C341" s="1">
        <v>9000</v>
      </c>
      <c r="D341">
        <v>36</v>
      </c>
      <c r="E341">
        <v>7.2</v>
      </c>
      <c r="F341" s="16">
        <v>44992</v>
      </c>
      <c r="G341" t="s">
        <v>77</v>
      </c>
      <c r="H341" t="s">
        <v>129</v>
      </c>
      <c r="I341" t="s">
        <v>78</v>
      </c>
      <c r="J341" t="s">
        <v>101</v>
      </c>
      <c r="K341" s="1" t="s">
        <v>130</v>
      </c>
      <c r="L341" t="s">
        <v>83</v>
      </c>
      <c r="M341" s="1">
        <v>9000</v>
      </c>
      <c r="N341" s="1">
        <v>10000</v>
      </c>
      <c r="O341" s="1" t="s">
        <v>122</v>
      </c>
      <c r="P341">
        <v>2</v>
      </c>
      <c r="Q341">
        <v>1431.94</v>
      </c>
      <c r="R341">
        <v>1597.79</v>
      </c>
      <c r="S341">
        <v>165.84999999999991</v>
      </c>
      <c r="T341" t="s">
        <v>80</v>
      </c>
      <c r="U341" s="40">
        <v>2023</v>
      </c>
      <c r="V341" s="40">
        <v>3</v>
      </c>
      <c r="W341" s="40" t="s">
        <v>227</v>
      </c>
      <c r="X341" s="40">
        <v>2</v>
      </c>
      <c r="Y341">
        <v>0</v>
      </c>
      <c r="Z341">
        <v>0</v>
      </c>
    </row>
    <row r="342" spans="1:26" x14ac:dyDescent="0.25">
      <c r="A342" t="s">
        <v>92</v>
      </c>
      <c r="B342" t="s">
        <v>668</v>
      </c>
      <c r="C342" s="1">
        <v>4000</v>
      </c>
      <c r="D342">
        <v>16</v>
      </c>
      <c r="E342">
        <v>3.2</v>
      </c>
      <c r="F342" s="16">
        <v>44992</v>
      </c>
      <c r="G342" t="s">
        <v>77</v>
      </c>
      <c r="H342" t="s">
        <v>111</v>
      </c>
      <c r="I342" t="s">
        <v>78</v>
      </c>
      <c r="J342" t="s">
        <v>101</v>
      </c>
      <c r="K342" s="1" t="s">
        <v>112</v>
      </c>
      <c r="L342" t="s">
        <v>83</v>
      </c>
      <c r="M342" s="1">
        <v>4000</v>
      </c>
      <c r="N342" s="1">
        <v>5000</v>
      </c>
      <c r="O342" s="1">
        <v>1194</v>
      </c>
      <c r="P342">
        <v>2</v>
      </c>
      <c r="Q342">
        <v>793.53</v>
      </c>
      <c r="R342">
        <v>904.51</v>
      </c>
      <c r="S342">
        <v>110.98000000000002</v>
      </c>
      <c r="T342" t="s">
        <v>80</v>
      </c>
      <c r="U342" s="40">
        <v>2023</v>
      </c>
      <c r="V342" s="40">
        <v>3</v>
      </c>
      <c r="W342" s="40" t="s">
        <v>227</v>
      </c>
      <c r="X342" s="40">
        <v>2</v>
      </c>
      <c r="Y342">
        <v>0</v>
      </c>
      <c r="Z342">
        <v>0</v>
      </c>
    </row>
    <row r="343" spans="1:26" x14ac:dyDescent="0.25">
      <c r="A343" t="s">
        <v>92</v>
      </c>
      <c r="B343" t="s">
        <v>669</v>
      </c>
      <c r="C343" s="1">
        <v>5000</v>
      </c>
      <c r="D343">
        <v>20</v>
      </c>
      <c r="E343">
        <v>4</v>
      </c>
      <c r="F343" s="16">
        <v>44992</v>
      </c>
      <c r="G343" t="s">
        <v>77</v>
      </c>
      <c r="H343" t="s">
        <v>77</v>
      </c>
      <c r="I343" t="s">
        <v>78</v>
      </c>
      <c r="J343" t="s">
        <v>142</v>
      </c>
      <c r="K343" s="1" t="s">
        <v>143</v>
      </c>
      <c r="L343" t="s">
        <v>83</v>
      </c>
      <c r="M343" s="1">
        <v>5000</v>
      </c>
      <c r="N343" s="1">
        <v>5000</v>
      </c>
      <c r="O343" s="1">
        <v>203</v>
      </c>
      <c r="P343" t="s">
        <v>143</v>
      </c>
      <c r="Q343" t="s">
        <v>143</v>
      </c>
      <c r="R343" t="s">
        <v>143</v>
      </c>
      <c r="S343" t="s">
        <v>143</v>
      </c>
      <c r="T343" t="s">
        <v>144</v>
      </c>
      <c r="U343" s="40">
        <v>2023</v>
      </c>
      <c r="V343" s="40">
        <v>3</v>
      </c>
      <c r="W343" s="40" t="s">
        <v>227</v>
      </c>
      <c r="X343" s="40">
        <v>2</v>
      </c>
      <c r="Y343">
        <v>0</v>
      </c>
      <c r="Z343">
        <v>0</v>
      </c>
    </row>
    <row r="344" spans="1:26" x14ac:dyDescent="0.25">
      <c r="A344" t="s">
        <v>92</v>
      </c>
      <c r="B344" t="s">
        <v>670</v>
      </c>
      <c r="C344" s="1">
        <v>5000</v>
      </c>
      <c r="D344">
        <v>20</v>
      </c>
      <c r="E344">
        <v>4</v>
      </c>
      <c r="F344" s="16">
        <v>44992</v>
      </c>
      <c r="G344" t="s">
        <v>77</v>
      </c>
      <c r="H344" t="s">
        <v>77</v>
      </c>
      <c r="I344" t="s">
        <v>78</v>
      </c>
      <c r="J344" t="s">
        <v>142</v>
      </c>
      <c r="K344" s="1" t="s">
        <v>143</v>
      </c>
      <c r="L344" t="s">
        <v>83</v>
      </c>
      <c r="M344" s="1">
        <v>5000</v>
      </c>
      <c r="N344" s="1">
        <v>5000</v>
      </c>
      <c r="O344" s="1">
        <v>203</v>
      </c>
      <c r="P344" t="s">
        <v>143</v>
      </c>
      <c r="Q344" t="s">
        <v>143</v>
      </c>
      <c r="R344" t="s">
        <v>143</v>
      </c>
      <c r="S344" t="s">
        <v>143</v>
      </c>
      <c r="T344" t="s">
        <v>144</v>
      </c>
      <c r="U344" s="40">
        <v>2023</v>
      </c>
      <c r="V344" s="40">
        <v>3</v>
      </c>
      <c r="W344" s="40" t="s">
        <v>227</v>
      </c>
      <c r="X344" s="40">
        <v>2</v>
      </c>
      <c r="Y344">
        <v>0</v>
      </c>
      <c r="Z344">
        <v>0</v>
      </c>
    </row>
    <row r="345" spans="1:26" x14ac:dyDescent="0.25">
      <c r="A345" t="s">
        <v>92</v>
      </c>
      <c r="B345" t="s">
        <v>671</v>
      </c>
      <c r="C345" s="1">
        <v>2500</v>
      </c>
      <c r="D345">
        <v>10</v>
      </c>
      <c r="E345">
        <v>2</v>
      </c>
      <c r="F345" s="16">
        <v>44992</v>
      </c>
      <c r="G345" t="s">
        <v>77</v>
      </c>
      <c r="H345" t="s">
        <v>100</v>
      </c>
      <c r="I345" t="s">
        <v>78</v>
      </c>
      <c r="J345" t="s">
        <v>101</v>
      </c>
      <c r="K345" s="1" t="s">
        <v>102</v>
      </c>
      <c r="L345" t="s">
        <v>79</v>
      </c>
      <c r="M345" s="1">
        <v>2500</v>
      </c>
      <c r="N345" s="1">
        <v>2500</v>
      </c>
      <c r="O345" s="1">
        <v>942</v>
      </c>
      <c r="P345">
        <v>3</v>
      </c>
      <c r="Q345">
        <v>452.16</v>
      </c>
      <c r="R345">
        <v>516.63</v>
      </c>
      <c r="S345">
        <v>64.46999999999997</v>
      </c>
      <c r="T345" t="s">
        <v>80</v>
      </c>
      <c r="U345" s="40">
        <v>2023</v>
      </c>
      <c r="V345" s="40">
        <v>3</v>
      </c>
      <c r="W345" s="40" t="s">
        <v>227</v>
      </c>
      <c r="X345" s="40">
        <v>2</v>
      </c>
      <c r="Y345">
        <v>1</v>
      </c>
      <c r="Z345">
        <v>516.63</v>
      </c>
    </row>
    <row r="346" spans="1:26" x14ac:dyDescent="0.25">
      <c r="A346" t="s">
        <v>92</v>
      </c>
      <c r="B346" t="s">
        <v>672</v>
      </c>
      <c r="C346" s="1">
        <v>2500</v>
      </c>
      <c r="D346">
        <v>10</v>
      </c>
      <c r="E346">
        <v>2</v>
      </c>
      <c r="F346" s="16">
        <v>44992</v>
      </c>
      <c r="G346" t="s">
        <v>77</v>
      </c>
      <c r="H346" t="s">
        <v>76</v>
      </c>
      <c r="I346" t="s">
        <v>78</v>
      </c>
      <c r="J346" t="s">
        <v>101</v>
      </c>
      <c r="K346" s="1" t="s">
        <v>102</v>
      </c>
      <c r="L346" t="s">
        <v>79</v>
      </c>
      <c r="M346" s="1">
        <v>2500</v>
      </c>
      <c r="N346" s="1">
        <v>2500</v>
      </c>
      <c r="O346" s="1">
        <v>883</v>
      </c>
      <c r="P346">
        <v>4</v>
      </c>
      <c r="Q346">
        <v>439.55</v>
      </c>
      <c r="R346">
        <v>503.43</v>
      </c>
      <c r="S346">
        <v>63.879999999999995</v>
      </c>
      <c r="T346" t="s">
        <v>80</v>
      </c>
      <c r="U346" s="40">
        <v>2023</v>
      </c>
      <c r="V346" s="40">
        <v>3</v>
      </c>
      <c r="W346" s="40" t="s">
        <v>227</v>
      </c>
      <c r="X346" s="40">
        <v>2</v>
      </c>
      <c r="Y346">
        <v>1</v>
      </c>
      <c r="Z346">
        <v>503.43</v>
      </c>
    </row>
    <row r="347" spans="1:26" x14ac:dyDescent="0.25">
      <c r="A347" t="s">
        <v>92</v>
      </c>
      <c r="B347" t="s">
        <v>673</v>
      </c>
      <c r="C347" s="1">
        <v>1500.0000000000002</v>
      </c>
      <c r="D347">
        <v>6.0000000000000009</v>
      </c>
      <c r="E347">
        <v>1.2000000000000002</v>
      </c>
      <c r="F347" s="16">
        <v>44994</v>
      </c>
      <c r="G347" t="s">
        <v>77</v>
      </c>
      <c r="H347" t="s">
        <v>163</v>
      </c>
      <c r="I347" t="s">
        <v>78</v>
      </c>
      <c r="J347" t="s">
        <v>101</v>
      </c>
      <c r="K347" s="1" t="s">
        <v>81</v>
      </c>
      <c r="L347" t="s">
        <v>79</v>
      </c>
      <c r="M347" s="1">
        <v>1500.0000000000002</v>
      </c>
      <c r="N347" s="1">
        <v>2500</v>
      </c>
      <c r="O347" s="1">
        <v>333</v>
      </c>
      <c r="P347">
        <v>3</v>
      </c>
      <c r="Q347">
        <v>213.6</v>
      </c>
      <c r="R347">
        <v>245.23</v>
      </c>
      <c r="S347">
        <v>31.629999999999995</v>
      </c>
      <c r="T347" t="s">
        <v>80</v>
      </c>
      <c r="U347" s="40">
        <v>2023</v>
      </c>
      <c r="V347" s="40">
        <v>3</v>
      </c>
      <c r="W347" s="40" t="s">
        <v>227</v>
      </c>
      <c r="X347" s="40">
        <v>4</v>
      </c>
      <c r="Y347">
        <v>1</v>
      </c>
      <c r="Z347">
        <v>245.23</v>
      </c>
    </row>
    <row r="348" spans="1:26" x14ac:dyDescent="0.25">
      <c r="A348" t="s">
        <v>92</v>
      </c>
      <c r="B348" t="s">
        <v>674</v>
      </c>
      <c r="C348" s="1">
        <v>500</v>
      </c>
      <c r="D348">
        <v>2</v>
      </c>
      <c r="E348">
        <v>0.4</v>
      </c>
      <c r="F348" s="16">
        <v>44994</v>
      </c>
      <c r="G348" t="s">
        <v>77</v>
      </c>
      <c r="H348" t="s">
        <v>111</v>
      </c>
      <c r="I348" t="s">
        <v>78</v>
      </c>
      <c r="J348" t="s">
        <v>101</v>
      </c>
      <c r="K348" s="1" t="s">
        <v>112</v>
      </c>
      <c r="L348" t="s">
        <v>79</v>
      </c>
      <c r="M348" s="1">
        <v>500</v>
      </c>
      <c r="N348" s="1">
        <v>500</v>
      </c>
      <c r="O348" s="1">
        <v>1611</v>
      </c>
      <c r="P348">
        <v>4</v>
      </c>
      <c r="Q348">
        <v>150.54</v>
      </c>
      <c r="R348">
        <v>185.62</v>
      </c>
      <c r="S348">
        <v>35.080000000000013</v>
      </c>
      <c r="T348" t="s">
        <v>80</v>
      </c>
      <c r="U348" s="40">
        <v>2023</v>
      </c>
      <c r="V348" s="40">
        <v>3</v>
      </c>
      <c r="W348" s="40" t="s">
        <v>227</v>
      </c>
      <c r="X348" s="40">
        <v>4</v>
      </c>
      <c r="Y348">
        <v>1</v>
      </c>
      <c r="Z348">
        <v>185.62</v>
      </c>
    </row>
    <row r="349" spans="1:26" x14ac:dyDescent="0.25">
      <c r="A349" t="s">
        <v>92</v>
      </c>
      <c r="B349" t="s">
        <v>675</v>
      </c>
      <c r="C349" s="1">
        <v>2500</v>
      </c>
      <c r="D349">
        <v>10</v>
      </c>
      <c r="E349">
        <v>2</v>
      </c>
      <c r="F349" s="16">
        <v>44994</v>
      </c>
      <c r="G349" t="s">
        <v>77</v>
      </c>
      <c r="H349" t="s">
        <v>114</v>
      </c>
      <c r="I349" t="s">
        <v>78</v>
      </c>
      <c r="J349" t="s">
        <v>101</v>
      </c>
      <c r="K349" s="1" t="s">
        <v>102</v>
      </c>
      <c r="L349" t="s">
        <v>79</v>
      </c>
      <c r="M349" s="1">
        <v>2500</v>
      </c>
      <c r="N349" s="1">
        <v>2500</v>
      </c>
      <c r="O349" s="1">
        <v>1020</v>
      </c>
      <c r="P349">
        <v>4</v>
      </c>
      <c r="Q349">
        <v>610.71</v>
      </c>
      <c r="R349">
        <v>694.47</v>
      </c>
      <c r="S349">
        <v>83.759999999999991</v>
      </c>
      <c r="T349" t="s">
        <v>80</v>
      </c>
      <c r="U349" s="40">
        <v>2023</v>
      </c>
      <c r="V349" s="40">
        <v>3</v>
      </c>
      <c r="W349" s="40" t="s">
        <v>227</v>
      </c>
      <c r="X349" s="40">
        <v>4</v>
      </c>
      <c r="Y349">
        <v>1</v>
      </c>
      <c r="Z349">
        <v>694.47</v>
      </c>
    </row>
    <row r="350" spans="1:26" x14ac:dyDescent="0.25">
      <c r="A350" t="s">
        <v>92</v>
      </c>
      <c r="B350" t="s">
        <v>676</v>
      </c>
      <c r="C350" s="1">
        <v>1500.0000000000002</v>
      </c>
      <c r="D350">
        <v>6.0000000000000009</v>
      </c>
      <c r="E350">
        <v>1.2000000000000002</v>
      </c>
      <c r="F350" s="16">
        <v>44994</v>
      </c>
      <c r="G350" t="s">
        <v>77</v>
      </c>
      <c r="H350" t="s">
        <v>76</v>
      </c>
      <c r="I350" t="s">
        <v>78</v>
      </c>
      <c r="J350" t="s">
        <v>101</v>
      </c>
      <c r="K350" s="1" t="s">
        <v>102</v>
      </c>
      <c r="L350" t="s">
        <v>79</v>
      </c>
      <c r="M350" s="1">
        <v>1500.0000000000002</v>
      </c>
      <c r="N350" s="1">
        <v>2500</v>
      </c>
      <c r="O350" s="1">
        <v>788</v>
      </c>
      <c r="P350">
        <v>4</v>
      </c>
      <c r="Q350">
        <v>246.6</v>
      </c>
      <c r="R350">
        <v>283.13</v>
      </c>
      <c r="S350">
        <v>36.53</v>
      </c>
      <c r="T350" t="s">
        <v>80</v>
      </c>
      <c r="U350" s="40">
        <v>2023</v>
      </c>
      <c r="V350" s="40">
        <v>3</v>
      </c>
      <c r="W350" s="40" t="s">
        <v>227</v>
      </c>
      <c r="X350" s="40">
        <v>4</v>
      </c>
      <c r="Y350">
        <v>1</v>
      </c>
      <c r="Z350">
        <v>283.13</v>
      </c>
    </row>
    <row r="351" spans="1:26" x14ac:dyDescent="0.25">
      <c r="A351" t="s">
        <v>92</v>
      </c>
      <c r="B351" t="s">
        <v>677</v>
      </c>
      <c r="C351" s="1">
        <v>500</v>
      </c>
      <c r="D351">
        <v>2</v>
      </c>
      <c r="E351">
        <v>0.4</v>
      </c>
      <c r="F351" s="16">
        <v>44994</v>
      </c>
      <c r="G351" t="s">
        <v>77</v>
      </c>
      <c r="H351" t="s">
        <v>100</v>
      </c>
      <c r="I351" t="s">
        <v>78</v>
      </c>
      <c r="J351" t="s">
        <v>101</v>
      </c>
      <c r="K351" s="1" t="s">
        <v>102</v>
      </c>
      <c r="L351" t="s">
        <v>79</v>
      </c>
      <c r="M351" s="1">
        <v>500</v>
      </c>
      <c r="N351" s="1">
        <v>500</v>
      </c>
      <c r="O351" s="1">
        <v>911</v>
      </c>
      <c r="P351">
        <v>4</v>
      </c>
      <c r="Q351">
        <v>110.35</v>
      </c>
      <c r="R351">
        <v>136.07</v>
      </c>
      <c r="S351">
        <v>25.72</v>
      </c>
      <c r="T351" t="s">
        <v>80</v>
      </c>
      <c r="U351" s="40">
        <v>2023</v>
      </c>
      <c r="V351" s="40">
        <v>3</v>
      </c>
      <c r="W351" s="40" t="s">
        <v>227</v>
      </c>
      <c r="X351" s="40">
        <v>4</v>
      </c>
      <c r="Y351">
        <v>1</v>
      </c>
      <c r="Z351">
        <v>136.07</v>
      </c>
    </row>
    <row r="352" spans="1:26" x14ac:dyDescent="0.25">
      <c r="A352" t="s">
        <v>92</v>
      </c>
      <c r="B352" t="s">
        <v>678</v>
      </c>
      <c r="C352" s="1">
        <v>500</v>
      </c>
      <c r="D352">
        <v>2</v>
      </c>
      <c r="E352">
        <v>0.4</v>
      </c>
      <c r="F352" s="16">
        <v>44994</v>
      </c>
      <c r="G352" t="s">
        <v>77</v>
      </c>
      <c r="H352" t="s">
        <v>100</v>
      </c>
      <c r="I352" t="s">
        <v>78</v>
      </c>
      <c r="J352" t="s">
        <v>101</v>
      </c>
      <c r="K352" s="1" t="s">
        <v>102</v>
      </c>
      <c r="L352" t="s">
        <v>79</v>
      </c>
      <c r="M352" s="1">
        <v>500</v>
      </c>
      <c r="N352" s="1">
        <v>500</v>
      </c>
      <c r="O352" s="1">
        <v>930</v>
      </c>
      <c r="P352">
        <v>4</v>
      </c>
      <c r="Q352">
        <v>110.35</v>
      </c>
      <c r="R352">
        <v>136.07</v>
      </c>
      <c r="S352">
        <v>25.72</v>
      </c>
      <c r="T352" t="s">
        <v>80</v>
      </c>
      <c r="U352" s="40">
        <v>2023</v>
      </c>
      <c r="V352" s="40">
        <v>3</v>
      </c>
      <c r="W352" s="40" t="s">
        <v>227</v>
      </c>
      <c r="X352" s="40">
        <v>4</v>
      </c>
      <c r="Y352">
        <v>1</v>
      </c>
      <c r="Z352">
        <v>136.07</v>
      </c>
    </row>
    <row r="353" spans="1:26" x14ac:dyDescent="0.25">
      <c r="A353" t="s">
        <v>92</v>
      </c>
      <c r="B353" t="s">
        <v>679</v>
      </c>
      <c r="C353" s="1">
        <v>1000</v>
      </c>
      <c r="D353">
        <v>4</v>
      </c>
      <c r="E353">
        <v>0.8</v>
      </c>
      <c r="F353" s="16">
        <v>44994</v>
      </c>
      <c r="G353" t="s">
        <v>77</v>
      </c>
      <c r="H353" t="s">
        <v>111</v>
      </c>
      <c r="I353" t="s">
        <v>78</v>
      </c>
      <c r="J353" t="s">
        <v>101</v>
      </c>
      <c r="K353" s="1" t="s">
        <v>112</v>
      </c>
      <c r="L353" t="s">
        <v>79</v>
      </c>
      <c r="M353" s="1">
        <v>1000</v>
      </c>
      <c r="N353" s="1">
        <v>1000</v>
      </c>
      <c r="O353" s="1">
        <v>1502</v>
      </c>
      <c r="P353">
        <v>4</v>
      </c>
      <c r="Q353">
        <v>235.66</v>
      </c>
      <c r="R353">
        <v>278.56</v>
      </c>
      <c r="S353">
        <v>42.900000000000006</v>
      </c>
      <c r="T353" t="s">
        <v>80</v>
      </c>
      <c r="U353" s="40">
        <v>2023</v>
      </c>
      <c r="V353" s="40">
        <v>3</v>
      </c>
      <c r="W353" s="40" t="s">
        <v>227</v>
      </c>
      <c r="X353" s="40">
        <v>4</v>
      </c>
      <c r="Y353">
        <v>1</v>
      </c>
      <c r="Z353">
        <v>278.56</v>
      </c>
    </row>
    <row r="354" spans="1:26" x14ac:dyDescent="0.25">
      <c r="A354" t="s">
        <v>92</v>
      </c>
      <c r="B354" t="s">
        <v>680</v>
      </c>
      <c r="C354" s="1">
        <v>500</v>
      </c>
      <c r="D354">
        <v>2</v>
      </c>
      <c r="E354">
        <v>0.4</v>
      </c>
      <c r="F354" s="16">
        <v>44994</v>
      </c>
      <c r="G354" t="s">
        <v>77</v>
      </c>
      <c r="H354" t="s">
        <v>100</v>
      </c>
      <c r="I354" t="s">
        <v>78</v>
      </c>
      <c r="J354" t="s">
        <v>101</v>
      </c>
      <c r="K354" s="1" t="s">
        <v>102</v>
      </c>
      <c r="L354" t="s">
        <v>79</v>
      </c>
      <c r="M354" s="1">
        <v>500</v>
      </c>
      <c r="N354" s="1">
        <v>500</v>
      </c>
      <c r="O354" s="1">
        <v>911</v>
      </c>
      <c r="P354">
        <v>4</v>
      </c>
      <c r="Q354">
        <v>110.35</v>
      </c>
      <c r="R354">
        <v>136.07</v>
      </c>
      <c r="S354">
        <v>25.72</v>
      </c>
      <c r="T354" t="s">
        <v>80</v>
      </c>
      <c r="U354" s="40">
        <v>2023</v>
      </c>
      <c r="V354" s="40">
        <v>3</v>
      </c>
      <c r="W354" s="40" t="s">
        <v>227</v>
      </c>
      <c r="X354" s="40">
        <v>4</v>
      </c>
      <c r="Y354">
        <v>1</v>
      </c>
      <c r="Z354">
        <v>136.07</v>
      </c>
    </row>
    <row r="355" spans="1:26" x14ac:dyDescent="0.25">
      <c r="A355" t="s">
        <v>92</v>
      </c>
      <c r="B355" t="s">
        <v>681</v>
      </c>
      <c r="C355" s="1">
        <v>500</v>
      </c>
      <c r="D355">
        <v>2</v>
      </c>
      <c r="E355">
        <v>0.4</v>
      </c>
      <c r="F355" s="16">
        <v>44994</v>
      </c>
      <c r="G355" t="s">
        <v>77</v>
      </c>
      <c r="H355" t="s">
        <v>100</v>
      </c>
      <c r="I355" t="s">
        <v>78</v>
      </c>
      <c r="J355" t="s">
        <v>101</v>
      </c>
      <c r="K355" s="1" t="s">
        <v>102</v>
      </c>
      <c r="L355" t="s">
        <v>79</v>
      </c>
      <c r="M355" s="1">
        <v>500</v>
      </c>
      <c r="N355" s="1">
        <v>500</v>
      </c>
      <c r="O355" s="1">
        <v>1267</v>
      </c>
      <c r="P355">
        <v>3</v>
      </c>
      <c r="Q355">
        <v>98.07</v>
      </c>
      <c r="R355">
        <v>120.93</v>
      </c>
      <c r="S355">
        <v>22.860000000000014</v>
      </c>
      <c r="T355" t="s">
        <v>80</v>
      </c>
      <c r="U355" s="40">
        <v>2023</v>
      </c>
      <c r="V355" s="40">
        <v>3</v>
      </c>
      <c r="W355" s="40" t="s">
        <v>227</v>
      </c>
      <c r="X355" s="40">
        <v>4</v>
      </c>
      <c r="Y355">
        <v>1</v>
      </c>
      <c r="Z355">
        <v>120.93</v>
      </c>
    </row>
    <row r="356" spans="1:26" x14ac:dyDescent="0.25">
      <c r="A356" t="s">
        <v>92</v>
      </c>
      <c r="B356" t="s">
        <v>682</v>
      </c>
      <c r="C356" s="1">
        <v>1000</v>
      </c>
      <c r="D356">
        <v>4</v>
      </c>
      <c r="E356">
        <v>0.8</v>
      </c>
      <c r="F356" s="16">
        <v>44994</v>
      </c>
      <c r="G356" t="s">
        <v>77</v>
      </c>
      <c r="H356" t="s">
        <v>100</v>
      </c>
      <c r="I356" t="s">
        <v>78</v>
      </c>
      <c r="J356" t="s">
        <v>101</v>
      </c>
      <c r="K356" s="1" t="s">
        <v>102</v>
      </c>
      <c r="L356" t="s">
        <v>79</v>
      </c>
      <c r="M356" s="1">
        <v>1000</v>
      </c>
      <c r="N356" s="1">
        <v>1000</v>
      </c>
      <c r="O356" s="1">
        <v>1045</v>
      </c>
      <c r="P356">
        <v>3</v>
      </c>
      <c r="Q356">
        <v>153.08000000000001</v>
      </c>
      <c r="R356">
        <v>180.94</v>
      </c>
      <c r="S356">
        <v>27.859999999999985</v>
      </c>
      <c r="T356" t="s">
        <v>80</v>
      </c>
      <c r="U356" s="40">
        <v>2023</v>
      </c>
      <c r="V356" s="40">
        <v>3</v>
      </c>
      <c r="W356" s="40" t="s">
        <v>227</v>
      </c>
      <c r="X356" s="40">
        <v>4</v>
      </c>
      <c r="Y356">
        <v>1</v>
      </c>
      <c r="Z356">
        <v>180.94</v>
      </c>
    </row>
    <row r="357" spans="1:26" x14ac:dyDescent="0.25">
      <c r="A357" t="s">
        <v>92</v>
      </c>
      <c r="B357" t="s">
        <v>683</v>
      </c>
      <c r="C357" s="1">
        <v>1000</v>
      </c>
      <c r="D357">
        <v>4</v>
      </c>
      <c r="E357">
        <v>0.8</v>
      </c>
      <c r="F357" s="16">
        <v>44994</v>
      </c>
      <c r="G357" t="s">
        <v>77</v>
      </c>
      <c r="H357" t="s">
        <v>129</v>
      </c>
      <c r="I357" t="s">
        <v>78</v>
      </c>
      <c r="J357" t="s">
        <v>101</v>
      </c>
      <c r="K357" s="1" t="s">
        <v>130</v>
      </c>
      <c r="L357" t="s">
        <v>79</v>
      </c>
      <c r="M357" s="1">
        <v>1000</v>
      </c>
      <c r="N357" s="1">
        <v>1000</v>
      </c>
      <c r="O357" s="1" t="s">
        <v>122</v>
      </c>
      <c r="P357">
        <v>3</v>
      </c>
      <c r="Q357">
        <v>315.99</v>
      </c>
      <c r="R357">
        <v>373.51</v>
      </c>
      <c r="S357">
        <v>57.519999999999982</v>
      </c>
      <c r="T357" t="s">
        <v>80</v>
      </c>
      <c r="U357" s="40">
        <v>2023</v>
      </c>
      <c r="V357" s="40">
        <v>3</v>
      </c>
      <c r="W357" s="40" t="s">
        <v>227</v>
      </c>
      <c r="X357" s="40">
        <v>4</v>
      </c>
      <c r="Y357">
        <v>1</v>
      </c>
      <c r="Z357">
        <v>373.51</v>
      </c>
    </row>
    <row r="358" spans="1:26" x14ac:dyDescent="0.25">
      <c r="A358" t="s">
        <v>92</v>
      </c>
      <c r="B358" t="s">
        <v>684</v>
      </c>
      <c r="C358" s="1">
        <v>500</v>
      </c>
      <c r="D358">
        <v>2</v>
      </c>
      <c r="E358">
        <v>0.4</v>
      </c>
      <c r="F358" s="16">
        <v>44994</v>
      </c>
      <c r="G358" t="s">
        <v>77</v>
      </c>
      <c r="H358" t="s">
        <v>129</v>
      </c>
      <c r="I358" t="s">
        <v>78</v>
      </c>
      <c r="J358" t="s">
        <v>101</v>
      </c>
      <c r="K358" s="1" t="s">
        <v>130</v>
      </c>
      <c r="L358" t="s">
        <v>79</v>
      </c>
      <c r="M358" s="1">
        <v>500</v>
      </c>
      <c r="N358" s="1">
        <v>500</v>
      </c>
      <c r="O358" s="1" t="s">
        <v>122</v>
      </c>
      <c r="P358">
        <v>3</v>
      </c>
      <c r="Q358">
        <v>159.36000000000001</v>
      </c>
      <c r="R358">
        <v>196.5</v>
      </c>
      <c r="S358">
        <v>37.139999999999986</v>
      </c>
      <c r="T358" t="s">
        <v>80</v>
      </c>
      <c r="U358" s="40">
        <v>2023</v>
      </c>
      <c r="V358" s="40">
        <v>3</v>
      </c>
      <c r="W358" s="40" t="s">
        <v>227</v>
      </c>
      <c r="X358" s="40">
        <v>4</v>
      </c>
      <c r="Y358">
        <v>1</v>
      </c>
      <c r="Z358">
        <v>196.5</v>
      </c>
    </row>
    <row r="359" spans="1:26" x14ac:dyDescent="0.25">
      <c r="A359" t="s">
        <v>92</v>
      </c>
      <c r="B359" t="s">
        <v>685</v>
      </c>
      <c r="C359" s="1">
        <v>500</v>
      </c>
      <c r="D359">
        <v>2</v>
      </c>
      <c r="E359">
        <v>0.4</v>
      </c>
      <c r="F359" s="16">
        <v>44994</v>
      </c>
      <c r="G359" t="s">
        <v>77</v>
      </c>
      <c r="H359" t="s">
        <v>100</v>
      </c>
      <c r="I359" t="s">
        <v>78</v>
      </c>
      <c r="J359" t="s">
        <v>101</v>
      </c>
      <c r="K359" s="1" t="s">
        <v>102</v>
      </c>
      <c r="L359" t="s">
        <v>79</v>
      </c>
      <c r="M359" s="1">
        <v>500</v>
      </c>
      <c r="N359" s="1">
        <v>500</v>
      </c>
      <c r="O359" s="1">
        <v>1267</v>
      </c>
      <c r="P359">
        <v>3</v>
      </c>
      <c r="Q359">
        <v>98.07</v>
      </c>
      <c r="R359">
        <v>120.93</v>
      </c>
      <c r="S359">
        <v>22.860000000000014</v>
      </c>
      <c r="T359" t="s">
        <v>80</v>
      </c>
      <c r="U359" s="40">
        <v>2023</v>
      </c>
      <c r="V359" s="40">
        <v>3</v>
      </c>
      <c r="W359" s="40" t="s">
        <v>227</v>
      </c>
      <c r="X359" s="40">
        <v>4</v>
      </c>
      <c r="Y359">
        <v>1</v>
      </c>
      <c r="Z359">
        <v>120.93</v>
      </c>
    </row>
    <row r="360" spans="1:26" x14ac:dyDescent="0.25">
      <c r="A360" t="s">
        <v>92</v>
      </c>
      <c r="B360" t="s">
        <v>686</v>
      </c>
      <c r="C360" s="1">
        <v>500</v>
      </c>
      <c r="D360">
        <v>2</v>
      </c>
      <c r="E360">
        <v>0.4</v>
      </c>
      <c r="F360" s="16">
        <v>44994</v>
      </c>
      <c r="G360" t="s">
        <v>77</v>
      </c>
      <c r="H360" t="s">
        <v>100</v>
      </c>
      <c r="I360" t="s">
        <v>78</v>
      </c>
      <c r="J360" t="s">
        <v>101</v>
      </c>
      <c r="K360" s="1" t="s">
        <v>102</v>
      </c>
      <c r="L360" t="s">
        <v>79</v>
      </c>
      <c r="M360" s="1">
        <v>500</v>
      </c>
      <c r="N360" s="1">
        <v>500</v>
      </c>
      <c r="O360" s="1">
        <v>1267</v>
      </c>
      <c r="P360">
        <v>3</v>
      </c>
      <c r="Q360">
        <v>98.07</v>
      </c>
      <c r="R360">
        <v>120.93</v>
      </c>
      <c r="S360">
        <v>22.860000000000014</v>
      </c>
      <c r="T360" t="s">
        <v>80</v>
      </c>
      <c r="U360" s="40">
        <v>2023</v>
      </c>
      <c r="V360" s="40">
        <v>3</v>
      </c>
      <c r="W360" s="40" t="s">
        <v>227</v>
      </c>
      <c r="X360" s="40">
        <v>4</v>
      </c>
      <c r="Y360">
        <v>1</v>
      </c>
      <c r="Z360">
        <v>120.93</v>
      </c>
    </row>
    <row r="361" spans="1:26" x14ac:dyDescent="0.25">
      <c r="A361" t="s">
        <v>92</v>
      </c>
      <c r="B361" t="s">
        <v>687</v>
      </c>
      <c r="C361" s="1">
        <v>500</v>
      </c>
      <c r="D361">
        <v>2</v>
      </c>
      <c r="E361">
        <v>0.4</v>
      </c>
      <c r="F361" s="16">
        <v>44994</v>
      </c>
      <c r="G361" t="s">
        <v>77</v>
      </c>
      <c r="H361" t="s">
        <v>100</v>
      </c>
      <c r="I361" t="s">
        <v>78</v>
      </c>
      <c r="J361" t="s">
        <v>101</v>
      </c>
      <c r="K361" s="1" t="s">
        <v>102</v>
      </c>
      <c r="L361" t="s">
        <v>79</v>
      </c>
      <c r="M361" s="1">
        <v>500</v>
      </c>
      <c r="N361" s="1">
        <v>500</v>
      </c>
      <c r="O361" s="1">
        <v>1045</v>
      </c>
      <c r="P361">
        <v>3</v>
      </c>
      <c r="Q361">
        <v>91.05</v>
      </c>
      <c r="R361">
        <v>112.27</v>
      </c>
      <c r="S361">
        <v>21.22</v>
      </c>
      <c r="T361" t="s">
        <v>80</v>
      </c>
      <c r="U361" s="40">
        <v>2023</v>
      </c>
      <c r="V361" s="40">
        <v>3</v>
      </c>
      <c r="W361" s="40" t="s">
        <v>227</v>
      </c>
      <c r="X361" s="40">
        <v>4</v>
      </c>
      <c r="Y361">
        <v>1</v>
      </c>
      <c r="Z361">
        <v>112.27</v>
      </c>
    </row>
    <row r="362" spans="1:26" x14ac:dyDescent="0.25">
      <c r="A362" t="s">
        <v>92</v>
      </c>
      <c r="B362" t="s">
        <v>688</v>
      </c>
      <c r="C362" s="1">
        <v>500</v>
      </c>
      <c r="D362">
        <v>2</v>
      </c>
      <c r="E362">
        <v>0.4</v>
      </c>
      <c r="F362" s="16">
        <v>44994</v>
      </c>
      <c r="G362" t="s">
        <v>77</v>
      </c>
      <c r="H362" t="s">
        <v>100</v>
      </c>
      <c r="I362" t="s">
        <v>78</v>
      </c>
      <c r="J362" t="s">
        <v>101</v>
      </c>
      <c r="K362" s="1" t="s">
        <v>102</v>
      </c>
      <c r="L362" t="s">
        <v>79</v>
      </c>
      <c r="M362" s="1">
        <v>500</v>
      </c>
      <c r="N362" s="1">
        <v>500</v>
      </c>
      <c r="O362" s="1">
        <v>1559</v>
      </c>
      <c r="P362">
        <v>4</v>
      </c>
      <c r="Q362">
        <v>142</v>
      </c>
      <c r="R362">
        <v>175.09</v>
      </c>
      <c r="S362">
        <v>33.090000000000003</v>
      </c>
      <c r="T362" t="s">
        <v>80</v>
      </c>
      <c r="U362" s="40">
        <v>2023</v>
      </c>
      <c r="V362" s="40">
        <v>3</v>
      </c>
      <c r="W362" s="40" t="s">
        <v>227</v>
      </c>
      <c r="X362" s="40">
        <v>4</v>
      </c>
      <c r="Y362">
        <v>1</v>
      </c>
      <c r="Z362">
        <v>175.09</v>
      </c>
    </row>
    <row r="363" spans="1:26" x14ac:dyDescent="0.25">
      <c r="A363" t="s">
        <v>92</v>
      </c>
      <c r="B363" t="s">
        <v>689</v>
      </c>
      <c r="C363" s="1">
        <v>500</v>
      </c>
      <c r="D363">
        <v>2</v>
      </c>
      <c r="E363">
        <v>0.4</v>
      </c>
      <c r="F363" s="16">
        <v>44994</v>
      </c>
      <c r="G363" t="s">
        <v>77</v>
      </c>
      <c r="H363" t="s">
        <v>100</v>
      </c>
      <c r="I363" t="s">
        <v>78</v>
      </c>
      <c r="J363" t="s">
        <v>101</v>
      </c>
      <c r="K363" s="1" t="s">
        <v>102</v>
      </c>
      <c r="L363" t="s">
        <v>79</v>
      </c>
      <c r="M363" s="1">
        <v>500</v>
      </c>
      <c r="N363" s="1">
        <v>500</v>
      </c>
      <c r="O363" s="1">
        <v>1034</v>
      </c>
      <c r="P363">
        <v>5</v>
      </c>
      <c r="Q363">
        <v>124.57</v>
      </c>
      <c r="R363">
        <v>153.61000000000001</v>
      </c>
      <c r="S363">
        <v>29.04000000000002</v>
      </c>
      <c r="T363" t="s">
        <v>80</v>
      </c>
      <c r="U363" s="40">
        <v>2023</v>
      </c>
      <c r="V363" s="40">
        <v>3</v>
      </c>
      <c r="W363" s="40" t="s">
        <v>227</v>
      </c>
      <c r="X363" s="40">
        <v>4</v>
      </c>
      <c r="Y363">
        <v>1</v>
      </c>
      <c r="Z363">
        <v>153.61000000000001</v>
      </c>
    </row>
    <row r="364" spans="1:26" x14ac:dyDescent="0.25">
      <c r="A364" t="s">
        <v>92</v>
      </c>
      <c r="B364" t="s">
        <v>690</v>
      </c>
      <c r="C364" s="1">
        <v>500</v>
      </c>
      <c r="D364">
        <v>2</v>
      </c>
      <c r="E364">
        <v>0.4</v>
      </c>
      <c r="F364" s="16">
        <v>44994</v>
      </c>
      <c r="G364" t="s">
        <v>77</v>
      </c>
      <c r="H364" t="s">
        <v>100</v>
      </c>
      <c r="I364" t="s">
        <v>78</v>
      </c>
      <c r="J364" t="s">
        <v>101</v>
      </c>
      <c r="K364" s="1" t="s">
        <v>102</v>
      </c>
      <c r="L364" t="s">
        <v>79</v>
      </c>
      <c r="M364" s="1">
        <v>500</v>
      </c>
      <c r="N364" s="1">
        <v>500</v>
      </c>
      <c r="O364" s="1">
        <v>1819</v>
      </c>
      <c r="P364">
        <v>4</v>
      </c>
      <c r="Q364">
        <v>142.63</v>
      </c>
      <c r="R364">
        <v>175.87</v>
      </c>
      <c r="S364">
        <v>33.240000000000009</v>
      </c>
      <c r="T364" t="s">
        <v>80</v>
      </c>
      <c r="U364" s="40">
        <v>2023</v>
      </c>
      <c r="V364" s="40">
        <v>3</v>
      </c>
      <c r="W364" s="40" t="s">
        <v>227</v>
      </c>
      <c r="X364" s="40">
        <v>4</v>
      </c>
      <c r="Y364">
        <v>1</v>
      </c>
      <c r="Z364">
        <v>175.87</v>
      </c>
    </row>
    <row r="365" spans="1:26" x14ac:dyDescent="0.25">
      <c r="A365" t="s">
        <v>92</v>
      </c>
      <c r="B365" t="s">
        <v>691</v>
      </c>
      <c r="C365" s="1">
        <v>500</v>
      </c>
      <c r="D365">
        <v>2</v>
      </c>
      <c r="E365">
        <v>0.4</v>
      </c>
      <c r="F365" s="16">
        <v>44994</v>
      </c>
      <c r="G365" t="s">
        <v>77</v>
      </c>
      <c r="H365" t="s">
        <v>100</v>
      </c>
      <c r="I365" t="s">
        <v>78</v>
      </c>
      <c r="J365" t="s">
        <v>101</v>
      </c>
      <c r="K365" s="1" t="s">
        <v>102</v>
      </c>
      <c r="L365" t="s">
        <v>79</v>
      </c>
      <c r="M365" s="1">
        <v>500</v>
      </c>
      <c r="N365" s="1">
        <v>500</v>
      </c>
      <c r="O365" s="1">
        <v>1403</v>
      </c>
      <c r="P365">
        <v>3</v>
      </c>
      <c r="Q365">
        <v>125.97</v>
      </c>
      <c r="R365">
        <v>155.32</v>
      </c>
      <c r="S365">
        <v>29.349999999999994</v>
      </c>
      <c r="T365" t="s">
        <v>80</v>
      </c>
      <c r="U365" s="40">
        <v>2023</v>
      </c>
      <c r="V365" s="40">
        <v>3</v>
      </c>
      <c r="W365" s="40" t="s">
        <v>227</v>
      </c>
      <c r="X365" s="40">
        <v>4</v>
      </c>
      <c r="Y365">
        <v>1</v>
      </c>
      <c r="Z365">
        <v>155.32</v>
      </c>
    </row>
    <row r="366" spans="1:26" x14ac:dyDescent="0.25">
      <c r="A366" t="s">
        <v>92</v>
      </c>
      <c r="B366" t="s">
        <v>692</v>
      </c>
      <c r="C366" s="1">
        <v>500</v>
      </c>
      <c r="D366">
        <v>2</v>
      </c>
      <c r="E366">
        <v>0.4</v>
      </c>
      <c r="F366" s="16">
        <v>44994</v>
      </c>
      <c r="G366" t="s">
        <v>77</v>
      </c>
      <c r="H366" t="s">
        <v>100</v>
      </c>
      <c r="I366" t="s">
        <v>78</v>
      </c>
      <c r="J366" t="s">
        <v>101</v>
      </c>
      <c r="K366" s="1" t="s">
        <v>102</v>
      </c>
      <c r="L366" t="s">
        <v>79</v>
      </c>
      <c r="M366" s="1">
        <v>500</v>
      </c>
      <c r="N366" s="1">
        <v>500</v>
      </c>
      <c r="O366" s="1">
        <v>1819</v>
      </c>
      <c r="P366">
        <v>4</v>
      </c>
      <c r="Q366">
        <v>142.63</v>
      </c>
      <c r="R366">
        <v>175.87</v>
      </c>
      <c r="S366">
        <v>33.240000000000009</v>
      </c>
      <c r="T366" t="s">
        <v>80</v>
      </c>
      <c r="U366" s="40">
        <v>2023</v>
      </c>
      <c r="V366" s="40">
        <v>3</v>
      </c>
      <c r="W366" s="40" t="s">
        <v>227</v>
      </c>
      <c r="X366" s="40">
        <v>4</v>
      </c>
      <c r="Y366">
        <v>1</v>
      </c>
      <c r="Z366">
        <v>175.87</v>
      </c>
    </row>
    <row r="367" spans="1:26" x14ac:dyDescent="0.25">
      <c r="A367" t="s">
        <v>92</v>
      </c>
      <c r="B367" t="s">
        <v>693</v>
      </c>
      <c r="C367" s="1">
        <v>500</v>
      </c>
      <c r="D367">
        <v>2</v>
      </c>
      <c r="E367">
        <v>0.4</v>
      </c>
      <c r="F367" s="16">
        <v>44999</v>
      </c>
      <c r="G367" t="s">
        <v>77</v>
      </c>
      <c r="H367" t="s">
        <v>100</v>
      </c>
      <c r="I367" t="s">
        <v>78</v>
      </c>
      <c r="J367" t="s">
        <v>101</v>
      </c>
      <c r="K367" s="1" t="s">
        <v>102</v>
      </c>
      <c r="L367" t="s">
        <v>79</v>
      </c>
      <c r="M367" s="1">
        <v>500</v>
      </c>
      <c r="N367" s="1">
        <v>500</v>
      </c>
      <c r="O367" s="1">
        <v>1267</v>
      </c>
      <c r="P367">
        <v>3</v>
      </c>
      <c r="Q367">
        <v>98.07</v>
      </c>
      <c r="R367">
        <v>120.93</v>
      </c>
      <c r="S367">
        <v>22.860000000000014</v>
      </c>
      <c r="T367" t="s">
        <v>80</v>
      </c>
      <c r="U367" s="40">
        <v>2023</v>
      </c>
      <c r="V367" s="40">
        <v>3</v>
      </c>
      <c r="W367" s="40" t="s">
        <v>227</v>
      </c>
      <c r="X367" s="40">
        <v>2</v>
      </c>
      <c r="Y367">
        <v>1</v>
      </c>
      <c r="Z367">
        <v>120.93</v>
      </c>
    </row>
    <row r="368" spans="1:26" x14ac:dyDescent="0.25">
      <c r="A368" t="s">
        <v>92</v>
      </c>
      <c r="B368" t="s">
        <v>694</v>
      </c>
      <c r="C368" s="1">
        <v>500</v>
      </c>
      <c r="D368">
        <v>2</v>
      </c>
      <c r="E368">
        <v>0.4</v>
      </c>
      <c r="F368" s="16">
        <v>44999</v>
      </c>
      <c r="G368" t="s">
        <v>77</v>
      </c>
      <c r="H368" t="s">
        <v>100</v>
      </c>
      <c r="I368" t="s">
        <v>78</v>
      </c>
      <c r="J368" t="s">
        <v>101</v>
      </c>
      <c r="K368" s="1" t="s">
        <v>102</v>
      </c>
      <c r="L368" t="s">
        <v>79</v>
      </c>
      <c r="M368" s="1">
        <v>500</v>
      </c>
      <c r="N368" s="1">
        <v>500</v>
      </c>
      <c r="O368" s="1">
        <v>911</v>
      </c>
      <c r="P368">
        <v>4</v>
      </c>
      <c r="Q368">
        <v>110.35</v>
      </c>
      <c r="R368">
        <v>136.07</v>
      </c>
      <c r="S368">
        <v>25.72</v>
      </c>
      <c r="T368" t="s">
        <v>80</v>
      </c>
      <c r="U368" s="40">
        <v>2023</v>
      </c>
      <c r="V368" s="40">
        <v>3</v>
      </c>
      <c r="W368" s="40" t="s">
        <v>227</v>
      </c>
      <c r="X368" s="40">
        <v>2</v>
      </c>
      <c r="Y368">
        <v>1</v>
      </c>
      <c r="Z368">
        <v>136.07</v>
      </c>
    </row>
    <row r="369" spans="1:26" x14ac:dyDescent="0.25">
      <c r="A369" t="s">
        <v>92</v>
      </c>
      <c r="B369" t="s">
        <v>695</v>
      </c>
      <c r="C369" s="1">
        <v>500</v>
      </c>
      <c r="D369">
        <v>2</v>
      </c>
      <c r="E369">
        <v>0.4</v>
      </c>
      <c r="F369" s="16">
        <v>44999</v>
      </c>
      <c r="G369" t="s">
        <v>77</v>
      </c>
      <c r="H369" t="s">
        <v>100</v>
      </c>
      <c r="I369" t="s">
        <v>78</v>
      </c>
      <c r="J369" t="s">
        <v>101</v>
      </c>
      <c r="K369" s="1" t="s">
        <v>102</v>
      </c>
      <c r="L369" t="s">
        <v>79</v>
      </c>
      <c r="M369" s="1">
        <v>500</v>
      </c>
      <c r="N369" s="1">
        <v>500</v>
      </c>
      <c r="O369" s="1">
        <v>1267</v>
      </c>
      <c r="P369">
        <v>3</v>
      </c>
      <c r="Q369">
        <v>98.07</v>
      </c>
      <c r="R369">
        <v>120.93</v>
      </c>
      <c r="S369">
        <v>22.860000000000014</v>
      </c>
      <c r="T369" t="s">
        <v>80</v>
      </c>
      <c r="U369" s="40">
        <v>2023</v>
      </c>
      <c r="V369" s="40">
        <v>3</v>
      </c>
      <c r="W369" s="40" t="s">
        <v>227</v>
      </c>
      <c r="X369" s="40">
        <v>2</v>
      </c>
      <c r="Y369">
        <v>1</v>
      </c>
      <c r="Z369">
        <v>120.93</v>
      </c>
    </row>
    <row r="370" spans="1:26" x14ac:dyDescent="0.25">
      <c r="A370" t="s">
        <v>92</v>
      </c>
      <c r="B370" t="s">
        <v>205</v>
      </c>
      <c r="C370" s="1">
        <v>500</v>
      </c>
      <c r="D370">
        <v>2</v>
      </c>
      <c r="E370">
        <v>0.4</v>
      </c>
      <c r="F370" s="16">
        <v>44999</v>
      </c>
      <c r="G370" t="s">
        <v>77</v>
      </c>
      <c r="H370" t="s">
        <v>100</v>
      </c>
      <c r="I370" t="s">
        <v>78</v>
      </c>
      <c r="J370" t="s">
        <v>101</v>
      </c>
      <c r="K370" s="1" t="s">
        <v>102</v>
      </c>
      <c r="L370" t="s">
        <v>79</v>
      </c>
      <c r="M370" s="1">
        <v>500</v>
      </c>
      <c r="N370" s="1">
        <v>500</v>
      </c>
      <c r="O370" s="1">
        <v>1267</v>
      </c>
      <c r="P370">
        <v>3</v>
      </c>
      <c r="Q370">
        <v>98.07</v>
      </c>
      <c r="R370">
        <v>120.93</v>
      </c>
      <c r="S370">
        <v>22.860000000000014</v>
      </c>
      <c r="T370" t="s">
        <v>80</v>
      </c>
      <c r="U370" s="40">
        <v>2023</v>
      </c>
      <c r="V370" s="40">
        <v>3</v>
      </c>
      <c r="W370" s="40" t="s">
        <v>227</v>
      </c>
      <c r="X370" s="40">
        <v>2</v>
      </c>
      <c r="Y370">
        <v>1</v>
      </c>
      <c r="Z370">
        <v>120.93</v>
      </c>
    </row>
    <row r="371" spans="1:26" x14ac:dyDescent="0.25">
      <c r="A371" t="s">
        <v>92</v>
      </c>
      <c r="B371" t="s">
        <v>696</v>
      </c>
      <c r="C371" s="1">
        <v>500</v>
      </c>
      <c r="D371">
        <v>2</v>
      </c>
      <c r="E371">
        <v>0.4</v>
      </c>
      <c r="F371" s="16">
        <v>44999</v>
      </c>
      <c r="G371" t="s">
        <v>77</v>
      </c>
      <c r="H371" t="s">
        <v>100</v>
      </c>
      <c r="I371" t="s">
        <v>78</v>
      </c>
      <c r="J371" t="s">
        <v>101</v>
      </c>
      <c r="K371" s="1" t="s">
        <v>102</v>
      </c>
      <c r="L371" t="s">
        <v>79</v>
      </c>
      <c r="M371" s="1">
        <v>500</v>
      </c>
      <c r="N371" s="1">
        <v>500</v>
      </c>
      <c r="O371" s="1">
        <v>1267</v>
      </c>
      <c r="P371">
        <v>3</v>
      </c>
      <c r="Q371">
        <v>98.07</v>
      </c>
      <c r="R371">
        <v>120.93</v>
      </c>
      <c r="S371">
        <v>22.860000000000014</v>
      </c>
      <c r="T371" t="s">
        <v>80</v>
      </c>
      <c r="U371" s="40">
        <v>2023</v>
      </c>
      <c r="V371" s="40">
        <v>3</v>
      </c>
      <c r="W371" s="40" t="s">
        <v>227</v>
      </c>
      <c r="X371" s="40">
        <v>2</v>
      </c>
      <c r="Y371">
        <v>1</v>
      </c>
      <c r="Z371">
        <v>120.93</v>
      </c>
    </row>
    <row r="372" spans="1:26" x14ac:dyDescent="0.25">
      <c r="A372" t="s">
        <v>92</v>
      </c>
      <c r="B372" t="s">
        <v>265</v>
      </c>
      <c r="C372" s="1">
        <v>500</v>
      </c>
      <c r="D372">
        <v>2</v>
      </c>
      <c r="E372">
        <v>0.4</v>
      </c>
      <c r="F372" s="16">
        <v>44999</v>
      </c>
      <c r="G372" t="s">
        <v>77</v>
      </c>
      <c r="H372" t="s">
        <v>100</v>
      </c>
      <c r="I372" t="s">
        <v>78</v>
      </c>
      <c r="J372" t="s">
        <v>101</v>
      </c>
      <c r="K372" s="1" t="s">
        <v>102</v>
      </c>
      <c r="L372" t="s">
        <v>79</v>
      </c>
      <c r="M372" s="1">
        <v>500</v>
      </c>
      <c r="N372" s="1">
        <v>500</v>
      </c>
      <c r="O372" s="1">
        <v>1267</v>
      </c>
      <c r="P372">
        <v>3</v>
      </c>
      <c r="Q372">
        <v>98.07</v>
      </c>
      <c r="R372">
        <v>120.93</v>
      </c>
      <c r="S372">
        <v>22.860000000000014</v>
      </c>
      <c r="T372" t="s">
        <v>80</v>
      </c>
      <c r="U372" s="40">
        <v>2023</v>
      </c>
      <c r="V372" s="40">
        <v>3</v>
      </c>
      <c r="W372" s="40" t="s">
        <v>227</v>
      </c>
      <c r="X372" s="40">
        <v>2</v>
      </c>
      <c r="Y372">
        <v>1</v>
      </c>
      <c r="Z372">
        <v>120.93</v>
      </c>
    </row>
    <row r="373" spans="1:26" x14ac:dyDescent="0.25">
      <c r="A373" t="s">
        <v>92</v>
      </c>
      <c r="B373" t="s">
        <v>697</v>
      </c>
      <c r="C373" s="1">
        <v>500</v>
      </c>
      <c r="D373">
        <v>2</v>
      </c>
      <c r="E373">
        <v>0.4</v>
      </c>
      <c r="F373" s="16">
        <v>44999</v>
      </c>
      <c r="G373" t="s">
        <v>77</v>
      </c>
      <c r="H373" t="s">
        <v>100</v>
      </c>
      <c r="I373" t="s">
        <v>78</v>
      </c>
      <c r="J373" t="s">
        <v>101</v>
      </c>
      <c r="K373" s="1" t="s">
        <v>102</v>
      </c>
      <c r="L373" t="s">
        <v>79</v>
      </c>
      <c r="M373" s="1">
        <v>500</v>
      </c>
      <c r="N373" s="1">
        <v>500</v>
      </c>
      <c r="O373" s="1">
        <v>1542</v>
      </c>
      <c r="P373">
        <v>5</v>
      </c>
      <c r="Q373">
        <v>134.29</v>
      </c>
      <c r="R373">
        <v>165.59</v>
      </c>
      <c r="S373">
        <v>31.300000000000011</v>
      </c>
      <c r="T373" t="s">
        <v>80</v>
      </c>
      <c r="U373" s="40">
        <v>2023</v>
      </c>
      <c r="V373" s="40">
        <v>3</v>
      </c>
      <c r="W373" s="40" t="s">
        <v>227</v>
      </c>
      <c r="X373" s="40">
        <v>2</v>
      </c>
      <c r="Y373">
        <v>1</v>
      </c>
      <c r="Z373">
        <v>165.59</v>
      </c>
    </row>
    <row r="374" spans="1:26" x14ac:dyDescent="0.25">
      <c r="A374" t="s">
        <v>92</v>
      </c>
      <c r="B374" t="s">
        <v>698</v>
      </c>
      <c r="C374" s="1">
        <v>500</v>
      </c>
      <c r="D374">
        <v>2</v>
      </c>
      <c r="E374">
        <v>0.4</v>
      </c>
      <c r="F374" s="16">
        <v>44999</v>
      </c>
      <c r="G374" t="s">
        <v>77</v>
      </c>
      <c r="H374" t="s">
        <v>100</v>
      </c>
      <c r="I374" t="s">
        <v>78</v>
      </c>
      <c r="J374" t="s">
        <v>101</v>
      </c>
      <c r="K374" s="1" t="s">
        <v>102</v>
      </c>
      <c r="L374" t="s">
        <v>79</v>
      </c>
      <c r="M374" s="1">
        <v>500</v>
      </c>
      <c r="N374" s="1">
        <v>500</v>
      </c>
      <c r="O374" s="1">
        <v>1267</v>
      </c>
      <c r="P374">
        <v>3</v>
      </c>
      <c r="Q374">
        <v>98.07</v>
      </c>
      <c r="R374">
        <v>120.93</v>
      </c>
      <c r="S374">
        <v>22.860000000000014</v>
      </c>
      <c r="T374" t="s">
        <v>80</v>
      </c>
      <c r="U374" s="40">
        <v>2023</v>
      </c>
      <c r="V374" s="40">
        <v>3</v>
      </c>
      <c r="W374" s="40" t="s">
        <v>227</v>
      </c>
      <c r="X374" s="40">
        <v>2</v>
      </c>
      <c r="Y374">
        <v>1</v>
      </c>
      <c r="Z374">
        <v>120.93</v>
      </c>
    </row>
    <row r="375" spans="1:26" x14ac:dyDescent="0.25">
      <c r="A375" t="s">
        <v>92</v>
      </c>
      <c r="B375" t="s">
        <v>699</v>
      </c>
      <c r="C375" s="1">
        <v>500</v>
      </c>
      <c r="D375">
        <v>2</v>
      </c>
      <c r="E375">
        <v>0.4</v>
      </c>
      <c r="F375" s="16">
        <v>44999</v>
      </c>
      <c r="G375" t="s">
        <v>77</v>
      </c>
      <c r="H375" t="s">
        <v>100</v>
      </c>
      <c r="I375" t="s">
        <v>78</v>
      </c>
      <c r="J375" t="s">
        <v>101</v>
      </c>
      <c r="K375" s="1" t="s">
        <v>102</v>
      </c>
      <c r="L375" t="s">
        <v>79</v>
      </c>
      <c r="M375" s="1">
        <v>500</v>
      </c>
      <c r="N375" s="1">
        <v>500</v>
      </c>
      <c r="O375" s="1">
        <v>1089</v>
      </c>
      <c r="P375">
        <v>4</v>
      </c>
      <c r="Q375">
        <v>132.28</v>
      </c>
      <c r="R375">
        <v>163.11000000000001</v>
      </c>
      <c r="S375">
        <v>30.830000000000013</v>
      </c>
      <c r="T375" t="s">
        <v>80</v>
      </c>
      <c r="U375" s="40">
        <v>2023</v>
      </c>
      <c r="V375" s="40">
        <v>3</v>
      </c>
      <c r="W375" s="40" t="s">
        <v>227</v>
      </c>
      <c r="X375" s="40">
        <v>2</v>
      </c>
      <c r="Y375">
        <v>1</v>
      </c>
      <c r="Z375">
        <v>163.11000000000001</v>
      </c>
    </row>
    <row r="376" spans="1:26" x14ac:dyDescent="0.25">
      <c r="A376" t="s">
        <v>92</v>
      </c>
      <c r="B376" t="s">
        <v>700</v>
      </c>
      <c r="C376" s="1">
        <v>500</v>
      </c>
      <c r="D376">
        <v>2</v>
      </c>
      <c r="E376">
        <v>0.4</v>
      </c>
      <c r="F376" s="16">
        <v>44999</v>
      </c>
      <c r="G376" t="s">
        <v>77</v>
      </c>
      <c r="H376" t="s">
        <v>100</v>
      </c>
      <c r="I376" t="s">
        <v>78</v>
      </c>
      <c r="J376" t="s">
        <v>101</v>
      </c>
      <c r="K376" s="1" t="s">
        <v>102</v>
      </c>
      <c r="L376" t="s">
        <v>79</v>
      </c>
      <c r="M376" s="1">
        <v>500</v>
      </c>
      <c r="N376" s="1">
        <v>500</v>
      </c>
      <c r="O376" s="1">
        <v>1650</v>
      </c>
      <c r="P376">
        <v>4</v>
      </c>
      <c r="Q376">
        <v>132.99</v>
      </c>
      <c r="R376">
        <v>163.99</v>
      </c>
      <c r="S376">
        <v>31</v>
      </c>
      <c r="T376" t="s">
        <v>80</v>
      </c>
      <c r="U376" s="40">
        <v>2023</v>
      </c>
      <c r="V376" s="40">
        <v>3</v>
      </c>
      <c r="W376" s="40" t="s">
        <v>227</v>
      </c>
      <c r="X376" s="40">
        <v>2</v>
      </c>
      <c r="Y376">
        <v>1</v>
      </c>
      <c r="Z376">
        <v>163.99</v>
      </c>
    </row>
    <row r="377" spans="1:26" x14ac:dyDescent="0.25">
      <c r="A377" t="s">
        <v>92</v>
      </c>
      <c r="B377" t="s">
        <v>701</v>
      </c>
      <c r="C377" s="1">
        <v>500</v>
      </c>
      <c r="D377">
        <v>2</v>
      </c>
      <c r="E377">
        <v>0.4</v>
      </c>
      <c r="F377" s="16">
        <v>45001</v>
      </c>
      <c r="G377" t="s">
        <v>77</v>
      </c>
      <c r="H377" t="s">
        <v>100</v>
      </c>
      <c r="I377" t="s">
        <v>78</v>
      </c>
      <c r="J377" t="s">
        <v>101</v>
      </c>
      <c r="K377" s="1" t="s">
        <v>102</v>
      </c>
      <c r="L377" t="s">
        <v>79</v>
      </c>
      <c r="M377" s="1">
        <v>500</v>
      </c>
      <c r="N377" s="1">
        <v>500</v>
      </c>
      <c r="O377" s="1">
        <v>1163</v>
      </c>
      <c r="P377">
        <v>4</v>
      </c>
      <c r="Q377">
        <v>131.41</v>
      </c>
      <c r="R377">
        <v>162.04</v>
      </c>
      <c r="S377">
        <v>30.629999999999995</v>
      </c>
      <c r="T377" t="s">
        <v>80</v>
      </c>
      <c r="U377" s="40">
        <v>2023</v>
      </c>
      <c r="V377" s="40">
        <v>3</v>
      </c>
      <c r="W377" s="40" t="s">
        <v>227</v>
      </c>
      <c r="X377" s="40">
        <v>4</v>
      </c>
      <c r="Y377">
        <v>1</v>
      </c>
      <c r="Z377">
        <v>162.04</v>
      </c>
    </row>
    <row r="378" spans="1:26" x14ac:dyDescent="0.25">
      <c r="A378" t="s">
        <v>92</v>
      </c>
      <c r="B378" t="s">
        <v>702</v>
      </c>
      <c r="C378" s="1">
        <v>500</v>
      </c>
      <c r="D378">
        <v>2</v>
      </c>
      <c r="E378">
        <v>0.4</v>
      </c>
      <c r="F378" s="16">
        <v>45001</v>
      </c>
      <c r="G378" t="s">
        <v>77</v>
      </c>
      <c r="H378" t="s">
        <v>100</v>
      </c>
      <c r="I378" t="s">
        <v>78</v>
      </c>
      <c r="J378" t="s">
        <v>101</v>
      </c>
      <c r="K378" s="1" t="s">
        <v>102</v>
      </c>
      <c r="L378" t="s">
        <v>79</v>
      </c>
      <c r="M378" s="1">
        <v>500</v>
      </c>
      <c r="N378" s="1">
        <v>500</v>
      </c>
      <c r="O378" s="1">
        <v>1217</v>
      </c>
      <c r="P378">
        <v>5</v>
      </c>
      <c r="Q378">
        <v>125.29</v>
      </c>
      <c r="R378">
        <v>154.47999999999999</v>
      </c>
      <c r="S378">
        <v>29.189999999999984</v>
      </c>
      <c r="T378" t="s">
        <v>80</v>
      </c>
      <c r="U378" s="40">
        <v>2023</v>
      </c>
      <c r="V378" s="40">
        <v>3</v>
      </c>
      <c r="W378" s="40" t="s">
        <v>227</v>
      </c>
      <c r="X378" s="40">
        <v>4</v>
      </c>
      <c r="Y378">
        <v>1</v>
      </c>
      <c r="Z378">
        <v>154.47999999999999</v>
      </c>
    </row>
    <row r="379" spans="1:26" x14ac:dyDescent="0.25">
      <c r="A379" t="s">
        <v>92</v>
      </c>
      <c r="B379" t="s">
        <v>703</v>
      </c>
      <c r="C379" s="1">
        <v>500</v>
      </c>
      <c r="D379">
        <v>2</v>
      </c>
      <c r="E379">
        <v>0.4</v>
      </c>
      <c r="F379" s="16">
        <v>45001</v>
      </c>
      <c r="G379" t="s">
        <v>77</v>
      </c>
      <c r="H379" t="s">
        <v>100</v>
      </c>
      <c r="I379" t="s">
        <v>78</v>
      </c>
      <c r="J379" t="s">
        <v>101</v>
      </c>
      <c r="K379" s="1" t="s">
        <v>102</v>
      </c>
      <c r="L379" t="s">
        <v>79</v>
      </c>
      <c r="M379" s="1">
        <v>500</v>
      </c>
      <c r="N379" s="1">
        <v>500</v>
      </c>
      <c r="O379" s="1">
        <v>1089</v>
      </c>
      <c r="P379">
        <v>4</v>
      </c>
      <c r="Q379">
        <v>132.28</v>
      </c>
      <c r="R379">
        <v>163.11000000000001</v>
      </c>
      <c r="S379">
        <v>30.830000000000013</v>
      </c>
      <c r="T379" t="s">
        <v>80</v>
      </c>
      <c r="U379" s="40">
        <v>2023</v>
      </c>
      <c r="V379" s="40">
        <v>3</v>
      </c>
      <c r="W379" s="40" t="s">
        <v>227</v>
      </c>
      <c r="X379" s="40">
        <v>4</v>
      </c>
      <c r="Y379">
        <v>1</v>
      </c>
      <c r="Z379">
        <v>163.11000000000001</v>
      </c>
    </row>
    <row r="380" spans="1:26" x14ac:dyDescent="0.25">
      <c r="A380" t="s">
        <v>92</v>
      </c>
      <c r="B380" t="s">
        <v>704</v>
      </c>
      <c r="C380" s="1">
        <v>500</v>
      </c>
      <c r="D380">
        <v>2</v>
      </c>
      <c r="E380">
        <v>0.4</v>
      </c>
      <c r="F380" s="16">
        <v>45001</v>
      </c>
      <c r="G380" t="s">
        <v>77</v>
      </c>
      <c r="H380" t="s">
        <v>100</v>
      </c>
      <c r="I380" t="s">
        <v>78</v>
      </c>
      <c r="J380" t="s">
        <v>101</v>
      </c>
      <c r="K380" s="1" t="s">
        <v>102</v>
      </c>
      <c r="L380" t="s">
        <v>79</v>
      </c>
      <c r="M380" s="1">
        <v>500</v>
      </c>
      <c r="N380" s="1">
        <v>500</v>
      </c>
      <c r="O380" s="1">
        <v>1763</v>
      </c>
      <c r="P380">
        <v>4</v>
      </c>
      <c r="Q380">
        <v>142.63</v>
      </c>
      <c r="R380">
        <v>175.87</v>
      </c>
      <c r="S380">
        <v>33.240000000000009</v>
      </c>
      <c r="T380" t="s">
        <v>80</v>
      </c>
      <c r="U380" s="40">
        <v>2023</v>
      </c>
      <c r="V380" s="40">
        <v>3</v>
      </c>
      <c r="W380" s="40" t="s">
        <v>227</v>
      </c>
      <c r="X380" s="40">
        <v>4</v>
      </c>
      <c r="Y380">
        <v>1</v>
      </c>
      <c r="Z380">
        <v>175.87</v>
      </c>
    </row>
    <row r="381" spans="1:26" x14ac:dyDescent="0.25">
      <c r="A381" t="s">
        <v>92</v>
      </c>
      <c r="B381" t="s">
        <v>279</v>
      </c>
      <c r="C381" s="1">
        <v>4500</v>
      </c>
      <c r="D381">
        <v>18</v>
      </c>
      <c r="E381">
        <v>3.6</v>
      </c>
      <c r="F381" s="16">
        <v>45001</v>
      </c>
      <c r="G381" t="s">
        <v>77</v>
      </c>
      <c r="H381" t="s">
        <v>100</v>
      </c>
      <c r="I381" t="s">
        <v>78</v>
      </c>
      <c r="J381" t="s">
        <v>101</v>
      </c>
      <c r="K381" s="1" t="s">
        <v>102</v>
      </c>
      <c r="L381" t="s">
        <v>83</v>
      </c>
      <c r="M381" s="1">
        <v>4500</v>
      </c>
      <c r="N381" s="1">
        <v>5000</v>
      </c>
      <c r="O381" s="1">
        <v>1267</v>
      </c>
      <c r="P381">
        <v>2</v>
      </c>
      <c r="Q381">
        <v>614.4</v>
      </c>
      <c r="R381">
        <v>697</v>
      </c>
      <c r="S381">
        <v>82.600000000000023</v>
      </c>
      <c r="T381" t="s">
        <v>80</v>
      </c>
      <c r="U381" s="40">
        <v>2023</v>
      </c>
      <c r="V381" s="40">
        <v>3</v>
      </c>
      <c r="W381" s="40" t="s">
        <v>227</v>
      </c>
      <c r="X381" s="40">
        <v>4</v>
      </c>
      <c r="Y381">
        <v>0</v>
      </c>
      <c r="Z381">
        <v>0</v>
      </c>
    </row>
    <row r="382" spans="1:26" x14ac:dyDescent="0.25">
      <c r="A382" t="s">
        <v>92</v>
      </c>
      <c r="B382" t="s">
        <v>705</v>
      </c>
      <c r="C382" s="1">
        <v>1500.0000000000002</v>
      </c>
      <c r="D382">
        <v>6.0000000000000009</v>
      </c>
      <c r="E382">
        <v>1.2000000000000002</v>
      </c>
      <c r="F382" s="16">
        <v>45001</v>
      </c>
      <c r="G382" t="s">
        <v>77</v>
      </c>
      <c r="H382" t="s">
        <v>100</v>
      </c>
      <c r="I382" t="s">
        <v>78</v>
      </c>
      <c r="J382" t="s">
        <v>101</v>
      </c>
      <c r="K382" s="1" t="s">
        <v>102</v>
      </c>
      <c r="L382" t="s">
        <v>79</v>
      </c>
      <c r="M382" s="1">
        <v>1500.0000000000002</v>
      </c>
      <c r="N382" s="1">
        <v>2500</v>
      </c>
      <c r="O382" s="1">
        <v>1045</v>
      </c>
      <c r="P382">
        <v>3</v>
      </c>
      <c r="Q382">
        <v>209.16</v>
      </c>
      <c r="R382">
        <v>238.98</v>
      </c>
      <c r="S382">
        <v>29.819999999999993</v>
      </c>
      <c r="T382" t="s">
        <v>80</v>
      </c>
      <c r="U382" s="40">
        <v>2023</v>
      </c>
      <c r="V382" s="40">
        <v>3</v>
      </c>
      <c r="W382" s="40" t="s">
        <v>227</v>
      </c>
      <c r="X382" s="40">
        <v>4</v>
      </c>
      <c r="Y382">
        <v>1</v>
      </c>
      <c r="Z382">
        <v>238.98</v>
      </c>
    </row>
    <row r="383" spans="1:26" x14ac:dyDescent="0.25">
      <c r="A383" t="s">
        <v>92</v>
      </c>
      <c r="B383" t="s">
        <v>706</v>
      </c>
      <c r="C383" s="1">
        <v>3500.0000000000005</v>
      </c>
      <c r="D383">
        <v>14.000000000000002</v>
      </c>
      <c r="E383">
        <v>2.8000000000000003</v>
      </c>
      <c r="F383" s="16">
        <v>45001</v>
      </c>
      <c r="G383" t="s">
        <v>77</v>
      </c>
      <c r="H383" t="s">
        <v>111</v>
      </c>
      <c r="I383" t="s">
        <v>78</v>
      </c>
      <c r="J383" t="s">
        <v>101</v>
      </c>
      <c r="K383" s="1" t="s">
        <v>112</v>
      </c>
      <c r="L383" t="s">
        <v>83</v>
      </c>
      <c r="M383" s="1">
        <v>3500.0000000000005</v>
      </c>
      <c r="N383" s="1">
        <v>5000</v>
      </c>
      <c r="O383" s="1">
        <v>1194</v>
      </c>
      <c r="P383">
        <v>2</v>
      </c>
      <c r="Q383">
        <v>782.56</v>
      </c>
      <c r="R383">
        <v>892.01</v>
      </c>
      <c r="S383">
        <v>109.45000000000005</v>
      </c>
      <c r="T383" t="s">
        <v>80</v>
      </c>
      <c r="U383" s="40">
        <v>2023</v>
      </c>
      <c r="V383" s="40">
        <v>3</v>
      </c>
      <c r="W383" s="40" t="s">
        <v>227</v>
      </c>
      <c r="X383" s="40">
        <v>4</v>
      </c>
      <c r="Y383">
        <v>0</v>
      </c>
      <c r="Z383">
        <v>0</v>
      </c>
    </row>
    <row r="384" spans="1:26" x14ac:dyDescent="0.25">
      <c r="A384" t="s">
        <v>92</v>
      </c>
      <c r="B384" t="s">
        <v>707</v>
      </c>
      <c r="C384" s="1">
        <v>500</v>
      </c>
      <c r="D384">
        <v>2</v>
      </c>
      <c r="E384">
        <v>0.4</v>
      </c>
      <c r="F384" s="16">
        <v>45001</v>
      </c>
      <c r="G384" t="s">
        <v>77</v>
      </c>
      <c r="H384" t="s">
        <v>111</v>
      </c>
      <c r="I384" t="s">
        <v>78</v>
      </c>
      <c r="J384" t="s">
        <v>101</v>
      </c>
      <c r="K384" s="1" t="s">
        <v>112</v>
      </c>
      <c r="L384" t="s">
        <v>79</v>
      </c>
      <c r="M384" s="1">
        <v>500</v>
      </c>
      <c r="N384" s="1">
        <v>500</v>
      </c>
      <c r="O384" s="1">
        <v>1194</v>
      </c>
      <c r="P384">
        <v>4</v>
      </c>
      <c r="Q384">
        <v>152.02000000000001</v>
      </c>
      <c r="R384">
        <v>187.45</v>
      </c>
      <c r="S384">
        <v>35.429999999999978</v>
      </c>
      <c r="T384" t="s">
        <v>80</v>
      </c>
      <c r="U384" s="40">
        <v>2023</v>
      </c>
      <c r="V384" s="40">
        <v>3</v>
      </c>
      <c r="W384" s="40" t="s">
        <v>227</v>
      </c>
      <c r="X384" s="40">
        <v>4</v>
      </c>
      <c r="Y384">
        <v>1</v>
      </c>
      <c r="Z384">
        <v>187.45</v>
      </c>
    </row>
    <row r="385" spans="1:26" x14ac:dyDescent="0.25">
      <c r="A385" t="s">
        <v>92</v>
      </c>
      <c r="B385" t="s">
        <v>708</v>
      </c>
      <c r="C385" s="1">
        <v>3000.0000000000005</v>
      </c>
      <c r="D385">
        <v>12.000000000000002</v>
      </c>
      <c r="E385">
        <v>2.4000000000000004</v>
      </c>
      <c r="F385" s="16">
        <v>45001</v>
      </c>
      <c r="G385" t="s">
        <v>77</v>
      </c>
      <c r="H385" t="s">
        <v>100</v>
      </c>
      <c r="I385" t="s">
        <v>78</v>
      </c>
      <c r="J385" t="s">
        <v>101</v>
      </c>
      <c r="K385" s="1" t="s">
        <v>102</v>
      </c>
      <c r="L385" t="s">
        <v>83</v>
      </c>
      <c r="M385" s="1">
        <v>3000.0000000000005</v>
      </c>
      <c r="N385" s="1">
        <v>5000</v>
      </c>
      <c r="O385" s="1">
        <v>1045</v>
      </c>
      <c r="P385">
        <v>2</v>
      </c>
      <c r="Q385">
        <v>444.76</v>
      </c>
      <c r="R385">
        <v>508.18</v>
      </c>
      <c r="S385">
        <v>63.420000000000016</v>
      </c>
      <c r="T385" t="s">
        <v>80</v>
      </c>
      <c r="U385" s="40">
        <v>2023</v>
      </c>
      <c r="V385" s="40">
        <v>3</v>
      </c>
      <c r="W385" s="40" t="s">
        <v>227</v>
      </c>
      <c r="X385" s="40">
        <v>4</v>
      </c>
      <c r="Y385">
        <v>0</v>
      </c>
      <c r="Z385">
        <v>0</v>
      </c>
    </row>
    <row r="386" spans="1:26" x14ac:dyDescent="0.25">
      <c r="A386" t="s">
        <v>92</v>
      </c>
      <c r="B386" t="s">
        <v>709</v>
      </c>
      <c r="C386" s="1">
        <v>2000</v>
      </c>
      <c r="D386">
        <v>8</v>
      </c>
      <c r="E386">
        <v>1.6</v>
      </c>
      <c r="F386" s="16">
        <v>45001</v>
      </c>
      <c r="G386" t="s">
        <v>77</v>
      </c>
      <c r="H386" t="s">
        <v>114</v>
      </c>
      <c r="I386" t="s">
        <v>78</v>
      </c>
      <c r="J386" t="s">
        <v>101</v>
      </c>
      <c r="K386" s="1" t="s">
        <v>102</v>
      </c>
      <c r="L386" t="s">
        <v>79</v>
      </c>
      <c r="M386" s="1">
        <v>2000</v>
      </c>
      <c r="N386" s="1">
        <v>2500</v>
      </c>
      <c r="O386" s="1">
        <v>1575</v>
      </c>
      <c r="P386">
        <v>6</v>
      </c>
      <c r="Q386">
        <v>466.96</v>
      </c>
      <c r="R386">
        <v>533.05999999999995</v>
      </c>
      <c r="S386">
        <v>66.099999999999966</v>
      </c>
      <c r="T386" t="s">
        <v>80</v>
      </c>
      <c r="U386" s="40">
        <v>2023</v>
      </c>
      <c r="V386" s="40">
        <v>3</v>
      </c>
      <c r="W386" s="40" t="s">
        <v>227</v>
      </c>
      <c r="X386" s="40">
        <v>4</v>
      </c>
      <c r="Y386">
        <v>1</v>
      </c>
      <c r="Z386">
        <v>533.05999999999995</v>
      </c>
    </row>
    <row r="387" spans="1:26" x14ac:dyDescent="0.25">
      <c r="A387" t="s">
        <v>92</v>
      </c>
      <c r="B387" t="s">
        <v>710</v>
      </c>
      <c r="C387" s="1">
        <v>3000.0000000000005</v>
      </c>
      <c r="D387">
        <v>12.000000000000002</v>
      </c>
      <c r="E387">
        <v>2.4000000000000004</v>
      </c>
      <c r="F387" s="16">
        <v>45001</v>
      </c>
      <c r="G387" t="s">
        <v>77</v>
      </c>
      <c r="H387" t="s">
        <v>100</v>
      </c>
      <c r="I387" t="s">
        <v>78</v>
      </c>
      <c r="J387" t="s">
        <v>101</v>
      </c>
      <c r="K387" s="1" t="s">
        <v>102</v>
      </c>
      <c r="L387" t="s">
        <v>83</v>
      </c>
      <c r="M387" s="1">
        <v>3000.0000000000005</v>
      </c>
      <c r="N387" s="1">
        <v>5000</v>
      </c>
      <c r="O387" s="1">
        <v>1267</v>
      </c>
      <c r="P387">
        <v>2</v>
      </c>
      <c r="Q387">
        <v>520.54</v>
      </c>
      <c r="R387">
        <v>590.52</v>
      </c>
      <c r="S387">
        <v>69.980000000000018</v>
      </c>
      <c r="T387" t="s">
        <v>80</v>
      </c>
      <c r="U387" s="40">
        <v>2023</v>
      </c>
      <c r="V387" s="40">
        <v>3</v>
      </c>
      <c r="W387" s="40" t="s">
        <v>227</v>
      </c>
      <c r="X387" s="40">
        <v>4</v>
      </c>
      <c r="Y387">
        <v>0</v>
      </c>
      <c r="Z387">
        <v>0</v>
      </c>
    </row>
    <row r="388" spans="1:26" x14ac:dyDescent="0.25">
      <c r="A388" t="s">
        <v>92</v>
      </c>
      <c r="B388" t="s">
        <v>711</v>
      </c>
      <c r="C388" s="1">
        <v>1500.0000000000002</v>
      </c>
      <c r="D388">
        <v>6.0000000000000009</v>
      </c>
      <c r="E388">
        <v>1.2000000000000002</v>
      </c>
      <c r="F388" s="16">
        <v>45001</v>
      </c>
      <c r="G388" t="s">
        <v>77</v>
      </c>
      <c r="H388" t="s">
        <v>100</v>
      </c>
      <c r="I388" t="s">
        <v>78</v>
      </c>
      <c r="J388" t="s">
        <v>101</v>
      </c>
      <c r="K388" s="1" t="s">
        <v>102</v>
      </c>
      <c r="L388" t="s">
        <v>79</v>
      </c>
      <c r="M388" s="1">
        <v>1500.0000000000002</v>
      </c>
      <c r="N388" s="1">
        <v>2500</v>
      </c>
      <c r="O388" s="1">
        <v>1819</v>
      </c>
      <c r="P388">
        <v>4</v>
      </c>
      <c r="Q388">
        <v>336.12</v>
      </c>
      <c r="R388">
        <v>383.69</v>
      </c>
      <c r="S388">
        <v>47.569999999999993</v>
      </c>
      <c r="T388" t="s">
        <v>80</v>
      </c>
      <c r="U388" s="40">
        <v>2023</v>
      </c>
      <c r="V388" s="40">
        <v>3</v>
      </c>
      <c r="W388" s="40" t="s">
        <v>227</v>
      </c>
      <c r="X388" s="40">
        <v>4</v>
      </c>
      <c r="Y388">
        <v>1</v>
      </c>
      <c r="Z388">
        <v>383.69</v>
      </c>
    </row>
    <row r="389" spans="1:26" x14ac:dyDescent="0.25">
      <c r="A389" t="s">
        <v>92</v>
      </c>
      <c r="B389" t="s">
        <v>237</v>
      </c>
      <c r="C389" s="1">
        <v>1500.0000000000002</v>
      </c>
      <c r="D389">
        <v>6.0000000000000009</v>
      </c>
      <c r="E389">
        <v>1.2000000000000002</v>
      </c>
      <c r="F389" s="16">
        <v>45001</v>
      </c>
      <c r="G389" t="s">
        <v>77</v>
      </c>
      <c r="H389" t="s">
        <v>76</v>
      </c>
      <c r="I389" t="s">
        <v>78</v>
      </c>
      <c r="J389" t="s">
        <v>101</v>
      </c>
      <c r="K389" s="1" t="s">
        <v>102</v>
      </c>
      <c r="L389" t="s">
        <v>79</v>
      </c>
      <c r="M389" s="1">
        <v>1500.0000000000002</v>
      </c>
      <c r="N389" s="1">
        <v>2500</v>
      </c>
      <c r="O389" s="1">
        <v>883</v>
      </c>
      <c r="P389">
        <v>4</v>
      </c>
      <c r="Q389">
        <v>253.68</v>
      </c>
      <c r="R389">
        <v>290.55</v>
      </c>
      <c r="S389">
        <v>36.870000000000005</v>
      </c>
      <c r="T389" t="s">
        <v>80</v>
      </c>
      <c r="U389" s="40">
        <v>2023</v>
      </c>
      <c r="V389" s="40">
        <v>3</v>
      </c>
      <c r="W389" s="40" t="s">
        <v>227</v>
      </c>
      <c r="X389" s="40">
        <v>4</v>
      </c>
      <c r="Y389">
        <v>1</v>
      </c>
      <c r="Z389">
        <v>290.55</v>
      </c>
    </row>
    <row r="390" spans="1:26" x14ac:dyDescent="0.25">
      <c r="A390" t="s">
        <v>92</v>
      </c>
      <c r="B390" t="s">
        <v>712</v>
      </c>
      <c r="C390" s="1">
        <v>1000</v>
      </c>
      <c r="D390">
        <v>4</v>
      </c>
      <c r="E390">
        <v>0.8</v>
      </c>
      <c r="F390" s="16">
        <v>45001</v>
      </c>
      <c r="G390" t="s">
        <v>77</v>
      </c>
      <c r="H390" t="s">
        <v>76</v>
      </c>
      <c r="I390" t="s">
        <v>78</v>
      </c>
      <c r="J390" t="s">
        <v>101</v>
      </c>
      <c r="K390" s="1" t="s">
        <v>102</v>
      </c>
      <c r="L390" t="s">
        <v>79</v>
      </c>
      <c r="M390" s="1">
        <v>1000</v>
      </c>
      <c r="N390" s="1">
        <v>1000</v>
      </c>
      <c r="O390" s="1">
        <v>435</v>
      </c>
      <c r="P390">
        <v>4</v>
      </c>
      <c r="Q390">
        <v>186.77</v>
      </c>
      <c r="R390">
        <v>220.76</v>
      </c>
      <c r="S390">
        <v>33.989999999999981</v>
      </c>
      <c r="T390" t="s">
        <v>80</v>
      </c>
      <c r="U390" s="40">
        <v>2023</v>
      </c>
      <c r="V390" s="40">
        <v>3</v>
      </c>
      <c r="W390" s="40" t="s">
        <v>227</v>
      </c>
      <c r="X390" s="40">
        <v>4</v>
      </c>
      <c r="Y390">
        <v>1</v>
      </c>
      <c r="Z390">
        <v>220.76</v>
      </c>
    </row>
    <row r="391" spans="1:26" x14ac:dyDescent="0.25">
      <c r="A391" t="s">
        <v>92</v>
      </c>
      <c r="B391" t="s">
        <v>713</v>
      </c>
      <c r="C391" s="1">
        <v>1000</v>
      </c>
      <c r="D391">
        <v>4</v>
      </c>
      <c r="E391">
        <v>0.8</v>
      </c>
      <c r="F391" s="16">
        <v>45001</v>
      </c>
      <c r="G391" t="s">
        <v>77</v>
      </c>
      <c r="H391" t="s">
        <v>76</v>
      </c>
      <c r="I391" t="s">
        <v>78</v>
      </c>
      <c r="J391" t="s">
        <v>101</v>
      </c>
      <c r="K391" s="1" t="s">
        <v>102</v>
      </c>
      <c r="L391" t="s">
        <v>79</v>
      </c>
      <c r="M391" s="1">
        <v>1000</v>
      </c>
      <c r="N391" s="1">
        <v>1000</v>
      </c>
      <c r="O391" s="1">
        <v>1001</v>
      </c>
      <c r="P391">
        <v>4</v>
      </c>
      <c r="Q391">
        <v>209.87</v>
      </c>
      <c r="R391">
        <v>248.08</v>
      </c>
      <c r="S391">
        <v>38.210000000000008</v>
      </c>
      <c r="T391" t="s">
        <v>80</v>
      </c>
      <c r="U391" s="40">
        <v>2023</v>
      </c>
      <c r="V391" s="40">
        <v>3</v>
      </c>
      <c r="W391" s="40" t="s">
        <v>227</v>
      </c>
      <c r="X391" s="40">
        <v>4</v>
      </c>
      <c r="Y391">
        <v>1</v>
      </c>
      <c r="Z391">
        <v>248.08</v>
      </c>
    </row>
    <row r="392" spans="1:26" x14ac:dyDescent="0.25">
      <c r="A392" t="s">
        <v>92</v>
      </c>
      <c r="B392" t="s">
        <v>714</v>
      </c>
      <c r="C392" s="1">
        <v>1500.0000000000002</v>
      </c>
      <c r="D392">
        <v>6.0000000000000009</v>
      </c>
      <c r="E392">
        <v>1.2000000000000002</v>
      </c>
      <c r="F392" s="16">
        <v>45001</v>
      </c>
      <c r="G392" t="s">
        <v>77</v>
      </c>
      <c r="H392" t="s">
        <v>76</v>
      </c>
      <c r="I392" t="s">
        <v>78</v>
      </c>
      <c r="J392" t="s">
        <v>101</v>
      </c>
      <c r="K392" s="1" t="s">
        <v>81</v>
      </c>
      <c r="L392" t="s">
        <v>79</v>
      </c>
      <c r="M392" s="1">
        <v>1500.0000000000002</v>
      </c>
      <c r="N392" s="1">
        <v>2500</v>
      </c>
      <c r="O392" s="1">
        <v>576</v>
      </c>
      <c r="P392">
        <v>5</v>
      </c>
      <c r="Q392">
        <v>238.96</v>
      </c>
      <c r="R392">
        <v>274.35000000000002</v>
      </c>
      <c r="S392">
        <v>35.390000000000015</v>
      </c>
      <c r="T392" t="s">
        <v>80</v>
      </c>
      <c r="U392" s="40">
        <v>2023</v>
      </c>
      <c r="V392" s="40">
        <v>3</v>
      </c>
      <c r="W392" s="40" t="s">
        <v>227</v>
      </c>
      <c r="X392" s="40">
        <v>4</v>
      </c>
      <c r="Y392">
        <v>1</v>
      </c>
      <c r="Z392">
        <v>274.35000000000002</v>
      </c>
    </row>
    <row r="393" spans="1:26" x14ac:dyDescent="0.25">
      <c r="A393" t="s">
        <v>92</v>
      </c>
      <c r="B393" t="s">
        <v>715</v>
      </c>
      <c r="C393" s="1">
        <v>1000</v>
      </c>
      <c r="D393">
        <v>4</v>
      </c>
      <c r="E393">
        <v>0.8</v>
      </c>
      <c r="F393" s="16">
        <v>45001</v>
      </c>
      <c r="G393" t="s">
        <v>77</v>
      </c>
      <c r="H393" t="s">
        <v>76</v>
      </c>
      <c r="I393" t="s">
        <v>78</v>
      </c>
      <c r="J393" t="s">
        <v>101</v>
      </c>
      <c r="K393" s="1" t="s">
        <v>102</v>
      </c>
      <c r="L393" t="s">
        <v>79</v>
      </c>
      <c r="M393" s="1">
        <v>1000</v>
      </c>
      <c r="N393" s="1">
        <v>1000</v>
      </c>
      <c r="O393" s="1">
        <v>1007</v>
      </c>
      <c r="P393">
        <v>4</v>
      </c>
      <c r="Q393">
        <v>216.49</v>
      </c>
      <c r="R393">
        <v>255.9</v>
      </c>
      <c r="S393">
        <v>39.409999999999997</v>
      </c>
      <c r="T393" t="s">
        <v>80</v>
      </c>
      <c r="U393" s="40">
        <v>2023</v>
      </c>
      <c r="V393" s="40">
        <v>3</v>
      </c>
      <c r="W393" s="40" t="s">
        <v>227</v>
      </c>
      <c r="X393" s="40">
        <v>4</v>
      </c>
      <c r="Y393">
        <v>1</v>
      </c>
      <c r="Z393">
        <v>255.9</v>
      </c>
    </row>
    <row r="394" spans="1:26" x14ac:dyDescent="0.25">
      <c r="A394" t="s">
        <v>92</v>
      </c>
      <c r="B394" t="s">
        <v>184</v>
      </c>
      <c r="C394" s="1">
        <v>1000</v>
      </c>
      <c r="D394">
        <v>4</v>
      </c>
      <c r="E394">
        <v>0.8</v>
      </c>
      <c r="F394" s="16">
        <v>45001</v>
      </c>
      <c r="G394" t="s">
        <v>77</v>
      </c>
      <c r="H394" t="s">
        <v>114</v>
      </c>
      <c r="I394" t="s">
        <v>78</v>
      </c>
      <c r="J394" t="s">
        <v>101</v>
      </c>
      <c r="K394" s="1" t="s">
        <v>102</v>
      </c>
      <c r="L394" t="s">
        <v>79</v>
      </c>
      <c r="M394" s="1">
        <v>1000</v>
      </c>
      <c r="N394" s="1">
        <v>1000</v>
      </c>
      <c r="O394" s="1">
        <v>845</v>
      </c>
      <c r="P394">
        <v>4</v>
      </c>
      <c r="Q394">
        <v>239.53</v>
      </c>
      <c r="R394">
        <v>283.14</v>
      </c>
      <c r="S394">
        <v>43.609999999999985</v>
      </c>
      <c r="T394" t="s">
        <v>80</v>
      </c>
      <c r="U394" s="40">
        <v>2023</v>
      </c>
      <c r="V394" s="40">
        <v>3</v>
      </c>
      <c r="W394" s="40" t="s">
        <v>227</v>
      </c>
      <c r="X394" s="40">
        <v>4</v>
      </c>
      <c r="Y394">
        <v>1</v>
      </c>
      <c r="Z394">
        <v>283.14</v>
      </c>
    </row>
    <row r="395" spans="1:26" x14ac:dyDescent="0.25">
      <c r="A395" t="s">
        <v>92</v>
      </c>
      <c r="B395" t="s">
        <v>716</v>
      </c>
      <c r="C395" s="1">
        <v>1500.0000000000002</v>
      </c>
      <c r="D395">
        <v>6.0000000000000009</v>
      </c>
      <c r="E395">
        <v>1.2000000000000002</v>
      </c>
      <c r="F395" s="16">
        <v>45001</v>
      </c>
      <c r="G395" t="s">
        <v>77</v>
      </c>
      <c r="H395" t="s">
        <v>114</v>
      </c>
      <c r="I395" t="s">
        <v>78</v>
      </c>
      <c r="J395" t="s">
        <v>101</v>
      </c>
      <c r="K395" s="1" t="s">
        <v>102</v>
      </c>
      <c r="L395" t="s">
        <v>79</v>
      </c>
      <c r="M395" s="1">
        <v>1500.0000000000002</v>
      </c>
      <c r="N395" s="1">
        <v>2500</v>
      </c>
      <c r="O395" s="1">
        <v>1416</v>
      </c>
      <c r="P395">
        <v>5</v>
      </c>
      <c r="Q395">
        <v>346.89</v>
      </c>
      <c r="R395">
        <v>395.99</v>
      </c>
      <c r="S395">
        <v>49.100000000000023</v>
      </c>
      <c r="T395" t="s">
        <v>80</v>
      </c>
      <c r="U395" s="40">
        <v>2023</v>
      </c>
      <c r="V395" s="40">
        <v>3</v>
      </c>
      <c r="W395" s="40" t="s">
        <v>227</v>
      </c>
      <c r="X395" s="40">
        <v>4</v>
      </c>
      <c r="Y395">
        <v>1</v>
      </c>
      <c r="Z395">
        <v>395.99</v>
      </c>
    </row>
    <row r="396" spans="1:26" x14ac:dyDescent="0.25">
      <c r="A396" t="s">
        <v>92</v>
      </c>
      <c r="B396" t="s">
        <v>717</v>
      </c>
      <c r="C396" s="1">
        <v>3500.0000000000005</v>
      </c>
      <c r="D396">
        <v>14.000000000000002</v>
      </c>
      <c r="E396">
        <v>2.8000000000000003</v>
      </c>
      <c r="F396" s="16">
        <v>45001</v>
      </c>
      <c r="G396" t="s">
        <v>77</v>
      </c>
      <c r="H396" t="s">
        <v>77</v>
      </c>
      <c r="I396" t="s">
        <v>78</v>
      </c>
      <c r="J396" t="s">
        <v>142</v>
      </c>
      <c r="K396" s="1" t="s">
        <v>143</v>
      </c>
      <c r="L396" t="s">
        <v>83</v>
      </c>
      <c r="M396" s="1">
        <v>3500.0000000000005</v>
      </c>
      <c r="N396" s="1">
        <v>5000</v>
      </c>
      <c r="O396" s="1">
        <v>203</v>
      </c>
      <c r="P396" t="s">
        <v>143</v>
      </c>
      <c r="Q396" t="s">
        <v>143</v>
      </c>
      <c r="R396" t="s">
        <v>143</v>
      </c>
      <c r="S396" t="s">
        <v>143</v>
      </c>
      <c r="T396" t="s">
        <v>144</v>
      </c>
      <c r="U396" s="40">
        <v>2023</v>
      </c>
      <c r="V396" s="40">
        <v>3</v>
      </c>
      <c r="W396" s="40" t="s">
        <v>227</v>
      </c>
      <c r="X396" s="40">
        <v>4</v>
      </c>
      <c r="Y396">
        <v>0</v>
      </c>
      <c r="Z396">
        <v>0</v>
      </c>
    </row>
    <row r="397" spans="1:26" x14ac:dyDescent="0.25">
      <c r="A397" t="s">
        <v>92</v>
      </c>
      <c r="B397" t="s">
        <v>278</v>
      </c>
      <c r="C397" s="1">
        <v>3500.0000000000005</v>
      </c>
      <c r="D397">
        <v>14.000000000000002</v>
      </c>
      <c r="E397">
        <v>2.8000000000000003</v>
      </c>
      <c r="F397" s="16">
        <v>45001</v>
      </c>
      <c r="G397" t="s">
        <v>77</v>
      </c>
      <c r="H397" t="s">
        <v>77</v>
      </c>
      <c r="I397" t="s">
        <v>78</v>
      </c>
      <c r="J397" t="s">
        <v>142</v>
      </c>
      <c r="K397" s="1" t="s">
        <v>143</v>
      </c>
      <c r="L397" t="s">
        <v>83</v>
      </c>
      <c r="M397" s="1">
        <v>3500.0000000000005</v>
      </c>
      <c r="N397" s="1">
        <v>5000</v>
      </c>
      <c r="O397" s="1">
        <v>203</v>
      </c>
      <c r="P397" t="s">
        <v>143</v>
      </c>
      <c r="Q397" t="s">
        <v>143</v>
      </c>
      <c r="R397" t="s">
        <v>143</v>
      </c>
      <c r="S397" t="s">
        <v>143</v>
      </c>
      <c r="T397" t="s">
        <v>144</v>
      </c>
      <c r="U397" s="40">
        <v>2023</v>
      </c>
      <c r="V397" s="40">
        <v>3</v>
      </c>
      <c r="W397" s="40" t="s">
        <v>227</v>
      </c>
      <c r="X397" s="40">
        <v>4</v>
      </c>
      <c r="Y397">
        <v>0</v>
      </c>
      <c r="Z397">
        <v>0</v>
      </c>
    </row>
    <row r="398" spans="1:26" x14ac:dyDescent="0.25">
      <c r="A398" t="s">
        <v>92</v>
      </c>
      <c r="B398" t="s">
        <v>718</v>
      </c>
      <c r="C398" s="1">
        <v>3000.0000000000005</v>
      </c>
      <c r="D398">
        <v>12.000000000000002</v>
      </c>
      <c r="E398">
        <v>2.4000000000000004</v>
      </c>
      <c r="F398" s="16">
        <v>45001</v>
      </c>
      <c r="G398" t="s">
        <v>77</v>
      </c>
      <c r="H398" t="s">
        <v>114</v>
      </c>
      <c r="I398" t="s">
        <v>78</v>
      </c>
      <c r="J398" t="s">
        <v>101</v>
      </c>
      <c r="K398" s="1" t="s">
        <v>102</v>
      </c>
      <c r="L398" t="s">
        <v>83</v>
      </c>
      <c r="M398" s="1">
        <v>3000.0000000000005</v>
      </c>
      <c r="N398" s="1">
        <v>5000</v>
      </c>
      <c r="O398" s="1">
        <v>1144</v>
      </c>
      <c r="P398">
        <v>2</v>
      </c>
      <c r="Q398">
        <v>662.74</v>
      </c>
      <c r="R398">
        <v>751.84</v>
      </c>
      <c r="S398">
        <v>89.100000000000023</v>
      </c>
      <c r="T398" t="s">
        <v>80</v>
      </c>
      <c r="U398" s="40">
        <v>2023</v>
      </c>
      <c r="V398" s="40">
        <v>3</v>
      </c>
      <c r="W398" s="40" t="s">
        <v>227</v>
      </c>
      <c r="X398" s="40">
        <v>4</v>
      </c>
      <c r="Y398">
        <v>0</v>
      </c>
      <c r="Z398">
        <v>0</v>
      </c>
    </row>
    <row r="399" spans="1:26" x14ac:dyDescent="0.25">
      <c r="A399" t="s">
        <v>92</v>
      </c>
      <c r="B399" t="s">
        <v>719</v>
      </c>
      <c r="C399" s="1">
        <v>2500</v>
      </c>
      <c r="D399">
        <v>10</v>
      </c>
      <c r="E399">
        <v>2</v>
      </c>
      <c r="F399" s="16">
        <v>45001</v>
      </c>
      <c r="G399" t="s">
        <v>77</v>
      </c>
      <c r="H399" t="s">
        <v>114</v>
      </c>
      <c r="I399" t="s">
        <v>78</v>
      </c>
      <c r="J399" t="s">
        <v>101</v>
      </c>
      <c r="K399" s="1" t="s">
        <v>102</v>
      </c>
      <c r="L399" t="s">
        <v>79</v>
      </c>
      <c r="M399" s="1">
        <v>2500</v>
      </c>
      <c r="N399" s="1">
        <v>2500</v>
      </c>
      <c r="O399" s="1">
        <v>1123</v>
      </c>
      <c r="P399">
        <v>4</v>
      </c>
      <c r="Q399">
        <v>631.30999999999995</v>
      </c>
      <c r="R399">
        <v>716.18</v>
      </c>
      <c r="S399">
        <v>84.87</v>
      </c>
      <c r="T399" t="s">
        <v>80</v>
      </c>
      <c r="U399" s="40">
        <v>2023</v>
      </c>
      <c r="V399" s="40">
        <v>3</v>
      </c>
      <c r="W399" s="40" t="s">
        <v>227</v>
      </c>
      <c r="X399" s="40">
        <v>4</v>
      </c>
      <c r="Y399">
        <v>1</v>
      </c>
      <c r="Z399">
        <v>716.18</v>
      </c>
    </row>
    <row r="400" spans="1:26" x14ac:dyDescent="0.25">
      <c r="A400" t="s">
        <v>92</v>
      </c>
      <c r="B400" t="s">
        <v>720</v>
      </c>
      <c r="C400" s="1">
        <v>500</v>
      </c>
      <c r="D400">
        <v>2</v>
      </c>
      <c r="E400">
        <v>0.4</v>
      </c>
      <c r="F400" s="16">
        <v>45006</v>
      </c>
      <c r="G400" t="s">
        <v>77</v>
      </c>
      <c r="H400" t="s">
        <v>125</v>
      </c>
      <c r="I400" t="s">
        <v>78</v>
      </c>
      <c r="J400" t="s">
        <v>101</v>
      </c>
      <c r="K400" s="1" t="s">
        <v>112</v>
      </c>
      <c r="L400" t="s">
        <v>79</v>
      </c>
      <c r="M400" s="1">
        <v>500</v>
      </c>
      <c r="N400" s="1">
        <v>500</v>
      </c>
      <c r="O400" s="1">
        <v>1333</v>
      </c>
      <c r="P400">
        <v>4</v>
      </c>
      <c r="Q400">
        <v>126.76</v>
      </c>
      <c r="R400">
        <v>156.30000000000001</v>
      </c>
      <c r="S400">
        <v>29.540000000000006</v>
      </c>
      <c r="T400" t="s">
        <v>80</v>
      </c>
      <c r="U400" s="40">
        <v>2023</v>
      </c>
      <c r="V400" s="40">
        <v>3</v>
      </c>
      <c r="W400" s="40" t="s">
        <v>227</v>
      </c>
      <c r="X400" s="40">
        <v>2</v>
      </c>
      <c r="Y400">
        <v>1</v>
      </c>
      <c r="Z400">
        <v>156.30000000000001</v>
      </c>
    </row>
    <row r="401" spans="1:26" x14ac:dyDescent="0.25">
      <c r="A401" t="s">
        <v>92</v>
      </c>
      <c r="B401" t="s">
        <v>721</v>
      </c>
      <c r="C401" s="1">
        <v>1500.0000000000002</v>
      </c>
      <c r="D401">
        <v>6.0000000000000009</v>
      </c>
      <c r="E401">
        <v>1.2000000000000002</v>
      </c>
      <c r="F401" s="16">
        <v>45006</v>
      </c>
      <c r="G401" t="s">
        <v>77</v>
      </c>
      <c r="H401" t="s">
        <v>111</v>
      </c>
      <c r="I401" t="s">
        <v>78</v>
      </c>
      <c r="J401" t="s">
        <v>101</v>
      </c>
      <c r="K401" s="1" t="s">
        <v>112</v>
      </c>
      <c r="L401" t="s">
        <v>79</v>
      </c>
      <c r="M401" s="1">
        <v>1500.0000000000002</v>
      </c>
      <c r="N401" s="1">
        <v>2500</v>
      </c>
      <c r="O401" s="1">
        <v>1213</v>
      </c>
      <c r="P401">
        <v>4</v>
      </c>
      <c r="Q401">
        <v>378.01</v>
      </c>
      <c r="R401">
        <v>431.52</v>
      </c>
      <c r="S401">
        <v>53.509999999999991</v>
      </c>
      <c r="T401" t="s">
        <v>80</v>
      </c>
      <c r="U401" s="40">
        <v>2023</v>
      </c>
      <c r="V401" s="40">
        <v>3</v>
      </c>
      <c r="W401" s="40" t="s">
        <v>227</v>
      </c>
      <c r="X401" s="40">
        <v>2</v>
      </c>
      <c r="Y401">
        <v>1</v>
      </c>
      <c r="Z401">
        <v>431.52</v>
      </c>
    </row>
    <row r="402" spans="1:26" x14ac:dyDescent="0.25">
      <c r="A402" t="s">
        <v>92</v>
      </c>
      <c r="B402" t="s">
        <v>722</v>
      </c>
      <c r="C402" s="1">
        <v>500</v>
      </c>
      <c r="D402">
        <v>2</v>
      </c>
      <c r="E402">
        <v>0.4</v>
      </c>
      <c r="F402" s="16">
        <v>45006</v>
      </c>
      <c r="G402" t="s">
        <v>77</v>
      </c>
      <c r="H402" t="s">
        <v>100</v>
      </c>
      <c r="I402" t="s">
        <v>78</v>
      </c>
      <c r="J402" t="s">
        <v>101</v>
      </c>
      <c r="K402" s="1" t="s">
        <v>102</v>
      </c>
      <c r="L402" t="s">
        <v>79</v>
      </c>
      <c r="M402" s="1">
        <v>500</v>
      </c>
      <c r="N402" s="1">
        <v>500</v>
      </c>
      <c r="O402" s="1">
        <v>911</v>
      </c>
      <c r="P402">
        <v>4</v>
      </c>
      <c r="Q402">
        <v>110.35</v>
      </c>
      <c r="R402">
        <v>136.07</v>
      </c>
      <c r="S402">
        <v>25.72</v>
      </c>
      <c r="T402" t="s">
        <v>80</v>
      </c>
      <c r="U402" s="40">
        <v>2023</v>
      </c>
      <c r="V402" s="40">
        <v>3</v>
      </c>
      <c r="W402" s="40" t="s">
        <v>227</v>
      </c>
      <c r="X402" s="40">
        <v>2</v>
      </c>
      <c r="Y402">
        <v>1</v>
      </c>
      <c r="Z402">
        <v>136.07</v>
      </c>
    </row>
    <row r="403" spans="1:26" x14ac:dyDescent="0.25">
      <c r="A403" t="s">
        <v>92</v>
      </c>
      <c r="B403" t="s">
        <v>723</v>
      </c>
      <c r="C403" s="1">
        <v>1500.0000000000002</v>
      </c>
      <c r="D403">
        <v>6.0000000000000009</v>
      </c>
      <c r="E403">
        <v>1.2000000000000002</v>
      </c>
      <c r="F403" s="16">
        <v>45006</v>
      </c>
      <c r="G403" t="s">
        <v>77</v>
      </c>
      <c r="H403" t="s">
        <v>121</v>
      </c>
      <c r="I403" t="s">
        <v>78</v>
      </c>
      <c r="J403" t="s">
        <v>101</v>
      </c>
      <c r="K403" s="1" t="s">
        <v>112</v>
      </c>
      <c r="L403" t="s">
        <v>79</v>
      </c>
      <c r="M403" s="1">
        <v>1500.0000000000002</v>
      </c>
      <c r="N403" s="1">
        <v>2500</v>
      </c>
      <c r="O403" s="1" t="s">
        <v>122</v>
      </c>
      <c r="P403">
        <v>6</v>
      </c>
      <c r="Q403">
        <v>370.21</v>
      </c>
      <c r="R403">
        <v>422.62</v>
      </c>
      <c r="S403">
        <v>52.410000000000025</v>
      </c>
      <c r="T403" t="s">
        <v>80</v>
      </c>
      <c r="U403" s="40">
        <v>2023</v>
      </c>
      <c r="V403" s="40">
        <v>3</v>
      </c>
      <c r="W403" s="40" t="s">
        <v>227</v>
      </c>
      <c r="X403" s="40">
        <v>2</v>
      </c>
      <c r="Y403">
        <v>1</v>
      </c>
      <c r="Z403">
        <v>422.62</v>
      </c>
    </row>
    <row r="404" spans="1:26" x14ac:dyDescent="0.25">
      <c r="A404" t="s">
        <v>92</v>
      </c>
      <c r="B404" t="s">
        <v>724</v>
      </c>
      <c r="C404" s="1">
        <v>500</v>
      </c>
      <c r="D404">
        <v>2</v>
      </c>
      <c r="E404">
        <v>0.4</v>
      </c>
      <c r="F404" s="16">
        <v>45006</v>
      </c>
      <c r="G404" t="s">
        <v>77</v>
      </c>
      <c r="H404" t="s">
        <v>121</v>
      </c>
      <c r="I404" t="s">
        <v>78</v>
      </c>
      <c r="J404" t="s">
        <v>101</v>
      </c>
      <c r="K404" s="1" t="s">
        <v>112</v>
      </c>
      <c r="L404" t="s">
        <v>79</v>
      </c>
      <c r="M404" s="1">
        <v>500</v>
      </c>
      <c r="N404" s="1">
        <v>500</v>
      </c>
      <c r="O404" s="1" t="s">
        <v>122</v>
      </c>
      <c r="P404">
        <v>6</v>
      </c>
      <c r="Q404">
        <v>161.6</v>
      </c>
      <c r="R404">
        <v>199.26</v>
      </c>
      <c r="S404">
        <v>37.659999999999997</v>
      </c>
      <c r="T404" t="s">
        <v>80</v>
      </c>
      <c r="U404" s="40">
        <v>2023</v>
      </c>
      <c r="V404" s="40">
        <v>3</v>
      </c>
      <c r="W404" s="40" t="s">
        <v>227</v>
      </c>
      <c r="X404" s="40">
        <v>2</v>
      </c>
      <c r="Y404">
        <v>1</v>
      </c>
      <c r="Z404">
        <v>199.26</v>
      </c>
    </row>
    <row r="405" spans="1:26" x14ac:dyDescent="0.25">
      <c r="A405" t="s">
        <v>92</v>
      </c>
      <c r="B405" t="s">
        <v>725</v>
      </c>
      <c r="C405" s="1">
        <v>500</v>
      </c>
      <c r="D405">
        <v>2</v>
      </c>
      <c r="E405">
        <v>0.4</v>
      </c>
      <c r="F405" s="16">
        <v>45006</v>
      </c>
      <c r="G405" t="s">
        <v>77</v>
      </c>
      <c r="H405" t="s">
        <v>121</v>
      </c>
      <c r="I405" t="s">
        <v>78</v>
      </c>
      <c r="J405" t="s">
        <v>101</v>
      </c>
      <c r="K405" s="1" t="s">
        <v>112</v>
      </c>
      <c r="L405" t="s">
        <v>79</v>
      </c>
      <c r="M405" s="1">
        <v>500</v>
      </c>
      <c r="N405" s="1">
        <v>500</v>
      </c>
      <c r="O405" s="1">
        <v>1974</v>
      </c>
      <c r="P405">
        <v>6</v>
      </c>
      <c r="Q405">
        <v>162.28</v>
      </c>
      <c r="R405">
        <v>200.1</v>
      </c>
      <c r="S405">
        <v>37.819999999999993</v>
      </c>
      <c r="T405" t="s">
        <v>80</v>
      </c>
      <c r="U405" s="40">
        <v>2023</v>
      </c>
      <c r="V405" s="40">
        <v>3</v>
      </c>
      <c r="W405" s="40" t="s">
        <v>227</v>
      </c>
      <c r="X405" s="40">
        <v>2</v>
      </c>
      <c r="Y405">
        <v>1</v>
      </c>
      <c r="Z405">
        <v>200.1</v>
      </c>
    </row>
    <row r="406" spans="1:26" x14ac:dyDescent="0.25">
      <c r="A406" t="s">
        <v>92</v>
      </c>
      <c r="B406" t="s">
        <v>257</v>
      </c>
      <c r="C406" s="1">
        <v>500</v>
      </c>
      <c r="D406">
        <v>2</v>
      </c>
      <c r="E406">
        <v>0.4</v>
      </c>
      <c r="F406" s="16">
        <v>45006</v>
      </c>
      <c r="G406" t="s">
        <v>77</v>
      </c>
      <c r="H406" t="s">
        <v>121</v>
      </c>
      <c r="I406" t="s">
        <v>78</v>
      </c>
      <c r="J406" t="s">
        <v>101</v>
      </c>
      <c r="K406" s="1" t="s">
        <v>112</v>
      </c>
      <c r="L406" t="s">
        <v>79</v>
      </c>
      <c r="M406" s="1">
        <v>500</v>
      </c>
      <c r="N406" s="1">
        <v>500</v>
      </c>
      <c r="O406" s="1">
        <v>2073</v>
      </c>
      <c r="P406">
        <v>6</v>
      </c>
      <c r="Q406">
        <v>144.26</v>
      </c>
      <c r="R406">
        <v>177.88</v>
      </c>
      <c r="S406">
        <v>33.620000000000005</v>
      </c>
      <c r="T406" t="s">
        <v>80</v>
      </c>
      <c r="U406" s="40">
        <v>2023</v>
      </c>
      <c r="V406" s="40">
        <v>3</v>
      </c>
      <c r="W406" s="40" t="s">
        <v>227</v>
      </c>
      <c r="X406" s="40">
        <v>2</v>
      </c>
      <c r="Y406">
        <v>1</v>
      </c>
      <c r="Z406">
        <v>177.88</v>
      </c>
    </row>
    <row r="407" spans="1:26" x14ac:dyDescent="0.25">
      <c r="A407" t="s">
        <v>92</v>
      </c>
      <c r="B407" t="s">
        <v>245</v>
      </c>
      <c r="C407" s="1">
        <v>1000</v>
      </c>
      <c r="D407">
        <v>4</v>
      </c>
      <c r="E407">
        <v>0.8</v>
      </c>
      <c r="F407" s="16">
        <v>45006</v>
      </c>
      <c r="G407" t="s">
        <v>77</v>
      </c>
      <c r="H407" t="s">
        <v>178</v>
      </c>
      <c r="I407" t="s">
        <v>78</v>
      </c>
      <c r="J407" t="s">
        <v>101</v>
      </c>
      <c r="K407" s="1" t="s">
        <v>130</v>
      </c>
      <c r="L407" t="s">
        <v>79</v>
      </c>
      <c r="M407" s="1">
        <v>1000</v>
      </c>
      <c r="N407" s="1">
        <v>1000</v>
      </c>
      <c r="O407" s="1">
        <v>1214</v>
      </c>
      <c r="P407">
        <v>4</v>
      </c>
      <c r="Q407">
        <v>207.29</v>
      </c>
      <c r="R407">
        <v>245.03</v>
      </c>
      <c r="S407">
        <v>37.740000000000009</v>
      </c>
      <c r="T407" t="s">
        <v>80</v>
      </c>
      <c r="U407" s="40">
        <v>2023</v>
      </c>
      <c r="V407" s="40">
        <v>3</v>
      </c>
      <c r="W407" s="40" t="s">
        <v>227</v>
      </c>
      <c r="X407" s="40">
        <v>2</v>
      </c>
      <c r="Y407">
        <v>1</v>
      </c>
      <c r="Z407">
        <v>245.03</v>
      </c>
    </row>
    <row r="408" spans="1:26" x14ac:dyDescent="0.25">
      <c r="A408" t="s">
        <v>92</v>
      </c>
      <c r="B408" t="s">
        <v>726</v>
      </c>
      <c r="C408" s="1">
        <v>1000</v>
      </c>
      <c r="D408">
        <v>4</v>
      </c>
      <c r="E408">
        <v>0.8</v>
      </c>
      <c r="F408" s="16">
        <v>45006</v>
      </c>
      <c r="G408" t="s">
        <v>77</v>
      </c>
      <c r="H408" t="s">
        <v>111</v>
      </c>
      <c r="I408" t="s">
        <v>78</v>
      </c>
      <c r="J408" t="s">
        <v>101</v>
      </c>
      <c r="K408" s="1" t="s">
        <v>112</v>
      </c>
      <c r="L408" t="s">
        <v>79</v>
      </c>
      <c r="M408" s="1">
        <v>1000</v>
      </c>
      <c r="N408" s="1">
        <v>1000</v>
      </c>
      <c r="O408" s="1">
        <v>1560</v>
      </c>
      <c r="P408">
        <v>4</v>
      </c>
      <c r="Q408">
        <v>266.82</v>
      </c>
      <c r="R408">
        <v>315.39</v>
      </c>
      <c r="S408">
        <v>48.569999999999993</v>
      </c>
      <c r="T408" t="s">
        <v>80</v>
      </c>
      <c r="U408" s="40">
        <v>2023</v>
      </c>
      <c r="V408" s="40">
        <v>3</v>
      </c>
      <c r="W408" s="40" t="s">
        <v>227</v>
      </c>
      <c r="X408" s="40">
        <v>2</v>
      </c>
      <c r="Y408">
        <v>1</v>
      </c>
      <c r="Z408">
        <v>315.39</v>
      </c>
    </row>
    <row r="409" spans="1:26" x14ac:dyDescent="0.25">
      <c r="A409" t="s">
        <v>92</v>
      </c>
      <c r="B409" t="s">
        <v>727</v>
      </c>
      <c r="C409" s="1">
        <v>2500</v>
      </c>
      <c r="D409">
        <v>10</v>
      </c>
      <c r="E409">
        <v>2</v>
      </c>
      <c r="F409" s="16">
        <v>45008</v>
      </c>
      <c r="G409" t="s">
        <v>77</v>
      </c>
      <c r="H409" t="s">
        <v>127</v>
      </c>
      <c r="I409" t="s">
        <v>78</v>
      </c>
      <c r="J409" t="s">
        <v>101</v>
      </c>
      <c r="K409" s="1" t="s">
        <v>102</v>
      </c>
      <c r="L409" t="s">
        <v>79</v>
      </c>
      <c r="M409" s="1">
        <v>2500</v>
      </c>
      <c r="N409" s="1">
        <v>2500</v>
      </c>
      <c r="O409" s="1">
        <v>488</v>
      </c>
      <c r="P409">
        <v>3</v>
      </c>
      <c r="Q409">
        <v>335.31</v>
      </c>
      <c r="R409">
        <v>384.97</v>
      </c>
      <c r="S409">
        <v>49.660000000000025</v>
      </c>
      <c r="T409" t="s">
        <v>80</v>
      </c>
      <c r="U409" s="40">
        <v>2023</v>
      </c>
      <c r="V409" s="40">
        <v>3</v>
      </c>
      <c r="W409" s="40" t="s">
        <v>227</v>
      </c>
      <c r="X409" s="40">
        <v>4</v>
      </c>
      <c r="Y409">
        <v>1</v>
      </c>
      <c r="Z409">
        <v>384.97</v>
      </c>
    </row>
    <row r="410" spans="1:26" x14ac:dyDescent="0.25">
      <c r="A410" t="s">
        <v>92</v>
      </c>
      <c r="B410" t="s">
        <v>728</v>
      </c>
      <c r="C410" s="1">
        <v>1000</v>
      </c>
      <c r="D410">
        <v>4</v>
      </c>
      <c r="E410">
        <v>0.8</v>
      </c>
      <c r="F410" s="16">
        <v>45008</v>
      </c>
      <c r="G410" t="s">
        <v>77</v>
      </c>
      <c r="H410" t="s">
        <v>185</v>
      </c>
      <c r="I410" t="s">
        <v>78</v>
      </c>
      <c r="J410" t="s">
        <v>101</v>
      </c>
      <c r="K410" s="1" t="s">
        <v>112</v>
      </c>
      <c r="L410" t="s">
        <v>79</v>
      </c>
      <c r="M410" s="1">
        <v>1000</v>
      </c>
      <c r="N410" s="1">
        <v>1000</v>
      </c>
      <c r="O410" s="1">
        <v>1369</v>
      </c>
      <c r="P410">
        <v>4</v>
      </c>
      <c r="Q410">
        <v>238.51</v>
      </c>
      <c r="R410">
        <v>281.92</v>
      </c>
      <c r="S410">
        <v>43.410000000000025</v>
      </c>
      <c r="T410" t="s">
        <v>80</v>
      </c>
      <c r="U410" s="40">
        <v>2023</v>
      </c>
      <c r="V410" s="40">
        <v>3</v>
      </c>
      <c r="W410" s="40" t="s">
        <v>227</v>
      </c>
      <c r="X410" s="40">
        <v>4</v>
      </c>
      <c r="Y410">
        <v>1</v>
      </c>
      <c r="Z410">
        <v>281.92</v>
      </c>
    </row>
    <row r="411" spans="1:26" x14ac:dyDescent="0.25">
      <c r="A411" t="s">
        <v>92</v>
      </c>
      <c r="B411" t="s">
        <v>729</v>
      </c>
      <c r="C411" s="1">
        <v>500</v>
      </c>
      <c r="D411">
        <v>2</v>
      </c>
      <c r="E411">
        <v>0.4</v>
      </c>
      <c r="F411" s="16">
        <v>45008</v>
      </c>
      <c r="G411" t="s">
        <v>77</v>
      </c>
      <c r="H411" t="s">
        <v>129</v>
      </c>
      <c r="I411" t="s">
        <v>78</v>
      </c>
      <c r="J411" t="s">
        <v>101</v>
      </c>
      <c r="K411" s="1" t="s">
        <v>130</v>
      </c>
      <c r="L411" t="s">
        <v>79</v>
      </c>
      <c r="M411" s="1">
        <v>500</v>
      </c>
      <c r="N411" s="1">
        <v>500</v>
      </c>
      <c r="O411" s="1" t="s">
        <v>122</v>
      </c>
      <c r="P411">
        <v>3</v>
      </c>
      <c r="Q411">
        <v>112.58</v>
      </c>
      <c r="R411">
        <v>138.81</v>
      </c>
      <c r="S411">
        <v>26.230000000000004</v>
      </c>
      <c r="T411" t="s">
        <v>80</v>
      </c>
      <c r="U411" s="40">
        <v>2023</v>
      </c>
      <c r="V411" s="40">
        <v>3</v>
      </c>
      <c r="W411" s="40" t="s">
        <v>227</v>
      </c>
      <c r="X411" s="40">
        <v>4</v>
      </c>
      <c r="Y411">
        <v>1</v>
      </c>
      <c r="Z411">
        <v>138.81</v>
      </c>
    </row>
    <row r="412" spans="1:26" x14ac:dyDescent="0.25">
      <c r="A412" t="s">
        <v>92</v>
      </c>
      <c r="B412" t="s">
        <v>730</v>
      </c>
      <c r="C412" s="1">
        <v>500</v>
      </c>
      <c r="D412">
        <v>2</v>
      </c>
      <c r="E412">
        <v>0.4</v>
      </c>
      <c r="F412" s="16">
        <v>45008</v>
      </c>
      <c r="G412" t="s">
        <v>77</v>
      </c>
      <c r="H412" t="s">
        <v>114</v>
      </c>
      <c r="I412" t="s">
        <v>78</v>
      </c>
      <c r="J412" t="s">
        <v>101</v>
      </c>
      <c r="K412" s="1" t="s">
        <v>102</v>
      </c>
      <c r="L412" t="s">
        <v>79</v>
      </c>
      <c r="M412" s="1">
        <v>500</v>
      </c>
      <c r="N412" s="1">
        <v>500</v>
      </c>
      <c r="O412" s="1">
        <v>944</v>
      </c>
      <c r="P412">
        <v>3</v>
      </c>
      <c r="Q412">
        <v>141.93</v>
      </c>
      <c r="R412">
        <v>175</v>
      </c>
      <c r="S412">
        <v>33.069999999999993</v>
      </c>
      <c r="T412" t="s">
        <v>80</v>
      </c>
      <c r="U412" s="40">
        <v>2023</v>
      </c>
      <c r="V412" s="40">
        <v>3</v>
      </c>
      <c r="W412" s="40" t="s">
        <v>227</v>
      </c>
      <c r="X412" s="40">
        <v>4</v>
      </c>
      <c r="Y412">
        <v>1</v>
      </c>
      <c r="Z412">
        <v>175</v>
      </c>
    </row>
    <row r="413" spans="1:26" x14ac:dyDescent="0.25">
      <c r="A413" t="s">
        <v>92</v>
      </c>
      <c r="B413" t="s">
        <v>731</v>
      </c>
      <c r="C413" s="1">
        <v>1000</v>
      </c>
      <c r="D413">
        <v>4</v>
      </c>
      <c r="E413">
        <v>0.8</v>
      </c>
      <c r="F413" s="16">
        <v>45008</v>
      </c>
      <c r="G413" t="s">
        <v>77</v>
      </c>
      <c r="H413" t="s">
        <v>76</v>
      </c>
      <c r="I413" t="s">
        <v>78</v>
      </c>
      <c r="J413" t="s">
        <v>101</v>
      </c>
      <c r="K413" s="1" t="s">
        <v>81</v>
      </c>
      <c r="L413" t="s">
        <v>79</v>
      </c>
      <c r="M413" s="1">
        <v>1000</v>
      </c>
      <c r="N413" s="1">
        <v>1000</v>
      </c>
      <c r="O413" s="1">
        <v>709</v>
      </c>
      <c r="P413">
        <v>5</v>
      </c>
      <c r="Q413">
        <v>175.98</v>
      </c>
      <c r="R413">
        <v>208.01</v>
      </c>
      <c r="S413">
        <v>32.03</v>
      </c>
      <c r="T413" t="s">
        <v>80</v>
      </c>
      <c r="U413" s="40">
        <v>2023</v>
      </c>
      <c r="V413" s="40">
        <v>3</v>
      </c>
      <c r="W413" s="40" t="s">
        <v>227</v>
      </c>
      <c r="X413" s="40">
        <v>4</v>
      </c>
      <c r="Y413">
        <v>1</v>
      </c>
      <c r="Z413">
        <v>208.01</v>
      </c>
    </row>
    <row r="414" spans="1:26" x14ac:dyDescent="0.25">
      <c r="A414" t="s">
        <v>92</v>
      </c>
      <c r="B414" t="s">
        <v>732</v>
      </c>
      <c r="C414" s="1">
        <v>500</v>
      </c>
      <c r="D414">
        <v>2</v>
      </c>
      <c r="E414">
        <v>0.4</v>
      </c>
      <c r="F414" s="16">
        <v>45008</v>
      </c>
      <c r="G414" t="s">
        <v>77</v>
      </c>
      <c r="H414" t="s">
        <v>100</v>
      </c>
      <c r="I414" t="s">
        <v>78</v>
      </c>
      <c r="J414" t="s">
        <v>101</v>
      </c>
      <c r="K414" s="1" t="s">
        <v>102</v>
      </c>
      <c r="L414" t="s">
        <v>79</v>
      </c>
      <c r="M414" s="1">
        <v>500</v>
      </c>
      <c r="N414" s="1">
        <v>500</v>
      </c>
      <c r="O414" s="1">
        <v>1267</v>
      </c>
      <c r="P414">
        <v>3</v>
      </c>
      <c r="Q414">
        <v>98.07</v>
      </c>
      <c r="R414">
        <v>120.93</v>
      </c>
      <c r="S414">
        <v>22.860000000000014</v>
      </c>
      <c r="T414" t="s">
        <v>80</v>
      </c>
      <c r="U414" s="40">
        <v>2023</v>
      </c>
      <c r="V414" s="40">
        <v>3</v>
      </c>
      <c r="W414" s="40" t="s">
        <v>227</v>
      </c>
      <c r="X414" s="40">
        <v>4</v>
      </c>
      <c r="Y414">
        <v>1</v>
      </c>
      <c r="Z414">
        <v>120.93</v>
      </c>
    </row>
    <row r="415" spans="1:26" x14ac:dyDescent="0.25">
      <c r="A415" t="s">
        <v>92</v>
      </c>
      <c r="B415" t="s">
        <v>733</v>
      </c>
      <c r="C415" s="1">
        <v>1500.0000000000002</v>
      </c>
      <c r="D415">
        <v>6.0000000000000009</v>
      </c>
      <c r="E415">
        <v>1.2000000000000002</v>
      </c>
      <c r="F415" s="16">
        <v>45008</v>
      </c>
      <c r="G415" t="s">
        <v>77</v>
      </c>
      <c r="H415" t="s">
        <v>100</v>
      </c>
      <c r="I415" t="s">
        <v>78</v>
      </c>
      <c r="J415" t="s">
        <v>101</v>
      </c>
      <c r="K415" s="1" t="s">
        <v>102</v>
      </c>
      <c r="L415" t="s">
        <v>79</v>
      </c>
      <c r="M415" s="1">
        <v>1500.0000000000002</v>
      </c>
      <c r="N415" s="1">
        <v>2500</v>
      </c>
      <c r="O415" s="1">
        <v>1045</v>
      </c>
      <c r="P415">
        <v>3</v>
      </c>
      <c r="Q415">
        <v>209.16</v>
      </c>
      <c r="R415">
        <v>238.98</v>
      </c>
      <c r="S415">
        <v>29.819999999999993</v>
      </c>
      <c r="T415" t="s">
        <v>80</v>
      </c>
      <c r="U415" s="40">
        <v>2023</v>
      </c>
      <c r="V415" s="40">
        <v>3</v>
      </c>
      <c r="W415" s="40" t="s">
        <v>227</v>
      </c>
      <c r="X415" s="40">
        <v>4</v>
      </c>
      <c r="Y415">
        <v>1</v>
      </c>
      <c r="Z415">
        <v>238.98</v>
      </c>
    </row>
    <row r="416" spans="1:26" x14ac:dyDescent="0.25">
      <c r="A416" t="s">
        <v>92</v>
      </c>
      <c r="B416" t="s">
        <v>734</v>
      </c>
      <c r="C416" s="1">
        <v>2000</v>
      </c>
      <c r="D416">
        <v>8</v>
      </c>
      <c r="E416">
        <v>1.6</v>
      </c>
      <c r="F416" s="16">
        <v>45008</v>
      </c>
      <c r="G416" t="s">
        <v>77</v>
      </c>
      <c r="H416" t="s">
        <v>100</v>
      </c>
      <c r="I416" t="s">
        <v>78</v>
      </c>
      <c r="J416" t="s">
        <v>101</v>
      </c>
      <c r="K416" s="1" t="s">
        <v>102</v>
      </c>
      <c r="L416" t="s">
        <v>79</v>
      </c>
      <c r="M416" s="1">
        <v>2000</v>
      </c>
      <c r="N416" s="1">
        <v>2500</v>
      </c>
      <c r="O416" s="1">
        <v>1378</v>
      </c>
      <c r="P416">
        <v>4</v>
      </c>
      <c r="Q416">
        <v>342.69</v>
      </c>
      <c r="R416">
        <v>391.2</v>
      </c>
      <c r="S416">
        <v>48.509999999999991</v>
      </c>
      <c r="T416" t="s">
        <v>80</v>
      </c>
      <c r="U416" s="40">
        <v>2023</v>
      </c>
      <c r="V416" s="40">
        <v>3</v>
      </c>
      <c r="W416" s="40" t="s">
        <v>227</v>
      </c>
      <c r="X416" s="40">
        <v>4</v>
      </c>
      <c r="Y416">
        <v>1</v>
      </c>
      <c r="Z416">
        <v>391.2</v>
      </c>
    </row>
    <row r="417" spans="1:26" x14ac:dyDescent="0.25">
      <c r="A417" t="s">
        <v>92</v>
      </c>
      <c r="B417" t="s">
        <v>735</v>
      </c>
      <c r="C417" s="1">
        <v>500</v>
      </c>
      <c r="D417">
        <v>2</v>
      </c>
      <c r="E417">
        <v>0.4</v>
      </c>
      <c r="F417" s="16">
        <v>45008</v>
      </c>
      <c r="G417" t="s">
        <v>77</v>
      </c>
      <c r="H417" t="s">
        <v>111</v>
      </c>
      <c r="I417" t="s">
        <v>78</v>
      </c>
      <c r="J417" t="s">
        <v>101</v>
      </c>
      <c r="K417" s="1" t="s">
        <v>112</v>
      </c>
      <c r="L417" t="s">
        <v>79</v>
      </c>
      <c r="M417" s="1">
        <v>500</v>
      </c>
      <c r="N417" s="1">
        <v>500</v>
      </c>
      <c r="O417" s="1">
        <v>1481</v>
      </c>
      <c r="P417">
        <v>4</v>
      </c>
      <c r="Q417">
        <v>150.15</v>
      </c>
      <c r="R417">
        <v>185.14</v>
      </c>
      <c r="S417">
        <v>34.989999999999981</v>
      </c>
      <c r="T417" t="s">
        <v>80</v>
      </c>
      <c r="U417" s="40">
        <v>2023</v>
      </c>
      <c r="V417" s="40">
        <v>3</v>
      </c>
      <c r="W417" s="40" t="s">
        <v>227</v>
      </c>
      <c r="X417" s="40">
        <v>4</v>
      </c>
      <c r="Y417">
        <v>1</v>
      </c>
      <c r="Z417">
        <v>185.14</v>
      </c>
    </row>
    <row r="418" spans="1:26" x14ac:dyDescent="0.25">
      <c r="A418" t="s">
        <v>92</v>
      </c>
      <c r="B418" t="s">
        <v>736</v>
      </c>
      <c r="C418" s="1">
        <v>2000</v>
      </c>
      <c r="D418">
        <v>8</v>
      </c>
      <c r="E418">
        <v>1.6</v>
      </c>
      <c r="F418" s="16">
        <v>45008</v>
      </c>
      <c r="G418" t="s">
        <v>77</v>
      </c>
      <c r="H418" t="s">
        <v>111</v>
      </c>
      <c r="I418" t="s">
        <v>78</v>
      </c>
      <c r="J418" t="s">
        <v>101</v>
      </c>
      <c r="K418" s="1" t="s">
        <v>112</v>
      </c>
      <c r="L418" t="s">
        <v>79</v>
      </c>
      <c r="M418" s="1">
        <v>2000</v>
      </c>
      <c r="N418" s="1">
        <v>2500</v>
      </c>
      <c r="O418" s="1">
        <v>1208</v>
      </c>
      <c r="P418">
        <v>4</v>
      </c>
      <c r="Q418">
        <v>492.37</v>
      </c>
      <c r="R418">
        <v>562.07000000000005</v>
      </c>
      <c r="S418">
        <v>69.700000000000045</v>
      </c>
      <c r="T418" t="s">
        <v>80</v>
      </c>
      <c r="U418" s="40">
        <v>2023</v>
      </c>
      <c r="V418" s="40">
        <v>3</v>
      </c>
      <c r="W418" s="40" t="s">
        <v>227</v>
      </c>
      <c r="X418" s="40">
        <v>4</v>
      </c>
      <c r="Y418">
        <v>1</v>
      </c>
      <c r="Z418">
        <v>562.07000000000005</v>
      </c>
    </row>
    <row r="419" spans="1:26" x14ac:dyDescent="0.25">
      <c r="A419" t="s">
        <v>92</v>
      </c>
      <c r="B419" t="s">
        <v>737</v>
      </c>
      <c r="C419" s="1">
        <v>2500</v>
      </c>
      <c r="D419">
        <v>10</v>
      </c>
      <c r="E419">
        <v>2</v>
      </c>
      <c r="F419" s="16">
        <v>45008</v>
      </c>
      <c r="G419" t="s">
        <v>77</v>
      </c>
      <c r="H419" t="s">
        <v>129</v>
      </c>
      <c r="I419" t="s">
        <v>78</v>
      </c>
      <c r="J419" t="s">
        <v>101</v>
      </c>
      <c r="K419" s="1" t="s">
        <v>130</v>
      </c>
      <c r="L419" t="s">
        <v>79</v>
      </c>
      <c r="M419" s="1">
        <v>2500</v>
      </c>
      <c r="N419" s="1">
        <v>2500</v>
      </c>
      <c r="O419" s="1" t="s">
        <v>122</v>
      </c>
      <c r="P419">
        <v>3</v>
      </c>
      <c r="Q419">
        <v>724.26</v>
      </c>
      <c r="R419">
        <v>814.69</v>
      </c>
      <c r="S419">
        <v>90.430000000000064</v>
      </c>
      <c r="T419" t="s">
        <v>80</v>
      </c>
      <c r="U419" s="40">
        <v>2023</v>
      </c>
      <c r="V419" s="40">
        <v>3</v>
      </c>
      <c r="W419" s="40" t="s">
        <v>227</v>
      </c>
      <c r="X419" s="40">
        <v>4</v>
      </c>
      <c r="Y419">
        <v>1</v>
      </c>
      <c r="Z419">
        <v>814.69</v>
      </c>
    </row>
    <row r="420" spans="1:26" x14ac:dyDescent="0.25">
      <c r="A420" t="s">
        <v>92</v>
      </c>
      <c r="B420" t="s">
        <v>738</v>
      </c>
      <c r="C420" s="1">
        <v>2500</v>
      </c>
      <c r="D420">
        <v>10</v>
      </c>
      <c r="E420">
        <v>2</v>
      </c>
      <c r="F420" s="16">
        <v>45008</v>
      </c>
      <c r="G420" t="s">
        <v>77</v>
      </c>
      <c r="H420" t="s">
        <v>129</v>
      </c>
      <c r="I420" t="s">
        <v>78</v>
      </c>
      <c r="J420" t="s">
        <v>101</v>
      </c>
      <c r="K420" s="1" t="s">
        <v>130</v>
      </c>
      <c r="L420" t="s">
        <v>79</v>
      </c>
      <c r="M420" s="1">
        <v>2500</v>
      </c>
      <c r="N420" s="1">
        <v>2500</v>
      </c>
      <c r="O420" s="1" t="s">
        <v>122</v>
      </c>
      <c r="P420">
        <v>3</v>
      </c>
      <c r="Q420">
        <v>722.94</v>
      </c>
      <c r="R420">
        <v>813.2</v>
      </c>
      <c r="S420">
        <v>90.259999999999991</v>
      </c>
      <c r="T420" t="s">
        <v>80</v>
      </c>
      <c r="U420" s="40">
        <v>2023</v>
      </c>
      <c r="V420" s="40">
        <v>3</v>
      </c>
      <c r="W420" s="40" t="s">
        <v>227</v>
      </c>
      <c r="X420" s="40">
        <v>4</v>
      </c>
      <c r="Y420">
        <v>1</v>
      </c>
      <c r="Z420">
        <v>813.2</v>
      </c>
    </row>
    <row r="421" spans="1:26" x14ac:dyDescent="0.25">
      <c r="A421" t="s">
        <v>92</v>
      </c>
      <c r="B421" t="s">
        <v>739</v>
      </c>
      <c r="C421" s="1">
        <v>1000</v>
      </c>
      <c r="D421">
        <v>4</v>
      </c>
      <c r="E421">
        <v>0.8</v>
      </c>
      <c r="F421" s="16">
        <v>45008</v>
      </c>
      <c r="G421" t="s">
        <v>77</v>
      </c>
      <c r="H421" t="s">
        <v>129</v>
      </c>
      <c r="I421" t="s">
        <v>78</v>
      </c>
      <c r="J421" t="s">
        <v>101</v>
      </c>
      <c r="K421" s="1" t="s">
        <v>143</v>
      </c>
      <c r="L421" t="s">
        <v>79</v>
      </c>
      <c r="M421" s="1">
        <v>1000</v>
      </c>
      <c r="N421" s="1">
        <v>1000</v>
      </c>
      <c r="O421" s="1" t="s">
        <v>122</v>
      </c>
      <c r="P421" t="s">
        <v>143</v>
      </c>
      <c r="Q421" t="s">
        <v>143</v>
      </c>
      <c r="R421" t="s">
        <v>143</v>
      </c>
      <c r="S421" t="s">
        <v>143</v>
      </c>
      <c r="T421" t="s">
        <v>144</v>
      </c>
      <c r="U421" s="40">
        <v>2023</v>
      </c>
      <c r="V421" s="40">
        <v>3</v>
      </c>
      <c r="W421" s="40" t="s">
        <v>227</v>
      </c>
      <c r="X421" s="40">
        <v>4</v>
      </c>
      <c r="Y421">
        <v>1</v>
      </c>
      <c r="Z421" t="s">
        <v>143</v>
      </c>
    </row>
    <row r="422" spans="1:26" x14ac:dyDescent="0.25">
      <c r="A422" t="s">
        <v>92</v>
      </c>
      <c r="B422" t="s">
        <v>740</v>
      </c>
      <c r="C422" s="1">
        <v>1000</v>
      </c>
      <c r="D422">
        <v>4</v>
      </c>
      <c r="E422">
        <v>0.8</v>
      </c>
      <c r="F422" s="16">
        <v>45008</v>
      </c>
      <c r="G422" t="s">
        <v>77</v>
      </c>
      <c r="H422" t="s">
        <v>129</v>
      </c>
      <c r="I422" t="s">
        <v>78</v>
      </c>
      <c r="J422" t="s">
        <v>101</v>
      </c>
      <c r="K422" s="1" t="s">
        <v>143</v>
      </c>
      <c r="L422" t="s">
        <v>79</v>
      </c>
      <c r="M422" s="1">
        <v>1000</v>
      </c>
      <c r="N422" s="1">
        <v>1000</v>
      </c>
      <c r="O422" s="1" t="s">
        <v>122</v>
      </c>
      <c r="P422" t="s">
        <v>143</v>
      </c>
      <c r="Q422" t="s">
        <v>143</v>
      </c>
      <c r="R422" t="s">
        <v>143</v>
      </c>
      <c r="S422" t="s">
        <v>143</v>
      </c>
      <c r="T422" t="s">
        <v>144</v>
      </c>
      <c r="U422" s="40">
        <v>2023</v>
      </c>
      <c r="V422" s="40">
        <v>3</v>
      </c>
      <c r="W422" s="40" t="s">
        <v>227</v>
      </c>
      <c r="X422" s="40">
        <v>4</v>
      </c>
      <c r="Y422">
        <v>1</v>
      </c>
      <c r="Z422" t="s">
        <v>143</v>
      </c>
    </row>
    <row r="423" spans="1:26" x14ac:dyDescent="0.25">
      <c r="A423" t="s">
        <v>92</v>
      </c>
      <c r="B423" t="s">
        <v>741</v>
      </c>
      <c r="C423" s="1">
        <v>4500</v>
      </c>
      <c r="D423">
        <v>18</v>
      </c>
      <c r="E423">
        <v>3.6</v>
      </c>
      <c r="F423" s="16">
        <v>45008</v>
      </c>
      <c r="G423" t="s">
        <v>77</v>
      </c>
      <c r="H423" t="s">
        <v>77</v>
      </c>
      <c r="I423" t="s">
        <v>78</v>
      </c>
      <c r="J423" t="s">
        <v>142</v>
      </c>
      <c r="K423" s="1" t="s">
        <v>143</v>
      </c>
      <c r="L423" t="s">
        <v>83</v>
      </c>
      <c r="M423" s="1">
        <v>4500</v>
      </c>
      <c r="N423" s="1">
        <v>5000</v>
      </c>
      <c r="O423" s="1">
        <v>45</v>
      </c>
      <c r="P423" t="s">
        <v>143</v>
      </c>
      <c r="Q423" t="s">
        <v>143</v>
      </c>
      <c r="R423" t="s">
        <v>143</v>
      </c>
      <c r="S423" t="s">
        <v>143</v>
      </c>
      <c r="T423" t="s">
        <v>144</v>
      </c>
      <c r="U423" s="40">
        <v>2023</v>
      </c>
      <c r="V423" s="40">
        <v>3</v>
      </c>
      <c r="W423" s="40" t="s">
        <v>227</v>
      </c>
      <c r="X423" s="40">
        <v>4</v>
      </c>
      <c r="Y423">
        <v>0</v>
      </c>
      <c r="Z423">
        <v>0</v>
      </c>
    </row>
    <row r="424" spans="1:26" x14ac:dyDescent="0.25">
      <c r="A424" t="s">
        <v>92</v>
      </c>
      <c r="B424" t="s">
        <v>156</v>
      </c>
      <c r="C424" s="1">
        <v>4500</v>
      </c>
      <c r="D424">
        <v>18</v>
      </c>
      <c r="E424">
        <v>3.6</v>
      </c>
      <c r="F424" s="16">
        <v>45008</v>
      </c>
      <c r="G424" t="s">
        <v>77</v>
      </c>
      <c r="H424" t="s">
        <v>77</v>
      </c>
      <c r="I424" t="s">
        <v>78</v>
      </c>
      <c r="J424" t="s">
        <v>142</v>
      </c>
      <c r="K424" s="1" t="s">
        <v>143</v>
      </c>
      <c r="L424" t="s">
        <v>83</v>
      </c>
      <c r="M424" s="1">
        <v>4500</v>
      </c>
      <c r="N424" s="1">
        <v>5000</v>
      </c>
      <c r="O424" s="1">
        <v>45</v>
      </c>
      <c r="P424" t="s">
        <v>143</v>
      </c>
      <c r="Q424" t="s">
        <v>143</v>
      </c>
      <c r="R424" t="s">
        <v>143</v>
      </c>
      <c r="S424" t="s">
        <v>143</v>
      </c>
      <c r="T424" t="s">
        <v>144</v>
      </c>
      <c r="U424" s="40">
        <v>2023</v>
      </c>
      <c r="V424" s="40">
        <v>3</v>
      </c>
      <c r="W424" s="40" t="s">
        <v>227</v>
      </c>
      <c r="X424" s="40">
        <v>4</v>
      </c>
      <c r="Y424">
        <v>0</v>
      </c>
      <c r="Z424">
        <v>0</v>
      </c>
    </row>
    <row r="425" spans="1:26" x14ac:dyDescent="0.25">
      <c r="A425" t="s">
        <v>92</v>
      </c>
      <c r="B425" t="s">
        <v>138</v>
      </c>
      <c r="C425" s="1">
        <v>5000</v>
      </c>
      <c r="D425">
        <v>20</v>
      </c>
      <c r="E425">
        <v>4</v>
      </c>
      <c r="F425" s="16">
        <v>45008</v>
      </c>
      <c r="G425" t="s">
        <v>77</v>
      </c>
      <c r="H425" t="s">
        <v>77</v>
      </c>
      <c r="I425" t="s">
        <v>78</v>
      </c>
      <c r="J425" t="s">
        <v>142</v>
      </c>
      <c r="K425" s="1" t="s">
        <v>143</v>
      </c>
      <c r="L425" t="s">
        <v>83</v>
      </c>
      <c r="M425" s="1">
        <v>5000</v>
      </c>
      <c r="N425" s="1">
        <v>5000</v>
      </c>
      <c r="O425" s="1">
        <v>33</v>
      </c>
      <c r="P425" t="s">
        <v>143</v>
      </c>
      <c r="Q425" t="s">
        <v>143</v>
      </c>
      <c r="R425" t="s">
        <v>143</v>
      </c>
      <c r="S425" t="s">
        <v>143</v>
      </c>
      <c r="T425" t="s">
        <v>144</v>
      </c>
      <c r="U425" s="40">
        <v>2023</v>
      </c>
      <c r="V425" s="40">
        <v>3</v>
      </c>
      <c r="W425" s="40" t="s">
        <v>227</v>
      </c>
      <c r="X425" s="40">
        <v>4</v>
      </c>
      <c r="Y425">
        <v>0</v>
      </c>
      <c r="Z425">
        <v>0</v>
      </c>
    </row>
    <row r="426" spans="1:26" x14ac:dyDescent="0.25">
      <c r="A426" t="s">
        <v>92</v>
      </c>
      <c r="B426" t="s">
        <v>742</v>
      </c>
      <c r="C426" s="1">
        <v>5000</v>
      </c>
      <c r="D426">
        <v>20</v>
      </c>
      <c r="E426">
        <v>4</v>
      </c>
      <c r="F426" s="16">
        <v>45008</v>
      </c>
      <c r="G426" t="s">
        <v>77</v>
      </c>
      <c r="H426" t="s">
        <v>77</v>
      </c>
      <c r="I426" t="s">
        <v>78</v>
      </c>
      <c r="J426" t="s">
        <v>142</v>
      </c>
      <c r="K426" s="1" t="s">
        <v>143</v>
      </c>
      <c r="L426" t="s">
        <v>83</v>
      </c>
      <c r="M426" s="1">
        <v>5000</v>
      </c>
      <c r="N426" s="1">
        <v>5000</v>
      </c>
      <c r="O426" s="1">
        <v>33</v>
      </c>
      <c r="P426" t="s">
        <v>143</v>
      </c>
      <c r="Q426" t="s">
        <v>143</v>
      </c>
      <c r="R426" t="s">
        <v>143</v>
      </c>
      <c r="S426" t="s">
        <v>143</v>
      </c>
      <c r="T426" t="s">
        <v>144</v>
      </c>
      <c r="U426" s="40">
        <v>2023</v>
      </c>
      <c r="V426" s="40">
        <v>3</v>
      </c>
      <c r="W426" s="40" t="s">
        <v>227</v>
      </c>
      <c r="X426" s="40">
        <v>4</v>
      </c>
      <c r="Y426">
        <v>0</v>
      </c>
      <c r="Z426">
        <v>0</v>
      </c>
    </row>
    <row r="427" spans="1:26" x14ac:dyDescent="0.25">
      <c r="A427" t="s">
        <v>92</v>
      </c>
      <c r="B427" t="s">
        <v>743</v>
      </c>
      <c r="C427" s="1">
        <v>4500</v>
      </c>
      <c r="D427">
        <v>18</v>
      </c>
      <c r="E427">
        <v>3.6</v>
      </c>
      <c r="F427" s="16">
        <v>45008</v>
      </c>
      <c r="G427" t="s">
        <v>77</v>
      </c>
      <c r="H427" t="s">
        <v>77</v>
      </c>
      <c r="I427" t="s">
        <v>78</v>
      </c>
      <c r="J427" t="s">
        <v>142</v>
      </c>
      <c r="K427" s="1" t="s">
        <v>143</v>
      </c>
      <c r="L427" t="s">
        <v>83</v>
      </c>
      <c r="M427" s="1">
        <v>4500</v>
      </c>
      <c r="N427" s="1">
        <v>5000</v>
      </c>
      <c r="O427" s="1">
        <v>763</v>
      </c>
      <c r="P427" t="s">
        <v>143</v>
      </c>
      <c r="Q427" t="s">
        <v>143</v>
      </c>
      <c r="R427" t="s">
        <v>143</v>
      </c>
      <c r="S427" t="s">
        <v>143</v>
      </c>
      <c r="T427" t="s">
        <v>144</v>
      </c>
      <c r="U427" s="40">
        <v>2023</v>
      </c>
      <c r="V427" s="40">
        <v>3</v>
      </c>
      <c r="W427" s="40" t="s">
        <v>227</v>
      </c>
      <c r="X427" s="40">
        <v>4</v>
      </c>
      <c r="Y427">
        <v>0</v>
      </c>
      <c r="Z427">
        <v>0</v>
      </c>
    </row>
    <row r="428" spans="1:26" x14ac:dyDescent="0.25">
      <c r="A428" t="s">
        <v>92</v>
      </c>
      <c r="B428" t="s">
        <v>744</v>
      </c>
      <c r="C428" s="1">
        <v>4500</v>
      </c>
      <c r="D428">
        <v>18</v>
      </c>
      <c r="E428">
        <v>3.6</v>
      </c>
      <c r="F428" s="16">
        <v>45008</v>
      </c>
      <c r="G428" t="s">
        <v>77</v>
      </c>
      <c r="H428" t="s">
        <v>77</v>
      </c>
      <c r="I428" t="s">
        <v>78</v>
      </c>
      <c r="J428" t="s">
        <v>142</v>
      </c>
      <c r="K428" s="1" t="s">
        <v>143</v>
      </c>
      <c r="L428" t="s">
        <v>83</v>
      </c>
      <c r="M428" s="1">
        <v>4500</v>
      </c>
      <c r="N428" s="1">
        <v>5000</v>
      </c>
      <c r="O428" s="1">
        <v>763</v>
      </c>
      <c r="P428" t="s">
        <v>143</v>
      </c>
      <c r="Q428" t="s">
        <v>143</v>
      </c>
      <c r="R428" t="s">
        <v>143</v>
      </c>
      <c r="S428" t="s">
        <v>143</v>
      </c>
      <c r="T428" t="s">
        <v>144</v>
      </c>
      <c r="U428" s="40">
        <v>2023</v>
      </c>
      <c r="V428" s="40">
        <v>3</v>
      </c>
      <c r="W428" s="40" t="s">
        <v>227</v>
      </c>
      <c r="X428" s="40">
        <v>4</v>
      </c>
      <c r="Y428">
        <v>0</v>
      </c>
      <c r="Z428">
        <v>0</v>
      </c>
    </row>
    <row r="429" spans="1:26" x14ac:dyDescent="0.25">
      <c r="A429" t="s">
        <v>92</v>
      </c>
      <c r="B429" t="s">
        <v>745</v>
      </c>
      <c r="C429" s="1">
        <v>5000</v>
      </c>
      <c r="D429">
        <v>20</v>
      </c>
      <c r="E429">
        <v>4</v>
      </c>
      <c r="F429" s="16">
        <v>45008</v>
      </c>
      <c r="G429" t="s">
        <v>77</v>
      </c>
      <c r="H429" t="s">
        <v>77</v>
      </c>
      <c r="I429" t="s">
        <v>78</v>
      </c>
      <c r="J429" t="s">
        <v>142</v>
      </c>
      <c r="K429" s="1" t="s">
        <v>143</v>
      </c>
      <c r="L429" t="s">
        <v>83</v>
      </c>
      <c r="M429" s="1">
        <v>5000</v>
      </c>
      <c r="N429" s="1">
        <v>5000</v>
      </c>
      <c r="O429" s="1">
        <v>480</v>
      </c>
      <c r="P429" t="s">
        <v>143</v>
      </c>
      <c r="Q429" t="s">
        <v>143</v>
      </c>
      <c r="R429" t="s">
        <v>143</v>
      </c>
      <c r="S429" t="s">
        <v>143</v>
      </c>
      <c r="T429" t="s">
        <v>144</v>
      </c>
      <c r="U429" s="40">
        <v>2023</v>
      </c>
      <c r="V429" s="40">
        <v>3</v>
      </c>
      <c r="W429" s="40" t="s">
        <v>227</v>
      </c>
      <c r="X429" s="40">
        <v>4</v>
      </c>
      <c r="Y429">
        <v>0</v>
      </c>
      <c r="Z429">
        <v>0</v>
      </c>
    </row>
    <row r="430" spans="1:26" x14ac:dyDescent="0.25">
      <c r="A430" t="s">
        <v>92</v>
      </c>
      <c r="B430" t="s">
        <v>746</v>
      </c>
      <c r="C430" s="1">
        <v>5000</v>
      </c>
      <c r="D430">
        <v>20</v>
      </c>
      <c r="E430">
        <v>4</v>
      </c>
      <c r="F430" s="16">
        <v>45008</v>
      </c>
      <c r="G430" t="s">
        <v>77</v>
      </c>
      <c r="H430" t="s">
        <v>77</v>
      </c>
      <c r="I430" t="s">
        <v>78</v>
      </c>
      <c r="J430" t="s">
        <v>142</v>
      </c>
      <c r="K430" s="1" t="s">
        <v>143</v>
      </c>
      <c r="L430" t="s">
        <v>83</v>
      </c>
      <c r="M430" s="1">
        <v>5000</v>
      </c>
      <c r="N430" s="1">
        <v>5000</v>
      </c>
      <c r="O430" s="1">
        <v>480</v>
      </c>
      <c r="P430" t="s">
        <v>143</v>
      </c>
      <c r="Q430" t="s">
        <v>143</v>
      </c>
      <c r="R430" t="s">
        <v>143</v>
      </c>
      <c r="S430" t="s">
        <v>143</v>
      </c>
      <c r="T430" t="s">
        <v>144</v>
      </c>
      <c r="U430" s="40">
        <v>2023</v>
      </c>
      <c r="V430" s="40">
        <v>3</v>
      </c>
      <c r="W430" s="40" t="s">
        <v>227</v>
      </c>
      <c r="X430" s="40">
        <v>4</v>
      </c>
      <c r="Y430">
        <v>0</v>
      </c>
      <c r="Z430">
        <v>0</v>
      </c>
    </row>
    <row r="431" spans="1:26" x14ac:dyDescent="0.25">
      <c r="A431" t="s">
        <v>92</v>
      </c>
      <c r="B431" t="s">
        <v>747</v>
      </c>
      <c r="C431" s="1">
        <v>3500.0000000000005</v>
      </c>
      <c r="D431">
        <v>14.000000000000002</v>
      </c>
      <c r="E431">
        <v>2.8000000000000003</v>
      </c>
      <c r="F431" s="16">
        <v>45008</v>
      </c>
      <c r="G431" t="s">
        <v>77</v>
      </c>
      <c r="H431" t="s">
        <v>77</v>
      </c>
      <c r="I431" t="s">
        <v>78</v>
      </c>
      <c r="J431" t="s">
        <v>142</v>
      </c>
      <c r="K431" s="1" t="s">
        <v>143</v>
      </c>
      <c r="L431" t="s">
        <v>83</v>
      </c>
      <c r="M431" s="1">
        <v>3500.0000000000005</v>
      </c>
      <c r="N431" s="1">
        <v>5000</v>
      </c>
      <c r="O431" s="1">
        <v>556</v>
      </c>
      <c r="P431" t="s">
        <v>143</v>
      </c>
      <c r="Q431" t="s">
        <v>143</v>
      </c>
      <c r="R431" t="s">
        <v>143</v>
      </c>
      <c r="S431" t="s">
        <v>143</v>
      </c>
      <c r="T431" t="s">
        <v>144</v>
      </c>
      <c r="U431" s="40">
        <v>2023</v>
      </c>
      <c r="V431" s="40">
        <v>3</v>
      </c>
      <c r="W431" s="40" t="s">
        <v>227</v>
      </c>
      <c r="X431" s="40">
        <v>4</v>
      </c>
      <c r="Y431">
        <v>0</v>
      </c>
      <c r="Z431">
        <v>0</v>
      </c>
    </row>
    <row r="432" spans="1:26" x14ac:dyDescent="0.25">
      <c r="A432" t="s">
        <v>92</v>
      </c>
      <c r="B432" t="s">
        <v>748</v>
      </c>
      <c r="C432" s="1">
        <v>3500.0000000000005</v>
      </c>
      <c r="D432">
        <v>14.000000000000002</v>
      </c>
      <c r="E432">
        <v>2.8000000000000003</v>
      </c>
      <c r="F432" s="16">
        <v>45008</v>
      </c>
      <c r="G432" t="s">
        <v>77</v>
      </c>
      <c r="H432" t="s">
        <v>77</v>
      </c>
      <c r="I432" t="s">
        <v>78</v>
      </c>
      <c r="J432" t="s">
        <v>142</v>
      </c>
      <c r="K432" s="1" t="s">
        <v>143</v>
      </c>
      <c r="L432" t="s">
        <v>83</v>
      </c>
      <c r="M432" s="1">
        <v>3500.0000000000005</v>
      </c>
      <c r="N432" s="1">
        <v>5000</v>
      </c>
      <c r="O432" s="1">
        <v>556</v>
      </c>
      <c r="P432" t="s">
        <v>143</v>
      </c>
      <c r="Q432" t="s">
        <v>143</v>
      </c>
      <c r="R432" t="s">
        <v>143</v>
      </c>
      <c r="S432" t="s">
        <v>143</v>
      </c>
      <c r="T432" t="s">
        <v>144</v>
      </c>
      <c r="U432" s="40">
        <v>2023</v>
      </c>
      <c r="V432" s="40">
        <v>3</v>
      </c>
      <c r="W432" s="40" t="s">
        <v>227</v>
      </c>
      <c r="X432" s="40">
        <v>4</v>
      </c>
      <c r="Y432">
        <v>0</v>
      </c>
      <c r="Z432">
        <v>0</v>
      </c>
    </row>
    <row r="433" spans="1:26" x14ac:dyDescent="0.25">
      <c r="A433" t="s">
        <v>92</v>
      </c>
      <c r="B433" t="s">
        <v>292</v>
      </c>
      <c r="C433" s="1">
        <v>500</v>
      </c>
      <c r="D433">
        <v>2</v>
      </c>
      <c r="E433">
        <v>0.4</v>
      </c>
      <c r="F433" s="16">
        <v>45008</v>
      </c>
      <c r="G433" t="s">
        <v>77</v>
      </c>
      <c r="H433" t="s">
        <v>127</v>
      </c>
      <c r="I433" t="s">
        <v>78</v>
      </c>
      <c r="J433" t="s">
        <v>101</v>
      </c>
      <c r="K433" s="1" t="s">
        <v>102</v>
      </c>
      <c r="L433" t="s">
        <v>79</v>
      </c>
      <c r="M433" s="1">
        <v>500</v>
      </c>
      <c r="N433" s="1">
        <v>500</v>
      </c>
      <c r="O433" s="1">
        <v>545</v>
      </c>
      <c r="P433">
        <v>3</v>
      </c>
      <c r="Q433">
        <v>99.65</v>
      </c>
      <c r="R433">
        <v>122.88</v>
      </c>
      <c r="S433">
        <v>23.22999999999999</v>
      </c>
      <c r="T433" t="s">
        <v>80</v>
      </c>
      <c r="U433" s="40">
        <v>2023</v>
      </c>
      <c r="V433" s="40">
        <v>3</v>
      </c>
      <c r="W433" s="40" t="s">
        <v>227</v>
      </c>
      <c r="X433" s="40">
        <v>4</v>
      </c>
      <c r="Y433">
        <v>1</v>
      </c>
      <c r="Z433">
        <v>122.88</v>
      </c>
    </row>
    <row r="434" spans="1:26" x14ac:dyDescent="0.25">
      <c r="A434" t="s">
        <v>92</v>
      </c>
      <c r="B434" t="s">
        <v>749</v>
      </c>
      <c r="C434" s="1">
        <v>500</v>
      </c>
      <c r="D434">
        <v>2</v>
      </c>
      <c r="E434">
        <v>0.4</v>
      </c>
      <c r="F434" s="16">
        <v>45008</v>
      </c>
      <c r="G434" t="s">
        <v>77</v>
      </c>
      <c r="H434" t="s">
        <v>127</v>
      </c>
      <c r="I434" t="s">
        <v>78</v>
      </c>
      <c r="J434" t="s">
        <v>101</v>
      </c>
      <c r="K434" s="1" t="s">
        <v>102</v>
      </c>
      <c r="L434" t="s">
        <v>79</v>
      </c>
      <c r="M434" s="1">
        <v>500</v>
      </c>
      <c r="N434" s="1">
        <v>500</v>
      </c>
      <c r="O434" s="1">
        <v>455</v>
      </c>
      <c r="P434">
        <v>3</v>
      </c>
      <c r="Q434">
        <v>91.27</v>
      </c>
      <c r="R434">
        <v>112.54</v>
      </c>
      <c r="S434">
        <v>21.27000000000001</v>
      </c>
      <c r="T434" t="s">
        <v>80</v>
      </c>
      <c r="U434" s="40">
        <v>2023</v>
      </c>
      <c r="V434" s="40">
        <v>3</v>
      </c>
      <c r="W434" s="40" t="s">
        <v>227</v>
      </c>
      <c r="X434" s="40">
        <v>4</v>
      </c>
      <c r="Y434">
        <v>1</v>
      </c>
      <c r="Z434">
        <v>112.54</v>
      </c>
    </row>
    <row r="435" spans="1:26" x14ac:dyDescent="0.25">
      <c r="A435" t="s">
        <v>92</v>
      </c>
      <c r="B435" t="s">
        <v>750</v>
      </c>
      <c r="C435" s="1">
        <v>1000</v>
      </c>
      <c r="D435">
        <v>4</v>
      </c>
      <c r="E435">
        <v>0.8</v>
      </c>
      <c r="F435" s="16">
        <v>45008</v>
      </c>
      <c r="G435" t="s">
        <v>77</v>
      </c>
      <c r="H435" t="s">
        <v>100</v>
      </c>
      <c r="I435" t="s">
        <v>78</v>
      </c>
      <c r="J435" t="s">
        <v>101</v>
      </c>
      <c r="K435" s="1" t="s">
        <v>102</v>
      </c>
      <c r="L435" t="s">
        <v>79</v>
      </c>
      <c r="M435" s="1">
        <v>1000</v>
      </c>
      <c r="N435" s="1">
        <v>1000</v>
      </c>
      <c r="O435" s="1">
        <v>942</v>
      </c>
      <c r="P435">
        <v>3</v>
      </c>
      <c r="Q435">
        <v>187.44</v>
      </c>
      <c r="R435">
        <v>221.56</v>
      </c>
      <c r="S435">
        <v>34.120000000000005</v>
      </c>
      <c r="T435" t="s">
        <v>80</v>
      </c>
      <c r="U435" s="40">
        <v>2023</v>
      </c>
      <c r="V435" s="40">
        <v>3</v>
      </c>
      <c r="W435" s="40" t="s">
        <v>227</v>
      </c>
      <c r="X435" s="40">
        <v>4</v>
      </c>
      <c r="Y435">
        <v>1</v>
      </c>
      <c r="Z435">
        <v>221.56</v>
      </c>
    </row>
    <row r="436" spans="1:26" x14ac:dyDescent="0.25">
      <c r="A436" t="s">
        <v>92</v>
      </c>
      <c r="B436" t="s">
        <v>75</v>
      </c>
      <c r="C436" s="1">
        <v>500</v>
      </c>
      <c r="D436">
        <v>2</v>
      </c>
      <c r="E436">
        <v>0.4</v>
      </c>
      <c r="F436" s="16">
        <v>45013</v>
      </c>
      <c r="G436" t="s">
        <v>77</v>
      </c>
      <c r="H436" t="s">
        <v>100</v>
      </c>
      <c r="I436" t="s">
        <v>78</v>
      </c>
      <c r="J436" t="s">
        <v>101</v>
      </c>
      <c r="K436" s="1" t="s">
        <v>102</v>
      </c>
      <c r="L436" t="s">
        <v>79</v>
      </c>
      <c r="M436" s="1">
        <v>500</v>
      </c>
      <c r="N436" s="1">
        <v>500</v>
      </c>
      <c r="O436" s="1">
        <v>942</v>
      </c>
      <c r="P436">
        <v>3</v>
      </c>
      <c r="Q436">
        <v>111.04</v>
      </c>
      <c r="R436">
        <v>136.91</v>
      </c>
      <c r="S436">
        <v>25.86999999999999</v>
      </c>
      <c r="T436" t="s">
        <v>80</v>
      </c>
      <c r="U436" s="40">
        <v>2023</v>
      </c>
      <c r="V436" s="40">
        <v>3</v>
      </c>
      <c r="W436" s="40" t="s">
        <v>227</v>
      </c>
      <c r="X436" s="40">
        <v>2</v>
      </c>
      <c r="Y436">
        <v>1</v>
      </c>
      <c r="Z436">
        <v>136.91</v>
      </c>
    </row>
    <row r="437" spans="1:26" x14ac:dyDescent="0.25">
      <c r="A437" t="s">
        <v>92</v>
      </c>
      <c r="B437" t="s">
        <v>751</v>
      </c>
      <c r="C437" s="1">
        <v>500</v>
      </c>
      <c r="D437">
        <v>2</v>
      </c>
      <c r="E437">
        <v>0.4</v>
      </c>
      <c r="F437" s="16">
        <v>45013</v>
      </c>
      <c r="G437" t="s">
        <v>77</v>
      </c>
      <c r="H437" t="s">
        <v>76</v>
      </c>
      <c r="I437" t="s">
        <v>78</v>
      </c>
      <c r="J437" t="s">
        <v>101</v>
      </c>
      <c r="K437" s="1" t="s">
        <v>102</v>
      </c>
      <c r="L437" t="s">
        <v>79</v>
      </c>
      <c r="M437" s="1">
        <v>500</v>
      </c>
      <c r="N437" s="1">
        <v>500</v>
      </c>
      <c r="O437" s="1">
        <v>484</v>
      </c>
      <c r="P437">
        <v>3</v>
      </c>
      <c r="Q437">
        <v>91.69</v>
      </c>
      <c r="R437">
        <v>113.06</v>
      </c>
      <c r="S437">
        <v>21.370000000000005</v>
      </c>
      <c r="T437" t="s">
        <v>80</v>
      </c>
      <c r="U437" s="40">
        <v>2023</v>
      </c>
      <c r="V437" s="40">
        <v>3</v>
      </c>
      <c r="W437" s="40" t="s">
        <v>227</v>
      </c>
      <c r="X437" s="40">
        <v>2</v>
      </c>
      <c r="Y437">
        <v>1</v>
      </c>
      <c r="Z437">
        <v>113.06</v>
      </c>
    </row>
    <row r="438" spans="1:26" x14ac:dyDescent="0.25">
      <c r="A438" t="s">
        <v>92</v>
      </c>
      <c r="B438" t="s">
        <v>752</v>
      </c>
      <c r="C438" s="1">
        <v>1000</v>
      </c>
      <c r="D438">
        <v>4</v>
      </c>
      <c r="E438">
        <v>0.8</v>
      </c>
      <c r="F438" s="16">
        <v>45013</v>
      </c>
      <c r="G438" t="s">
        <v>77</v>
      </c>
      <c r="H438" t="s">
        <v>111</v>
      </c>
      <c r="I438" t="s">
        <v>78</v>
      </c>
      <c r="J438" t="s">
        <v>101</v>
      </c>
      <c r="K438" s="1" t="s">
        <v>112</v>
      </c>
      <c r="L438" t="s">
        <v>79</v>
      </c>
      <c r="M438" s="1">
        <v>1000</v>
      </c>
      <c r="N438" s="1">
        <v>1000</v>
      </c>
      <c r="O438" s="1">
        <v>1502</v>
      </c>
      <c r="P438">
        <v>4</v>
      </c>
      <c r="Q438">
        <v>235.66</v>
      </c>
      <c r="R438">
        <v>278.56</v>
      </c>
      <c r="S438">
        <v>42.900000000000006</v>
      </c>
      <c r="T438" t="s">
        <v>80</v>
      </c>
      <c r="U438" s="40">
        <v>2023</v>
      </c>
      <c r="V438" s="40">
        <v>3</v>
      </c>
      <c r="W438" s="40" t="s">
        <v>227</v>
      </c>
      <c r="X438" s="40">
        <v>2</v>
      </c>
      <c r="Y438">
        <v>1</v>
      </c>
      <c r="Z438">
        <v>278.56</v>
      </c>
    </row>
    <row r="439" spans="1:26" x14ac:dyDescent="0.25">
      <c r="A439" t="s">
        <v>92</v>
      </c>
      <c r="B439" t="s">
        <v>753</v>
      </c>
      <c r="C439" s="1">
        <v>1500.0000000000002</v>
      </c>
      <c r="D439">
        <v>6.0000000000000009</v>
      </c>
      <c r="E439">
        <v>1.2000000000000002</v>
      </c>
      <c r="F439" s="16">
        <v>45013</v>
      </c>
      <c r="G439" t="s">
        <v>77</v>
      </c>
      <c r="H439" t="s">
        <v>158</v>
      </c>
      <c r="I439" t="s">
        <v>78</v>
      </c>
      <c r="J439" t="s">
        <v>101</v>
      </c>
      <c r="K439" s="1" t="s">
        <v>102</v>
      </c>
      <c r="L439" t="s">
        <v>79</v>
      </c>
      <c r="M439" s="1">
        <v>1500.0000000000002</v>
      </c>
      <c r="N439" s="1">
        <v>2500</v>
      </c>
      <c r="O439" s="1">
        <v>1322</v>
      </c>
      <c r="P439">
        <v>5</v>
      </c>
      <c r="Q439">
        <v>284.89</v>
      </c>
      <c r="R439">
        <v>325.20999999999998</v>
      </c>
      <c r="S439">
        <v>40.319999999999993</v>
      </c>
      <c r="T439" t="s">
        <v>80</v>
      </c>
      <c r="U439" s="40">
        <v>2023</v>
      </c>
      <c r="V439" s="40">
        <v>3</v>
      </c>
      <c r="W439" s="40" t="s">
        <v>227</v>
      </c>
      <c r="X439" s="40">
        <v>2</v>
      </c>
      <c r="Y439">
        <v>1</v>
      </c>
      <c r="Z439">
        <v>325.20999999999998</v>
      </c>
    </row>
    <row r="440" spans="1:26" x14ac:dyDescent="0.25">
      <c r="A440" t="s">
        <v>92</v>
      </c>
      <c r="B440" t="s">
        <v>285</v>
      </c>
      <c r="C440" s="1">
        <v>11000</v>
      </c>
      <c r="D440">
        <v>44</v>
      </c>
      <c r="E440">
        <v>8.8000000000000007</v>
      </c>
      <c r="F440" s="16">
        <v>45013</v>
      </c>
      <c r="G440" t="s">
        <v>77</v>
      </c>
      <c r="H440" t="s">
        <v>77</v>
      </c>
      <c r="I440" t="s">
        <v>78</v>
      </c>
      <c r="J440" t="s">
        <v>142</v>
      </c>
      <c r="K440" s="1" t="s">
        <v>143</v>
      </c>
      <c r="L440" t="s">
        <v>83</v>
      </c>
      <c r="M440" s="1">
        <v>11000</v>
      </c>
      <c r="N440" s="1">
        <v>15000</v>
      </c>
      <c r="O440" s="1">
        <v>375</v>
      </c>
      <c r="P440" t="s">
        <v>143</v>
      </c>
      <c r="Q440" t="s">
        <v>143</v>
      </c>
      <c r="R440" t="s">
        <v>143</v>
      </c>
      <c r="S440" t="s">
        <v>143</v>
      </c>
      <c r="T440" t="s">
        <v>144</v>
      </c>
      <c r="U440" s="40">
        <v>2023</v>
      </c>
      <c r="V440" s="40">
        <v>3</v>
      </c>
      <c r="W440" s="40" t="s">
        <v>227</v>
      </c>
      <c r="X440" s="40">
        <v>2</v>
      </c>
      <c r="Y440">
        <v>0</v>
      </c>
      <c r="Z440">
        <v>0</v>
      </c>
    </row>
    <row r="441" spans="1:26" x14ac:dyDescent="0.25">
      <c r="A441" t="s">
        <v>92</v>
      </c>
      <c r="B441" t="s">
        <v>246</v>
      </c>
      <c r="C441" s="1">
        <v>11000</v>
      </c>
      <c r="D441">
        <v>44</v>
      </c>
      <c r="E441">
        <v>8.8000000000000007</v>
      </c>
      <c r="F441" s="16">
        <v>45013</v>
      </c>
      <c r="G441" t="s">
        <v>77</v>
      </c>
      <c r="H441" t="s">
        <v>77</v>
      </c>
      <c r="I441" t="s">
        <v>78</v>
      </c>
      <c r="J441" t="s">
        <v>142</v>
      </c>
      <c r="K441" s="1" t="s">
        <v>143</v>
      </c>
      <c r="L441" t="s">
        <v>83</v>
      </c>
      <c r="M441" s="1">
        <v>11000</v>
      </c>
      <c r="N441" s="1">
        <v>15000</v>
      </c>
      <c r="O441" s="1">
        <v>375</v>
      </c>
      <c r="P441" t="s">
        <v>143</v>
      </c>
      <c r="Q441" t="s">
        <v>143</v>
      </c>
      <c r="R441" t="s">
        <v>143</v>
      </c>
      <c r="S441" t="s">
        <v>143</v>
      </c>
      <c r="T441" t="s">
        <v>144</v>
      </c>
      <c r="U441" s="40">
        <v>2023</v>
      </c>
      <c r="V441" s="40">
        <v>3</v>
      </c>
      <c r="W441" s="40" t="s">
        <v>227</v>
      </c>
      <c r="X441" s="40">
        <v>2</v>
      </c>
      <c r="Y441">
        <v>0</v>
      </c>
      <c r="Z441">
        <v>0</v>
      </c>
    </row>
    <row r="442" spans="1:26" x14ac:dyDescent="0.25">
      <c r="A442" t="s">
        <v>92</v>
      </c>
      <c r="B442" t="s">
        <v>754</v>
      </c>
      <c r="C442" s="1">
        <v>1000</v>
      </c>
      <c r="D442">
        <v>4</v>
      </c>
      <c r="E442">
        <v>0.8</v>
      </c>
      <c r="F442" s="16">
        <v>45013</v>
      </c>
      <c r="G442" t="s">
        <v>77</v>
      </c>
      <c r="H442" t="s">
        <v>129</v>
      </c>
      <c r="I442" t="s">
        <v>78</v>
      </c>
      <c r="J442" t="s">
        <v>101</v>
      </c>
      <c r="K442" s="1" t="s">
        <v>130</v>
      </c>
      <c r="L442" t="s">
        <v>79</v>
      </c>
      <c r="M442" s="1">
        <v>1000</v>
      </c>
      <c r="N442" s="1">
        <v>1000</v>
      </c>
      <c r="O442" s="1" t="s">
        <v>122</v>
      </c>
      <c r="P442">
        <v>3</v>
      </c>
      <c r="Q442">
        <v>246.54</v>
      </c>
      <c r="R442">
        <v>291.42</v>
      </c>
      <c r="S442">
        <v>44.880000000000024</v>
      </c>
      <c r="T442" t="s">
        <v>80</v>
      </c>
      <c r="U442" s="40">
        <v>2023</v>
      </c>
      <c r="V442" s="40">
        <v>3</v>
      </c>
      <c r="W442" s="40" t="s">
        <v>227</v>
      </c>
      <c r="X442" s="40">
        <v>2</v>
      </c>
      <c r="Y442">
        <v>1</v>
      </c>
      <c r="Z442">
        <v>291.42</v>
      </c>
    </row>
    <row r="443" spans="1:26" x14ac:dyDescent="0.25">
      <c r="A443" t="s">
        <v>92</v>
      </c>
      <c r="B443" t="s">
        <v>755</v>
      </c>
      <c r="C443" s="1">
        <v>500</v>
      </c>
      <c r="D443">
        <v>2</v>
      </c>
      <c r="E443">
        <v>0.4</v>
      </c>
      <c r="F443" s="16">
        <v>45013</v>
      </c>
      <c r="G443" t="s">
        <v>77</v>
      </c>
      <c r="H443" t="s">
        <v>100</v>
      </c>
      <c r="I443" t="s">
        <v>78</v>
      </c>
      <c r="J443" t="s">
        <v>101</v>
      </c>
      <c r="K443" s="1" t="s">
        <v>102</v>
      </c>
      <c r="L443" t="s">
        <v>79</v>
      </c>
      <c r="M443" s="1">
        <v>500</v>
      </c>
      <c r="N443" s="1">
        <v>500</v>
      </c>
      <c r="O443" s="1">
        <v>911</v>
      </c>
      <c r="P443">
        <v>4</v>
      </c>
      <c r="Q443">
        <v>110.35</v>
      </c>
      <c r="R443">
        <v>136.07</v>
      </c>
      <c r="S443">
        <v>25.72</v>
      </c>
      <c r="T443" t="s">
        <v>80</v>
      </c>
      <c r="U443" s="40">
        <v>2023</v>
      </c>
      <c r="V443" s="40">
        <v>3</v>
      </c>
      <c r="W443" s="40" t="s">
        <v>227</v>
      </c>
      <c r="X443" s="40">
        <v>2</v>
      </c>
      <c r="Y443">
        <v>1</v>
      </c>
      <c r="Z443">
        <v>136.07</v>
      </c>
    </row>
    <row r="444" spans="1:26" x14ac:dyDescent="0.25">
      <c r="A444" t="s">
        <v>92</v>
      </c>
      <c r="B444" t="s">
        <v>756</v>
      </c>
      <c r="C444" s="1">
        <v>500</v>
      </c>
      <c r="D444">
        <v>2</v>
      </c>
      <c r="E444">
        <v>0.4</v>
      </c>
      <c r="F444" s="16">
        <v>45013</v>
      </c>
      <c r="G444" t="s">
        <v>77</v>
      </c>
      <c r="H444" t="s">
        <v>100</v>
      </c>
      <c r="I444" t="s">
        <v>78</v>
      </c>
      <c r="J444" t="s">
        <v>101</v>
      </c>
      <c r="K444" s="1" t="s">
        <v>102</v>
      </c>
      <c r="L444" t="s">
        <v>79</v>
      </c>
      <c r="M444" s="1">
        <v>500</v>
      </c>
      <c r="N444" s="1">
        <v>500</v>
      </c>
      <c r="O444" s="1">
        <v>930</v>
      </c>
      <c r="P444">
        <v>4</v>
      </c>
      <c r="Q444">
        <v>110.35</v>
      </c>
      <c r="R444">
        <v>136.07</v>
      </c>
      <c r="S444">
        <v>25.72</v>
      </c>
      <c r="T444" t="s">
        <v>80</v>
      </c>
      <c r="U444" s="40">
        <v>2023</v>
      </c>
      <c r="V444" s="40">
        <v>3</v>
      </c>
      <c r="W444" s="40" t="s">
        <v>227</v>
      </c>
      <c r="X444" s="40">
        <v>2</v>
      </c>
      <c r="Y444">
        <v>1</v>
      </c>
      <c r="Z444">
        <v>136.07</v>
      </c>
    </row>
    <row r="445" spans="1:26" x14ac:dyDescent="0.25">
      <c r="A445" t="s">
        <v>92</v>
      </c>
      <c r="B445" t="s">
        <v>146</v>
      </c>
      <c r="C445" s="1">
        <v>1000</v>
      </c>
      <c r="D445">
        <v>4</v>
      </c>
      <c r="E445">
        <v>0.8</v>
      </c>
      <c r="F445" s="16">
        <v>45013</v>
      </c>
      <c r="G445" t="s">
        <v>77</v>
      </c>
      <c r="H445" t="s">
        <v>121</v>
      </c>
      <c r="I445" t="s">
        <v>78</v>
      </c>
      <c r="J445" t="s">
        <v>101</v>
      </c>
      <c r="K445" s="1" t="s">
        <v>112</v>
      </c>
      <c r="L445" t="s">
        <v>79</v>
      </c>
      <c r="M445" s="1">
        <v>1000</v>
      </c>
      <c r="N445" s="1">
        <v>1000</v>
      </c>
      <c r="O445" s="1" t="s">
        <v>122</v>
      </c>
      <c r="P445">
        <v>6</v>
      </c>
      <c r="Q445">
        <v>261.48</v>
      </c>
      <c r="R445">
        <v>309.08</v>
      </c>
      <c r="S445">
        <v>47.599999999999966</v>
      </c>
      <c r="T445" t="s">
        <v>80</v>
      </c>
      <c r="U445" s="40">
        <v>2023</v>
      </c>
      <c r="V445" s="40">
        <v>3</v>
      </c>
      <c r="W445" s="40" t="s">
        <v>227</v>
      </c>
      <c r="X445" s="40">
        <v>2</v>
      </c>
      <c r="Y445">
        <v>1</v>
      </c>
      <c r="Z445">
        <v>309.08</v>
      </c>
    </row>
    <row r="446" spans="1:26" x14ac:dyDescent="0.25">
      <c r="A446" t="s">
        <v>92</v>
      </c>
      <c r="B446" t="s">
        <v>313</v>
      </c>
      <c r="C446" s="1">
        <v>500</v>
      </c>
      <c r="D446">
        <v>2</v>
      </c>
      <c r="E446">
        <v>0.4</v>
      </c>
      <c r="F446" s="16">
        <v>45013</v>
      </c>
      <c r="G446" t="s">
        <v>77</v>
      </c>
      <c r="H446" t="s">
        <v>121</v>
      </c>
      <c r="I446" t="s">
        <v>78</v>
      </c>
      <c r="J446" t="s">
        <v>101</v>
      </c>
      <c r="K446" s="1" t="s">
        <v>112</v>
      </c>
      <c r="L446" t="s">
        <v>79</v>
      </c>
      <c r="M446" s="1">
        <v>500</v>
      </c>
      <c r="N446" s="1">
        <v>500</v>
      </c>
      <c r="O446" s="1">
        <v>1974</v>
      </c>
      <c r="P446">
        <v>6</v>
      </c>
      <c r="Q446">
        <v>162.28</v>
      </c>
      <c r="R446">
        <v>200.1</v>
      </c>
      <c r="S446">
        <v>37.819999999999993</v>
      </c>
      <c r="T446" t="s">
        <v>80</v>
      </c>
      <c r="U446" s="40">
        <v>2023</v>
      </c>
      <c r="V446" s="40">
        <v>3</v>
      </c>
      <c r="W446" s="40" t="s">
        <v>227</v>
      </c>
      <c r="X446" s="40">
        <v>2</v>
      </c>
      <c r="Y446">
        <v>1</v>
      </c>
      <c r="Z446">
        <v>200.1</v>
      </c>
    </row>
    <row r="447" spans="1:26" x14ac:dyDescent="0.25">
      <c r="A447" t="s">
        <v>92</v>
      </c>
      <c r="B447" t="s">
        <v>757</v>
      </c>
      <c r="C447" s="1">
        <v>500</v>
      </c>
      <c r="D447">
        <v>2</v>
      </c>
      <c r="E447">
        <v>0.4</v>
      </c>
      <c r="F447" s="16">
        <v>45013</v>
      </c>
      <c r="G447" t="s">
        <v>77</v>
      </c>
      <c r="H447" t="s">
        <v>121</v>
      </c>
      <c r="I447" t="s">
        <v>78</v>
      </c>
      <c r="J447" t="s">
        <v>101</v>
      </c>
      <c r="K447" s="1" t="s">
        <v>112</v>
      </c>
      <c r="L447" t="s">
        <v>79</v>
      </c>
      <c r="M447" s="1">
        <v>500</v>
      </c>
      <c r="N447" s="1">
        <v>500</v>
      </c>
      <c r="O447" s="1">
        <v>2073</v>
      </c>
      <c r="P447">
        <v>6</v>
      </c>
      <c r="Q447">
        <v>144.26</v>
      </c>
      <c r="R447">
        <v>177.88</v>
      </c>
      <c r="S447">
        <v>33.620000000000005</v>
      </c>
      <c r="T447" t="s">
        <v>80</v>
      </c>
      <c r="U447" s="40">
        <v>2023</v>
      </c>
      <c r="V447" s="40">
        <v>3</v>
      </c>
      <c r="W447" s="40" t="s">
        <v>227</v>
      </c>
      <c r="X447" s="40">
        <v>2</v>
      </c>
      <c r="Y447">
        <v>1</v>
      </c>
      <c r="Z447">
        <v>177.88</v>
      </c>
    </row>
    <row r="448" spans="1:26" x14ac:dyDescent="0.25">
      <c r="A448" t="s">
        <v>92</v>
      </c>
      <c r="B448" t="s">
        <v>758</v>
      </c>
      <c r="C448" s="1">
        <v>500</v>
      </c>
      <c r="D448">
        <v>2</v>
      </c>
      <c r="E448">
        <v>0.4</v>
      </c>
      <c r="F448" s="16">
        <v>45013</v>
      </c>
      <c r="G448" t="s">
        <v>77</v>
      </c>
      <c r="H448" t="s">
        <v>121</v>
      </c>
      <c r="I448" t="s">
        <v>78</v>
      </c>
      <c r="J448" t="s">
        <v>101</v>
      </c>
      <c r="K448" s="1" t="s">
        <v>112</v>
      </c>
      <c r="L448" t="s">
        <v>79</v>
      </c>
      <c r="M448" s="1">
        <v>500</v>
      </c>
      <c r="N448" s="1">
        <v>500</v>
      </c>
      <c r="O448" s="1">
        <v>2073</v>
      </c>
      <c r="P448">
        <v>6</v>
      </c>
      <c r="Q448">
        <v>144.26</v>
      </c>
      <c r="R448">
        <v>177.88</v>
      </c>
      <c r="S448">
        <v>33.620000000000005</v>
      </c>
      <c r="T448" t="s">
        <v>80</v>
      </c>
      <c r="U448" s="40">
        <v>2023</v>
      </c>
      <c r="V448" s="40">
        <v>3</v>
      </c>
      <c r="W448" s="40" t="s">
        <v>227</v>
      </c>
      <c r="X448" s="40">
        <v>2</v>
      </c>
      <c r="Y448">
        <v>1</v>
      </c>
      <c r="Z448">
        <v>177.88</v>
      </c>
    </row>
    <row r="449" spans="1:26" x14ac:dyDescent="0.25">
      <c r="A449" t="s">
        <v>92</v>
      </c>
      <c r="B449" t="s">
        <v>759</v>
      </c>
      <c r="C449" s="1">
        <v>1000</v>
      </c>
      <c r="D449">
        <v>4</v>
      </c>
      <c r="E449">
        <v>0.8</v>
      </c>
      <c r="F449" s="16">
        <v>45013</v>
      </c>
      <c r="G449" t="s">
        <v>77</v>
      </c>
      <c r="H449" t="s">
        <v>243</v>
      </c>
      <c r="I449" t="s">
        <v>78</v>
      </c>
      <c r="J449" t="s">
        <v>101</v>
      </c>
      <c r="K449" s="1" t="s">
        <v>102</v>
      </c>
      <c r="L449" t="s">
        <v>79</v>
      </c>
      <c r="M449" s="1">
        <v>1000</v>
      </c>
      <c r="N449" s="1">
        <v>1000</v>
      </c>
      <c r="O449" s="1">
        <v>1743</v>
      </c>
      <c r="P449">
        <v>4</v>
      </c>
      <c r="Q449">
        <v>183.98</v>
      </c>
      <c r="R449">
        <v>217.47</v>
      </c>
      <c r="S449">
        <v>33.490000000000009</v>
      </c>
      <c r="T449" t="s">
        <v>80</v>
      </c>
      <c r="U449" s="40">
        <v>2023</v>
      </c>
      <c r="V449" s="40">
        <v>3</v>
      </c>
      <c r="W449" s="40" t="s">
        <v>227</v>
      </c>
      <c r="X449" s="40">
        <v>2</v>
      </c>
      <c r="Y449">
        <v>1</v>
      </c>
      <c r="Z449">
        <v>217.47</v>
      </c>
    </row>
    <row r="450" spans="1:26" x14ac:dyDescent="0.25">
      <c r="A450" t="s">
        <v>92</v>
      </c>
      <c r="B450" t="s">
        <v>301</v>
      </c>
      <c r="C450" s="1">
        <v>1000</v>
      </c>
      <c r="D450">
        <v>4</v>
      </c>
      <c r="E450">
        <v>0.8</v>
      </c>
      <c r="F450" s="16">
        <v>45013</v>
      </c>
      <c r="G450" t="s">
        <v>77</v>
      </c>
      <c r="H450" t="s">
        <v>129</v>
      </c>
      <c r="I450" t="s">
        <v>78</v>
      </c>
      <c r="J450" t="s">
        <v>101</v>
      </c>
      <c r="K450" s="1" t="s">
        <v>130</v>
      </c>
      <c r="L450" t="s">
        <v>79</v>
      </c>
      <c r="M450" s="1">
        <v>1000</v>
      </c>
      <c r="N450" s="1">
        <v>1000</v>
      </c>
      <c r="O450" s="1" t="s">
        <v>122</v>
      </c>
      <c r="P450">
        <v>3</v>
      </c>
      <c r="Q450">
        <v>245.67</v>
      </c>
      <c r="R450">
        <v>290.39</v>
      </c>
      <c r="S450">
        <v>44.72</v>
      </c>
      <c r="T450" t="s">
        <v>80</v>
      </c>
      <c r="U450" s="40">
        <v>2023</v>
      </c>
      <c r="V450" s="40">
        <v>3</v>
      </c>
      <c r="W450" s="40" t="s">
        <v>227</v>
      </c>
      <c r="X450" s="40">
        <v>2</v>
      </c>
      <c r="Y450">
        <v>1</v>
      </c>
      <c r="Z450">
        <v>290.39</v>
      </c>
    </row>
    <row r="451" spans="1:26" x14ac:dyDescent="0.25">
      <c r="A451" t="s">
        <v>92</v>
      </c>
      <c r="B451" t="s">
        <v>311</v>
      </c>
      <c r="C451" s="1">
        <v>15500</v>
      </c>
      <c r="D451">
        <v>62</v>
      </c>
      <c r="E451">
        <v>12.4</v>
      </c>
      <c r="F451" s="16">
        <v>45015</v>
      </c>
      <c r="G451" t="s">
        <v>77</v>
      </c>
      <c r="H451" t="s">
        <v>77</v>
      </c>
      <c r="I451" t="s">
        <v>78</v>
      </c>
      <c r="J451" t="s">
        <v>142</v>
      </c>
      <c r="K451" s="1" t="s">
        <v>143</v>
      </c>
      <c r="L451" t="s">
        <v>83</v>
      </c>
      <c r="M451" s="1">
        <v>15500</v>
      </c>
      <c r="N451" s="1">
        <v>20000</v>
      </c>
      <c r="O451" s="1">
        <v>390</v>
      </c>
      <c r="P451" t="s">
        <v>143</v>
      </c>
      <c r="Q451" t="s">
        <v>143</v>
      </c>
      <c r="R451" t="s">
        <v>143</v>
      </c>
      <c r="S451" t="s">
        <v>143</v>
      </c>
      <c r="T451" t="s">
        <v>144</v>
      </c>
      <c r="U451" s="40">
        <v>2023</v>
      </c>
      <c r="V451" s="40">
        <v>3</v>
      </c>
      <c r="W451" s="40" t="s">
        <v>227</v>
      </c>
      <c r="X451" s="40">
        <v>4</v>
      </c>
      <c r="Y451">
        <v>0</v>
      </c>
      <c r="Z451">
        <v>0</v>
      </c>
    </row>
    <row r="452" spans="1:26" x14ac:dyDescent="0.25">
      <c r="A452" t="s">
        <v>92</v>
      </c>
      <c r="B452" t="s">
        <v>760</v>
      </c>
      <c r="C452" s="1">
        <v>15500</v>
      </c>
      <c r="D452">
        <v>62</v>
      </c>
      <c r="E452">
        <v>12.4</v>
      </c>
      <c r="F452" s="16">
        <v>45015</v>
      </c>
      <c r="G452" t="s">
        <v>77</v>
      </c>
      <c r="H452" t="s">
        <v>77</v>
      </c>
      <c r="I452" t="s">
        <v>78</v>
      </c>
      <c r="J452" t="s">
        <v>142</v>
      </c>
      <c r="K452" s="1" t="s">
        <v>143</v>
      </c>
      <c r="L452" t="s">
        <v>83</v>
      </c>
      <c r="M452" s="1">
        <v>15500</v>
      </c>
      <c r="N452" s="1">
        <v>20000</v>
      </c>
      <c r="O452" s="1">
        <v>390</v>
      </c>
      <c r="P452" t="s">
        <v>143</v>
      </c>
      <c r="Q452" t="s">
        <v>143</v>
      </c>
      <c r="R452" t="s">
        <v>143</v>
      </c>
      <c r="S452" t="s">
        <v>143</v>
      </c>
      <c r="T452" t="s">
        <v>144</v>
      </c>
      <c r="U452" s="40">
        <v>2023</v>
      </c>
      <c r="V452" s="40">
        <v>3</v>
      </c>
      <c r="W452" s="40" t="s">
        <v>227</v>
      </c>
      <c r="X452" s="40">
        <v>4</v>
      </c>
      <c r="Y452">
        <v>0</v>
      </c>
      <c r="Z452">
        <v>0</v>
      </c>
    </row>
    <row r="453" spans="1:26" x14ac:dyDescent="0.25">
      <c r="A453" t="s">
        <v>92</v>
      </c>
      <c r="B453" t="s">
        <v>761</v>
      </c>
      <c r="C453" s="1">
        <v>11500.000000000002</v>
      </c>
      <c r="D453">
        <v>46.000000000000007</v>
      </c>
      <c r="E453">
        <v>9.2000000000000011</v>
      </c>
      <c r="F453" s="16">
        <v>45015</v>
      </c>
      <c r="G453" t="s">
        <v>77</v>
      </c>
      <c r="H453" t="s">
        <v>129</v>
      </c>
      <c r="I453" t="s">
        <v>78</v>
      </c>
      <c r="J453" t="s">
        <v>101</v>
      </c>
      <c r="K453" s="1" t="s">
        <v>130</v>
      </c>
      <c r="L453" t="s">
        <v>83</v>
      </c>
      <c r="M453" s="1">
        <v>11500.000000000002</v>
      </c>
      <c r="N453" s="1">
        <v>15000</v>
      </c>
      <c r="O453" s="1" t="s">
        <v>122</v>
      </c>
      <c r="P453">
        <v>2</v>
      </c>
      <c r="Q453">
        <v>1758.56</v>
      </c>
      <c r="R453">
        <v>1962.24</v>
      </c>
      <c r="S453">
        <v>203.68000000000006</v>
      </c>
      <c r="T453" t="s">
        <v>80</v>
      </c>
      <c r="U453" s="40">
        <v>2023</v>
      </c>
      <c r="V453" s="40">
        <v>3</v>
      </c>
      <c r="W453" s="40" t="s">
        <v>227</v>
      </c>
      <c r="X453" s="40">
        <v>4</v>
      </c>
      <c r="Y453">
        <v>0</v>
      </c>
      <c r="Z453">
        <v>0</v>
      </c>
    </row>
    <row r="454" spans="1:26" x14ac:dyDescent="0.25">
      <c r="A454" t="s">
        <v>92</v>
      </c>
      <c r="B454" t="s">
        <v>151</v>
      </c>
      <c r="C454" s="1">
        <v>2000</v>
      </c>
      <c r="D454">
        <v>8</v>
      </c>
      <c r="E454">
        <v>1.6</v>
      </c>
      <c r="F454" s="16">
        <v>45015</v>
      </c>
      <c r="G454" t="s">
        <v>77</v>
      </c>
      <c r="H454" t="s">
        <v>185</v>
      </c>
      <c r="I454" t="s">
        <v>78</v>
      </c>
      <c r="J454" t="s">
        <v>101</v>
      </c>
      <c r="K454" s="1" t="s">
        <v>112</v>
      </c>
      <c r="L454" t="s">
        <v>79</v>
      </c>
      <c r="M454" s="1">
        <v>2000</v>
      </c>
      <c r="N454" s="1">
        <v>2500</v>
      </c>
      <c r="O454" s="1">
        <v>1106</v>
      </c>
      <c r="P454">
        <v>4</v>
      </c>
      <c r="Q454">
        <v>422.65</v>
      </c>
      <c r="R454">
        <v>482.91</v>
      </c>
      <c r="S454">
        <v>60.260000000000048</v>
      </c>
      <c r="T454" t="s">
        <v>80</v>
      </c>
      <c r="U454" s="40">
        <v>2023</v>
      </c>
      <c r="V454" s="40">
        <v>3</v>
      </c>
      <c r="W454" s="40" t="s">
        <v>227</v>
      </c>
      <c r="X454" s="40">
        <v>4</v>
      </c>
      <c r="Y454">
        <v>1</v>
      </c>
      <c r="Z454">
        <v>482.91</v>
      </c>
    </row>
    <row r="455" spans="1:26" x14ac:dyDescent="0.25">
      <c r="A455" t="s">
        <v>92</v>
      </c>
      <c r="B455" t="s">
        <v>762</v>
      </c>
      <c r="C455" s="1">
        <v>1500.0000000000002</v>
      </c>
      <c r="D455">
        <v>6.0000000000000009</v>
      </c>
      <c r="E455">
        <v>1.2000000000000002</v>
      </c>
      <c r="F455" s="16">
        <v>45015</v>
      </c>
      <c r="G455" t="s">
        <v>77</v>
      </c>
      <c r="H455" t="s">
        <v>129</v>
      </c>
      <c r="I455" t="s">
        <v>78</v>
      </c>
      <c r="J455" t="s">
        <v>101</v>
      </c>
      <c r="K455" s="1" t="s">
        <v>130</v>
      </c>
      <c r="L455" t="s">
        <v>79</v>
      </c>
      <c r="M455" s="1">
        <v>1500.0000000000002</v>
      </c>
      <c r="N455" s="1">
        <v>2500</v>
      </c>
      <c r="O455" s="1" t="s">
        <v>122</v>
      </c>
      <c r="P455">
        <v>3</v>
      </c>
      <c r="Q455">
        <v>340.16</v>
      </c>
      <c r="R455">
        <v>388.32</v>
      </c>
      <c r="S455">
        <v>48.159999999999968</v>
      </c>
      <c r="T455" t="s">
        <v>80</v>
      </c>
      <c r="U455" s="40">
        <v>2023</v>
      </c>
      <c r="V455" s="40">
        <v>3</v>
      </c>
      <c r="W455" s="40" t="s">
        <v>227</v>
      </c>
      <c r="X455" s="40">
        <v>4</v>
      </c>
      <c r="Y455">
        <v>1</v>
      </c>
      <c r="Z455">
        <v>388.32</v>
      </c>
    </row>
    <row r="456" spans="1:26" x14ac:dyDescent="0.25">
      <c r="A456" t="s">
        <v>92</v>
      </c>
      <c r="B456" t="s">
        <v>763</v>
      </c>
      <c r="C456" s="1">
        <v>14500.000000000002</v>
      </c>
      <c r="D456">
        <v>58.000000000000007</v>
      </c>
      <c r="E456">
        <v>11.600000000000001</v>
      </c>
      <c r="F456" s="16">
        <v>45015</v>
      </c>
      <c r="G456" t="s">
        <v>77</v>
      </c>
      <c r="H456" t="s">
        <v>111</v>
      </c>
      <c r="I456" t="s">
        <v>78</v>
      </c>
      <c r="J456" t="s">
        <v>101</v>
      </c>
      <c r="K456" s="1" t="s">
        <v>112</v>
      </c>
      <c r="L456" t="s">
        <v>83</v>
      </c>
      <c r="M456" s="1">
        <v>14500.000000000002</v>
      </c>
      <c r="N456" s="1">
        <v>15000</v>
      </c>
      <c r="O456" s="1">
        <v>1194</v>
      </c>
      <c r="P456">
        <v>2</v>
      </c>
      <c r="Q456">
        <v>980</v>
      </c>
      <c r="R456">
        <v>1117.06</v>
      </c>
      <c r="S456">
        <v>137.05999999999995</v>
      </c>
      <c r="T456" t="s">
        <v>80</v>
      </c>
      <c r="U456" s="40">
        <v>2023</v>
      </c>
      <c r="V456" s="40">
        <v>3</v>
      </c>
      <c r="W456" s="40" t="s">
        <v>227</v>
      </c>
      <c r="X456" s="40">
        <v>4</v>
      </c>
      <c r="Y456">
        <v>0</v>
      </c>
      <c r="Z456">
        <v>0</v>
      </c>
    </row>
    <row r="457" spans="1:26" x14ac:dyDescent="0.25">
      <c r="A457" t="s">
        <v>92</v>
      </c>
      <c r="B457" t="s">
        <v>764</v>
      </c>
      <c r="C457" s="1">
        <v>500</v>
      </c>
      <c r="D457">
        <v>2</v>
      </c>
      <c r="E457">
        <v>0.4</v>
      </c>
      <c r="F457" s="16">
        <v>45015</v>
      </c>
      <c r="G457" t="s">
        <v>77</v>
      </c>
      <c r="H457" t="s">
        <v>111</v>
      </c>
      <c r="I457" t="s">
        <v>78</v>
      </c>
      <c r="J457" t="s">
        <v>101</v>
      </c>
      <c r="K457" s="1" t="s">
        <v>112</v>
      </c>
      <c r="L457" t="s">
        <v>79</v>
      </c>
      <c r="M457" s="1">
        <v>500</v>
      </c>
      <c r="N457" s="1">
        <v>500</v>
      </c>
      <c r="O457" s="1">
        <v>1194</v>
      </c>
      <c r="P457">
        <v>4</v>
      </c>
      <c r="Q457">
        <v>152.02000000000001</v>
      </c>
      <c r="R457">
        <v>187.45</v>
      </c>
      <c r="S457">
        <v>35.429999999999978</v>
      </c>
      <c r="T457" t="s">
        <v>80</v>
      </c>
      <c r="U457" s="40">
        <v>2023</v>
      </c>
      <c r="V457" s="40">
        <v>3</v>
      </c>
      <c r="W457" s="40" t="s">
        <v>227</v>
      </c>
      <c r="X457" s="40">
        <v>4</v>
      </c>
      <c r="Y457">
        <v>1</v>
      </c>
      <c r="Z457">
        <v>187.45</v>
      </c>
    </row>
    <row r="458" spans="1:26" x14ac:dyDescent="0.25">
      <c r="A458" t="s">
        <v>92</v>
      </c>
      <c r="B458" t="s">
        <v>765</v>
      </c>
      <c r="C458" s="1">
        <v>500</v>
      </c>
      <c r="D458">
        <v>2</v>
      </c>
      <c r="E458">
        <v>0.4</v>
      </c>
      <c r="F458" s="16">
        <v>45015</v>
      </c>
      <c r="G458" t="s">
        <v>77</v>
      </c>
      <c r="H458" t="s">
        <v>129</v>
      </c>
      <c r="I458" t="s">
        <v>78</v>
      </c>
      <c r="J458" t="s">
        <v>101</v>
      </c>
      <c r="K458" s="1" t="s">
        <v>130</v>
      </c>
      <c r="L458" t="s">
        <v>79</v>
      </c>
      <c r="M458" s="1">
        <v>500</v>
      </c>
      <c r="N458" s="1">
        <v>500</v>
      </c>
      <c r="O458" s="1" t="s">
        <v>122</v>
      </c>
      <c r="P458">
        <v>3</v>
      </c>
      <c r="Q458">
        <v>143.22</v>
      </c>
      <c r="R458">
        <v>176.59</v>
      </c>
      <c r="S458">
        <v>33.370000000000005</v>
      </c>
      <c r="T458" t="s">
        <v>80</v>
      </c>
      <c r="U458" s="40">
        <v>2023</v>
      </c>
      <c r="V458" s="40">
        <v>3</v>
      </c>
      <c r="W458" s="40" t="s">
        <v>227</v>
      </c>
      <c r="X458" s="40">
        <v>4</v>
      </c>
      <c r="Y458">
        <v>1</v>
      </c>
      <c r="Z458">
        <v>176.59</v>
      </c>
    </row>
    <row r="459" spans="1:26" x14ac:dyDescent="0.25">
      <c r="A459" t="s">
        <v>92</v>
      </c>
      <c r="B459" t="s">
        <v>766</v>
      </c>
      <c r="C459" s="1">
        <v>1000</v>
      </c>
      <c r="D459">
        <v>4</v>
      </c>
      <c r="E459">
        <v>0.8</v>
      </c>
      <c r="F459" s="16">
        <v>45015</v>
      </c>
      <c r="G459" t="s">
        <v>77</v>
      </c>
      <c r="H459" t="s">
        <v>185</v>
      </c>
      <c r="I459" t="s">
        <v>78</v>
      </c>
      <c r="J459" t="s">
        <v>101</v>
      </c>
      <c r="K459" s="1" t="s">
        <v>112</v>
      </c>
      <c r="L459" t="s">
        <v>79</v>
      </c>
      <c r="M459" s="1">
        <v>1000</v>
      </c>
      <c r="N459" s="1">
        <v>1000</v>
      </c>
      <c r="O459" s="1">
        <v>1088</v>
      </c>
      <c r="P459">
        <v>4</v>
      </c>
      <c r="Q459">
        <v>211.22</v>
      </c>
      <c r="R459">
        <v>249.67</v>
      </c>
      <c r="S459">
        <v>38.449999999999989</v>
      </c>
      <c r="T459" t="s">
        <v>80</v>
      </c>
      <c r="U459" s="40">
        <v>2023</v>
      </c>
      <c r="V459" s="40">
        <v>3</v>
      </c>
      <c r="W459" s="40" t="s">
        <v>227</v>
      </c>
      <c r="X459" s="40">
        <v>4</v>
      </c>
      <c r="Y459">
        <v>1</v>
      </c>
      <c r="Z459">
        <v>249.67</v>
      </c>
    </row>
    <row r="460" spans="1:26" x14ac:dyDescent="0.25">
      <c r="A460" t="s">
        <v>92</v>
      </c>
      <c r="B460" t="s">
        <v>297</v>
      </c>
      <c r="C460" s="1">
        <v>6000.0000000000009</v>
      </c>
      <c r="D460">
        <v>24.000000000000004</v>
      </c>
      <c r="E460">
        <v>4.8000000000000007</v>
      </c>
      <c r="F460" s="16">
        <v>45015</v>
      </c>
      <c r="G460" t="s">
        <v>77</v>
      </c>
      <c r="H460" t="s">
        <v>100</v>
      </c>
      <c r="I460" t="s">
        <v>78</v>
      </c>
      <c r="J460" t="s">
        <v>101</v>
      </c>
      <c r="K460" s="1" t="s">
        <v>102</v>
      </c>
      <c r="L460" t="s">
        <v>83</v>
      </c>
      <c r="M460" s="1">
        <v>6000.0000000000009</v>
      </c>
      <c r="N460" s="1">
        <v>7500</v>
      </c>
      <c r="O460" s="1">
        <v>942</v>
      </c>
      <c r="P460">
        <v>2</v>
      </c>
      <c r="Q460">
        <v>577.4</v>
      </c>
      <c r="R460">
        <v>659.74</v>
      </c>
      <c r="S460">
        <v>82.340000000000032</v>
      </c>
      <c r="T460" t="s">
        <v>80</v>
      </c>
      <c r="U460" s="40">
        <v>2023</v>
      </c>
      <c r="V460" s="40">
        <v>3</v>
      </c>
      <c r="W460" s="40" t="s">
        <v>227</v>
      </c>
      <c r="X460" s="40">
        <v>4</v>
      </c>
      <c r="Y460">
        <v>0</v>
      </c>
      <c r="Z460">
        <v>0</v>
      </c>
    </row>
    <row r="461" spans="1:26" x14ac:dyDescent="0.25">
      <c r="A461" t="s">
        <v>92</v>
      </c>
      <c r="B461" t="s">
        <v>767</v>
      </c>
      <c r="C461" s="1">
        <v>500</v>
      </c>
      <c r="D461">
        <v>2</v>
      </c>
      <c r="E461">
        <v>0.4</v>
      </c>
      <c r="F461" s="16">
        <v>45015</v>
      </c>
      <c r="G461" t="s">
        <v>77</v>
      </c>
      <c r="H461" t="s">
        <v>100</v>
      </c>
      <c r="I461" t="s">
        <v>78</v>
      </c>
      <c r="J461" t="s">
        <v>101</v>
      </c>
      <c r="K461" s="1" t="s">
        <v>102</v>
      </c>
      <c r="L461" t="s">
        <v>79</v>
      </c>
      <c r="M461" s="1">
        <v>500</v>
      </c>
      <c r="N461" s="1">
        <v>500</v>
      </c>
      <c r="O461" s="1">
        <v>942</v>
      </c>
      <c r="P461">
        <v>3</v>
      </c>
      <c r="Q461">
        <v>111.04</v>
      </c>
      <c r="R461">
        <v>136.91</v>
      </c>
      <c r="S461">
        <v>25.86999999999999</v>
      </c>
      <c r="T461" t="s">
        <v>80</v>
      </c>
      <c r="U461" s="40">
        <v>2023</v>
      </c>
      <c r="V461" s="40">
        <v>3</v>
      </c>
      <c r="W461" s="40" t="s">
        <v>227</v>
      </c>
      <c r="X461" s="40">
        <v>4</v>
      </c>
      <c r="Y461">
        <v>1</v>
      </c>
      <c r="Z461">
        <v>136.91</v>
      </c>
    </row>
    <row r="462" spans="1:26" x14ac:dyDescent="0.25">
      <c r="A462" t="s">
        <v>92</v>
      </c>
      <c r="B462" t="s">
        <v>148</v>
      </c>
      <c r="C462" s="1">
        <v>1000</v>
      </c>
      <c r="D462">
        <v>4</v>
      </c>
      <c r="E462">
        <v>0.8</v>
      </c>
      <c r="F462" s="16">
        <v>45015</v>
      </c>
      <c r="G462" t="s">
        <v>77</v>
      </c>
      <c r="H462" t="s">
        <v>76</v>
      </c>
      <c r="I462" t="s">
        <v>78</v>
      </c>
      <c r="J462" t="s">
        <v>101</v>
      </c>
      <c r="K462" s="1" t="s">
        <v>102</v>
      </c>
      <c r="L462" t="s">
        <v>79</v>
      </c>
      <c r="M462" s="1">
        <v>1000</v>
      </c>
      <c r="N462" s="1">
        <v>1000</v>
      </c>
      <c r="O462" s="1">
        <v>540</v>
      </c>
      <c r="P462">
        <v>4</v>
      </c>
      <c r="Q462">
        <v>173.44</v>
      </c>
      <c r="R462">
        <v>205.01</v>
      </c>
      <c r="S462">
        <v>31.569999999999993</v>
      </c>
      <c r="T462" t="s">
        <v>80</v>
      </c>
      <c r="U462" s="40">
        <v>2023</v>
      </c>
      <c r="V462" s="40">
        <v>3</v>
      </c>
      <c r="W462" s="40" t="s">
        <v>227</v>
      </c>
      <c r="X462" s="40">
        <v>4</v>
      </c>
      <c r="Y462">
        <v>1</v>
      </c>
      <c r="Z462">
        <v>205.01</v>
      </c>
    </row>
    <row r="463" spans="1:26" x14ac:dyDescent="0.25">
      <c r="A463" t="s">
        <v>92</v>
      </c>
      <c r="B463" t="s">
        <v>314</v>
      </c>
      <c r="C463" s="1">
        <v>3000.0000000000005</v>
      </c>
      <c r="D463">
        <v>12.000000000000002</v>
      </c>
      <c r="E463">
        <v>2.4000000000000004</v>
      </c>
      <c r="F463" s="16">
        <v>45015</v>
      </c>
      <c r="G463" t="s">
        <v>77</v>
      </c>
      <c r="H463" t="s">
        <v>76</v>
      </c>
      <c r="I463" t="s">
        <v>78</v>
      </c>
      <c r="J463" t="s">
        <v>101</v>
      </c>
      <c r="K463" s="1" t="s">
        <v>81</v>
      </c>
      <c r="L463" t="s">
        <v>83</v>
      </c>
      <c r="M463" s="1">
        <v>3000.0000000000005</v>
      </c>
      <c r="N463" s="1">
        <v>5000</v>
      </c>
      <c r="O463" s="1">
        <v>846</v>
      </c>
      <c r="P463">
        <v>2</v>
      </c>
      <c r="Q463">
        <v>485.77</v>
      </c>
      <c r="R463">
        <v>556.38</v>
      </c>
      <c r="S463">
        <v>70.610000000000014</v>
      </c>
      <c r="T463" t="s">
        <v>80</v>
      </c>
      <c r="U463" s="40">
        <v>2023</v>
      </c>
      <c r="V463" s="40">
        <v>3</v>
      </c>
      <c r="W463" s="40" t="s">
        <v>227</v>
      </c>
      <c r="X463" s="40">
        <v>4</v>
      </c>
      <c r="Y463">
        <v>0</v>
      </c>
      <c r="Z463">
        <v>0</v>
      </c>
    </row>
    <row r="464" spans="1:26" x14ac:dyDescent="0.25">
      <c r="A464" t="s">
        <v>92</v>
      </c>
      <c r="B464" t="s">
        <v>768</v>
      </c>
      <c r="C464" s="1">
        <v>1000</v>
      </c>
      <c r="D464">
        <v>4</v>
      </c>
      <c r="E464">
        <v>0.8</v>
      </c>
      <c r="F464" s="16">
        <v>45015</v>
      </c>
      <c r="G464" t="s">
        <v>77</v>
      </c>
      <c r="H464" t="s">
        <v>76</v>
      </c>
      <c r="I464" t="s">
        <v>78</v>
      </c>
      <c r="J464" t="s">
        <v>101</v>
      </c>
      <c r="K464" s="1" t="s">
        <v>81</v>
      </c>
      <c r="L464" t="s">
        <v>79</v>
      </c>
      <c r="M464" s="1">
        <v>1000</v>
      </c>
      <c r="N464" s="1">
        <v>1000</v>
      </c>
      <c r="O464" s="1">
        <v>946</v>
      </c>
      <c r="P464">
        <v>5</v>
      </c>
      <c r="Q464">
        <v>197.81</v>
      </c>
      <c r="R464">
        <v>233.82</v>
      </c>
      <c r="S464">
        <v>36.009999999999991</v>
      </c>
      <c r="T464" t="s">
        <v>80</v>
      </c>
      <c r="U464" s="40">
        <v>2023</v>
      </c>
      <c r="V464" s="40">
        <v>3</v>
      </c>
      <c r="W464" s="40" t="s">
        <v>227</v>
      </c>
      <c r="X464" s="40">
        <v>4</v>
      </c>
      <c r="Y464">
        <v>1</v>
      </c>
      <c r="Z464">
        <v>233.82</v>
      </c>
    </row>
    <row r="465" spans="1:26" x14ac:dyDescent="0.25">
      <c r="A465" t="s">
        <v>92</v>
      </c>
      <c r="B465" t="s">
        <v>137</v>
      </c>
      <c r="C465" s="1">
        <v>1000</v>
      </c>
      <c r="D465">
        <v>4</v>
      </c>
      <c r="E465">
        <v>0.8</v>
      </c>
      <c r="F465" s="16">
        <v>45015</v>
      </c>
      <c r="G465" t="s">
        <v>77</v>
      </c>
      <c r="H465" t="s">
        <v>248</v>
      </c>
      <c r="I465" t="s">
        <v>78</v>
      </c>
      <c r="J465" t="s">
        <v>101</v>
      </c>
      <c r="K465" s="1" t="s">
        <v>112</v>
      </c>
      <c r="L465" t="s">
        <v>79</v>
      </c>
      <c r="M465" s="1">
        <v>1000</v>
      </c>
      <c r="N465" s="1">
        <v>1000</v>
      </c>
      <c r="O465" s="1">
        <v>2043</v>
      </c>
      <c r="P465">
        <v>5</v>
      </c>
      <c r="Q465">
        <v>313.72000000000003</v>
      </c>
      <c r="R465">
        <v>370.83</v>
      </c>
      <c r="S465">
        <v>57.109999999999957</v>
      </c>
      <c r="T465" t="s">
        <v>80</v>
      </c>
      <c r="U465" s="40">
        <v>2023</v>
      </c>
      <c r="V465" s="40">
        <v>3</v>
      </c>
      <c r="W465" s="40" t="s">
        <v>227</v>
      </c>
      <c r="X465" s="40">
        <v>4</v>
      </c>
      <c r="Y465">
        <v>1</v>
      </c>
      <c r="Z465">
        <v>370.83</v>
      </c>
    </row>
    <row r="466" spans="1:26" x14ac:dyDescent="0.25">
      <c r="A466" t="s">
        <v>92</v>
      </c>
      <c r="B466" t="s">
        <v>769</v>
      </c>
      <c r="C466" s="1">
        <v>13000</v>
      </c>
      <c r="D466">
        <v>52</v>
      </c>
      <c r="E466">
        <v>10.4</v>
      </c>
      <c r="F466" s="16">
        <v>45015</v>
      </c>
      <c r="G466" t="s">
        <v>77</v>
      </c>
      <c r="H466" t="s">
        <v>129</v>
      </c>
      <c r="I466" t="s">
        <v>78</v>
      </c>
      <c r="J466" t="s">
        <v>101</v>
      </c>
      <c r="K466" s="1" t="s">
        <v>130</v>
      </c>
      <c r="L466" t="s">
        <v>83</v>
      </c>
      <c r="M466" s="1">
        <v>13000</v>
      </c>
      <c r="N466" s="1">
        <v>15000</v>
      </c>
      <c r="O466" s="1" t="s">
        <v>122</v>
      </c>
      <c r="P466">
        <v>1</v>
      </c>
      <c r="Q466">
        <v>1600</v>
      </c>
      <c r="R466">
        <v>1797.95</v>
      </c>
      <c r="S466">
        <v>197.95000000000005</v>
      </c>
      <c r="T466" t="s">
        <v>80</v>
      </c>
      <c r="U466" s="40">
        <v>2023</v>
      </c>
      <c r="V466" s="40">
        <v>3</v>
      </c>
      <c r="W466" s="40" t="s">
        <v>227</v>
      </c>
      <c r="X466" s="40">
        <v>4</v>
      </c>
      <c r="Y466">
        <v>0</v>
      </c>
      <c r="Z466">
        <v>0</v>
      </c>
    </row>
    <row r="467" spans="1:26" x14ac:dyDescent="0.25">
      <c r="A467" t="s">
        <v>92</v>
      </c>
      <c r="B467" t="s">
        <v>229</v>
      </c>
      <c r="C467" s="1">
        <v>1500.0000000000002</v>
      </c>
      <c r="D467">
        <v>6.0000000000000009</v>
      </c>
      <c r="E467">
        <v>1.2000000000000002</v>
      </c>
      <c r="F467" s="16">
        <v>45015</v>
      </c>
      <c r="G467" t="s">
        <v>77</v>
      </c>
      <c r="H467" t="s">
        <v>100</v>
      </c>
      <c r="I467" t="s">
        <v>78</v>
      </c>
      <c r="J467" t="s">
        <v>101</v>
      </c>
      <c r="K467" s="1" t="s">
        <v>102</v>
      </c>
      <c r="L467" t="s">
        <v>79</v>
      </c>
      <c r="M467" s="1">
        <v>1500.0000000000002</v>
      </c>
      <c r="N467" s="1">
        <v>2500</v>
      </c>
      <c r="O467" s="1">
        <v>930</v>
      </c>
      <c r="P467">
        <v>4</v>
      </c>
      <c r="Q467">
        <v>251.94</v>
      </c>
      <c r="R467">
        <v>288.55</v>
      </c>
      <c r="S467">
        <v>36.610000000000014</v>
      </c>
      <c r="T467" t="s">
        <v>80</v>
      </c>
      <c r="U467" s="40">
        <v>2023</v>
      </c>
      <c r="V467" s="40">
        <v>3</v>
      </c>
      <c r="W467" s="40" t="s">
        <v>227</v>
      </c>
      <c r="X467" s="40">
        <v>4</v>
      </c>
      <c r="Y467">
        <v>1</v>
      </c>
      <c r="Z467">
        <v>288.55</v>
      </c>
    </row>
    <row r="468" spans="1:26" x14ac:dyDescent="0.25">
      <c r="A468" t="s">
        <v>92</v>
      </c>
      <c r="B468" t="s">
        <v>770</v>
      </c>
      <c r="C468" s="1">
        <v>1500.0000000000002</v>
      </c>
      <c r="D468">
        <v>6.0000000000000009</v>
      </c>
      <c r="E468">
        <v>1.2000000000000002</v>
      </c>
      <c r="F468" s="16">
        <v>45015</v>
      </c>
      <c r="G468" t="s">
        <v>77</v>
      </c>
      <c r="H468" t="s">
        <v>111</v>
      </c>
      <c r="I468" t="s">
        <v>78</v>
      </c>
      <c r="J468" t="s">
        <v>101</v>
      </c>
      <c r="K468" s="1" t="s">
        <v>112</v>
      </c>
      <c r="L468" t="s">
        <v>79</v>
      </c>
      <c r="M468" s="1">
        <v>1500.0000000000002</v>
      </c>
      <c r="N468" s="1">
        <v>2500</v>
      </c>
      <c r="O468" s="1">
        <v>1502</v>
      </c>
      <c r="P468">
        <v>4</v>
      </c>
      <c r="Q468">
        <v>331.83</v>
      </c>
      <c r="R468">
        <v>378.8</v>
      </c>
      <c r="S468">
        <v>46.970000000000027</v>
      </c>
      <c r="T468" t="s">
        <v>80</v>
      </c>
      <c r="U468" s="40">
        <v>2023</v>
      </c>
      <c r="V468" s="40">
        <v>3</v>
      </c>
      <c r="W468" s="40" t="s">
        <v>227</v>
      </c>
      <c r="X468" s="40">
        <v>4</v>
      </c>
      <c r="Y468">
        <v>1</v>
      </c>
      <c r="Z468">
        <v>378.8</v>
      </c>
    </row>
    <row r="469" spans="1:26" x14ac:dyDescent="0.25">
      <c r="A469" t="s">
        <v>92</v>
      </c>
      <c r="B469" t="s">
        <v>771</v>
      </c>
      <c r="C469" s="1">
        <v>1500.0000000000002</v>
      </c>
      <c r="D469">
        <v>6.0000000000000009</v>
      </c>
      <c r="E469">
        <v>1.2000000000000002</v>
      </c>
      <c r="F469" s="16">
        <v>45015</v>
      </c>
      <c r="G469" t="s">
        <v>77</v>
      </c>
      <c r="H469" t="s">
        <v>76</v>
      </c>
      <c r="I469" t="s">
        <v>78</v>
      </c>
      <c r="J469" t="s">
        <v>101</v>
      </c>
      <c r="K469" s="1" t="s">
        <v>102</v>
      </c>
      <c r="L469" t="s">
        <v>79</v>
      </c>
      <c r="M469" s="1">
        <v>1500.0000000000002</v>
      </c>
      <c r="N469" s="1">
        <v>2500</v>
      </c>
      <c r="O469" s="1">
        <v>483</v>
      </c>
      <c r="P469">
        <v>4</v>
      </c>
      <c r="Q469">
        <v>216.25</v>
      </c>
      <c r="R469">
        <v>248.27</v>
      </c>
      <c r="S469">
        <v>32.02000000000001</v>
      </c>
      <c r="T469" t="s">
        <v>80</v>
      </c>
      <c r="U469" s="40">
        <v>2023</v>
      </c>
      <c r="V469" s="40">
        <v>3</v>
      </c>
      <c r="W469" s="40" t="s">
        <v>227</v>
      </c>
      <c r="X469" s="40">
        <v>4</v>
      </c>
      <c r="Y469">
        <v>1</v>
      </c>
      <c r="Z469">
        <v>248.27</v>
      </c>
    </row>
    <row r="470" spans="1:26" x14ac:dyDescent="0.25">
      <c r="A470" t="s">
        <v>92</v>
      </c>
      <c r="B470" t="s">
        <v>293</v>
      </c>
      <c r="C470" s="1">
        <v>1000</v>
      </c>
      <c r="D470">
        <v>4</v>
      </c>
      <c r="E470">
        <v>0.8</v>
      </c>
      <c r="F470" s="16">
        <v>45015</v>
      </c>
      <c r="G470" t="s">
        <v>77</v>
      </c>
      <c r="H470" t="s">
        <v>76</v>
      </c>
      <c r="I470" t="s">
        <v>78</v>
      </c>
      <c r="J470" t="s">
        <v>101</v>
      </c>
      <c r="K470" s="1" t="s">
        <v>102</v>
      </c>
      <c r="L470" t="s">
        <v>79</v>
      </c>
      <c r="M470" s="1">
        <v>1000</v>
      </c>
      <c r="N470" s="1">
        <v>1000</v>
      </c>
      <c r="O470" s="1">
        <v>883</v>
      </c>
      <c r="P470">
        <v>4</v>
      </c>
      <c r="Q470">
        <v>186.77</v>
      </c>
      <c r="R470">
        <v>220.76</v>
      </c>
      <c r="S470">
        <v>33.989999999999981</v>
      </c>
      <c r="T470" t="s">
        <v>80</v>
      </c>
      <c r="U470" s="40">
        <v>2023</v>
      </c>
      <c r="V470" s="40">
        <v>3</v>
      </c>
      <c r="W470" s="40" t="s">
        <v>227</v>
      </c>
      <c r="X470" s="40">
        <v>4</v>
      </c>
      <c r="Y470">
        <v>1</v>
      </c>
      <c r="Z470">
        <v>220.76</v>
      </c>
    </row>
    <row r="471" spans="1:26" x14ac:dyDescent="0.25">
      <c r="A471" t="s">
        <v>92</v>
      </c>
      <c r="B471" t="s">
        <v>772</v>
      </c>
      <c r="C471" s="1">
        <v>1000</v>
      </c>
      <c r="D471">
        <v>4</v>
      </c>
      <c r="E471">
        <v>0.8</v>
      </c>
      <c r="F471" s="16">
        <v>45015</v>
      </c>
      <c r="G471" t="s">
        <v>77</v>
      </c>
      <c r="H471" t="s">
        <v>100</v>
      </c>
      <c r="I471" t="s">
        <v>78</v>
      </c>
      <c r="J471" t="s">
        <v>101</v>
      </c>
      <c r="K471" s="1" t="s">
        <v>102</v>
      </c>
      <c r="L471" t="s">
        <v>79</v>
      </c>
      <c r="M471" s="1">
        <v>1000</v>
      </c>
      <c r="N471" s="1">
        <v>1000</v>
      </c>
      <c r="O471" s="1">
        <v>1559</v>
      </c>
      <c r="P471">
        <v>4</v>
      </c>
      <c r="Q471">
        <v>243.91</v>
      </c>
      <c r="R471">
        <v>288.31</v>
      </c>
      <c r="S471">
        <v>44.400000000000006</v>
      </c>
      <c r="T471" t="s">
        <v>80</v>
      </c>
      <c r="U471" s="40">
        <v>2023</v>
      </c>
      <c r="V471" s="40">
        <v>3</v>
      </c>
      <c r="W471" s="40" t="s">
        <v>227</v>
      </c>
      <c r="X471" s="40">
        <v>4</v>
      </c>
      <c r="Y471">
        <v>1</v>
      </c>
      <c r="Z471">
        <v>288.31</v>
      </c>
    </row>
    <row r="472" spans="1:26" x14ac:dyDescent="0.25">
      <c r="A472" t="s">
        <v>92</v>
      </c>
      <c r="B472" t="s">
        <v>228</v>
      </c>
      <c r="C472" s="1">
        <v>1500.0000000000002</v>
      </c>
      <c r="D472">
        <v>6.0000000000000009</v>
      </c>
      <c r="E472">
        <v>1.2000000000000002</v>
      </c>
      <c r="F472" s="16">
        <v>45015</v>
      </c>
      <c r="G472" t="s">
        <v>77</v>
      </c>
      <c r="H472" t="s">
        <v>76</v>
      </c>
      <c r="I472" t="s">
        <v>78</v>
      </c>
      <c r="J472" t="s">
        <v>101</v>
      </c>
      <c r="K472" s="1" t="s">
        <v>81</v>
      </c>
      <c r="L472" t="s">
        <v>79</v>
      </c>
      <c r="M472" s="1">
        <v>1500.0000000000002</v>
      </c>
      <c r="N472" s="1">
        <v>2500</v>
      </c>
      <c r="O472" s="1">
        <v>622</v>
      </c>
      <c r="P472">
        <v>4</v>
      </c>
      <c r="Q472">
        <v>218.67</v>
      </c>
      <c r="R472">
        <v>251.05</v>
      </c>
      <c r="S472">
        <v>32.380000000000024</v>
      </c>
      <c r="T472" t="s">
        <v>80</v>
      </c>
      <c r="U472" s="40">
        <v>2023</v>
      </c>
      <c r="V472" s="40">
        <v>3</v>
      </c>
      <c r="W472" s="40" t="s">
        <v>227</v>
      </c>
      <c r="X472" s="40">
        <v>4</v>
      </c>
      <c r="Y472">
        <v>1</v>
      </c>
      <c r="Z472">
        <v>251.05</v>
      </c>
    </row>
    <row r="473" spans="1:26" x14ac:dyDescent="0.25">
      <c r="A473" t="s">
        <v>92</v>
      </c>
      <c r="B473" t="s">
        <v>318</v>
      </c>
      <c r="C473" s="1">
        <v>500</v>
      </c>
      <c r="D473">
        <v>2</v>
      </c>
      <c r="E473">
        <v>0.4</v>
      </c>
      <c r="F473" s="16">
        <v>45015</v>
      </c>
      <c r="G473" t="s">
        <v>77</v>
      </c>
      <c r="H473" t="s">
        <v>141</v>
      </c>
      <c r="I473" t="s">
        <v>78</v>
      </c>
      <c r="J473" t="s">
        <v>101</v>
      </c>
      <c r="K473" s="1" t="s">
        <v>130</v>
      </c>
      <c r="L473" t="s">
        <v>79</v>
      </c>
      <c r="M473" s="1">
        <v>500</v>
      </c>
      <c r="N473" s="1">
        <v>500</v>
      </c>
      <c r="O473" s="1">
        <v>550</v>
      </c>
      <c r="P473">
        <v>4</v>
      </c>
      <c r="Q473">
        <v>241.59</v>
      </c>
      <c r="R473">
        <v>297.89999999999998</v>
      </c>
      <c r="S473">
        <v>56.309999999999974</v>
      </c>
      <c r="T473" t="s">
        <v>80</v>
      </c>
      <c r="U473" s="40">
        <v>2023</v>
      </c>
      <c r="V473" s="40">
        <v>3</v>
      </c>
      <c r="W473" s="40" t="s">
        <v>227</v>
      </c>
      <c r="X473" s="40">
        <v>4</v>
      </c>
      <c r="Y473">
        <v>1</v>
      </c>
      <c r="Z473">
        <v>297.89999999999998</v>
      </c>
    </row>
    <row r="474" spans="1:26" x14ac:dyDescent="0.25">
      <c r="A474" t="s">
        <v>92</v>
      </c>
      <c r="B474" t="s">
        <v>773</v>
      </c>
      <c r="C474" s="1">
        <v>2000</v>
      </c>
      <c r="D474">
        <v>8</v>
      </c>
      <c r="E474">
        <v>1.6</v>
      </c>
      <c r="F474" s="16">
        <v>45015</v>
      </c>
      <c r="G474" t="s">
        <v>77</v>
      </c>
      <c r="H474" t="s">
        <v>76</v>
      </c>
      <c r="I474" t="s">
        <v>78</v>
      </c>
      <c r="J474" t="s">
        <v>101</v>
      </c>
      <c r="K474" s="1" t="s">
        <v>81</v>
      </c>
      <c r="L474" t="s">
        <v>79</v>
      </c>
      <c r="M474" s="1">
        <v>2000</v>
      </c>
      <c r="N474" s="1">
        <v>2500</v>
      </c>
      <c r="O474" s="1">
        <v>709</v>
      </c>
      <c r="P474">
        <v>5</v>
      </c>
      <c r="Q474">
        <v>313.19</v>
      </c>
      <c r="R474">
        <v>359.58</v>
      </c>
      <c r="S474">
        <v>46.389999999999986</v>
      </c>
      <c r="T474" t="s">
        <v>80</v>
      </c>
      <c r="U474" s="40">
        <v>2023</v>
      </c>
      <c r="V474" s="40">
        <v>3</v>
      </c>
      <c r="W474" s="40" t="s">
        <v>227</v>
      </c>
      <c r="X474" s="40">
        <v>4</v>
      </c>
      <c r="Y474">
        <v>1</v>
      </c>
      <c r="Z474">
        <v>359.58</v>
      </c>
    </row>
    <row r="475" spans="1:26" x14ac:dyDescent="0.25">
      <c r="A475" t="s">
        <v>92</v>
      </c>
      <c r="B475" t="s">
        <v>774</v>
      </c>
      <c r="C475" s="1">
        <v>2500</v>
      </c>
      <c r="D475">
        <v>10</v>
      </c>
      <c r="E475">
        <v>2</v>
      </c>
      <c r="F475" s="16">
        <v>45015</v>
      </c>
      <c r="G475" t="s">
        <v>77</v>
      </c>
      <c r="H475" t="s">
        <v>114</v>
      </c>
      <c r="I475" t="s">
        <v>78</v>
      </c>
      <c r="J475" t="s">
        <v>101</v>
      </c>
      <c r="K475" s="1" t="s">
        <v>102</v>
      </c>
      <c r="L475" t="s">
        <v>79</v>
      </c>
      <c r="M475" s="1">
        <v>2500</v>
      </c>
      <c r="N475" s="1">
        <v>2500</v>
      </c>
      <c r="O475" s="1">
        <v>944</v>
      </c>
      <c r="P475">
        <v>3</v>
      </c>
      <c r="Q475">
        <v>560.67999999999995</v>
      </c>
      <c r="R475">
        <v>639.1</v>
      </c>
      <c r="S475">
        <v>78.420000000000073</v>
      </c>
      <c r="T475" t="s">
        <v>80</v>
      </c>
      <c r="U475" s="40">
        <v>2023</v>
      </c>
      <c r="V475" s="40">
        <v>3</v>
      </c>
      <c r="W475" s="40" t="s">
        <v>227</v>
      </c>
      <c r="X475" s="40">
        <v>4</v>
      </c>
      <c r="Y475">
        <v>1</v>
      </c>
      <c r="Z475">
        <v>639.1</v>
      </c>
    </row>
    <row r="476" spans="1:26" x14ac:dyDescent="0.25">
      <c r="A476" t="s">
        <v>92</v>
      </c>
      <c r="B476" t="s">
        <v>775</v>
      </c>
      <c r="C476" s="1">
        <v>1000</v>
      </c>
      <c r="D476">
        <v>4</v>
      </c>
      <c r="E476">
        <v>0.8</v>
      </c>
      <c r="F476" s="16">
        <v>45015</v>
      </c>
      <c r="G476" t="s">
        <v>77</v>
      </c>
      <c r="H476" t="s">
        <v>129</v>
      </c>
      <c r="I476" t="s">
        <v>78</v>
      </c>
      <c r="J476" t="s">
        <v>101</v>
      </c>
      <c r="K476" s="1" t="s">
        <v>130</v>
      </c>
      <c r="L476" t="s">
        <v>79</v>
      </c>
      <c r="M476" s="1">
        <v>1000</v>
      </c>
      <c r="N476" s="1">
        <v>1000</v>
      </c>
      <c r="O476" s="1" t="s">
        <v>122</v>
      </c>
      <c r="P476">
        <v>3</v>
      </c>
      <c r="Q476">
        <v>315.99</v>
      </c>
      <c r="R476">
        <v>373.51</v>
      </c>
      <c r="S476">
        <v>57.519999999999982</v>
      </c>
      <c r="T476" t="s">
        <v>80</v>
      </c>
      <c r="U476" s="40">
        <v>2023</v>
      </c>
      <c r="V476" s="40">
        <v>3</v>
      </c>
      <c r="W476" s="40" t="s">
        <v>227</v>
      </c>
      <c r="X476" s="40">
        <v>4</v>
      </c>
      <c r="Y476">
        <v>1</v>
      </c>
      <c r="Z476">
        <v>373.51</v>
      </c>
    </row>
    <row r="477" spans="1:26" x14ac:dyDescent="0.25">
      <c r="A477" t="s">
        <v>92</v>
      </c>
      <c r="B477" t="s">
        <v>147</v>
      </c>
      <c r="C477" s="1">
        <v>1000</v>
      </c>
      <c r="D477">
        <v>4</v>
      </c>
      <c r="E477">
        <v>0.8</v>
      </c>
      <c r="F477" s="16">
        <v>45015</v>
      </c>
      <c r="G477" t="s">
        <v>77</v>
      </c>
      <c r="H477" t="s">
        <v>129</v>
      </c>
      <c r="I477" t="s">
        <v>78</v>
      </c>
      <c r="J477" t="s">
        <v>101</v>
      </c>
      <c r="K477" s="1" t="s">
        <v>130</v>
      </c>
      <c r="L477" t="s">
        <v>79</v>
      </c>
      <c r="M477" s="1">
        <v>1000</v>
      </c>
      <c r="N477" s="1">
        <v>1000</v>
      </c>
      <c r="O477" s="1" t="s">
        <v>122</v>
      </c>
      <c r="P477">
        <v>3</v>
      </c>
      <c r="Q477">
        <v>246.54</v>
      </c>
      <c r="R477">
        <v>291.42</v>
      </c>
      <c r="S477">
        <v>44.880000000000024</v>
      </c>
      <c r="T477" t="s">
        <v>80</v>
      </c>
      <c r="U477" s="40">
        <v>2023</v>
      </c>
      <c r="V477" s="40">
        <v>3</v>
      </c>
      <c r="W477" s="40" t="s">
        <v>227</v>
      </c>
      <c r="X477" s="40">
        <v>4</v>
      </c>
      <c r="Y477">
        <v>1</v>
      </c>
      <c r="Z477">
        <v>291.42</v>
      </c>
    </row>
    <row r="478" spans="1:26" x14ac:dyDescent="0.25">
      <c r="A478" t="s">
        <v>92</v>
      </c>
      <c r="B478" t="s">
        <v>776</v>
      </c>
      <c r="C478" s="1">
        <v>500</v>
      </c>
      <c r="D478">
        <v>2</v>
      </c>
      <c r="E478">
        <v>0.4</v>
      </c>
      <c r="F478" s="16">
        <v>45015</v>
      </c>
      <c r="G478" t="s">
        <v>77</v>
      </c>
      <c r="H478" t="s">
        <v>129</v>
      </c>
      <c r="I478" t="s">
        <v>78</v>
      </c>
      <c r="J478" t="s">
        <v>101</v>
      </c>
      <c r="K478" s="1" t="s">
        <v>130</v>
      </c>
      <c r="L478" t="s">
        <v>79</v>
      </c>
      <c r="M478" s="1">
        <v>500</v>
      </c>
      <c r="N478" s="1">
        <v>500</v>
      </c>
      <c r="O478" s="1" t="s">
        <v>122</v>
      </c>
      <c r="P478">
        <v>3</v>
      </c>
      <c r="Q478">
        <v>159.36000000000001</v>
      </c>
      <c r="R478">
        <v>196.5</v>
      </c>
      <c r="S478">
        <v>37.139999999999986</v>
      </c>
      <c r="T478" t="s">
        <v>80</v>
      </c>
      <c r="U478" s="40">
        <v>2023</v>
      </c>
      <c r="V478" s="40">
        <v>3</v>
      </c>
      <c r="W478" s="40" t="s">
        <v>227</v>
      </c>
      <c r="X478" s="40">
        <v>4</v>
      </c>
      <c r="Y478">
        <v>1</v>
      </c>
      <c r="Z478">
        <v>196.5</v>
      </c>
    </row>
    <row r="479" spans="1:26" x14ac:dyDescent="0.25">
      <c r="A479" t="s">
        <v>92</v>
      </c>
      <c r="B479" t="s">
        <v>322</v>
      </c>
      <c r="C479" s="1">
        <v>500</v>
      </c>
      <c r="D479">
        <v>2</v>
      </c>
      <c r="E479">
        <v>0.4</v>
      </c>
      <c r="F479" s="16">
        <v>45015</v>
      </c>
      <c r="G479" t="s">
        <v>77</v>
      </c>
      <c r="H479" t="s">
        <v>129</v>
      </c>
      <c r="I479" t="s">
        <v>78</v>
      </c>
      <c r="J479" t="s">
        <v>101</v>
      </c>
      <c r="K479" s="1" t="s">
        <v>130</v>
      </c>
      <c r="L479" t="s">
        <v>79</v>
      </c>
      <c r="M479" s="1">
        <v>500</v>
      </c>
      <c r="N479" s="1">
        <v>500</v>
      </c>
      <c r="O479" s="1" t="s">
        <v>122</v>
      </c>
      <c r="P479">
        <v>3</v>
      </c>
      <c r="Q479">
        <v>143.80000000000001</v>
      </c>
      <c r="R479">
        <v>177.31</v>
      </c>
      <c r="S479">
        <v>33.509999999999991</v>
      </c>
      <c r="T479" t="s">
        <v>80</v>
      </c>
      <c r="U479" s="40">
        <v>2023</v>
      </c>
      <c r="V479" s="40">
        <v>3</v>
      </c>
      <c r="W479" s="40" t="s">
        <v>227</v>
      </c>
      <c r="X479" s="40">
        <v>4</v>
      </c>
      <c r="Y479">
        <v>1</v>
      </c>
      <c r="Z479">
        <v>177.31</v>
      </c>
    </row>
    <row r="480" spans="1:26" x14ac:dyDescent="0.25">
      <c r="A480" t="s">
        <v>92</v>
      </c>
      <c r="B480" t="s">
        <v>777</v>
      </c>
      <c r="C480" s="1">
        <v>1000</v>
      </c>
      <c r="D480">
        <v>4</v>
      </c>
      <c r="E480">
        <v>0.8</v>
      </c>
      <c r="F480" s="16">
        <v>45020</v>
      </c>
      <c r="G480" t="s">
        <v>77</v>
      </c>
      <c r="H480" t="s">
        <v>111</v>
      </c>
      <c r="I480" t="s">
        <v>78</v>
      </c>
      <c r="J480" t="s">
        <v>101</v>
      </c>
      <c r="K480" s="1" t="s">
        <v>112</v>
      </c>
      <c r="L480" t="s">
        <v>79</v>
      </c>
      <c r="M480" s="1">
        <v>1000</v>
      </c>
      <c r="N480" s="1">
        <v>1000</v>
      </c>
      <c r="O480" s="1">
        <v>1481</v>
      </c>
      <c r="P480">
        <v>4</v>
      </c>
      <c r="Q480">
        <v>266.19</v>
      </c>
      <c r="R480">
        <v>314.64999999999998</v>
      </c>
      <c r="S480">
        <v>48.45999999999998</v>
      </c>
      <c r="T480" t="s">
        <v>80</v>
      </c>
      <c r="U480" s="40">
        <v>2023</v>
      </c>
      <c r="V480" s="40">
        <v>4</v>
      </c>
      <c r="W480" s="40" t="s">
        <v>251</v>
      </c>
      <c r="X480" s="40">
        <v>2</v>
      </c>
      <c r="Y480">
        <v>1</v>
      </c>
      <c r="Z480">
        <v>314.64999999999998</v>
      </c>
    </row>
    <row r="481" spans="1:26" x14ac:dyDescent="0.25">
      <c r="A481" t="s">
        <v>92</v>
      </c>
      <c r="B481" t="s">
        <v>217</v>
      </c>
      <c r="C481" s="1">
        <v>1500.0000000000002</v>
      </c>
      <c r="D481">
        <v>6.0000000000000009</v>
      </c>
      <c r="E481">
        <v>1.2000000000000002</v>
      </c>
      <c r="F481" s="16">
        <v>45020</v>
      </c>
      <c r="G481" t="s">
        <v>77</v>
      </c>
      <c r="H481" t="s">
        <v>111</v>
      </c>
      <c r="I481" t="s">
        <v>78</v>
      </c>
      <c r="J481" t="s">
        <v>101</v>
      </c>
      <c r="K481" s="1" t="s">
        <v>112</v>
      </c>
      <c r="L481" t="s">
        <v>79</v>
      </c>
      <c r="M481" s="1">
        <v>1500.0000000000002</v>
      </c>
      <c r="N481" s="1">
        <v>2500</v>
      </c>
      <c r="O481" s="1">
        <v>1208</v>
      </c>
      <c r="P481">
        <v>4</v>
      </c>
      <c r="Q481">
        <v>373.15</v>
      </c>
      <c r="R481">
        <v>425.98</v>
      </c>
      <c r="S481">
        <v>52.830000000000041</v>
      </c>
      <c r="T481" t="s">
        <v>80</v>
      </c>
      <c r="U481" s="40">
        <v>2023</v>
      </c>
      <c r="V481" s="40">
        <v>4</v>
      </c>
      <c r="W481" s="40" t="s">
        <v>251</v>
      </c>
      <c r="X481" s="40">
        <v>2</v>
      </c>
      <c r="Y481">
        <v>1</v>
      </c>
      <c r="Z481">
        <v>425.98</v>
      </c>
    </row>
    <row r="482" spans="1:26" x14ac:dyDescent="0.25">
      <c r="A482" t="s">
        <v>92</v>
      </c>
      <c r="B482" t="s">
        <v>300</v>
      </c>
      <c r="C482" s="1">
        <v>3500.0000000000005</v>
      </c>
      <c r="D482">
        <v>14.000000000000002</v>
      </c>
      <c r="E482">
        <v>2.8000000000000003</v>
      </c>
      <c r="F482" s="16">
        <v>45020</v>
      </c>
      <c r="G482" t="s">
        <v>77</v>
      </c>
      <c r="H482" t="s">
        <v>100</v>
      </c>
      <c r="I482" t="s">
        <v>78</v>
      </c>
      <c r="J482" t="s">
        <v>101</v>
      </c>
      <c r="K482" s="1" t="s">
        <v>102</v>
      </c>
      <c r="L482" t="s">
        <v>83</v>
      </c>
      <c r="M482" s="1">
        <v>3500.0000000000005</v>
      </c>
      <c r="N482" s="1">
        <v>5000</v>
      </c>
      <c r="O482" s="1">
        <v>1267</v>
      </c>
      <c r="P482">
        <v>2</v>
      </c>
      <c r="Q482">
        <v>551.83000000000004</v>
      </c>
      <c r="R482">
        <v>626.01</v>
      </c>
      <c r="S482">
        <v>74.17999999999995</v>
      </c>
      <c r="T482" t="s">
        <v>80</v>
      </c>
      <c r="U482" s="40">
        <v>2023</v>
      </c>
      <c r="V482" s="40">
        <v>4</v>
      </c>
      <c r="W482" s="40" t="s">
        <v>251</v>
      </c>
      <c r="X482" s="40">
        <v>2</v>
      </c>
      <c r="Y482">
        <v>0</v>
      </c>
      <c r="Z482">
        <v>0</v>
      </c>
    </row>
    <row r="483" spans="1:26" x14ac:dyDescent="0.25">
      <c r="A483" t="s">
        <v>92</v>
      </c>
      <c r="B483" t="s">
        <v>778</v>
      </c>
      <c r="C483" s="1">
        <v>16000</v>
      </c>
      <c r="D483">
        <v>64</v>
      </c>
      <c r="E483">
        <v>12.8</v>
      </c>
      <c r="F483" s="16">
        <v>45020</v>
      </c>
      <c r="G483" t="s">
        <v>77</v>
      </c>
      <c r="H483" t="s">
        <v>77</v>
      </c>
      <c r="I483" t="s">
        <v>78</v>
      </c>
      <c r="J483" t="s">
        <v>142</v>
      </c>
      <c r="K483" s="1" t="s">
        <v>143</v>
      </c>
      <c r="L483" t="s">
        <v>83</v>
      </c>
      <c r="M483" s="1">
        <v>16000</v>
      </c>
      <c r="N483" s="1">
        <v>20000</v>
      </c>
      <c r="O483" s="1">
        <v>556</v>
      </c>
      <c r="P483" t="s">
        <v>143</v>
      </c>
      <c r="Q483" t="s">
        <v>143</v>
      </c>
      <c r="R483" t="s">
        <v>143</v>
      </c>
      <c r="S483" t="s">
        <v>143</v>
      </c>
      <c r="T483" t="s">
        <v>144</v>
      </c>
      <c r="U483" s="40">
        <v>2023</v>
      </c>
      <c r="V483" s="40">
        <v>4</v>
      </c>
      <c r="W483" s="40" t="s">
        <v>251</v>
      </c>
      <c r="X483" s="40">
        <v>2</v>
      </c>
      <c r="Y483">
        <v>0</v>
      </c>
      <c r="Z483">
        <v>0</v>
      </c>
    </row>
    <row r="484" spans="1:26" x14ac:dyDescent="0.25">
      <c r="A484" t="s">
        <v>92</v>
      </c>
      <c r="B484" t="s">
        <v>779</v>
      </c>
      <c r="C484" s="1">
        <v>16000</v>
      </c>
      <c r="D484">
        <v>64</v>
      </c>
      <c r="E484">
        <v>12.8</v>
      </c>
      <c r="F484" s="16">
        <v>45020</v>
      </c>
      <c r="G484" t="s">
        <v>77</v>
      </c>
      <c r="H484" t="s">
        <v>77</v>
      </c>
      <c r="I484" t="s">
        <v>78</v>
      </c>
      <c r="J484" t="s">
        <v>142</v>
      </c>
      <c r="K484" s="1" t="s">
        <v>143</v>
      </c>
      <c r="L484" t="s">
        <v>83</v>
      </c>
      <c r="M484" s="1">
        <v>16000</v>
      </c>
      <c r="N484" s="1">
        <v>20000</v>
      </c>
      <c r="O484" s="1">
        <v>556</v>
      </c>
      <c r="P484" t="s">
        <v>143</v>
      </c>
      <c r="Q484" t="s">
        <v>143</v>
      </c>
      <c r="R484" t="s">
        <v>143</v>
      </c>
      <c r="S484" t="s">
        <v>143</v>
      </c>
      <c r="T484" t="s">
        <v>144</v>
      </c>
      <c r="U484" s="40">
        <v>2023</v>
      </c>
      <c r="V484" s="40">
        <v>4</v>
      </c>
      <c r="W484" s="40" t="s">
        <v>251</v>
      </c>
      <c r="X484" s="40">
        <v>2</v>
      </c>
      <c r="Y484">
        <v>0</v>
      </c>
      <c r="Z484">
        <v>0</v>
      </c>
    </row>
    <row r="485" spans="1:26" x14ac:dyDescent="0.25">
      <c r="A485" t="s">
        <v>92</v>
      </c>
      <c r="B485" t="s">
        <v>780</v>
      </c>
      <c r="C485" s="1">
        <v>1500.0000000000002</v>
      </c>
      <c r="D485">
        <v>6.0000000000000009</v>
      </c>
      <c r="E485">
        <v>1.2000000000000002</v>
      </c>
      <c r="F485" s="16">
        <v>45020</v>
      </c>
      <c r="G485" t="s">
        <v>77</v>
      </c>
      <c r="H485" t="s">
        <v>111</v>
      </c>
      <c r="I485" t="s">
        <v>78</v>
      </c>
      <c r="J485" t="s">
        <v>101</v>
      </c>
      <c r="K485" s="1" t="s">
        <v>112</v>
      </c>
      <c r="L485" t="s">
        <v>79</v>
      </c>
      <c r="M485" s="1">
        <v>1500.0000000000002</v>
      </c>
      <c r="N485" s="1">
        <v>2500</v>
      </c>
      <c r="O485" s="1">
        <v>1194</v>
      </c>
      <c r="P485">
        <v>4</v>
      </c>
      <c r="Q485">
        <v>377.15</v>
      </c>
      <c r="R485">
        <v>430.53</v>
      </c>
      <c r="S485">
        <v>53.379999999999995</v>
      </c>
      <c r="T485" t="s">
        <v>80</v>
      </c>
      <c r="U485" s="40">
        <v>2023</v>
      </c>
      <c r="V485" s="40">
        <v>4</v>
      </c>
      <c r="W485" s="40" t="s">
        <v>251</v>
      </c>
      <c r="X485" s="40">
        <v>2</v>
      </c>
      <c r="Y485">
        <v>1</v>
      </c>
      <c r="Z485">
        <v>430.53</v>
      </c>
    </row>
    <row r="486" spans="1:26" x14ac:dyDescent="0.25">
      <c r="A486" t="s">
        <v>92</v>
      </c>
      <c r="B486" t="s">
        <v>781</v>
      </c>
      <c r="C486" s="1">
        <v>500</v>
      </c>
      <c r="D486">
        <v>2</v>
      </c>
      <c r="E486">
        <v>0.4</v>
      </c>
      <c r="F486" s="16">
        <v>45020</v>
      </c>
      <c r="G486" t="s">
        <v>77</v>
      </c>
      <c r="H486" t="s">
        <v>111</v>
      </c>
      <c r="I486" t="s">
        <v>78</v>
      </c>
      <c r="J486" t="s">
        <v>101</v>
      </c>
      <c r="K486" s="1" t="s">
        <v>112</v>
      </c>
      <c r="L486" t="s">
        <v>79</v>
      </c>
      <c r="M486" s="1">
        <v>500</v>
      </c>
      <c r="N486" s="1">
        <v>500</v>
      </c>
      <c r="O486" s="1">
        <v>1194</v>
      </c>
      <c r="P486">
        <v>4</v>
      </c>
      <c r="Q486">
        <v>152.02000000000001</v>
      </c>
      <c r="R486">
        <v>187.45</v>
      </c>
      <c r="S486">
        <v>35.429999999999978</v>
      </c>
      <c r="T486" t="s">
        <v>80</v>
      </c>
      <c r="U486" s="40">
        <v>2023</v>
      </c>
      <c r="V486" s="40">
        <v>4</v>
      </c>
      <c r="W486" s="40" t="s">
        <v>251</v>
      </c>
      <c r="X486" s="40">
        <v>2</v>
      </c>
      <c r="Y486">
        <v>1</v>
      </c>
      <c r="Z486">
        <v>187.45</v>
      </c>
    </row>
    <row r="487" spans="1:26" x14ac:dyDescent="0.25">
      <c r="A487" t="s">
        <v>92</v>
      </c>
      <c r="B487" t="s">
        <v>782</v>
      </c>
      <c r="C487" s="1">
        <v>1000</v>
      </c>
      <c r="D487">
        <v>4</v>
      </c>
      <c r="E487">
        <v>0.8</v>
      </c>
      <c r="F487" s="16">
        <v>45020</v>
      </c>
      <c r="G487" t="s">
        <v>77</v>
      </c>
      <c r="H487" t="s">
        <v>76</v>
      </c>
      <c r="I487" t="s">
        <v>78</v>
      </c>
      <c r="J487" t="s">
        <v>101</v>
      </c>
      <c r="K487" s="1" t="s">
        <v>102</v>
      </c>
      <c r="L487" t="s">
        <v>79</v>
      </c>
      <c r="M487" s="1">
        <v>1000</v>
      </c>
      <c r="N487" s="1">
        <v>1000</v>
      </c>
      <c r="O487" s="1">
        <v>435</v>
      </c>
      <c r="P487">
        <v>4</v>
      </c>
      <c r="Q487">
        <v>186.77</v>
      </c>
      <c r="R487">
        <v>220.76</v>
      </c>
      <c r="S487">
        <v>33.989999999999981</v>
      </c>
      <c r="T487" t="s">
        <v>80</v>
      </c>
      <c r="U487" s="40">
        <v>2023</v>
      </c>
      <c r="V487" s="40">
        <v>4</v>
      </c>
      <c r="W487" s="40" t="s">
        <v>251</v>
      </c>
      <c r="X487" s="40">
        <v>2</v>
      </c>
      <c r="Y487">
        <v>1</v>
      </c>
      <c r="Z487">
        <v>220.76</v>
      </c>
    </row>
    <row r="488" spans="1:26" x14ac:dyDescent="0.25">
      <c r="A488" t="s">
        <v>92</v>
      </c>
      <c r="B488" t="s">
        <v>783</v>
      </c>
      <c r="C488" s="1">
        <v>2000</v>
      </c>
      <c r="D488">
        <v>8</v>
      </c>
      <c r="E488">
        <v>1.6</v>
      </c>
      <c r="F488" s="16">
        <v>45020</v>
      </c>
      <c r="G488" t="s">
        <v>77</v>
      </c>
      <c r="H488" t="s">
        <v>114</v>
      </c>
      <c r="I488" t="s">
        <v>78</v>
      </c>
      <c r="J488" t="s">
        <v>101</v>
      </c>
      <c r="K488" s="1" t="s">
        <v>102</v>
      </c>
      <c r="L488" t="s">
        <v>79</v>
      </c>
      <c r="M488" s="1">
        <v>2000</v>
      </c>
      <c r="N488" s="1">
        <v>2500</v>
      </c>
      <c r="O488" s="1">
        <v>1416</v>
      </c>
      <c r="P488">
        <v>5</v>
      </c>
      <c r="Q488">
        <v>457.67</v>
      </c>
      <c r="R488">
        <v>522.46</v>
      </c>
      <c r="S488">
        <v>64.79000000000002</v>
      </c>
      <c r="T488" t="s">
        <v>80</v>
      </c>
      <c r="U488" s="40">
        <v>2023</v>
      </c>
      <c r="V488" s="40">
        <v>4</v>
      </c>
      <c r="W488" s="40" t="s">
        <v>251</v>
      </c>
      <c r="X488" s="40">
        <v>2</v>
      </c>
      <c r="Y488">
        <v>1</v>
      </c>
      <c r="Z488">
        <v>522.46</v>
      </c>
    </row>
    <row r="489" spans="1:26" x14ac:dyDescent="0.25">
      <c r="A489" t="s">
        <v>92</v>
      </c>
      <c r="B489" t="s">
        <v>784</v>
      </c>
      <c r="C489" s="1">
        <v>4500</v>
      </c>
      <c r="D489">
        <v>18</v>
      </c>
      <c r="E489">
        <v>3.6</v>
      </c>
      <c r="F489" s="16">
        <v>45021</v>
      </c>
      <c r="G489" t="s">
        <v>77</v>
      </c>
      <c r="H489" t="s">
        <v>100</v>
      </c>
      <c r="I489" t="s">
        <v>78</v>
      </c>
      <c r="J489" t="s">
        <v>101</v>
      </c>
      <c r="K489" s="1" t="s">
        <v>102</v>
      </c>
      <c r="L489" t="s">
        <v>83</v>
      </c>
      <c r="M489" s="1">
        <v>4500</v>
      </c>
      <c r="N489" s="1">
        <v>5000</v>
      </c>
      <c r="O489" s="1">
        <v>1267</v>
      </c>
      <c r="P489">
        <v>2</v>
      </c>
      <c r="Q489">
        <v>614.4</v>
      </c>
      <c r="R489">
        <v>697</v>
      </c>
      <c r="S489">
        <v>82.600000000000023</v>
      </c>
      <c r="T489" t="s">
        <v>80</v>
      </c>
      <c r="U489" s="40">
        <v>2023</v>
      </c>
      <c r="V489" s="40">
        <v>4</v>
      </c>
      <c r="W489" s="40" t="s">
        <v>251</v>
      </c>
      <c r="X489" s="40">
        <v>3</v>
      </c>
      <c r="Y489">
        <v>0</v>
      </c>
      <c r="Z489">
        <v>0</v>
      </c>
    </row>
    <row r="490" spans="1:26" x14ac:dyDescent="0.25">
      <c r="A490" t="s">
        <v>92</v>
      </c>
      <c r="B490" t="s">
        <v>164</v>
      </c>
      <c r="C490" s="1">
        <v>1500.0000000000002</v>
      </c>
      <c r="D490">
        <v>6.0000000000000009</v>
      </c>
      <c r="E490">
        <v>1.2000000000000002</v>
      </c>
      <c r="F490" s="16">
        <v>45022</v>
      </c>
      <c r="G490" t="s">
        <v>77</v>
      </c>
      <c r="H490" t="s">
        <v>100</v>
      </c>
      <c r="I490" t="s">
        <v>78</v>
      </c>
      <c r="J490" t="s">
        <v>101</v>
      </c>
      <c r="K490" s="1" t="s">
        <v>102</v>
      </c>
      <c r="L490" t="s">
        <v>79</v>
      </c>
      <c r="M490" s="1">
        <v>1500.0000000000002</v>
      </c>
      <c r="N490" s="1">
        <v>2500</v>
      </c>
      <c r="O490" s="1">
        <v>1819</v>
      </c>
      <c r="P490">
        <v>4</v>
      </c>
      <c r="Q490">
        <v>336.12</v>
      </c>
      <c r="R490">
        <v>383.69</v>
      </c>
      <c r="S490">
        <v>47.569999999999993</v>
      </c>
      <c r="T490" t="s">
        <v>80</v>
      </c>
      <c r="U490" s="40">
        <v>2023</v>
      </c>
      <c r="V490" s="40">
        <v>4</v>
      </c>
      <c r="W490" s="40" t="s">
        <v>251</v>
      </c>
      <c r="X490" s="40">
        <v>4</v>
      </c>
      <c r="Y490">
        <v>1</v>
      </c>
      <c r="Z490">
        <v>383.69</v>
      </c>
    </row>
    <row r="491" spans="1:26" x14ac:dyDescent="0.25">
      <c r="A491" t="s">
        <v>92</v>
      </c>
      <c r="B491" t="s">
        <v>785</v>
      </c>
      <c r="C491" s="1">
        <v>3000.0000000000005</v>
      </c>
      <c r="D491">
        <v>12.000000000000002</v>
      </c>
      <c r="E491">
        <v>2.4000000000000004</v>
      </c>
      <c r="F491" s="16">
        <v>45022</v>
      </c>
      <c r="G491" t="s">
        <v>77</v>
      </c>
      <c r="H491" t="s">
        <v>100</v>
      </c>
      <c r="I491" t="s">
        <v>78</v>
      </c>
      <c r="J491" t="s">
        <v>101</v>
      </c>
      <c r="K491" s="1" t="s">
        <v>102</v>
      </c>
      <c r="L491" t="s">
        <v>83</v>
      </c>
      <c r="M491" s="1">
        <v>3000.0000000000005</v>
      </c>
      <c r="N491" s="1">
        <v>5000</v>
      </c>
      <c r="O491" s="1">
        <v>1045</v>
      </c>
      <c r="P491">
        <v>2</v>
      </c>
      <c r="Q491">
        <v>444.76</v>
      </c>
      <c r="R491">
        <v>508.18</v>
      </c>
      <c r="S491">
        <v>63.420000000000016</v>
      </c>
      <c r="T491" t="s">
        <v>80</v>
      </c>
      <c r="U491" s="40">
        <v>2023</v>
      </c>
      <c r="V491" s="40">
        <v>4</v>
      </c>
      <c r="W491" s="40" t="s">
        <v>251</v>
      </c>
      <c r="X491" s="40">
        <v>4</v>
      </c>
      <c r="Y491">
        <v>0</v>
      </c>
      <c r="Z491">
        <v>0</v>
      </c>
    </row>
    <row r="492" spans="1:26" x14ac:dyDescent="0.25">
      <c r="A492" t="s">
        <v>92</v>
      </c>
      <c r="B492" t="s">
        <v>315</v>
      </c>
      <c r="C492" s="1">
        <v>500</v>
      </c>
      <c r="D492">
        <v>2</v>
      </c>
      <c r="E492">
        <v>0.4</v>
      </c>
      <c r="F492" s="16">
        <v>45022</v>
      </c>
      <c r="G492" t="s">
        <v>77</v>
      </c>
      <c r="H492" t="s">
        <v>100</v>
      </c>
      <c r="I492" t="s">
        <v>78</v>
      </c>
      <c r="J492" t="s">
        <v>101</v>
      </c>
      <c r="K492" s="1" t="s">
        <v>102</v>
      </c>
      <c r="L492" t="s">
        <v>79</v>
      </c>
      <c r="M492" s="1">
        <v>500</v>
      </c>
      <c r="N492" s="1">
        <v>500</v>
      </c>
      <c r="O492" s="1">
        <v>942</v>
      </c>
      <c r="P492">
        <v>3</v>
      </c>
      <c r="Q492">
        <v>111.04</v>
      </c>
      <c r="R492">
        <v>136.91</v>
      </c>
      <c r="S492">
        <v>25.86999999999999</v>
      </c>
      <c r="T492" t="s">
        <v>80</v>
      </c>
      <c r="U492" s="40">
        <v>2023</v>
      </c>
      <c r="V492" s="40">
        <v>4</v>
      </c>
      <c r="W492" s="40" t="s">
        <v>251</v>
      </c>
      <c r="X492" s="40">
        <v>4</v>
      </c>
      <c r="Y492">
        <v>1</v>
      </c>
      <c r="Z492">
        <v>136.91</v>
      </c>
    </row>
    <row r="493" spans="1:26" x14ac:dyDescent="0.25">
      <c r="A493" t="s">
        <v>92</v>
      </c>
      <c r="B493" t="s">
        <v>136</v>
      </c>
      <c r="C493" s="1">
        <v>12500</v>
      </c>
      <c r="D493">
        <v>50</v>
      </c>
      <c r="E493">
        <v>10</v>
      </c>
      <c r="F493" s="16">
        <v>45022</v>
      </c>
      <c r="G493" t="s">
        <v>77</v>
      </c>
      <c r="H493" t="s">
        <v>111</v>
      </c>
      <c r="I493" t="s">
        <v>78</v>
      </c>
      <c r="J493" t="s">
        <v>101</v>
      </c>
      <c r="K493" s="1" t="s">
        <v>112</v>
      </c>
      <c r="L493" t="s">
        <v>83</v>
      </c>
      <c r="M493" s="1">
        <v>12500</v>
      </c>
      <c r="N493" s="1">
        <v>15000</v>
      </c>
      <c r="O493" s="1">
        <v>1708</v>
      </c>
      <c r="P493">
        <v>3</v>
      </c>
      <c r="Q493">
        <v>1200</v>
      </c>
      <c r="R493">
        <v>1361.32</v>
      </c>
      <c r="S493">
        <v>161.31999999999994</v>
      </c>
      <c r="T493" t="s">
        <v>80</v>
      </c>
      <c r="U493" s="40">
        <v>2023</v>
      </c>
      <c r="V493" s="40">
        <v>4</v>
      </c>
      <c r="W493" s="40" t="s">
        <v>251</v>
      </c>
      <c r="X493" s="40">
        <v>4</v>
      </c>
      <c r="Y493">
        <v>0</v>
      </c>
      <c r="Z493">
        <v>0</v>
      </c>
    </row>
    <row r="494" spans="1:26" x14ac:dyDescent="0.25">
      <c r="A494" t="s">
        <v>92</v>
      </c>
      <c r="B494" t="s">
        <v>196</v>
      </c>
      <c r="C494" s="1">
        <v>3000.0000000000005</v>
      </c>
      <c r="D494">
        <v>12.000000000000002</v>
      </c>
      <c r="E494">
        <v>2.4000000000000004</v>
      </c>
      <c r="F494" s="16">
        <v>45022</v>
      </c>
      <c r="G494" t="s">
        <v>77</v>
      </c>
      <c r="H494" t="s">
        <v>76</v>
      </c>
      <c r="I494" t="s">
        <v>78</v>
      </c>
      <c r="J494" t="s">
        <v>101</v>
      </c>
      <c r="K494" s="1" t="s">
        <v>102</v>
      </c>
      <c r="L494" t="s">
        <v>83</v>
      </c>
      <c r="M494" s="1">
        <v>3000.0000000000005</v>
      </c>
      <c r="N494" s="1">
        <v>5000</v>
      </c>
      <c r="O494" s="1">
        <v>484</v>
      </c>
      <c r="P494">
        <v>1</v>
      </c>
      <c r="Q494">
        <v>307.51</v>
      </c>
      <c r="R494">
        <v>353.05</v>
      </c>
      <c r="S494">
        <v>45.54000000000002</v>
      </c>
      <c r="T494" t="s">
        <v>80</v>
      </c>
      <c r="U494" s="40">
        <v>2023</v>
      </c>
      <c r="V494" s="40">
        <v>4</v>
      </c>
      <c r="W494" s="40" t="s">
        <v>251</v>
      </c>
      <c r="X494" s="40">
        <v>4</v>
      </c>
      <c r="Y494">
        <v>0</v>
      </c>
      <c r="Z494">
        <v>0</v>
      </c>
    </row>
    <row r="495" spans="1:26" x14ac:dyDescent="0.25">
      <c r="A495" t="s">
        <v>92</v>
      </c>
      <c r="B495" t="s">
        <v>786</v>
      </c>
      <c r="C495" s="1">
        <v>3000.0000000000005</v>
      </c>
      <c r="D495">
        <v>12.000000000000002</v>
      </c>
      <c r="E495">
        <v>2.4000000000000004</v>
      </c>
      <c r="F495" s="16">
        <v>45022</v>
      </c>
      <c r="G495" t="s">
        <v>77</v>
      </c>
      <c r="H495" t="s">
        <v>111</v>
      </c>
      <c r="I495" t="s">
        <v>78</v>
      </c>
      <c r="J495" t="s">
        <v>101</v>
      </c>
      <c r="K495" s="1" t="s">
        <v>112</v>
      </c>
      <c r="L495" t="s">
        <v>83</v>
      </c>
      <c r="M495" s="1">
        <v>3000.0000000000005</v>
      </c>
      <c r="N495" s="1">
        <v>5000</v>
      </c>
      <c r="O495" s="1">
        <v>1502</v>
      </c>
      <c r="P495">
        <v>3</v>
      </c>
      <c r="Q495">
        <v>623.51</v>
      </c>
      <c r="R495">
        <v>707.32</v>
      </c>
      <c r="S495">
        <v>83.810000000000059</v>
      </c>
      <c r="T495" t="s">
        <v>80</v>
      </c>
      <c r="U495" s="40">
        <v>2023</v>
      </c>
      <c r="V495" s="40">
        <v>4</v>
      </c>
      <c r="W495" s="40" t="s">
        <v>251</v>
      </c>
      <c r="X495" s="40">
        <v>4</v>
      </c>
      <c r="Y495">
        <v>0</v>
      </c>
      <c r="Z495">
        <v>0</v>
      </c>
    </row>
    <row r="496" spans="1:26" x14ac:dyDescent="0.25">
      <c r="A496" t="s">
        <v>92</v>
      </c>
      <c r="B496" t="s">
        <v>150</v>
      </c>
      <c r="C496" s="1">
        <v>4000</v>
      </c>
      <c r="D496">
        <v>16</v>
      </c>
      <c r="E496">
        <v>3.2</v>
      </c>
      <c r="F496" s="16">
        <v>45022</v>
      </c>
      <c r="G496" t="s">
        <v>77</v>
      </c>
      <c r="H496" t="s">
        <v>111</v>
      </c>
      <c r="I496" t="s">
        <v>78</v>
      </c>
      <c r="J496" t="s">
        <v>101</v>
      </c>
      <c r="K496" s="1" t="s">
        <v>112</v>
      </c>
      <c r="L496" t="s">
        <v>83</v>
      </c>
      <c r="M496" s="1">
        <v>4000</v>
      </c>
      <c r="N496" s="1">
        <v>5000</v>
      </c>
      <c r="O496" s="1">
        <v>1213</v>
      </c>
      <c r="P496">
        <v>2</v>
      </c>
      <c r="Q496">
        <v>784.94</v>
      </c>
      <c r="R496">
        <v>894.72</v>
      </c>
      <c r="S496">
        <v>109.77999999999997</v>
      </c>
      <c r="T496" t="s">
        <v>80</v>
      </c>
      <c r="U496" s="40">
        <v>2023</v>
      </c>
      <c r="V496" s="40">
        <v>4</v>
      </c>
      <c r="W496" s="40" t="s">
        <v>251</v>
      </c>
      <c r="X496" s="40">
        <v>4</v>
      </c>
      <c r="Y496">
        <v>0</v>
      </c>
      <c r="Z496">
        <v>0</v>
      </c>
    </row>
    <row r="497" spans="1:26" x14ac:dyDescent="0.25">
      <c r="A497" t="s">
        <v>92</v>
      </c>
      <c r="B497" t="s">
        <v>174</v>
      </c>
      <c r="C497" s="1">
        <v>4000</v>
      </c>
      <c r="D497">
        <v>16</v>
      </c>
      <c r="E497">
        <v>3.2</v>
      </c>
      <c r="F497" s="16">
        <v>45022</v>
      </c>
      <c r="G497" t="s">
        <v>77</v>
      </c>
      <c r="H497" t="s">
        <v>111</v>
      </c>
      <c r="I497" t="s">
        <v>78</v>
      </c>
      <c r="J497" t="s">
        <v>101</v>
      </c>
      <c r="K497" s="1" t="s">
        <v>112</v>
      </c>
      <c r="L497" t="s">
        <v>83</v>
      </c>
      <c r="M497" s="1">
        <v>4000</v>
      </c>
      <c r="N497" s="1">
        <v>5000</v>
      </c>
      <c r="O497" s="1">
        <v>1213</v>
      </c>
      <c r="P497">
        <v>2</v>
      </c>
      <c r="Q497">
        <v>784.94</v>
      </c>
      <c r="R497">
        <v>894.72</v>
      </c>
      <c r="S497">
        <v>109.77999999999997</v>
      </c>
      <c r="T497" t="s">
        <v>80</v>
      </c>
      <c r="U497" s="40">
        <v>2023</v>
      </c>
      <c r="V497" s="40">
        <v>4</v>
      </c>
      <c r="W497" s="40" t="s">
        <v>251</v>
      </c>
      <c r="X497" s="40">
        <v>4</v>
      </c>
      <c r="Y497">
        <v>0</v>
      </c>
      <c r="Z497">
        <v>0</v>
      </c>
    </row>
    <row r="498" spans="1:26" x14ac:dyDescent="0.25">
      <c r="A498" t="s">
        <v>92</v>
      </c>
      <c r="B498" t="s">
        <v>302</v>
      </c>
      <c r="C498" s="1">
        <v>9000</v>
      </c>
      <c r="D498">
        <v>36</v>
      </c>
      <c r="E498">
        <v>7.2</v>
      </c>
      <c r="F498" s="16">
        <v>45022</v>
      </c>
      <c r="G498" t="s">
        <v>77</v>
      </c>
      <c r="H498" t="s">
        <v>77</v>
      </c>
      <c r="I498" t="s">
        <v>78</v>
      </c>
      <c r="J498" t="s">
        <v>142</v>
      </c>
      <c r="K498" s="1" t="s">
        <v>143</v>
      </c>
      <c r="L498" t="s">
        <v>83</v>
      </c>
      <c r="M498" s="1">
        <v>9000</v>
      </c>
      <c r="N498" s="1">
        <v>10000</v>
      </c>
      <c r="O498" s="1">
        <v>390</v>
      </c>
      <c r="P498" t="s">
        <v>143</v>
      </c>
      <c r="Q498" t="s">
        <v>143</v>
      </c>
      <c r="R498" t="s">
        <v>143</v>
      </c>
      <c r="S498" t="s">
        <v>143</v>
      </c>
      <c r="T498" t="s">
        <v>144</v>
      </c>
      <c r="U498" s="40">
        <v>2023</v>
      </c>
      <c r="V498" s="40">
        <v>4</v>
      </c>
      <c r="W498" s="40" t="s">
        <v>251</v>
      </c>
      <c r="X498" s="40">
        <v>4</v>
      </c>
      <c r="Y498">
        <v>0</v>
      </c>
      <c r="Z498">
        <v>0</v>
      </c>
    </row>
    <row r="499" spans="1:26" x14ac:dyDescent="0.25">
      <c r="A499" t="s">
        <v>92</v>
      </c>
      <c r="B499" t="s">
        <v>787</v>
      </c>
      <c r="C499" s="1">
        <v>9000</v>
      </c>
      <c r="D499">
        <v>36</v>
      </c>
      <c r="E499">
        <v>7.2</v>
      </c>
      <c r="F499" s="16">
        <v>45022</v>
      </c>
      <c r="G499" t="s">
        <v>77</v>
      </c>
      <c r="H499" t="s">
        <v>77</v>
      </c>
      <c r="I499" t="s">
        <v>78</v>
      </c>
      <c r="J499" t="s">
        <v>142</v>
      </c>
      <c r="K499" s="1" t="s">
        <v>143</v>
      </c>
      <c r="L499" t="s">
        <v>83</v>
      </c>
      <c r="M499" s="1">
        <v>9000</v>
      </c>
      <c r="N499" s="1">
        <v>10000</v>
      </c>
      <c r="O499" s="1">
        <v>390</v>
      </c>
      <c r="P499" t="s">
        <v>143</v>
      </c>
      <c r="Q499" t="s">
        <v>143</v>
      </c>
      <c r="R499" t="s">
        <v>143</v>
      </c>
      <c r="S499" t="s">
        <v>143</v>
      </c>
      <c r="T499" t="s">
        <v>144</v>
      </c>
      <c r="U499" s="40">
        <v>2023</v>
      </c>
      <c r="V499" s="40">
        <v>4</v>
      </c>
      <c r="W499" s="40" t="s">
        <v>251</v>
      </c>
      <c r="X499" s="40">
        <v>4</v>
      </c>
      <c r="Y499">
        <v>0</v>
      </c>
      <c r="Z499">
        <v>0</v>
      </c>
    </row>
    <row r="500" spans="1:26" x14ac:dyDescent="0.25">
      <c r="A500" t="s">
        <v>92</v>
      </c>
      <c r="B500" t="s">
        <v>788</v>
      </c>
      <c r="C500" s="1">
        <v>14000.000000000002</v>
      </c>
      <c r="D500">
        <v>56.000000000000007</v>
      </c>
      <c r="E500">
        <v>11.200000000000001</v>
      </c>
      <c r="F500" s="16">
        <v>45022</v>
      </c>
      <c r="G500" t="s">
        <v>77</v>
      </c>
      <c r="H500" t="s">
        <v>77</v>
      </c>
      <c r="I500" t="s">
        <v>78</v>
      </c>
      <c r="J500" t="s">
        <v>142</v>
      </c>
      <c r="K500" s="1" t="s">
        <v>143</v>
      </c>
      <c r="L500" t="s">
        <v>83</v>
      </c>
      <c r="M500" s="1">
        <v>14000.000000000002</v>
      </c>
      <c r="N500" s="1">
        <v>15000</v>
      </c>
      <c r="O500" s="1">
        <v>770</v>
      </c>
      <c r="P500" t="s">
        <v>143</v>
      </c>
      <c r="Q500" t="s">
        <v>143</v>
      </c>
      <c r="R500" t="s">
        <v>143</v>
      </c>
      <c r="S500" t="s">
        <v>143</v>
      </c>
      <c r="T500" t="s">
        <v>144</v>
      </c>
      <c r="U500" s="40">
        <v>2023</v>
      </c>
      <c r="V500" s="40">
        <v>4</v>
      </c>
      <c r="W500" s="40" t="s">
        <v>251</v>
      </c>
      <c r="X500" s="40">
        <v>4</v>
      </c>
      <c r="Y500">
        <v>0</v>
      </c>
      <c r="Z500">
        <v>0</v>
      </c>
    </row>
    <row r="501" spans="1:26" x14ac:dyDescent="0.25">
      <c r="A501" t="s">
        <v>92</v>
      </c>
      <c r="B501" t="s">
        <v>789</v>
      </c>
      <c r="C501" s="1">
        <v>14000.000000000002</v>
      </c>
      <c r="D501">
        <v>56.000000000000007</v>
      </c>
      <c r="E501">
        <v>11.200000000000001</v>
      </c>
      <c r="F501" s="16">
        <v>45022</v>
      </c>
      <c r="G501" t="s">
        <v>77</v>
      </c>
      <c r="H501" t="s">
        <v>77</v>
      </c>
      <c r="I501" t="s">
        <v>78</v>
      </c>
      <c r="J501" t="s">
        <v>142</v>
      </c>
      <c r="K501" s="1" t="s">
        <v>143</v>
      </c>
      <c r="L501" t="s">
        <v>83</v>
      </c>
      <c r="M501" s="1">
        <v>14000.000000000002</v>
      </c>
      <c r="N501" s="1">
        <v>15000</v>
      </c>
      <c r="O501" s="1">
        <v>770</v>
      </c>
      <c r="P501" t="s">
        <v>143</v>
      </c>
      <c r="Q501" t="s">
        <v>143</v>
      </c>
      <c r="R501" t="s">
        <v>143</v>
      </c>
      <c r="S501" t="s">
        <v>143</v>
      </c>
      <c r="T501" t="s">
        <v>144</v>
      </c>
      <c r="U501" s="40">
        <v>2023</v>
      </c>
      <c r="V501" s="40">
        <v>4</v>
      </c>
      <c r="W501" s="40" t="s">
        <v>251</v>
      </c>
      <c r="X501" s="40">
        <v>4</v>
      </c>
      <c r="Y501">
        <v>0</v>
      </c>
      <c r="Z501">
        <v>0</v>
      </c>
    </row>
    <row r="502" spans="1:26" x14ac:dyDescent="0.25">
      <c r="A502" t="s">
        <v>92</v>
      </c>
      <c r="B502" t="s">
        <v>194</v>
      </c>
      <c r="C502" s="1">
        <v>5500</v>
      </c>
      <c r="D502">
        <v>22</v>
      </c>
      <c r="E502">
        <v>4.4000000000000004</v>
      </c>
      <c r="F502" s="16">
        <v>45022</v>
      </c>
      <c r="G502" t="s">
        <v>77</v>
      </c>
      <c r="H502" t="s">
        <v>141</v>
      </c>
      <c r="I502" t="s">
        <v>78</v>
      </c>
      <c r="J502" t="s">
        <v>101</v>
      </c>
      <c r="K502" s="1" t="s">
        <v>130</v>
      </c>
      <c r="L502" t="s">
        <v>83</v>
      </c>
      <c r="M502" s="1">
        <v>5500</v>
      </c>
      <c r="N502" s="1">
        <v>7500</v>
      </c>
      <c r="O502" s="1">
        <v>686</v>
      </c>
      <c r="P502">
        <v>2</v>
      </c>
      <c r="Q502">
        <v>691.68</v>
      </c>
      <c r="R502">
        <v>788.42</v>
      </c>
      <c r="S502">
        <v>96.740000000000009</v>
      </c>
      <c r="T502" t="s">
        <v>80</v>
      </c>
      <c r="U502" s="40">
        <v>2023</v>
      </c>
      <c r="V502" s="40">
        <v>4</v>
      </c>
      <c r="W502" s="40" t="s">
        <v>251</v>
      </c>
      <c r="X502" s="40">
        <v>4</v>
      </c>
      <c r="Y502">
        <v>0</v>
      </c>
      <c r="Z502">
        <v>0</v>
      </c>
    </row>
    <row r="503" spans="1:26" x14ac:dyDescent="0.25">
      <c r="A503" t="s">
        <v>92</v>
      </c>
      <c r="B503" t="s">
        <v>790</v>
      </c>
      <c r="C503" s="1">
        <v>5500</v>
      </c>
      <c r="D503">
        <v>22</v>
      </c>
      <c r="E503">
        <v>4.4000000000000004</v>
      </c>
      <c r="F503" s="16">
        <v>45022</v>
      </c>
      <c r="G503" t="s">
        <v>77</v>
      </c>
      <c r="H503" t="s">
        <v>141</v>
      </c>
      <c r="I503" t="s">
        <v>78</v>
      </c>
      <c r="J503" t="s">
        <v>101</v>
      </c>
      <c r="K503" s="1" t="s">
        <v>130</v>
      </c>
      <c r="L503" t="s">
        <v>83</v>
      </c>
      <c r="M503" s="1">
        <v>5500</v>
      </c>
      <c r="N503" s="1">
        <v>7500</v>
      </c>
      <c r="O503" s="1">
        <v>686</v>
      </c>
      <c r="P503">
        <v>2</v>
      </c>
      <c r="Q503">
        <v>691.68</v>
      </c>
      <c r="R503">
        <v>788.42</v>
      </c>
      <c r="S503">
        <v>96.740000000000009</v>
      </c>
      <c r="T503" t="s">
        <v>80</v>
      </c>
      <c r="U503" s="40">
        <v>2023</v>
      </c>
      <c r="V503" s="40">
        <v>4</v>
      </c>
      <c r="W503" s="40" t="s">
        <v>251</v>
      </c>
      <c r="X503" s="40">
        <v>4</v>
      </c>
      <c r="Y503">
        <v>0</v>
      </c>
      <c r="Z503">
        <v>0</v>
      </c>
    </row>
    <row r="504" spans="1:26" x14ac:dyDescent="0.25">
      <c r="A504" t="s">
        <v>92</v>
      </c>
      <c r="B504" t="s">
        <v>791</v>
      </c>
      <c r="C504" s="1">
        <v>4000</v>
      </c>
      <c r="D504">
        <v>16</v>
      </c>
      <c r="E504">
        <v>3.2</v>
      </c>
      <c r="F504" s="16">
        <v>45022</v>
      </c>
      <c r="G504" t="s">
        <v>77</v>
      </c>
      <c r="H504" t="s">
        <v>141</v>
      </c>
      <c r="I504" t="s">
        <v>78</v>
      </c>
      <c r="J504" t="s">
        <v>101</v>
      </c>
      <c r="K504" s="1" t="s">
        <v>130</v>
      </c>
      <c r="L504" t="s">
        <v>83</v>
      </c>
      <c r="M504" s="1">
        <v>4000</v>
      </c>
      <c r="N504" s="1">
        <v>5000</v>
      </c>
      <c r="O504" s="1">
        <v>603</v>
      </c>
      <c r="P504">
        <v>1</v>
      </c>
      <c r="Q504">
        <v>540.5</v>
      </c>
      <c r="R504">
        <v>617.57000000000005</v>
      </c>
      <c r="S504">
        <v>77.07000000000005</v>
      </c>
      <c r="T504" t="s">
        <v>80</v>
      </c>
      <c r="U504" s="40">
        <v>2023</v>
      </c>
      <c r="V504" s="40">
        <v>4</v>
      </c>
      <c r="W504" s="40" t="s">
        <v>251</v>
      </c>
      <c r="X504" s="40">
        <v>4</v>
      </c>
      <c r="Y504">
        <v>0</v>
      </c>
      <c r="Z504">
        <v>0</v>
      </c>
    </row>
    <row r="505" spans="1:26" x14ac:dyDescent="0.25">
      <c r="A505" t="s">
        <v>92</v>
      </c>
      <c r="B505" t="s">
        <v>792</v>
      </c>
      <c r="C505" s="1">
        <v>4000</v>
      </c>
      <c r="D505">
        <v>16</v>
      </c>
      <c r="E505">
        <v>3.2</v>
      </c>
      <c r="F505" s="16">
        <v>45022</v>
      </c>
      <c r="G505" t="s">
        <v>77</v>
      </c>
      <c r="H505" t="s">
        <v>141</v>
      </c>
      <c r="I505" t="s">
        <v>78</v>
      </c>
      <c r="J505" t="s">
        <v>101</v>
      </c>
      <c r="K505" s="1" t="s">
        <v>130</v>
      </c>
      <c r="L505" t="s">
        <v>83</v>
      </c>
      <c r="M505" s="1">
        <v>4000</v>
      </c>
      <c r="N505" s="1">
        <v>5000</v>
      </c>
      <c r="O505" s="1">
        <v>603</v>
      </c>
      <c r="P505">
        <v>1</v>
      </c>
      <c r="Q505">
        <v>540.5</v>
      </c>
      <c r="R505">
        <v>617.57000000000005</v>
      </c>
      <c r="S505">
        <v>77.07000000000005</v>
      </c>
      <c r="T505" t="s">
        <v>80</v>
      </c>
      <c r="U505" s="40">
        <v>2023</v>
      </c>
      <c r="V505" s="40">
        <v>4</v>
      </c>
      <c r="W505" s="40" t="s">
        <v>251</v>
      </c>
      <c r="X505" s="40">
        <v>4</v>
      </c>
      <c r="Y505">
        <v>0</v>
      </c>
      <c r="Z505">
        <v>0</v>
      </c>
    </row>
    <row r="506" spans="1:26" x14ac:dyDescent="0.25">
      <c r="A506" t="s">
        <v>92</v>
      </c>
      <c r="B506" t="s">
        <v>236</v>
      </c>
      <c r="C506" s="1">
        <v>2000</v>
      </c>
      <c r="D506">
        <v>8</v>
      </c>
      <c r="E506">
        <v>1.6</v>
      </c>
      <c r="F506" s="16">
        <v>45022</v>
      </c>
      <c r="G506" t="s">
        <v>77</v>
      </c>
      <c r="H506" t="s">
        <v>141</v>
      </c>
      <c r="I506" t="s">
        <v>78</v>
      </c>
      <c r="J506" t="s">
        <v>101</v>
      </c>
      <c r="K506" s="1" t="s">
        <v>130</v>
      </c>
      <c r="L506" t="s">
        <v>79</v>
      </c>
      <c r="M506" s="1">
        <v>2000</v>
      </c>
      <c r="N506" s="1">
        <v>2500</v>
      </c>
      <c r="O506" s="1">
        <v>545</v>
      </c>
      <c r="P506">
        <v>4</v>
      </c>
      <c r="Q506">
        <v>539.25</v>
      </c>
      <c r="R506">
        <v>616.15</v>
      </c>
      <c r="S506">
        <v>76.899999999999977</v>
      </c>
      <c r="T506" t="s">
        <v>80</v>
      </c>
      <c r="U506" s="40">
        <v>2023</v>
      </c>
      <c r="V506" s="40">
        <v>4</v>
      </c>
      <c r="W506" s="40" t="s">
        <v>251</v>
      </c>
      <c r="X506" s="40">
        <v>4</v>
      </c>
      <c r="Y506">
        <v>1</v>
      </c>
      <c r="Z506">
        <v>616.15</v>
      </c>
    </row>
    <row r="507" spans="1:26" x14ac:dyDescent="0.25">
      <c r="A507" t="s">
        <v>92</v>
      </c>
      <c r="B507" t="s">
        <v>793</v>
      </c>
      <c r="C507" s="1">
        <v>2000</v>
      </c>
      <c r="D507">
        <v>8</v>
      </c>
      <c r="E507">
        <v>1.6</v>
      </c>
      <c r="F507" s="16">
        <v>45022</v>
      </c>
      <c r="G507" t="s">
        <v>77</v>
      </c>
      <c r="H507" t="s">
        <v>141</v>
      </c>
      <c r="I507" t="s">
        <v>78</v>
      </c>
      <c r="J507" t="s">
        <v>101</v>
      </c>
      <c r="K507" s="1" t="s">
        <v>130</v>
      </c>
      <c r="L507" t="s">
        <v>79</v>
      </c>
      <c r="M507" s="1">
        <v>2000</v>
      </c>
      <c r="N507" s="1">
        <v>2500</v>
      </c>
      <c r="O507" s="1">
        <v>545</v>
      </c>
      <c r="P507">
        <v>4</v>
      </c>
      <c r="Q507">
        <v>539.25</v>
      </c>
      <c r="R507">
        <v>616.15</v>
      </c>
      <c r="S507">
        <v>76.899999999999977</v>
      </c>
      <c r="T507" t="s">
        <v>80</v>
      </c>
      <c r="U507" s="40">
        <v>2023</v>
      </c>
      <c r="V507" s="40">
        <v>4</v>
      </c>
      <c r="W507" s="40" t="s">
        <v>251</v>
      </c>
      <c r="X507" s="40">
        <v>4</v>
      </c>
      <c r="Y507">
        <v>1</v>
      </c>
      <c r="Z507">
        <v>616.15</v>
      </c>
    </row>
    <row r="508" spans="1:26" x14ac:dyDescent="0.25">
      <c r="A508" t="s">
        <v>92</v>
      </c>
      <c r="B508" t="s">
        <v>794</v>
      </c>
      <c r="C508" s="1">
        <v>1500.0000000000002</v>
      </c>
      <c r="D508">
        <v>6.0000000000000009</v>
      </c>
      <c r="E508">
        <v>1.2000000000000002</v>
      </c>
      <c r="F508" s="16">
        <v>45022</v>
      </c>
      <c r="G508" t="s">
        <v>77</v>
      </c>
      <c r="H508" t="s">
        <v>111</v>
      </c>
      <c r="I508" t="s">
        <v>78</v>
      </c>
      <c r="J508" t="s">
        <v>101</v>
      </c>
      <c r="K508" s="1" t="s">
        <v>112</v>
      </c>
      <c r="L508" t="s">
        <v>79</v>
      </c>
      <c r="M508" s="1">
        <v>1500.0000000000002</v>
      </c>
      <c r="N508" s="1">
        <v>2500</v>
      </c>
      <c r="O508" s="1">
        <v>1502</v>
      </c>
      <c r="P508">
        <v>4</v>
      </c>
      <c r="Q508">
        <v>331.83</v>
      </c>
      <c r="R508">
        <v>378.8</v>
      </c>
      <c r="S508">
        <v>46.970000000000027</v>
      </c>
      <c r="T508" t="s">
        <v>80</v>
      </c>
      <c r="U508" s="40">
        <v>2023</v>
      </c>
      <c r="V508" s="40">
        <v>4</v>
      </c>
      <c r="W508" s="40" t="s">
        <v>251</v>
      </c>
      <c r="X508" s="40">
        <v>4</v>
      </c>
      <c r="Y508">
        <v>1</v>
      </c>
      <c r="Z508">
        <v>378.8</v>
      </c>
    </row>
    <row r="509" spans="1:26" x14ac:dyDescent="0.25">
      <c r="A509" t="s">
        <v>92</v>
      </c>
      <c r="B509" t="s">
        <v>795</v>
      </c>
      <c r="C509" s="1">
        <v>500</v>
      </c>
      <c r="D509">
        <v>2</v>
      </c>
      <c r="E509">
        <v>0.4</v>
      </c>
      <c r="F509" s="16">
        <v>45022</v>
      </c>
      <c r="G509" t="s">
        <v>77</v>
      </c>
      <c r="H509" t="s">
        <v>76</v>
      </c>
      <c r="I509" t="s">
        <v>78</v>
      </c>
      <c r="J509" t="s">
        <v>101</v>
      </c>
      <c r="K509" s="1" t="s">
        <v>102</v>
      </c>
      <c r="L509" t="s">
        <v>79</v>
      </c>
      <c r="M509" s="1">
        <v>500</v>
      </c>
      <c r="N509" s="1">
        <v>500</v>
      </c>
      <c r="O509" s="1">
        <v>483</v>
      </c>
      <c r="P509">
        <v>4</v>
      </c>
      <c r="Q509">
        <v>98.15</v>
      </c>
      <c r="R509">
        <v>121.03</v>
      </c>
      <c r="S509">
        <v>22.879999999999995</v>
      </c>
      <c r="T509" t="s">
        <v>80</v>
      </c>
      <c r="U509" s="40">
        <v>2023</v>
      </c>
      <c r="V509" s="40">
        <v>4</v>
      </c>
      <c r="W509" s="40" t="s">
        <v>251</v>
      </c>
      <c r="X509" s="40">
        <v>4</v>
      </c>
      <c r="Y509">
        <v>1</v>
      </c>
      <c r="Z509">
        <v>121.03</v>
      </c>
    </row>
    <row r="510" spans="1:26" x14ac:dyDescent="0.25">
      <c r="A510" t="s">
        <v>92</v>
      </c>
      <c r="B510" t="s">
        <v>796</v>
      </c>
      <c r="C510" s="1">
        <v>2000</v>
      </c>
      <c r="D510">
        <v>8</v>
      </c>
      <c r="E510">
        <v>1.6</v>
      </c>
      <c r="F510" s="16">
        <v>45022</v>
      </c>
      <c r="G510" t="s">
        <v>77</v>
      </c>
      <c r="H510" t="s">
        <v>125</v>
      </c>
      <c r="I510" t="s">
        <v>78</v>
      </c>
      <c r="J510" t="s">
        <v>101</v>
      </c>
      <c r="K510" s="1" t="s">
        <v>112</v>
      </c>
      <c r="L510" t="s">
        <v>79</v>
      </c>
      <c r="M510" s="1">
        <v>2000</v>
      </c>
      <c r="N510" s="1">
        <v>2500</v>
      </c>
      <c r="O510" s="1">
        <v>1049</v>
      </c>
      <c r="P510">
        <v>4</v>
      </c>
      <c r="Q510">
        <v>319.3</v>
      </c>
      <c r="R510">
        <v>364.5</v>
      </c>
      <c r="S510">
        <v>45.199999999999989</v>
      </c>
      <c r="T510" t="s">
        <v>80</v>
      </c>
      <c r="U510" s="40">
        <v>2023</v>
      </c>
      <c r="V510" s="40">
        <v>4</v>
      </c>
      <c r="W510" s="40" t="s">
        <v>251</v>
      </c>
      <c r="X510" s="40">
        <v>4</v>
      </c>
      <c r="Y510">
        <v>1</v>
      </c>
      <c r="Z510">
        <v>364.5</v>
      </c>
    </row>
    <row r="511" spans="1:26" x14ac:dyDescent="0.25">
      <c r="A511" t="s">
        <v>92</v>
      </c>
      <c r="B511" t="s">
        <v>149</v>
      </c>
      <c r="C511" s="1">
        <v>1500.0000000000002</v>
      </c>
      <c r="D511">
        <v>6.0000000000000009</v>
      </c>
      <c r="E511">
        <v>1.2000000000000002</v>
      </c>
      <c r="F511" s="16">
        <v>45022</v>
      </c>
      <c r="G511" t="s">
        <v>77</v>
      </c>
      <c r="H511" t="s">
        <v>129</v>
      </c>
      <c r="I511" t="s">
        <v>78</v>
      </c>
      <c r="J511" t="s">
        <v>101</v>
      </c>
      <c r="K511" s="1" t="s">
        <v>130</v>
      </c>
      <c r="L511" t="s">
        <v>79</v>
      </c>
      <c r="M511" s="1">
        <v>1500.0000000000002</v>
      </c>
      <c r="N511" s="1">
        <v>2500</v>
      </c>
      <c r="O511" s="1" t="s">
        <v>122</v>
      </c>
      <c r="P511">
        <v>3</v>
      </c>
      <c r="Q511">
        <v>340.16</v>
      </c>
      <c r="R511">
        <v>388.32</v>
      </c>
      <c r="S511">
        <v>48.159999999999968</v>
      </c>
      <c r="T511" t="s">
        <v>80</v>
      </c>
      <c r="U511" s="40">
        <v>2023</v>
      </c>
      <c r="V511" s="40">
        <v>4</v>
      </c>
      <c r="W511" s="40" t="s">
        <v>251</v>
      </c>
      <c r="X511" s="40">
        <v>4</v>
      </c>
      <c r="Y511">
        <v>1</v>
      </c>
      <c r="Z511">
        <v>388.32</v>
      </c>
    </row>
    <row r="512" spans="1:26" x14ac:dyDescent="0.25">
      <c r="A512" t="s">
        <v>92</v>
      </c>
      <c r="B512" t="s">
        <v>797</v>
      </c>
      <c r="C512" s="1">
        <v>500</v>
      </c>
      <c r="D512">
        <v>2</v>
      </c>
      <c r="E512">
        <v>0.4</v>
      </c>
      <c r="F512" s="16">
        <v>45022</v>
      </c>
      <c r="G512" t="s">
        <v>77</v>
      </c>
      <c r="H512" t="s">
        <v>100</v>
      </c>
      <c r="I512" t="s">
        <v>78</v>
      </c>
      <c r="J512" t="s">
        <v>101</v>
      </c>
      <c r="K512" s="1" t="s">
        <v>102</v>
      </c>
      <c r="L512" t="s">
        <v>79</v>
      </c>
      <c r="M512" s="1">
        <v>500</v>
      </c>
      <c r="N512" s="1">
        <v>500</v>
      </c>
      <c r="O512" s="1">
        <v>911</v>
      </c>
      <c r="P512">
        <v>4</v>
      </c>
      <c r="Q512">
        <v>110.35</v>
      </c>
      <c r="R512">
        <v>136.07</v>
      </c>
      <c r="S512">
        <v>25.72</v>
      </c>
      <c r="T512" t="s">
        <v>80</v>
      </c>
      <c r="U512" s="40">
        <v>2023</v>
      </c>
      <c r="V512" s="40">
        <v>4</v>
      </c>
      <c r="W512" s="40" t="s">
        <v>251</v>
      </c>
      <c r="X512" s="40">
        <v>4</v>
      </c>
      <c r="Y512">
        <v>1</v>
      </c>
      <c r="Z512">
        <v>136.07</v>
      </c>
    </row>
    <row r="513" spans="1:26" x14ac:dyDescent="0.25">
      <c r="A513" t="s">
        <v>92</v>
      </c>
      <c r="B513" t="s">
        <v>798</v>
      </c>
      <c r="C513" s="1">
        <v>500</v>
      </c>
      <c r="D513">
        <v>2</v>
      </c>
      <c r="E513">
        <v>0.4</v>
      </c>
      <c r="F513" s="16">
        <v>45022</v>
      </c>
      <c r="G513" t="s">
        <v>77</v>
      </c>
      <c r="H513" t="s">
        <v>133</v>
      </c>
      <c r="I513" t="s">
        <v>78</v>
      </c>
      <c r="J513" t="s">
        <v>101</v>
      </c>
      <c r="K513" s="1" t="s">
        <v>112</v>
      </c>
      <c r="L513" t="s">
        <v>79</v>
      </c>
      <c r="M513" s="1">
        <v>500</v>
      </c>
      <c r="N513" s="1">
        <v>500</v>
      </c>
      <c r="O513" s="1">
        <v>2378</v>
      </c>
      <c r="P513">
        <v>6</v>
      </c>
      <c r="Q513">
        <v>153.15</v>
      </c>
      <c r="R513">
        <v>188.84</v>
      </c>
      <c r="S513">
        <v>35.69</v>
      </c>
      <c r="T513" t="s">
        <v>80</v>
      </c>
      <c r="U513" s="40">
        <v>2023</v>
      </c>
      <c r="V513" s="40">
        <v>4</v>
      </c>
      <c r="W513" s="40" t="s">
        <v>251</v>
      </c>
      <c r="X513" s="40">
        <v>4</v>
      </c>
      <c r="Y513">
        <v>1</v>
      </c>
      <c r="Z513">
        <v>188.84</v>
      </c>
    </row>
    <row r="514" spans="1:26" x14ac:dyDescent="0.25">
      <c r="A514" t="s">
        <v>92</v>
      </c>
      <c r="B514" t="s">
        <v>799</v>
      </c>
      <c r="C514" s="1">
        <v>2000</v>
      </c>
      <c r="D514">
        <v>8</v>
      </c>
      <c r="E514">
        <v>1.6</v>
      </c>
      <c r="F514" s="16">
        <v>45027</v>
      </c>
      <c r="G514" t="s">
        <v>77</v>
      </c>
      <c r="H514" t="s">
        <v>76</v>
      </c>
      <c r="I514" t="s">
        <v>78</v>
      </c>
      <c r="J514" t="s">
        <v>101</v>
      </c>
      <c r="K514" s="1" t="s">
        <v>81</v>
      </c>
      <c r="L514" t="s">
        <v>79</v>
      </c>
      <c r="M514" s="1">
        <v>2000</v>
      </c>
      <c r="N514" s="1">
        <v>2500</v>
      </c>
      <c r="O514" s="1">
        <v>576</v>
      </c>
      <c r="P514">
        <v>5</v>
      </c>
      <c r="Q514">
        <v>313.19</v>
      </c>
      <c r="R514">
        <v>359.58</v>
      </c>
      <c r="S514">
        <v>46.389999999999986</v>
      </c>
      <c r="T514" t="s">
        <v>80</v>
      </c>
      <c r="U514" s="40">
        <v>2023</v>
      </c>
      <c r="V514" s="40">
        <v>4</v>
      </c>
      <c r="W514" s="40" t="s">
        <v>251</v>
      </c>
      <c r="X514" s="40">
        <v>2</v>
      </c>
      <c r="Y514">
        <v>1</v>
      </c>
      <c r="Z514">
        <v>359.58</v>
      </c>
    </row>
    <row r="515" spans="1:26" x14ac:dyDescent="0.25">
      <c r="A515" t="s">
        <v>92</v>
      </c>
      <c r="B515" t="s">
        <v>800</v>
      </c>
      <c r="C515" s="1">
        <v>500</v>
      </c>
      <c r="D515">
        <v>2</v>
      </c>
      <c r="E515">
        <v>0.4</v>
      </c>
      <c r="F515" s="16">
        <v>45027</v>
      </c>
      <c r="G515" t="s">
        <v>77</v>
      </c>
      <c r="H515" t="s">
        <v>77</v>
      </c>
      <c r="I515" t="s">
        <v>78</v>
      </c>
      <c r="J515" t="s">
        <v>142</v>
      </c>
      <c r="K515" s="1" t="s">
        <v>143</v>
      </c>
      <c r="L515" t="s">
        <v>79</v>
      </c>
      <c r="M515" s="1">
        <v>500</v>
      </c>
      <c r="N515" s="1">
        <v>500</v>
      </c>
      <c r="O515" s="1">
        <v>150</v>
      </c>
      <c r="P515" t="s">
        <v>143</v>
      </c>
      <c r="Q515" t="s">
        <v>143</v>
      </c>
      <c r="R515" t="s">
        <v>143</v>
      </c>
      <c r="S515" t="s">
        <v>143</v>
      </c>
      <c r="T515" t="s">
        <v>144</v>
      </c>
      <c r="U515" s="40">
        <v>2023</v>
      </c>
      <c r="V515" s="40">
        <v>4</v>
      </c>
      <c r="W515" s="40" t="s">
        <v>251</v>
      </c>
      <c r="X515" s="40">
        <v>2</v>
      </c>
      <c r="Y515">
        <v>1</v>
      </c>
      <c r="Z515" t="s">
        <v>143</v>
      </c>
    </row>
    <row r="516" spans="1:26" x14ac:dyDescent="0.25">
      <c r="A516" t="s">
        <v>92</v>
      </c>
      <c r="B516" t="s">
        <v>801</v>
      </c>
      <c r="C516" s="1">
        <v>500</v>
      </c>
      <c r="D516">
        <v>2</v>
      </c>
      <c r="E516">
        <v>0.4</v>
      </c>
      <c r="F516" s="16">
        <v>45027</v>
      </c>
      <c r="G516" t="s">
        <v>77</v>
      </c>
      <c r="H516" t="s">
        <v>77</v>
      </c>
      <c r="I516" t="s">
        <v>78</v>
      </c>
      <c r="J516" t="s">
        <v>142</v>
      </c>
      <c r="K516" s="1" t="s">
        <v>143</v>
      </c>
      <c r="L516" t="s">
        <v>79</v>
      </c>
      <c r="M516" s="1">
        <v>500</v>
      </c>
      <c r="N516" s="1">
        <v>500</v>
      </c>
      <c r="O516" s="1">
        <v>150</v>
      </c>
      <c r="P516" t="s">
        <v>143</v>
      </c>
      <c r="Q516" t="s">
        <v>143</v>
      </c>
      <c r="R516" t="s">
        <v>143</v>
      </c>
      <c r="S516" t="s">
        <v>143</v>
      </c>
      <c r="T516" t="s">
        <v>144</v>
      </c>
      <c r="U516" s="40">
        <v>2023</v>
      </c>
      <c r="V516" s="40">
        <v>4</v>
      </c>
      <c r="W516" s="40" t="s">
        <v>251</v>
      </c>
      <c r="X516" s="40">
        <v>2</v>
      </c>
      <c r="Y516">
        <v>1</v>
      </c>
      <c r="Z516" t="s">
        <v>143</v>
      </c>
    </row>
    <row r="517" spans="1:26" x14ac:dyDescent="0.25">
      <c r="A517" t="s">
        <v>92</v>
      </c>
      <c r="B517" t="s">
        <v>802</v>
      </c>
      <c r="C517" s="1">
        <v>15500</v>
      </c>
      <c r="D517">
        <v>62</v>
      </c>
      <c r="E517">
        <v>12.4</v>
      </c>
      <c r="F517" s="16">
        <v>45027</v>
      </c>
      <c r="G517" t="s">
        <v>77</v>
      </c>
      <c r="H517" t="s">
        <v>77</v>
      </c>
      <c r="I517" t="s">
        <v>78</v>
      </c>
      <c r="J517" t="s">
        <v>142</v>
      </c>
      <c r="K517" s="1" t="s">
        <v>143</v>
      </c>
      <c r="L517" t="s">
        <v>83</v>
      </c>
      <c r="M517" s="1">
        <v>15500</v>
      </c>
      <c r="N517" s="1">
        <v>20000</v>
      </c>
      <c r="O517" s="1">
        <v>390</v>
      </c>
      <c r="P517" t="s">
        <v>143</v>
      </c>
      <c r="Q517" t="s">
        <v>143</v>
      </c>
      <c r="R517" t="s">
        <v>143</v>
      </c>
      <c r="S517" t="s">
        <v>143</v>
      </c>
      <c r="T517" t="s">
        <v>144</v>
      </c>
      <c r="U517" s="40">
        <v>2023</v>
      </c>
      <c r="V517" s="40">
        <v>4</v>
      </c>
      <c r="W517" s="40" t="s">
        <v>251</v>
      </c>
      <c r="X517" s="40">
        <v>2</v>
      </c>
      <c r="Y517">
        <v>0</v>
      </c>
      <c r="Z517">
        <v>0</v>
      </c>
    </row>
    <row r="518" spans="1:26" x14ac:dyDescent="0.25">
      <c r="A518" t="s">
        <v>92</v>
      </c>
      <c r="B518" t="s">
        <v>803</v>
      </c>
      <c r="C518" s="1">
        <v>15500</v>
      </c>
      <c r="D518">
        <v>62</v>
      </c>
      <c r="E518">
        <v>12.4</v>
      </c>
      <c r="F518" s="16">
        <v>45027</v>
      </c>
      <c r="G518" t="s">
        <v>77</v>
      </c>
      <c r="H518" t="s">
        <v>77</v>
      </c>
      <c r="I518" t="s">
        <v>78</v>
      </c>
      <c r="J518" t="s">
        <v>142</v>
      </c>
      <c r="K518" s="1" t="s">
        <v>143</v>
      </c>
      <c r="L518" t="s">
        <v>83</v>
      </c>
      <c r="M518" s="1">
        <v>15500</v>
      </c>
      <c r="N518" s="1">
        <v>20000</v>
      </c>
      <c r="O518" s="1">
        <v>390</v>
      </c>
      <c r="P518" t="s">
        <v>143</v>
      </c>
      <c r="Q518" t="s">
        <v>143</v>
      </c>
      <c r="R518" t="s">
        <v>143</v>
      </c>
      <c r="S518" t="s">
        <v>143</v>
      </c>
      <c r="T518" t="s">
        <v>144</v>
      </c>
      <c r="U518" s="40">
        <v>2023</v>
      </c>
      <c r="V518" s="40">
        <v>4</v>
      </c>
      <c r="W518" s="40" t="s">
        <v>251</v>
      </c>
      <c r="X518" s="40">
        <v>2</v>
      </c>
      <c r="Y518">
        <v>0</v>
      </c>
      <c r="Z518">
        <v>0</v>
      </c>
    </row>
    <row r="519" spans="1:26" x14ac:dyDescent="0.25">
      <c r="A519" t="s">
        <v>92</v>
      </c>
      <c r="B519" t="s">
        <v>289</v>
      </c>
      <c r="C519" s="1">
        <v>3000.0000000000005</v>
      </c>
      <c r="D519">
        <v>12.000000000000002</v>
      </c>
      <c r="E519">
        <v>2.4000000000000004</v>
      </c>
      <c r="F519" s="16">
        <v>45027</v>
      </c>
      <c r="G519" t="s">
        <v>77</v>
      </c>
      <c r="H519" t="s">
        <v>100</v>
      </c>
      <c r="I519" t="s">
        <v>78</v>
      </c>
      <c r="J519" t="s">
        <v>101</v>
      </c>
      <c r="K519" s="1" t="s">
        <v>102</v>
      </c>
      <c r="L519" t="s">
        <v>83</v>
      </c>
      <c r="M519" s="1">
        <v>3000.0000000000005</v>
      </c>
      <c r="N519" s="1">
        <v>5000</v>
      </c>
      <c r="O519" s="1">
        <v>1045</v>
      </c>
      <c r="P519">
        <v>2</v>
      </c>
      <c r="Q519">
        <v>444.76</v>
      </c>
      <c r="R519">
        <v>508.18</v>
      </c>
      <c r="S519">
        <v>63.420000000000016</v>
      </c>
      <c r="T519" t="s">
        <v>80</v>
      </c>
      <c r="U519" s="40">
        <v>2023</v>
      </c>
      <c r="V519" s="40">
        <v>4</v>
      </c>
      <c r="W519" s="40" t="s">
        <v>251</v>
      </c>
      <c r="X519" s="40">
        <v>2</v>
      </c>
      <c r="Y519">
        <v>0</v>
      </c>
      <c r="Z519">
        <v>0</v>
      </c>
    </row>
    <row r="520" spans="1:26" x14ac:dyDescent="0.25">
      <c r="A520" t="s">
        <v>92</v>
      </c>
      <c r="B520" t="s">
        <v>804</v>
      </c>
      <c r="C520" s="1">
        <v>1000</v>
      </c>
      <c r="D520">
        <v>4</v>
      </c>
      <c r="E520">
        <v>0.8</v>
      </c>
      <c r="F520" s="16">
        <v>45029</v>
      </c>
      <c r="G520" t="s">
        <v>77</v>
      </c>
      <c r="H520" t="s">
        <v>100</v>
      </c>
      <c r="I520" t="s">
        <v>78</v>
      </c>
      <c r="J520" t="s">
        <v>101</v>
      </c>
      <c r="K520" s="1" t="s">
        <v>102</v>
      </c>
      <c r="L520" t="s">
        <v>79</v>
      </c>
      <c r="M520" s="1">
        <v>1000</v>
      </c>
      <c r="N520" s="1">
        <v>1000</v>
      </c>
      <c r="O520" s="1">
        <v>1045</v>
      </c>
      <c r="P520">
        <v>3</v>
      </c>
      <c r="Q520">
        <v>153.08000000000001</v>
      </c>
      <c r="R520">
        <v>180.94</v>
      </c>
      <c r="S520">
        <v>27.859999999999985</v>
      </c>
      <c r="T520" t="s">
        <v>80</v>
      </c>
      <c r="U520" s="40">
        <v>2023</v>
      </c>
      <c r="V520" s="40">
        <v>4</v>
      </c>
      <c r="W520" s="40" t="s">
        <v>251</v>
      </c>
      <c r="X520" s="40">
        <v>4</v>
      </c>
      <c r="Y520">
        <v>1</v>
      </c>
      <c r="Z520">
        <v>180.94</v>
      </c>
    </row>
    <row r="521" spans="1:26" x14ac:dyDescent="0.25">
      <c r="A521" t="s">
        <v>92</v>
      </c>
      <c r="B521" t="s">
        <v>805</v>
      </c>
      <c r="C521" s="1">
        <v>500</v>
      </c>
      <c r="D521">
        <v>2</v>
      </c>
      <c r="E521">
        <v>0.4</v>
      </c>
      <c r="F521" s="16">
        <v>45029</v>
      </c>
      <c r="G521" t="s">
        <v>77</v>
      </c>
      <c r="H521" t="s">
        <v>114</v>
      </c>
      <c r="I521" t="s">
        <v>78</v>
      </c>
      <c r="J521" t="s">
        <v>101</v>
      </c>
      <c r="K521" s="1" t="s">
        <v>102</v>
      </c>
      <c r="L521" t="s">
        <v>79</v>
      </c>
      <c r="M521" s="1">
        <v>500</v>
      </c>
      <c r="N521" s="1">
        <v>500</v>
      </c>
      <c r="O521" s="1">
        <v>944</v>
      </c>
      <c r="P521">
        <v>3</v>
      </c>
      <c r="Q521">
        <v>141.93</v>
      </c>
      <c r="R521">
        <v>175</v>
      </c>
      <c r="S521">
        <v>33.069999999999993</v>
      </c>
      <c r="T521" t="s">
        <v>80</v>
      </c>
      <c r="U521" s="40">
        <v>2023</v>
      </c>
      <c r="V521" s="40">
        <v>4</v>
      </c>
      <c r="W521" s="40" t="s">
        <v>251</v>
      </c>
      <c r="X521" s="40">
        <v>4</v>
      </c>
      <c r="Y521">
        <v>1</v>
      </c>
      <c r="Z521">
        <v>175</v>
      </c>
    </row>
    <row r="522" spans="1:26" x14ac:dyDescent="0.25">
      <c r="A522" t="s">
        <v>92</v>
      </c>
      <c r="B522" t="s">
        <v>806</v>
      </c>
      <c r="C522" s="1">
        <v>500</v>
      </c>
      <c r="D522">
        <v>2</v>
      </c>
      <c r="E522">
        <v>0.4</v>
      </c>
      <c r="F522" s="16">
        <v>45029</v>
      </c>
      <c r="G522" t="s">
        <v>77</v>
      </c>
      <c r="H522" t="s">
        <v>111</v>
      </c>
      <c r="I522" t="s">
        <v>78</v>
      </c>
      <c r="J522" t="s">
        <v>101</v>
      </c>
      <c r="K522" s="1" t="s">
        <v>112</v>
      </c>
      <c r="L522" t="s">
        <v>79</v>
      </c>
      <c r="M522" s="1">
        <v>500</v>
      </c>
      <c r="N522" s="1">
        <v>500</v>
      </c>
      <c r="O522" s="1">
        <v>1481</v>
      </c>
      <c r="P522">
        <v>4</v>
      </c>
      <c r="Q522">
        <v>150.15</v>
      </c>
      <c r="R522">
        <v>185.14</v>
      </c>
      <c r="S522">
        <v>34.989999999999981</v>
      </c>
      <c r="T522" t="s">
        <v>80</v>
      </c>
      <c r="U522" s="40">
        <v>2023</v>
      </c>
      <c r="V522" s="40">
        <v>4</v>
      </c>
      <c r="W522" s="40" t="s">
        <v>251</v>
      </c>
      <c r="X522" s="40">
        <v>4</v>
      </c>
      <c r="Y522">
        <v>1</v>
      </c>
      <c r="Z522">
        <v>185.14</v>
      </c>
    </row>
    <row r="523" spans="1:26" x14ac:dyDescent="0.25">
      <c r="A523" t="s">
        <v>92</v>
      </c>
      <c r="B523" t="s">
        <v>807</v>
      </c>
      <c r="C523" s="1">
        <v>500</v>
      </c>
      <c r="D523">
        <v>2</v>
      </c>
      <c r="E523">
        <v>0.4</v>
      </c>
      <c r="F523" s="16">
        <v>45029</v>
      </c>
      <c r="G523" t="s">
        <v>77</v>
      </c>
      <c r="H523" t="s">
        <v>111</v>
      </c>
      <c r="I523" t="s">
        <v>78</v>
      </c>
      <c r="J523" t="s">
        <v>101</v>
      </c>
      <c r="K523" s="1" t="s">
        <v>112</v>
      </c>
      <c r="L523" t="s">
        <v>79</v>
      </c>
      <c r="M523" s="1">
        <v>500</v>
      </c>
      <c r="N523" s="1">
        <v>500</v>
      </c>
      <c r="O523" s="1">
        <v>1481</v>
      </c>
      <c r="P523">
        <v>4</v>
      </c>
      <c r="Q523">
        <v>150.15</v>
      </c>
      <c r="R523">
        <v>185.14</v>
      </c>
      <c r="S523">
        <v>34.989999999999981</v>
      </c>
      <c r="T523" t="s">
        <v>80</v>
      </c>
      <c r="U523" s="40">
        <v>2023</v>
      </c>
      <c r="V523" s="40">
        <v>4</v>
      </c>
      <c r="W523" s="40" t="s">
        <v>251</v>
      </c>
      <c r="X523" s="40">
        <v>4</v>
      </c>
      <c r="Y523">
        <v>1</v>
      </c>
      <c r="Z523">
        <v>185.14</v>
      </c>
    </row>
    <row r="524" spans="1:26" x14ac:dyDescent="0.25">
      <c r="A524" t="s">
        <v>92</v>
      </c>
      <c r="B524" t="s">
        <v>808</v>
      </c>
      <c r="C524" s="1">
        <v>2000</v>
      </c>
      <c r="D524">
        <v>8</v>
      </c>
      <c r="E524">
        <v>1.6</v>
      </c>
      <c r="F524" s="16">
        <v>45029</v>
      </c>
      <c r="G524" t="s">
        <v>77</v>
      </c>
      <c r="H524" t="s">
        <v>111</v>
      </c>
      <c r="I524" t="s">
        <v>78</v>
      </c>
      <c r="J524" t="s">
        <v>101</v>
      </c>
      <c r="K524" s="1" t="s">
        <v>112</v>
      </c>
      <c r="L524" t="s">
        <v>79</v>
      </c>
      <c r="M524" s="1">
        <v>2000</v>
      </c>
      <c r="N524" s="1">
        <v>2500</v>
      </c>
      <c r="O524" s="1">
        <v>1208</v>
      </c>
      <c r="P524">
        <v>4</v>
      </c>
      <c r="Q524">
        <v>492.37</v>
      </c>
      <c r="R524">
        <v>562.07000000000005</v>
      </c>
      <c r="S524">
        <v>69.700000000000045</v>
      </c>
      <c r="T524" t="s">
        <v>80</v>
      </c>
      <c r="U524" s="40">
        <v>2023</v>
      </c>
      <c r="V524" s="40">
        <v>4</v>
      </c>
      <c r="W524" s="40" t="s">
        <v>251</v>
      </c>
      <c r="X524" s="40">
        <v>4</v>
      </c>
      <c r="Y524">
        <v>1</v>
      </c>
      <c r="Z524">
        <v>562.07000000000005</v>
      </c>
    </row>
    <row r="525" spans="1:26" x14ac:dyDescent="0.25">
      <c r="A525" t="s">
        <v>92</v>
      </c>
      <c r="B525" t="s">
        <v>809</v>
      </c>
      <c r="C525" s="1">
        <v>2000</v>
      </c>
      <c r="D525">
        <v>8</v>
      </c>
      <c r="E525">
        <v>1.6</v>
      </c>
      <c r="F525" s="16">
        <v>45029</v>
      </c>
      <c r="G525" t="s">
        <v>77</v>
      </c>
      <c r="H525" t="s">
        <v>111</v>
      </c>
      <c r="I525" t="s">
        <v>78</v>
      </c>
      <c r="J525" t="s">
        <v>101</v>
      </c>
      <c r="K525" s="1" t="s">
        <v>112</v>
      </c>
      <c r="L525" t="s">
        <v>79</v>
      </c>
      <c r="M525" s="1">
        <v>2000</v>
      </c>
      <c r="N525" s="1">
        <v>2500</v>
      </c>
      <c r="O525" s="1">
        <v>1208</v>
      </c>
      <c r="P525">
        <v>4</v>
      </c>
      <c r="Q525">
        <v>492.37</v>
      </c>
      <c r="R525">
        <v>562.07000000000005</v>
      </c>
      <c r="S525">
        <v>69.700000000000045</v>
      </c>
      <c r="T525" t="s">
        <v>80</v>
      </c>
      <c r="U525" s="40">
        <v>2023</v>
      </c>
      <c r="V525" s="40">
        <v>4</v>
      </c>
      <c r="W525" s="40" t="s">
        <v>251</v>
      </c>
      <c r="X525" s="40">
        <v>4</v>
      </c>
      <c r="Y525">
        <v>1</v>
      </c>
      <c r="Z525">
        <v>562.07000000000005</v>
      </c>
    </row>
    <row r="526" spans="1:26" x14ac:dyDescent="0.25">
      <c r="A526" t="s">
        <v>92</v>
      </c>
      <c r="B526" t="s">
        <v>810</v>
      </c>
      <c r="C526" s="1">
        <v>1000</v>
      </c>
      <c r="D526">
        <v>4</v>
      </c>
      <c r="E526">
        <v>0.8</v>
      </c>
      <c r="F526" s="16">
        <v>45029</v>
      </c>
      <c r="G526" t="s">
        <v>77</v>
      </c>
      <c r="H526" t="s">
        <v>111</v>
      </c>
      <c r="I526" t="s">
        <v>78</v>
      </c>
      <c r="J526" t="s">
        <v>101</v>
      </c>
      <c r="K526" s="1" t="s">
        <v>112</v>
      </c>
      <c r="L526" t="s">
        <v>79</v>
      </c>
      <c r="M526" s="1">
        <v>1000</v>
      </c>
      <c r="N526" s="1">
        <v>1000</v>
      </c>
      <c r="O526" s="1">
        <v>1194</v>
      </c>
      <c r="P526">
        <v>4</v>
      </c>
      <c r="Q526">
        <v>269.63</v>
      </c>
      <c r="R526">
        <v>318.72000000000003</v>
      </c>
      <c r="S526">
        <v>49.090000000000032</v>
      </c>
      <c r="T526" t="s">
        <v>80</v>
      </c>
      <c r="U526" s="40">
        <v>2023</v>
      </c>
      <c r="V526" s="40">
        <v>4</v>
      </c>
      <c r="W526" s="40" t="s">
        <v>251</v>
      </c>
      <c r="X526" s="40">
        <v>4</v>
      </c>
      <c r="Y526">
        <v>1</v>
      </c>
      <c r="Z526">
        <v>318.72000000000003</v>
      </c>
    </row>
    <row r="527" spans="1:26" x14ac:dyDescent="0.25">
      <c r="A527" t="s">
        <v>92</v>
      </c>
      <c r="B527" t="s">
        <v>811</v>
      </c>
      <c r="C527" s="1">
        <v>1000</v>
      </c>
      <c r="D527">
        <v>4</v>
      </c>
      <c r="E527">
        <v>0.8</v>
      </c>
      <c r="F527" s="16">
        <v>45029</v>
      </c>
      <c r="G527" t="s">
        <v>77</v>
      </c>
      <c r="H527" t="s">
        <v>111</v>
      </c>
      <c r="I527" t="s">
        <v>78</v>
      </c>
      <c r="J527" t="s">
        <v>101</v>
      </c>
      <c r="K527" s="1" t="s">
        <v>112</v>
      </c>
      <c r="L527" t="s">
        <v>79</v>
      </c>
      <c r="M527" s="1">
        <v>1000</v>
      </c>
      <c r="N527" s="1">
        <v>1000</v>
      </c>
      <c r="O527" s="1">
        <v>1194</v>
      </c>
      <c r="P527">
        <v>4</v>
      </c>
      <c r="Q527">
        <v>269.63</v>
      </c>
      <c r="R527">
        <v>318.72000000000003</v>
      </c>
      <c r="S527">
        <v>49.090000000000032</v>
      </c>
      <c r="T527" t="s">
        <v>80</v>
      </c>
      <c r="U527" s="40">
        <v>2023</v>
      </c>
      <c r="V527" s="40">
        <v>4</v>
      </c>
      <c r="W527" s="40" t="s">
        <v>251</v>
      </c>
      <c r="X527" s="40">
        <v>4</v>
      </c>
      <c r="Y527">
        <v>1</v>
      </c>
      <c r="Z527">
        <v>318.72000000000003</v>
      </c>
    </row>
    <row r="528" spans="1:26" x14ac:dyDescent="0.25">
      <c r="A528" t="s">
        <v>92</v>
      </c>
      <c r="B528" t="s">
        <v>812</v>
      </c>
      <c r="C528" s="1">
        <v>500</v>
      </c>
      <c r="D528">
        <v>2</v>
      </c>
      <c r="E528">
        <v>0.4</v>
      </c>
      <c r="F528" s="16">
        <v>45029</v>
      </c>
      <c r="G528" t="s">
        <v>77</v>
      </c>
      <c r="H528" t="s">
        <v>185</v>
      </c>
      <c r="I528" t="s">
        <v>78</v>
      </c>
      <c r="J528" t="s">
        <v>101</v>
      </c>
      <c r="K528" s="1" t="s">
        <v>112</v>
      </c>
      <c r="L528" t="s">
        <v>79</v>
      </c>
      <c r="M528" s="1">
        <v>500</v>
      </c>
      <c r="N528" s="1">
        <v>500</v>
      </c>
      <c r="O528" s="1">
        <v>1388</v>
      </c>
      <c r="P528">
        <v>4</v>
      </c>
      <c r="Q528">
        <v>138.91</v>
      </c>
      <c r="R528">
        <v>171.28</v>
      </c>
      <c r="S528">
        <v>32.370000000000005</v>
      </c>
      <c r="T528" t="s">
        <v>80</v>
      </c>
      <c r="U528" s="40">
        <v>2023</v>
      </c>
      <c r="V528" s="40">
        <v>4</v>
      </c>
      <c r="W528" s="40" t="s">
        <v>251</v>
      </c>
      <c r="X528" s="40">
        <v>4</v>
      </c>
      <c r="Y528">
        <v>1</v>
      </c>
      <c r="Z528">
        <v>171.28</v>
      </c>
    </row>
    <row r="529" spans="1:26" x14ac:dyDescent="0.25">
      <c r="A529" t="s">
        <v>92</v>
      </c>
      <c r="B529" t="s">
        <v>813</v>
      </c>
      <c r="C529" s="1">
        <v>500</v>
      </c>
      <c r="D529">
        <v>2</v>
      </c>
      <c r="E529">
        <v>0.4</v>
      </c>
      <c r="F529" s="16">
        <v>45029</v>
      </c>
      <c r="G529" t="s">
        <v>77</v>
      </c>
      <c r="H529" t="s">
        <v>100</v>
      </c>
      <c r="I529" t="s">
        <v>78</v>
      </c>
      <c r="J529" t="s">
        <v>101</v>
      </c>
      <c r="K529" s="1" t="s">
        <v>102</v>
      </c>
      <c r="L529" t="s">
        <v>79</v>
      </c>
      <c r="M529" s="1">
        <v>500</v>
      </c>
      <c r="N529" s="1">
        <v>500</v>
      </c>
      <c r="O529" s="1">
        <v>942</v>
      </c>
      <c r="P529">
        <v>3</v>
      </c>
      <c r="Q529">
        <v>111.04</v>
      </c>
      <c r="R529">
        <v>136.91</v>
      </c>
      <c r="S529">
        <v>25.86999999999999</v>
      </c>
      <c r="T529" t="s">
        <v>80</v>
      </c>
      <c r="U529" s="40">
        <v>2023</v>
      </c>
      <c r="V529" s="40">
        <v>4</v>
      </c>
      <c r="W529" s="40" t="s">
        <v>251</v>
      </c>
      <c r="X529" s="40">
        <v>4</v>
      </c>
      <c r="Y529">
        <v>1</v>
      </c>
      <c r="Z529">
        <v>136.91</v>
      </c>
    </row>
    <row r="530" spans="1:26" x14ac:dyDescent="0.25">
      <c r="A530" t="s">
        <v>92</v>
      </c>
      <c r="B530" t="s">
        <v>814</v>
      </c>
      <c r="C530" s="1">
        <v>15000</v>
      </c>
      <c r="D530">
        <v>60</v>
      </c>
      <c r="E530">
        <v>12</v>
      </c>
      <c r="F530" s="16">
        <v>45029</v>
      </c>
      <c r="G530" t="s">
        <v>77</v>
      </c>
      <c r="H530" t="s">
        <v>111</v>
      </c>
      <c r="I530" t="s">
        <v>78</v>
      </c>
      <c r="J530" t="s">
        <v>101</v>
      </c>
      <c r="K530" s="1" t="s">
        <v>112</v>
      </c>
      <c r="L530" t="s">
        <v>83</v>
      </c>
      <c r="M530" s="1">
        <v>15000</v>
      </c>
      <c r="N530" s="1">
        <v>15000</v>
      </c>
      <c r="O530" s="1">
        <v>1708</v>
      </c>
      <c r="P530">
        <v>3</v>
      </c>
      <c r="Q530">
        <v>1200</v>
      </c>
      <c r="R530">
        <v>1361.32</v>
      </c>
      <c r="S530">
        <v>161.31999999999994</v>
      </c>
      <c r="T530" t="s">
        <v>80</v>
      </c>
      <c r="U530" s="40">
        <v>2023</v>
      </c>
      <c r="V530" s="40">
        <v>4</v>
      </c>
      <c r="W530" s="40" t="s">
        <v>251</v>
      </c>
      <c r="X530" s="40">
        <v>4</v>
      </c>
      <c r="Y530">
        <v>0</v>
      </c>
      <c r="Z530">
        <v>0</v>
      </c>
    </row>
    <row r="531" spans="1:26" x14ac:dyDescent="0.25">
      <c r="A531" t="s">
        <v>92</v>
      </c>
      <c r="B531" t="s">
        <v>815</v>
      </c>
      <c r="C531" s="1">
        <v>15000</v>
      </c>
      <c r="D531">
        <v>60</v>
      </c>
      <c r="E531">
        <v>12</v>
      </c>
      <c r="F531" s="16">
        <v>45029</v>
      </c>
      <c r="G531" t="s">
        <v>77</v>
      </c>
      <c r="H531" t="s">
        <v>111</v>
      </c>
      <c r="I531" t="s">
        <v>78</v>
      </c>
      <c r="J531" t="s">
        <v>101</v>
      </c>
      <c r="K531" s="1" t="s">
        <v>112</v>
      </c>
      <c r="L531" t="s">
        <v>83</v>
      </c>
      <c r="M531" s="1">
        <v>15000</v>
      </c>
      <c r="N531" s="1">
        <v>15000</v>
      </c>
      <c r="O531" s="1">
        <v>1708</v>
      </c>
      <c r="P531">
        <v>3</v>
      </c>
      <c r="Q531">
        <v>1200</v>
      </c>
      <c r="R531">
        <v>1361.32</v>
      </c>
      <c r="S531">
        <v>161.31999999999994</v>
      </c>
      <c r="T531" t="s">
        <v>80</v>
      </c>
      <c r="U531" s="40">
        <v>2023</v>
      </c>
      <c r="V531" s="40">
        <v>4</v>
      </c>
      <c r="W531" s="40" t="s">
        <v>251</v>
      </c>
      <c r="X531" s="40">
        <v>4</v>
      </c>
      <c r="Y531">
        <v>0</v>
      </c>
      <c r="Z531">
        <v>0</v>
      </c>
    </row>
    <row r="532" spans="1:26" x14ac:dyDescent="0.25">
      <c r="A532" t="s">
        <v>92</v>
      </c>
      <c r="B532" t="s">
        <v>816</v>
      </c>
      <c r="C532" s="1">
        <v>15500</v>
      </c>
      <c r="D532">
        <v>62</v>
      </c>
      <c r="E532">
        <v>12.4</v>
      </c>
      <c r="F532" s="16">
        <v>45029</v>
      </c>
      <c r="G532" t="s">
        <v>77</v>
      </c>
      <c r="H532" t="s">
        <v>111</v>
      </c>
      <c r="I532" t="s">
        <v>78</v>
      </c>
      <c r="J532" t="s">
        <v>101</v>
      </c>
      <c r="K532" s="1" t="s">
        <v>112</v>
      </c>
      <c r="L532" t="s">
        <v>83</v>
      </c>
      <c r="M532" s="1">
        <v>15500</v>
      </c>
      <c r="N532" s="1">
        <v>20000</v>
      </c>
      <c r="O532" s="1">
        <v>1708</v>
      </c>
      <c r="P532">
        <v>3</v>
      </c>
      <c r="Q532">
        <v>1200</v>
      </c>
      <c r="R532">
        <v>1361.32</v>
      </c>
      <c r="S532">
        <v>161.31999999999994</v>
      </c>
      <c r="T532" t="s">
        <v>80</v>
      </c>
      <c r="U532" s="40">
        <v>2023</v>
      </c>
      <c r="V532" s="40">
        <v>4</v>
      </c>
      <c r="W532" s="40" t="s">
        <v>251</v>
      </c>
      <c r="X532" s="40">
        <v>4</v>
      </c>
      <c r="Y532">
        <v>0</v>
      </c>
      <c r="Z532">
        <v>0</v>
      </c>
    </row>
    <row r="533" spans="1:26" x14ac:dyDescent="0.25">
      <c r="A533" t="s">
        <v>92</v>
      </c>
      <c r="B533" t="s">
        <v>817</v>
      </c>
      <c r="C533" s="1">
        <v>15500</v>
      </c>
      <c r="D533">
        <v>62</v>
      </c>
      <c r="E533">
        <v>12.4</v>
      </c>
      <c r="F533" s="16">
        <v>45029</v>
      </c>
      <c r="G533" t="s">
        <v>77</v>
      </c>
      <c r="H533" t="s">
        <v>111</v>
      </c>
      <c r="I533" t="s">
        <v>78</v>
      </c>
      <c r="J533" t="s">
        <v>101</v>
      </c>
      <c r="K533" s="1" t="s">
        <v>112</v>
      </c>
      <c r="L533" t="s">
        <v>83</v>
      </c>
      <c r="M533" s="1">
        <v>15500</v>
      </c>
      <c r="N533" s="1">
        <v>20000</v>
      </c>
      <c r="O533" s="1">
        <v>1708</v>
      </c>
      <c r="P533">
        <v>3</v>
      </c>
      <c r="Q533">
        <v>1200</v>
      </c>
      <c r="R533">
        <v>1361.32</v>
      </c>
      <c r="S533">
        <v>161.31999999999994</v>
      </c>
      <c r="T533" t="s">
        <v>80</v>
      </c>
      <c r="U533" s="40">
        <v>2023</v>
      </c>
      <c r="V533" s="40">
        <v>4</v>
      </c>
      <c r="W533" s="40" t="s">
        <v>251</v>
      </c>
      <c r="X533" s="40">
        <v>4</v>
      </c>
      <c r="Y533">
        <v>0</v>
      </c>
      <c r="Z533">
        <v>0</v>
      </c>
    </row>
    <row r="534" spans="1:26" x14ac:dyDescent="0.25">
      <c r="A534" t="s">
        <v>92</v>
      </c>
      <c r="B534" t="s">
        <v>818</v>
      </c>
      <c r="C534" s="1">
        <v>16000</v>
      </c>
      <c r="D534">
        <v>64</v>
      </c>
      <c r="E534">
        <v>12.8</v>
      </c>
      <c r="F534" s="16">
        <v>45029</v>
      </c>
      <c r="G534" t="s">
        <v>77</v>
      </c>
      <c r="H534" t="s">
        <v>111</v>
      </c>
      <c r="I534" t="s">
        <v>78</v>
      </c>
      <c r="J534" t="s">
        <v>101</v>
      </c>
      <c r="K534" s="1" t="s">
        <v>112</v>
      </c>
      <c r="L534" t="s">
        <v>83</v>
      </c>
      <c r="M534" s="1">
        <v>16000</v>
      </c>
      <c r="N534" s="1">
        <v>20000</v>
      </c>
      <c r="O534" s="1">
        <v>1708</v>
      </c>
      <c r="P534">
        <v>3</v>
      </c>
      <c r="Q534">
        <v>1200</v>
      </c>
      <c r="R534">
        <v>1361.32</v>
      </c>
      <c r="S534">
        <v>161.31999999999994</v>
      </c>
      <c r="T534" t="s">
        <v>80</v>
      </c>
      <c r="U534" s="40">
        <v>2023</v>
      </c>
      <c r="V534" s="40">
        <v>4</v>
      </c>
      <c r="W534" s="40" t="s">
        <v>251</v>
      </c>
      <c r="X534" s="40">
        <v>4</v>
      </c>
      <c r="Y534">
        <v>0</v>
      </c>
      <c r="Z534">
        <v>0</v>
      </c>
    </row>
    <row r="535" spans="1:26" x14ac:dyDescent="0.25">
      <c r="A535" t="s">
        <v>92</v>
      </c>
      <c r="B535" t="s">
        <v>819</v>
      </c>
      <c r="C535" s="1">
        <v>16000</v>
      </c>
      <c r="D535">
        <v>64</v>
      </c>
      <c r="E535">
        <v>12.8</v>
      </c>
      <c r="F535" s="16">
        <v>45029</v>
      </c>
      <c r="G535" t="s">
        <v>77</v>
      </c>
      <c r="H535" t="s">
        <v>111</v>
      </c>
      <c r="I535" t="s">
        <v>78</v>
      </c>
      <c r="J535" t="s">
        <v>101</v>
      </c>
      <c r="K535" s="1" t="s">
        <v>112</v>
      </c>
      <c r="L535" t="s">
        <v>83</v>
      </c>
      <c r="M535" s="1">
        <v>16000</v>
      </c>
      <c r="N535" s="1">
        <v>20000</v>
      </c>
      <c r="O535" s="1">
        <v>1708</v>
      </c>
      <c r="P535">
        <v>3</v>
      </c>
      <c r="Q535">
        <v>1200</v>
      </c>
      <c r="R535">
        <v>1361.32</v>
      </c>
      <c r="S535">
        <v>161.31999999999994</v>
      </c>
      <c r="T535" t="s">
        <v>80</v>
      </c>
      <c r="U535" s="40">
        <v>2023</v>
      </c>
      <c r="V535" s="40">
        <v>4</v>
      </c>
      <c r="W535" s="40" t="s">
        <v>251</v>
      </c>
      <c r="X535" s="40">
        <v>4</v>
      </c>
      <c r="Y535">
        <v>0</v>
      </c>
      <c r="Z535">
        <v>0</v>
      </c>
    </row>
    <row r="536" spans="1:26" x14ac:dyDescent="0.25">
      <c r="A536" t="s">
        <v>92</v>
      </c>
      <c r="B536" t="s">
        <v>820</v>
      </c>
      <c r="C536" s="1">
        <v>16000</v>
      </c>
      <c r="D536">
        <v>64</v>
      </c>
      <c r="E536">
        <v>12.8</v>
      </c>
      <c r="F536" s="16">
        <v>45029</v>
      </c>
      <c r="G536" t="s">
        <v>77</v>
      </c>
      <c r="H536" t="s">
        <v>111</v>
      </c>
      <c r="I536" t="s">
        <v>78</v>
      </c>
      <c r="J536" t="s">
        <v>101</v>
      </c>
      <c r="K536" s="1" t="s">
        <v>112</v>
      </c>
      <c r="L536" t="s">
        <v>83</v>
      </c>
      <c r="M536" s="1">
        <v>16000</v>
      </c>
      <c r="N536" s="1">
        <v>20000</v>
      </c>
      <c r="O536" s="1">
        <v>1708</v>
      </c>
      <c r="P536">
        <v>3</v>
      </c>
      <c r="Q536">
        <v>1200</v>
      </c>
      <c r="R536">
        <v>1361.32</v>
      </c>
      <c r="S536">
        <v>161.31999999999994</v>
      </c>
      <c r="T536" t="s">
        <v>80</v>
      </c>
      <c r="U536" s="40">
        <v>2023</v>
      </c>
      <c r="V536" s="40">
        <v>4</v>
      </c>
      <c r="W536" s="40" t="s">
        <v>251</v>
      </c>
      <c r="X536" s="40">
        <v>4</v>
      </c>
      <c r="Y536">
        <v>0</v>
      </c>
      <c r="Z536">
        <v>0</v>
      </c>
    </row>
    <row r="537" spans="1:26" x14ac:dyDescent="0.25">
      <c r="A537" t="s">
        <v>92</v>
      </c>
      <c r="B537" t="s">
        <v>821</v>
      </c>
      <c r="C537" s="1">
        <v>16000</v>
      </c>
      <c r="D537">
        <v>64</v>
      </c>
      <c r="E537">
        <v>12.8</v>
      </c>
      <c r="F537" s="16">
        <v>45029</v>
      </c>
      <c r="G537" t="s">
        <v>77</v>
      </c>
      <c r="H537" t="s">
        <v>111</v>
      </c>
      <c r="I537" t="s">
        <v>78</v>
      </c>
      <c r="J537" t="s">
        <v>101</v>
      </c>
      <c r="K537" s="1" t="s">
        <v>112</v>
      </c>
      <c r="L537" t="s">
        <v>83</v>
      </c>
      <c r="M537" s="1">
        <v>16000</v>
      </c>
      <c r="N537" s="1">
        <v>20000</v>
      </c>
      <c r="O537" s="1">
        <v>1708</v>
      </c>
      <c r="P537">
        <v>3</v>
      </c>
      <c r="Q537">
        <v>1200</v>
      </c>
      <c r="R537">
        <v>1361.32</v>
      </c>
      <c r="S537">
        <v>161.31999999999994</v>
      </c>
      <c r="T537" t="s">
        <v>80</v>
      </c>
      <c r="U537" s="40">
        <v>2023</v>
      </c>
      <c r="V537" s="40">
        <v>4</v>
      </c>
      <c r="W537" s="40" t="s">
        <v>251</v>
      </c>
      <c r="X537" s="40">
        <v>4</v>
      </c>
      <c r="Y537">
        <v>0</v>
      </c>
      <c r="Z537">
        <v>0</v>
      </c>
    </row>
    <row r="538" spans="1:26" x14ac:dyDescent="0.25">
      <c r="A538" t="s">
        <v>92</v>
      </c>
      <c r="B538" t="s">
        <v>231</v>
      </c>
      <c r="C538" s="1">
        <v>14500.000000000002</v>
      </c>
      <c r="D538">
        <v>58.000000000000007</v>
      </c>
      <c r="E538">
        <v>11.600000000000001</v>
      </c>
      <c r="F538" s="16">
        <v>45029</v>
      </c>
      <c r="G538" t="s">
        <v>77</v>
      </c>
      <c r="H538" t="s">
        <v>111</v>
      </c>
      <c r="I538" t="s">
        <v>78</v>
      </c>
      <c r="J538" t="s">
        <v>101</v>
      </c>
      <c r="K538" s="1" t="s">
        <v>112</v>
      </c>
      <c r="L538" t="s">
        <v>83</v>
      </c>
      <c r="M538" s="1">
        <v>14500.000000000002</v>
      </c>
      <c r="N538" s="1">
        <v>15000</v>
      </c>
      <c r="O538" s="1">
        <v>1708</v>
      </c>
      <c r="P538">
        <v>3</v>
      </c>
      <c r="Q538">
        <v>1200</v>
      </c>
      <c r="R538">
        <v>1361.32</v>
      </c>
      <c r="S538">
        <v>161.31999999999994</v>
      </c>
      <c r="T538" t="s">
        <v>80</v>
      </c>
      <c r="U538" s="40">
        <v>2023</v>
      </c>
      <c r="V538" s="40">
        <v>4</v>
      </c>
      <c r="W538" s="40" t="s">
        <v>251</v>
      </c>
      <c r="X538" s="40">
        <v>4</v>
      </c>
      <c r="Y538">
        <v>0</v>
      </c>
      <c r="Z538">
        <v>0</v>
      </c>
    </row>
    <row r="539" spans="1:26" x14ac:dyDescent="0.25">
      <c r="A539" t="s">
        <v>92</v>
      </c>
      <c r="B539" t="s">
        <v>822</v>
      </c>
      <c r="C539" s="1">
        <v>14500.000000000002</v>
      </c>
      <c r="D539">
        <v>58.000000000000007</v>
      </c>
      <c r="E539">
        <v>11.600000000000001</v>
      </c>
      <c r="F539" s="16">
        <v>45029</v>
      </c>
      <c r="G539" t="s">
        <v>77</v>
      </c>
      <c r="H539" t="s">
        <v>111</v>
      </c>
      <c r="I539" t="s">
        <v>78</v>
      </c>
      <c r="J539" t="s">
        <v>101</v>
      </c>
      <c r="K539" s="1" t="s">
        <v>112</v>
      </c>
      <c r="L539" t="s">
        <v>83</v>
      </c>
      <c r="M539" s="1">
        <v>14500.000000000002</v>
      </c>
      <c r="N539" s="1">
        <v>15000</v>
      </c>
      <c r="O539" s="1">
        <v>1708</v>
      </c>
      <c r="P539">
        <v>3</v>
      </c>
      <c r="Q539">
        <v>1200</v>
      </c>
      <c r="R539">
        <v>1361.32</v>
      </c>
      <c r="S539">
        <v>161.31999999999994</v>
      </c>
      <c r="T539" t="s">
        <v>80</v>
      </c>
      <c r="U539" s="40">
        <v>2023</v>
      </c>
      <c r="V539" s="40">
        <v>4</v>
      </c>
      <c r="W539" s="40" t="s">
        <v>251</v>
      </c>
      <c r="X539" s="40">
        <v>4</v>
      </c>
      <c r="Y539">
        <v>0</v>
      </c>
      <c r="Z539">
        <v>0</v>
      </c>
    </row>
    <row r="540" spans="1:26" x14ac:dyDescent="0.25">
      <c r="A540" t="s">
        <v>92</v>
      </c>
      <c r="B540" t="s">
        <v>823</v>
      </c>
      <c r="C540" s="1">
        <v>9500</v>
      </c>
      <c r="D540">
        <v>38</v>
      </c>
      <c r="E540">
        <v>7.6</v>
      </c>
      <c r="F540" s="16">
        <v>45029</v>
      </c>
      <c r="G540" t="s">
        <v>77</v>
      </c>
      <c r="H540" t="s">
        <v>111</v>
      </c>
      <c r="I540" t="s">
        <v>78</v>
      </c>
      <c r="J540" t="s">
        <v>101</v>
      </c>
      <c r="K540" s="1" t="s">
        <v>112</v>
      </c>
      <c r="L540" t="s">
        <v>83</v>
      </c>
      <c r="M540" s="1">
        <v>9500</v>
      </c>
      <c r="N540" s="1">
        <v>10000</v>
      </c>
      <c r="O540" s="1">
        <v>1708</v>
      </c>
      <c r="P540">
        <v>3</v>
      </c>
      <c r="Q540">
        <v>1079.1500000000001</v>
      </c>
      <c r="R540">
        <v>1224.22</v>
      </c>
      <c r="S540">
        <v>145.06999999999994</v>
      </c>
      <c r="T540" t="s">
        <v>80</v>
      </c>
      <c r="U540" s="40">
        <v>2023</v>
      </c>
      <c r="V540" s="40">
        <v>4</v>
      </c>
      <c r="W540" s="40" t="s">
        <v>251</v>
      </c>
      <c r="X540" s="40">
        <v>4</v>
      </c>
      <c r="Y540">
        <v>0</v>
      </c>
      <c r="Z540">
        <v>0</v>
      </c>
    </row>
    <row r="541" spans="1:26" x14ac:dyDescent="0.25">
      <c r="A541" t="s">
        <v>92</v>
      </c>
      <c r="B541" t="s">
        <v>824</v>
      </c>
      <c r="C541" s="1">
        <v>9500</v>
      </c>
      <c r="D541">
        <v>38</v>
      </c>
      <c r="E541">
        <v>7.6</v>
      </c>
      <c r="F541" s="16">
        <v>45029</v>
      </c>
      <c r="G541" t="s">
        <v>77</v>
      </c>
      <c r="H541" t="s">
        <v>111</v>
      </c>
      <c r="I541" t="s">
        <v>78</v>
      </c>
      <c r="J541" t="s">
        <v>101</v>
      </c>
      <c r="K541" s="1" t="s">
        <v>112</v>
      </c>
      <c r="L541" t="s">
        <v>83</v>
      </c>
      <c r="M541" s="1">
        <v>9500</v>
      </c>
      <c r="N541" s="1">
        <v>10000</v>
      </c>
      <c r="O541" s="1">
        <v>1708</v>
      </c>
      <c r="P541">
        <v>3</v>
      </c>
      <c r="Q541">
        <v>1079.1500000000001</v>
      </c>
      <c r="R541">
        <v>1224.22</v>
      </c>
      <c r="S541">
        <v>145.06999999999994</v>
      </c>
      <c r="T541" t="s">
        <v>80</v>
      </c>
      <c r="U541" s="40">
        <v>2023</v>
      </c>
      <c r="V541" s="40">
        <v>4</v>
      </c>
      <c r="W541" s="40" t="s">
        <v>251</v>
      </c>
      <c r="X541" s="40">
        <v>4</v>
      </c>
      <c r="Y541">
        <v>0</v>
      </c>
      <c r="Z541">
        <v>0</v>
      </c>
    </row>
    <row r="542" spans="1:26" x14ac:dyDescent="0.25">
      <c r="A542" t="s">
        <v>92</v>
      </c>
      <c r="B542" t="s">
        <v>825</v>
      </c>
      <c r="C542" s="1">
        <v>10500</v>
      </c>
      <c r="D542">
        <v>42</v>
      </c>
      <c r="E542">
        <v>8.4</v>
      </c>
      <c r="F542" s="16">
        <v>45029</v>
      </c>
      <c r="G542" t="s">
        <v>77</v>
      </c>
      <c r="H542" t="s">
        <v>111</v>
      </c>
      <c r="I542" t="s">
        <v>78</v>
      </c>
      <c r="J542" t="s">
        <v>101</v>
      </c>
      <c r="K542" s="1" t="s">
        <v>112</v>
      </c>
      <c r="L542" t="s">
        <v>83</v>
      </c>
      <c r="M542" s="1">
        <v>10500</v>
      </c>
      <c r="N542" s="1">
        <v>15000</v>
      </c>
      <c r="O542" s="1">
        <v>1708</v>
      </c>
      <c r="P542">
        <v>3</v>
      </c>
      <c r="Q542">
        <v>1139.58</v>
      </c>
      <c r="R542">
        <v>1292.77</v>
      </c>
      <c r="S542">
        <v>153.19000000000005</v>
      </c>
      <c r="T542" t="s">
        <v>80</v>
      </c>
      <c r="U542" s="40">
        <v>2023</v>
      </c>
      <c r="V542" s="40">
        <v>4</v>
      </c>
      <c r="W542" s="40" t="s">
        <v>251</v>
      </c>
      <c r="X542" s="40">
        <v>4</v>
      </c>
      <c r="Y542">
        <v>0</v>
      </c>
      <c r="Z542">
        <v>0</v>
      </c>
    </row>
    <row r="543" spans="1:26" x14ac:dyDescent="0.25">
      <c r="A543" t="s">
        <v>92</v>
      </c>
      <c r="B543" t="s">
        <v>826</v>
      </c>
      <c r="C543" s="1">
        <v>10500</v>
      </c>
      <c r="D543">
        <v>42</v>
      </c>
      <c r="E543">
        <v>8.4</v>
      </c>
      <c r="F543" s="16">
        <v>45029</v>
      </c>
      <c r="G543" t="s">
        <v>77</v>
      </c>
      <c r="H543" t="s">
        <v>111</v>
      </c>
      <c r="I543" t="s">
        <v>78</v>
      </c>
      <c r="J543" t="s">
        <v>101</v>
      </c>
      <c r="K543" s="1" t="s">
        <v>112</v>
      </c>
      <c r="L543" t="s">
        <v>83</v>
      </c>
      <c r="M543" s="1">
        <v>10500</v>
      </c>
      <c r="N543" s="1">
        <v>15000</v>
      </c>
      <c r="O543" s="1">
        <v>1708</v>
      </c>
      <c r="P543">
        <v>3</v>
      </c>
      <c r="Q543">
        <v>1139.58</v>
      </c>
      <c r="R543">
        <v>1292.77</v>
      </c>
      <c r="S543">
        <v>153.19000000000005</v>
      </c>
      <c r="T543" t="s">
        <v>80</v>
      </c>
      <c r="U543" s="40">
        <v>2023</v>
      </c>
      <c r="V543" s="40">
        <v>4</v>
      </c>
      <c r="W543" s="40" t="s">
        <v>251</v>
      </c>
      <c r="X543" s="40">
        <v>4</v>
      </c>
      <c r="Y543">
        <v>0</v>
      </c>
      <c r="Z543">
        <v>0</v>
      </c>
    </row>
    <row r="544" spans="1:26" x14ac:dyDescent="0.25">
      <c r="A544" t="s">
        <v>92</v>
      </c>
      <c r="B544" t="s">
        <v>827</v>
      </c>
      <c r="C544" s="1">
        <v>9500</v>
      </c>
      <c r="D544">
        <v>38</v>
      </c>
      <c r="E544">
        <v>7.6</v>
      </c>
      <c r="F544" s="16">
        <v>45029</v>
      </c>
      <c r="G544" t="s">
        <v>77</v>
      </c>
      <c r="H544" t="s">
        <v>111</v>
      </c>
      <c r="I544" t="s">
        <v>78</v>
      </c>
      <c r="J544" t="s">
        <v>101</v>
      </c>
      <c r="K544" s="1" t="s">
        <v>112</v>
      </c>
      <c r="L544" t="s">
        <v>83</v>
      </c>
      <c r="M544" s="1">
        <v>9500</v>
      </c>
      <c r="N544" s="1">
        <v>10000</v>
      </c>
      <c r="O544" s="1">
        <v>1708</v>
      </c>
      <c r="P544">
        <v>3</v>
      </c>
      <c r="Q544">
        <v>1079.1500000000001</v>
      </c>
      <c r="R544">
        <v>1224.22</v>
      </c>
      <c r="S544">
        <v>145.06999999999994</v>
      </c>
      <c r="T544" t="s">
        <v>80</v>
      </c>
      <c r="U544" s="40">
        <v>2023</v>
      </c>
      <c r="V544" s="40">
        <v>4</v>
      </c>
      <c r="W544" s="40" t="s">
        <v>251</v>
      </c>
      <c r="X544" s="40">
        <v>4</v>
      </c>
      <c r="Y544">
        <v>0</v>
      </c>
      <c r="Z544">
        <v>0</v>
      </c>
    </row>
    <row r="545" spans="1:26" x14ac:dyDescent="0.25">
      <c r="A545" t="s">
        <v>92</v>
      </c>
      <c r="B545" t="s">
        <v>828</v>
      </c>
      <c r="C545" s="1">
        <v>9500</v>
      </c>
      <c r="D545">
        <v>38</v>
      </c>
      <c r="E545">
        <v>7.6</v>
      </c>
      <c r="F545" s="16">
        <v>45029</v>
      </c>
      <c r="G545" t="s">
        <v>77</v>
      </c>
      <c r="H545" t="s">
        <v>111</v>
      </c>
      <c r="I545" t="s">
        <v>78</v>
      </c>
      <c r="J545" t="s">
        <v>101</v>
      </c>
      <c r="K545" s="1" t="s">
        <v>112</v>
      </c>
      <c r="L545" t="s">
        <v>83</v>
      </c>
      <c r="M545" s="1">
        <v>9500</v>
      </c>
      <c r="N545" s="1">
        <v>10000</v>
      </c>
      <c r="O545" s="1">
        <v>1708</v>
      </c>
      <c r="P545">
        <v>3</v>
      </c>
      <c r="Q545">
        <v>1079.1500000000001</v>
      </c>
      <c r="R545">
        <v>1224.22</v>
      </c>
      <c r="S545">
        <v>145.06999999999994</v>
      </c>
      <c r="T545" t="s">
        <v>80</v>
      </c>
      <c r="U545" s="40">
        <v>2023</v>
      </c>
      <c r="V545" s="40">
        <v>4</v>
      </c>
      <c r="W545" s="40" t="s">
        <v>251</v>
      </c>
      <c r="X545" s="40">
        <v>4</v>
      </c>
      <c r="Y545">
        <v>0</v>
      </c>
      <c r="Z545">
        <v>0</v>
      </c>
    </row>
    <row r="546" spans="1:26" x14ac:dyDescent="0.25">
      <c r="A546" t="s">
        <v>92</v>
      </c>
      <c r="B546" t="s">
        <v>829</v>
      </c>
      <c r="C546" s="1">
        <v>11500.000000000002</v>
      </c>
      <c r="D546">
        <v>46.000000000000007</v>
      </c>
      <c r="E546">
        <v>9.2000000000000011</v>
      </c>
      <c r="F546" s="16">
        <v>45034</v>
      </c>
      <c r="G546" t="s">
        <v>77</v>
      </c>
      <c r="H546" t="s">
        <v>111</v>
      </c>
      <c r="I546" t="s">
        <v>78</v>
      </c>
      <c r="J546" t="s">
        <v>101</v>
      </c>
      <c r="K546" s="1" t="s">
        <v>112</v>
      </c>
      <c r="L546" t="s">
        <v>83</v>
      </c>
      <c r="M546" s="1">
        <v>11500.000000000002</v>
      </c>
      <c r="N546" s="1">
        <v>15000</v>
      </c>
      <c r="O546" s="1">
        <v>1708</v>
      </c>
      <c r="P546">
        <v>3</v>
      </c>
      <c r="Q546">
        <v>1179.8599999999999</v>
      </c>
      <c r="R546">
        <v>1338.47</v>
      </c>
      <c r="S546">
        <v>158.61000000000013</v>
      </c>
      <c r="T546" t="s">
        <v>80</v>
      </c>
      <c r="U546" s="40">
        <v>2023</v>
      </c>
      <c r="V546" s="40">
        <v>4</v>
      </c>
      <c r="W546" s="40" t="s">
        <v>251</v>
      </c>
      <c r="X546" s="40">
        <v>2</v>
      </c>
      <c r="Y546">
        <v>0</v>
      </c>
      <c r="Z546">
        <v>0</v>
      </c>
    </row>
    <row r="547" spans="1:26" x14ac:dyDescent="0.25">
      <c r="A547" t="s">
        <v>92</v>
      </c>
      <c r="B547" t="s">
        <v>830</v>
      </c>
      <c r="C547" s="1">
        <v>11500.000000000002</v>
      </c>
      <c r="D547">
        <v>46.000000000000007</v>
      </c>
      <c r="E547">
        <v>9.2000000000000011</v>
      </c>
      <c r="F547" s="16">
        <v>45034</v>
      </c>
      <c r="G547" t="s">
        <v>77</v>
      </c>
      <c r="H547" t="s">
        <v>111</v>
      </c>
      <c r="I547" t="s">
        <v>78</v>
      </c>
      <c r="J547" t="s">
        <v>101</v>
      </c>
      <c r="K547" s="1" t="s">
        <v>112</v>
      </c>
      <c r="L547" t="s">
        <v>83</v>
      </c>
      <c r="M547" s="1">
        <v>11500.000000000002</v>
      </c>
      <c r="N547" s="1">
        <v>15000</v>
      </c>
      <c r="O547" s="1">
        <v>1708</v>
      </c>
      <c r="P547">
        <v>3</v>
      </c>
      <c r="Q547">
        <v>1179.8599999999999</v>
      </c>
      <c r="R547">
        <v>1338.47</v>
      </c>
      <c r="S547">
        <v>158.61000000000013</v>
      </c>
      <c r="T547" t="s">
        <v>80</v>
      </c>
      <c r="U547" s="40">
        <v>2023</v>
      </c>
      <c r="V547" s="40">
        <v>4</v>
      </c>
      <c r="W547" s="40" t="s">
        <v>251</v>
      </c>
      <c r="X547" s="40">
        <v>2</v>
      </c>
      <c r="Y547">
        <v>0</v>
      </c>
      <c r="Z547">
        <v>0</v>
      </c>
    </row>
    <row r="548" spans="1:26" x14ac:dyDescent="0.25">
      <c r="A548" t="s">
        <v>92</v>
      </c>
      <c r="B548" t="s">
        <v>831</v>
      </c>
      <c r="C548" s="1">
        <v>9500</v>
      </c>
      <c r="D548">
        <v>38</v>
      </c>
      <c r="E548">
        <v>7.6</v>
      </c>
      <c r="F548" s="16">
        <v>45034</v>
      </c>
      <c r="G548" t="s">
        <v>77</v>
      </c>
      <c r="H548" t="s">
        <v>111</v>
      </c>
      <c r="I548" t="s">
        <v>78</v>
      </c>
      <c r="J548" t="s">
        <v>101</v>
      </c>
      <c r="K548" s="1" t="s">
        <v>112</v>
      </c>
      <c r="L548" t="s">
        <v>83</v>
      </c>
      <c r="M548" s="1">
        <v>9500</v>
      </c>
      <c r="N548" s="1">
        <v>10000</v>
      </c>
      <c r="O548" s="1">
        <v>1708</v>
      </c>
      <c r="P548">
        <v>3</v>
      </c>
      <c r="Q548">
        <v>1079.1500000000001</v>
      </c>
      <c r="R548">
        <v>1224.22</v>
      </c>
      <c r="S548">
        <v>145.06999999999994</v>
      </c>
      <c r="T548" t="s">
        <v>80</v>
      </c>
      <c r="U548" s="40">
        <v>2023</v>
      </c>
      <c r="V548" s="40">
        <v>4</v>
      </c>
      <c r="W548" s="40" t="s">
        <v>251</v>
      </c>
      <c r="X548" s="40">
        <v>2</v>
      </c>
      <c r="Y548">
        <v>0</v>
      </c>
      <c r="Z548">
        <v>0</v>
      </c>
    </row>
    <row r="549" spans="1:26" x14ac:dyDescent="0.25">
      <c r="A549" t="s">
        <v>92</v>
      </c>
      <c r="B549" t="s">
        <v>832</v>
      </c>
      <c r="C549" s="1">
        <v>9500</v>
      </c>
      <c r="D549">
        <v>38</v>
      </c>
      <c r="E549">
        <v>7.6</v>
      </c>
      <c r="F549" s="16">
        <v>45034</v>
      </c>
      <c r="G549" t="s">
        <v>77</v>
      </c>
      <c r="H549" t="s">
        <v>111</v>
      </c>
      <c r="I549" t="s">
        <v>78</v>
      </c>
      <c r="J549" t="s">
        <v>101</v>
      </c>
      <c r="K549" s="1" t="s">
        <v>112</v>
      </c>
      <c r="L549" t="s">
        <v>83</v>
      </c>
      <c r="M549" s="1">
        <v>9500</v>
      </c>
      <c r="N549" s="1">
        <v>10000</v>
      </c>
      <c r="O549" s="1">
        <v>1708</v>
      </c>
      <c r="P549">
        <v>3</v>
      </c>
      <c r="Q549">
        <v>1079.1500000000001</v>
      </c>
      <c r="R549">
        <v>1224.22</v>
      </c>
      <c r="S549">
        <v>145.06999999999994</v>
      </c>
      <c r="T549" t="s">
        <v>80</v>
      </c>
      <c r="U549" s="40">
        <v>2023</v>
      </c>
      <c r="V549" s="40">
        <v>4</v>
      </c>
      <c r="W549" s="40" t="s">
        <v>251</v>
      </c>
      <c r="X549" s="40">
        <v>2</v>
      </c>
      <c r="Y549">
        <v>0</v>
      </c>
      <c r="Z549">
        <v>0</v>
      </c>
    </row>
    <row r="550" spans="1:26" x14ac:dyDescent="0.25">
      <c r="A550" t="s">
        <v>92</v>
      </c>
      <c r="B550" t="s">
        <v>833</v>
      </c>
      <c r="C550" s="1">
        <v>11500.000000000002</v>
      </c>
      <c r="D550">
        <v>46.000000000000007</v>
      </c>
      <c r="E550">
        <v>9.2000000000000011</v>
      </c>
      <c r="F550" s="16">
        <v>45034</v>
      </c>
      <c r="G550" t="s">
        <v>77</v>
      </c>
      <c r="H550" t="s">
        <v>76</v>
      </c>
      <c r="I550" t="s">
        <v>78</v>
      </c>
      <c r="J550" t="s">
        <v>101</v>
      </c>
      <c r="K550" s="1" t="s">
        <v>81</v>
      </c>
      <c r="L550" t="s">
        <v>83</v>
      </c>
      <c r="M550" s="1">
        <v>11500.000000000002</v>
      </c>
      <c r="N550" s="1">
        <v>15000</v>
      </c>
      <c r="O550" s="1">
        <v>846</v>
      </c>
      <c r="P550">
        <v>2</v>
      </c>
      <c r="Q550">
        <v>690.62</v>
      </c>
      <c r="R550">
        <v>791</v>
      </c>
      <c r="S550">
        <v>100.38</v>
      </c>
      <c r="T550" t="s">
        <v>80</v>
      </c>
      <c r="U550" s="40">
        <v>2023</v>
      </c>
      <c r="V550" s="40">
        <v>4</v>
      </c>
      <c r="W550" s="40" t="s">
        <v>251</v>
      </c>
      <c r="X550" s="40">
        <v>2</v>
      </c>
      <c r="Y550">
        <v>0</v>
      </c>
      <c r="Z550">
        <v>0</v>
      </c>
    </row>
    <row r="551" spans="1:26" x14ac:dyDescent="0.25">
      <c r="A551" t="s">
        <v>92</v>
      </c>
      <c r="B551" t="s">
        <v>834</v>
      </c>
      <c r="C551" s="1">
        <v>11500.000000000002</v>
      </c>
      <c r="D551">
        <v>46.000000000000007</v>
      </c>
      <c r="E551">
        <v>9.2000000000000011</v>
      </c>
      <c r="F551" s="16">
        <v>45034</v>
      </c>
      <c r="G551" t="s">
        <v>77</v>
      </c>
      <c r="H551" t="s">
        <v>76</v>
      </c>
      <c r="I551" t="s">
        <v>78</v>
      </c>
      <c r="J551" t="s">
        <v>101</v>
      </c>
      <c r="K551" s="1" t="s">
        <v>81</v>
      </c>
      <c r="L551" t="s">
        <v>83</v>
      </c>
      <c r="M551" s="1">
        <v>11500.000000000002</v>
      </c>
      <c r="N551" s="1">
        <v>15000</v>
      </c>
      <c r="O551" s="1">
        <v>846</v>
      </c>
      <c r="P551">
        <v>2</v>
      </c>
      <c r="Q551">
        <v>690.62</v>
      </c>
      <c r="R551">
        <v>791</v>
      </c>
      <c r="S551">
        <v>100.38</v>
      </c>
      <c r="T551" t="s">
        <v>80</v>
      </c>
      <c r="U551" s="40">
        <v>2023</v>
      </c>
      <c r="V551" s="40">
        <v>4</v>
      </c>
      <c r="W551" s="40" t="s">
        <v>251</v>
      </c>
      <c r="X551" s="40">
        <v>2</v>
      </c>
      <c r="Y551">
        <v>0</v>
      </c>
      <c r="Z551">
        <v>0</v>
      </c>
    </row>
    <row r="552" spans="1:26" x14ac:dyDescent="0.25">
      <c r="A552" t="s">
        <v>92</v>
      </c>
      <c r="B552" t="s">
        <v>835</v>
      </c>
      <c r="C552" s="1">
        <v>11500.000000000002</v>
      </c>
      <c r="D552">
        <v>46.000000000000007</v>
      </c>
      <c r="E552">
        <v>9.2000000000000011</v>
      </c>
      <c r="F552" s="16">
        <v>45036</v>
      </c>
      <c r="G552" t="s">
        <v>77</v>
      </c>
      <c r="H552" t="s">
        <v>111</v>
      </c>
      <c r="I552" t="s">
        <v>78</v>
      </c>
      <c r="J552" t="s">
        <v>101</v>
      </c>
      <c r="K552" s="1" t="s">
        <v>112</v>
      </c>
      <c r="L552" t="s">
        <v>83</v>
      </c>
      <c r="M552" s="1">
        <v>11500.000000000002</v>
      </c>
      <c r="N552" s="1">
        <v>15000</v>
      </c>
      <c r="O552" s="1">
        <v>1708</v>
      </c>
      <c r="P552">
        <v>3</v>
      </c>
      <c r="Q552">
        <v>1179.8599999999999</v>
      </c>
      <c r="R552">
        <v>1338.47</v>
      </c>
      <c r="S552">
        <v>158.61000000000013</v>
      </c>
      <c r="T552" t="s">
        <v>80</v>
      </c>
      <c r="U552" s="40">
        <v>2023</v>
      </c>
      <c r="V552" s="40">
        <v>4</v>
      </c>
      <c r="W552" s="40" t="s">
        <v>251</v>
      </c>
      <c r="X552" s="40">
        <v>4</v>
      </c>
      <c r="Y552">
        <v>0</v>
      </c>
      <c r="Z552">
        <v>0</v>
      </c>
    </row>
    <row r="553" spans="1:26" x14ac:dyDescent="0.25">
      <c r="A553" t="s">
        <v>92</v>
      </c>
      <c r="B553" t="s">
        <v>836</v>
      </c>
      <c r="C553" s="1">
        <v>11500.000000000002</v>
      </c>
      <c r="D553">
        <v>46.000000000000007</v>
      </c>
      <c r="E553">
        <v>9.2000000000000011</v>
      </c>
      <c r="F553" s="16">
        <v>45036</v>
      </c>
      <c r="G553" t="s">
        <v>77</v>
      </c>
      <c r="H553" t="s">
        <v>111</v>
      </c>
      <c r="I553" t="s">
        <v>78</v>
      </c>
      <c r="J553" t="s">
        <v>101</v>
      </c>
      <c r="K553" s="1" t="s">
        <v>112</v>
      </c>
      <c r="L553" t="s">
        <v>83</v>
      </c>
      <c r="M553" s="1">
        <v>11500.000000000002</v>
      </c>
      <c r="N553" s="1">
        <v>15000</v>
      </c>
      <c r="O553" s="1">
        <v>1708</v>
      </c>
      <c r="P553">
        <v>3</v>
      </c>
      <c r="Q553">
        <v>1179.8599999999999</v>
      </c>
      <c r="R553">
        <v>1338.47</v>
      </c>
      <c r="S553">
        <v>158.61000000000013</v>
      </c>
      <c r="T553" t="s">
        <v>80</v>
      </c>
      <c r="U553" s="40">
        <v>2023</v>
      </c>
      <c r="V553" s="40">
        <v>4</v>
      </c>
      <c r="W553" s="40" t="s">
        <v>251</v>
      </c>
      <c r="X553" s="40">
        <v>4</v>
      </c>
      <c r="Y553">
        <v>0</v>
      </c>
      <c r="Z553">
        <v>0</v>
      </c>
    </row>
    <row r="554" spans="1:26" x14ac:dyDescent="0.25">
      <c r="A554" t="s">
        <v>92</v>
      </c>
      <c r="B554" t="s">
        <v>273</v>
      </c>
      <c r="C554" s="1">
        <v>15500</v>
      </c>
      <c r="D554">
        <v>62</v>
      </c>
      <c r="E554">
        <v>12.4</v>
      </c>
      <c r="F554" s="16">
        <v>45036</v>
      </c>
      <c r="G554" t="s">
        <v>77</v>
      </c>
      <c r="H554" t="s">
        <v>111</v>
      </c>
      <c r="I554" t="s">
        <v>78</v>
      </c>
      <c r="J554" t="s">
        <v>101</v>
      </c>
      <c r="K554" s="1" t="s">
        <v>112</v>
      </c>
      <c r="L554" t="s">
        <v>83</v>
      </c>
      <c r="M554" s="1">
        <v>15500</v>
      </c>
      <c r="N554" s="1">
        <v>20000</v>
      </c>
      <c r="O554" s="1">
        <v>1708</v>
      </c>
      <c r="P554">
        <v>3</v>
      </c>
      <c r="Q554">
        <v>1200</v>
      </c>
      <c r="R554">
        <v>1361.32</v>
      </c>
      <c r="S554">
        <v>161.31999999999994</v>
      </c>
      <c r="T554" t="s">
        <v>80</v>
      </c>
      <c r="U554" s="40">
        <v>2023</v>
      </c>
      <c r="V554" s="40">
        <v>4</v>
      </c>
      <c r="W554" s="40" t="s">
        <v>251</v>
      </c>
      <c r="X554" s="40">
        <v>4</v>
      </c>
      <c r="Y554">
        <v>0</v>
      </c>
      <c r="Z554">
        <v>0</v>
      </c>
    </row>
    <row r="555" spans="1:26" x14ac:dyDescent="0.25">
      <c r="A555" t="s">
        <v>92</v>
      </c>
      <c r="B555" t="s">
        <v>837</v>
      </c>
      <c r="C555" s="1">
        <v>15500</v>
      </c>
      <c r="D555">
        <v>62</v>
      </c>
      <c r="E555">
        <v>12.4</v>
      </c>
      <c r="F555" s="16">
        <v>45036</v>
      </c>
      <c r="G555" t="s">
        <v>77</v>
      </c>
      <c r="H555" t="s">
        <v>111</v>
      </c>
      <c r="I555" t="s">
        <v>78</v>
      </c>
      <c r="J555" t="s">
        <v>101</v>
      </c>
      <c r="K555" s="1" t="s">
        <v>112</v>
      </c>
      <c r="L555" t="s">
        <v>83</v>
      </c>
      <c r="M555" s="1">
        <v>15500</v>
      </c>
      <c r="N555" s="1">
        <v>20000</v>
      </c>
      <c r="O555" s="1">
        <v>1708</v>
      </c>
      <c r="P555">
        <v>3</v>
      </c>
      <c r="Q555">
        <v>1200</v>
      </c>
      <c r="R555">
        <v>1361.32</v>
      </c>
      <c r="S555">
        <v>161.31999999999994</v>
      </c>
      <c r="T555" t="s">
        <v>80</v>
      </c>
      <c r="U555" s="40">
        <v>2023</v>
      </c>
      <c r="V555" s="40">
        <v>4</v>
      </c>
      <c r="W555" s="40" t="s">
        <v>251</v>
      </c>
      <c r="X555" s="40">
        <v>4</v>
      </c>
      <c r="Y555">
        <v>0</v>
      </c>
      <c r="Z555">
        <v>0</v>
      </c>
    </row>
    <row r="556" spans="1:26" x14ac:dyDescent="0.25">
      <c r="A556" t="s">
        <v>92</v>
      </c>
      <c r="B556" t="s">
        <v>838</v>
      </c>
      <c r="C556" s="1">
        <v>1000</v>
      </c>
      <c r="D556">
        <v>4</v>
      </c>
      <c r="E556">
        <v>0.8</v>
      </c>
      <c r="F556" s="16">
        <v>45036</v>
      </c>
      <c r="G556" t="s">
        <v>77</v>
      </c>
      <c r="H556" t="s">
        <v>125</v>
      </c>
      <c r="I556" t="s">
        <v>78</v>
      </c>
      <c r="J556" t="s">
        <v>101</v>
      </c>
      <c r="K556" s="1" t="s">
        <v>112</v>
      </c>
      <c r="L556" t="s">
        <v>79</v>
      </c>
      <c r="M556" s="1">
        <v>1000</v>
      </c>
      <c r="N556" s="1">
        <v>1000</v>
      </c>
      <c r="O556" s="1">
        <v>1049</v>
      </c>
      <c r="P556">
        <v>4</v>
      </c>
      <c r="Q556">
        <v>181.33</v>
      </c>
      <c r="R556">
        <v>214.34</v>
      </c>
      <c r="S556">
        <v>33.009999999999991</v>
      </c>
      <c r="T556" t="s">
        <v>80</v>
      </c>
      <c r="U556" s="40">
        <v>2023</v>
      </c>
      <c r="V556" s="40">
        <v>4</v>
      </c>
      <c r="W556" s="40" t="s">
        <v>251</v>
      </c>
      <c r="X556" s="40">
        <v>4</v>
      </c>
      <c r="Y556">
        <v>1</v>
      </c>
      <c r="Z556">
        <v>214.34</v>
      </c>
    </row>
    <row r="557" spans="1:26" x14ac:dyDescent="0.25">
      <c r="A557" t="s">
        <v>92</v>
      </c>
      <c r="B557" t="s">
        <v>277</v>
      </c>
      <c r="C557" s="1">
        <v>6500</v>
      </c>
      <c r="D557">
        <v>26</v>
      </c>
      <c r="E557">
        <v>5.2</v>
      </c>
      <c r="F557" s="16">
        <v>45036</v>
      </c>
      <c r="G557" t="s">
        <v>77</v>
      </c>
      <c r="H557" t="s">
        <v>141</v>
      </c>
      <c r="I557" t="s">
        <v>78</v>
      </c>
      <c r="J557" t="s">
        <v>101</v>
      </c>
      <c r="K557" s="1" t="s">
        <v>130</v>
      </c>
      <c r="L557" t="s">
        <v>83</v>
      </c>
      <c r="M557" s="1">
        <v>6500</v>
      </c>
      <c r="N557" s="1">
        <v>7500</v>
      </c>
      <c r="O557" s="1">
        <v>603</v>
      </c>
      <c r="P557">
        <v>1</v>
      </c>
      <c r="Q557">
        <v>639.76</v>
      </c>
      <c r="R557">
        <v>730.99</v>
      </c>
      <c r="S557">
        <v>91.230000000000018</v>
      </c>
      <c r="T557" t="s">
        <v>80</v>
      </c>
      <c r="U557" s="40">
        <v>2023</v>
      </c>
      <c r="V557" s="40">
        <v>4</v>
      </c>
      <c r="W557" s="40" t="s">
        <v>251</v>
      </c>
      <c r="X557" s="40">
        <v>4</v>
      </c>
      <c r="Y557">
        <v>0</v>
      </c>
      <c r="Z557">
        <v>0</v>
      </c>
    </row>
    <row r="558" spans="1:26" x14ac:dyDescent="0.25">
      <c r="A558" t="s">
        <v>92</v>
      </c>
      <c r="B558" t="s">
        <v>839</v>
      </c>
      <c r="C558" s="1">
        <v>6500</v>
      </c>
      <c r="D558">
        <v>26</v>
      </c>
      <c r="E558">
        <v>5.2</v>
      </c>
      <c r="F558" s="16">
        <v>45036</v>
      </c>
      <c r="G558" t="s">
        <v>77</v>
      </c>
      <c r="H558" t="s">
        <v>141</v>
      </c>
      <c r="I558" t="s">
        <v>78</v>
      </c>
      <c r="J558" t="s">
        <v>101</v>
      </c>
      <c r="K558" s="1" t="s">
        <v>130</v>
      </c>
      <c r="L558" t="s">
        <v>83</v>
      </c>
      <c r="M558" s="1">
        <v>6500</v>
      </c>
      <c r="N558" s="1">
        <v>7500</v>
      </c>
      <c r="O558" s="1">
        <v>603</v>
      </c>
      <c r="P558">
        <v>1</v>
      </c>
      <c r="Q558">
        <v>639.76</v>
      </c>
      <c r="R558">
        <v>730.99</v>
      </c>
      <c r="S558">
        <v>91.230000000000018</v>
      </c>
      <c r="T558" t="s">
        <v>80</v>
      </c>
      <c r="U558" s="40">
        <v>2023</v>
      </c>
      <c r="V558" s="40">
        <v>4</v>
      </c>
      <c r="W558" s="40" t="s">
        <v>251</v>
      </c>
      <c r="X558" s="40">
        <v>4</v>
      </c>
      <c r="Y558">
        <v>0</v>
      </c>
      <c r="Z558">
        <v>0</v>
      </c>
    </row>
    <row r="559" spans="1:26" x14ac:dyDescent="0.25">
      <c r="A559" t="s">
        <v>92</v>
      </c>
      <c r="B559" t="s">
        <v>214</v>
      </c>
      <c r="C559" s="1">
        <v>500</v>
      </c>
      <c r="D559">
        <v>2</v>
      </c>
      <c r="E559">
        <v>0.4</v>
      </c>
      <c r="F559" s="16">
        <v>45036</v>
      </c>
      <c r="G559" t="s">
        <v>77</v>
      </c>
      <c r="H559" t="s">
        <v>100</v>
      </c>
      <c r="I559" t="s">
        <v>78</v>
      </c>
      <c r="J559" t="s">
        <v>101</v>
      </c>
      <c r="K559" s="1" t="s">
        <v>102</v>
      </c>
      <c r="L559" t="s">
        <v>79</v>
      </c>
      <c r="M559" s="1">
        <v>500</v>
      </c>
      <c r="N559" s="1">
        <v>500</v>
      </c>
      <c r="O559" s="1">
        <v>911</v>
      </c>
      <c r="P559">
        <v>4</v>
      </c>
      <c r="Q559">
        <v>110.35</v>
      </c>
      <c r="R559">
        <v>136.07</v>
      </c>
      <c r="S559">
        <v>25.72</v>
      </c>
      <c r="T559" t="s">
        <v>80</v>
      </c>
      <c r="U559" s="40">
        <v>2023</v>
      </c>
      <c r="V559" s="40">
        <v>4</v>
      </c>
      <c r="W559" s="40" t="s">
        <v>251</v>
      </c>
      <c r="X559" s="40">
        <v>4</v>
      </c>
      <c r="Y559">
        <v>1</v>
      </c>
      <c r="Z559">
        <v>136.07</v>
      </c>
    </row>
    <row r="560" spans="1:26" x14ac:dyDescent="0.25">
      <c r="A560" t="s">
        <v>92</v>
      </c>
      <c r="B560" t="s">
        <v>840</v>
      </c>
      <c r="C560" s="1">
        <v>500</v>
      </c>
      <c r="D560">
        <v>2</v>
      </c>
      <c r="E560">
        <v>0.4</v>
      </c>
      <c r="F560" s="16">
        <v>45036</v>
      </c>
      <c r="G560" t="s">
        <v>77</v>
      </c>
      <c r="H560" t="s">
        <v>100</v>
      </c>
      <c r="I560" t="s">
        <v>78</v>
      </c>
      <c r="J560" t="s">
        <v>101</v>
      </c>
      <c r="K560" s="1" t="s">
        <v>102</v>
      </c>
      <c r="L560" t="s">
        <v>79</v>
      </c>
      <c r="M560" s="1">
        <v>500</v>
      </c>
      <c r="N560" s="1">
        <v>500</v>
      </c>
      <c r="O560" s="1">
        <v>930</v>
      </c>
      <c r="P560">
        <v>4</v>
      </c>
      <c r="Q560">
        <v>110.35</v>
      </c>
      <c r="R560">
        <v>136.07</v>
      </c>
      <c r="S560">
        <v>25.72</v>
      </c>
      <c r="T560" t="s">
        <v>80</v>
      </c>
      <c r="U560" s="40">
        <v>2023</v>
      </c>
      <c r="V560" s="40">
        <v>4</v>
      </c>
      <c r="W560" s="40" t="s">
        <v>251</v>
      </c>
      <c r="X560" s="40">
        <v>4</v>
      </c>
      <c r="Y560">
        <v>1</v>
      </c>
      <c r="Z560">
        <v>136.07</v>
      </c>
    </row>
    <row r="561" spans="1:26" x14ac:dyDescent="0.25">
      <c r="A561" t="s">
        <v>92</v>
      </c>
      <c r="B561" t="s">
        <v>841</v>
      </c>
      <c r="C561" s="1">
        <v>500</v>
      </c>
      <c r="D561">
        <v>2</v>
      </c>
      <c r="E561">
        <v>0.4</v>
      </c>
      <c r="F561" s="16">
        <v>45036</v>
      </c>
      <c r="G561" t="s">
        <v>77</v>
      </c>
      <c r="H561" t="s">
        <v>133</v>
      </c>
      <c r="I561" t="s">
        <v>78</v>
      </c>
      <c r="J561" t="s">
        <v>101</v>
      </c>
      <c r="K561" s="1" t="s">
        <v>112</v>
      </c>
      <c r="L561" t="s">
        <v>79</v>
      </c>
      <c r="M561" s="1">
        <v>500</v>
      </c>
      <c r="N561" s="1">
        <v>500</v>
      </c>
      <c r="O561" s="1">
        <v>2378</v>
      </c>
      <c r="P561">
        <v>6</v>
      </c>
      <c r="Q561">
        <v>153.15</v>
      </c>
      <c r="R561">
        <v>188.84</v>
      </c>
      <c r="S561">
        <v>35.69</v>
      </c>
      <c r="T561" t="s">
        <v>80</v>
      </c>
      <c r="U561" s="40">
        <v>2023</v>
      </c>
      <c r="V561" s="40">
        <v>4</v>
      </c>
      <c r="W561" s="40" t="s">
        <v>251</v>
      </c>
      <c r="X561" s="40">
        <v>4</v>
      </c>
      <c r="Y561">
        <v>1</v>
      </c>
      <c r="Z561">
        <v>188.84</v>
      </c>
    </row>
    <row r="562" spans="1:26" x14ac:dyDescent="0.25">
      <c r="A562" t="s">
        <v>92</v>
      </c>
      <c r="B562" t="s">
        <v>842</v>
      </c>
      <c r="C562" s="1">
        <v>500</v>
      </c>
      <c r="D562">
        <v>2</v>
      </c>
      <c r="E562">
        <v>0.4</v>
      </c>
      <c r="F562" s="16">
        <v>45036</v>
      </c>
      <c r="G562" t="s">
        <v>77</v>
      </c>
      <c r="H562" t="s">
        <v>133</v>
      </c>
      <c r="I562" t="s">
        <v>78</v>
      </c>
      <c r="J562" t="s">
        <v>101</v>
      </c>
      <c r="K562" s="1" t="s">
        <v>112</v>
      </c>
      <c r="L562" t="s">
        <v>79</v>
      </c>
      <c r="M562" s="1">
        <v>500</v>
      </c>
      <c r="N562" s="1">
        <v>500</v>
      </c>
      <c r="O562" s="1">
        <v>2378</v>
      </c>
      <c r="P562">
        <v>6</v>
      </c>
      <c r="Q562">
        <v>153.15</v>
      </c>
      <c r="R562">
        <v>188.84</v>
      </c>
      <c r="S562">
        <v>35.69</v>
      </c>
      <c r="T562" t="s">
        <v>80</v>
      </c>
      <c r="U562" s="40">
        <v>2023</v>
      </c>
      <c r="V562" s="40">
        <v>4</v>
      </c>
      <c r="W562" s="40" t="s">
        <v>251</v>
      </c>
      <c r="X562" s="40">
        <v>4</v>
      </c>
      <c r="Y562">
        <v>1</v>
      </c>
      <c r="Z562">
        <v>188.84</v>
      </c>
    </row>
    <row r="563" spans="1:26" x14ac:dyDescent="0.25">
      <c r="A563" t="s">
        <v>92</v>
      </c>
      <c r="B563" t="s">
        <v>843</v>
      </c>
      <c r="C563" s="1">
        <v>500</v>
      </c>
      <c r="D563">
        <v>2</v>
      </c>
      <c r="E563">
        <v>0.4</v>
      </c>
      <c r="F563" s="16">
        <v>45036</v>
      </c>
      <c r="G563" t="s">
        <v>77</v>
      </c>
      <c r="H563" t="s">
        <v>111</v>
      </c>
      <c r="I563" t="s">
        <v>78</v>
      </c>
      <c r="J563" t="s">
        <v>101</v>
      </c>
      <c r="K563" s="1" t="s">
        <v>112</v>
      </c>
      <c r="L563" t="s">
        <v>79</v>
      </c>
      <c r="M563" s="1">
        <v>500</v>
      </c>
      <c r="N563" s="1">
        <v>500</v>
      </c>
      <c r="O563" s="1">
        <v>1502</v>
      </c>
      <c r="P563">
        <v>4</v>
      </c>
      <c r="Q563">
        <v>131.91</v>
      </c>
      <c r="R563">
        <v>162.65</v>
      </c>
      <c r="S563">
        <v>30.740000000000009</v>
      </c>
      <c r="T563" t="s">
        <v>80</v>
      </c>
      <c r="U563" s="40">
        <v>2023</v>
      </c>
      <c r="V563" s="40">
        <v>4</v>
      </c>
      <c r="W563" s="40" t="s">
        <v>251</v>
      </c>
      <c r="X563" s="40">
        <v>4</v>
      </c>
      <c r="Y563">
        <v>1</v>
      </c>
      <c r="Z563">
        <v>162.65</v>
      </c>
    </row>
    <row r="564" spans="1:26" x14ac:dyDescent="0.25">
      <c r="A564" t="s">
        <v>92</v>
      </c>
      <c r="B564" t="s">
        <v>844</v>
      </c>
      <c r="C564" s="1">
        <v>500</v>
      </c>
      <c r="D564">
        <v>2</v>
      </c>
      <c r="E564">
        <v>0.4</v>
      </c>
      <c r="F564" s="16">
        <v>45036</v>
      </c>
      <c r="G564" t="s">
        <v>77</v>
      </c>
      <c r="H564" t="s">
        <v>111</v>
      </c>
      <c r="I564" t="s">
        <v>78</v>
      </c>
      <c r="J564" t="s">
        <v>101</v>
      </c>
      <c r="K564" s="1" t="s">
        <v>112</v>
      </c>
      <c r="L564" t="s">
        <v>79</v>
      </c>
      <c r="M564" s="1">
        <v>500</v>
      </c>
      <c r="N564" s="1">
        <v>500</v>
      </c>
      <c r="O564" s="1">
        <v>1502</v>
      </c>
      <c r="P564">
        <v>4</v>
      </c>
      <c r="Q564">
        <v>131.91</v>
      </c>
      <c r="R564">
        <v>162.65</v>
      </c>
      <c r="S564">
        <v>30.740000000000009</v>
      </c>
      <c r="T564" t="s">
        <v>80</v>
      </c>
      <c r="U564" s="40">
        <v>2023</v>
      </c>
      <c r="V564" s="40">
        <v>4</v>
      </c>
      <c r="W564" s="40" t="s">
        <v>251</v>
      </c>
      <c r="X564" s="40">
        <v>4</v>
      </c>
      <c r="Y564">
        <v>1</v>
      </c>
      <c r="Z564">
        <v>162.65</v>
      </c>
    </row>
    <row r="565" spans="1:26" x14ac:dyDescent="0.25">
      <c r="A565" t="s">
        <v>92</v>
      </c>
      <c r="B565" t="s">
        <v>845</v>
      </c>
      <c r="C565" s="1">
        <v>1500.0000000000002</v>
      </c>
      <c r="D565">
        <v>6.0000000000000009</v>
      </c>
      <c r="E565">
        <v>1.2000000000000002</v>
      </c>
      <c r="F565" s="16">
        <v>45036</v>
      </c>
      <c r="G565" t="s">
        <v>77</v>
      </c>
      <c r="H565" t="s">
        <v>178</v>
      </c>
      <c r="I565" t="s">
        <v>78</v>
      </c>
      <c r="J565" t="s">
        <v>101</v>
      </c>
      <c r="K565" s="1" t="s">
        <v>130</v>
      </c>
      <c r="L565" t="s">
        <v>79</v>
      </c>
      <c r="M565" s="1">
        <v>1500.0000000000002</v>
      </c>
      <c r="N565" s="1">
        <v>2500</v>
      </c>
      <c r="O565" s="1">
        <v>1214</v>
      </c>
      <c r="P565">
        <v>4</v>
      </c>
      <c r="Q565">
        <v>277.45999999999998</v>
      </c>
      <c r="R565">
        <v>316.73</v>
      </c>
      <c r="S565">
        <v>39.270000000000039</v>
      </c>
      <c r="T565" t="s">
        <v>80</v>
      </c>
      <c r="U565" s="40">
        <v>2023</v>
      </c>
      <c r="V565" s="40">
        <v>4</v>
      </c>
      <c r="W565" s="40" t="s">
        <v>251</v>
      </c>
      <c r="X565" s="40">
        <v>4</v>
      </c>
      <c r="Y565">
        <v>1</v>
      </c>
      <c r="Z565">
        <v>316.73</v>
      </c>
    </row>
    <row r="566" spans="1:26" x14ac:dyDescent="0.25">
      <c r="A566" t="s">
        <v>92</v>
      </c>
      <c r="B566" t="s">
        <v>846</v>
      </c>
      <c r="C566" s="1">
        <v>8500</v>
      </c>
      <c r="D566">
        <v>34</v>
      </c>
      <c r="E566">
        <v>6.8</v>
      </c>
      <c r="F566" s="16">
        <v>45036</v>
      </c>
      <c r="G566" t="s">
        <v>77</v>
      </c>
      <c r="H566" t="s">
        <v>77</v>
      </c>
      <c r="I566" t="s">
        <v>78</v>
      </c>
      <c r="J566" t="s">
        <v>142</v>
      </c>
      <c r="K566" s="1" t="s">
        <v>143</v>
      </c>
      <c r="L566" t="s">
        <v>83</v>
      </c>
      <c r="M566" s="1">
        <v>8500</v>
      </c>
      <c r="N566" s="1">
        <v>10000</v>
      </c>
      <c r="O566" s="1">
        <v>593</v>
      </c>
      <c r="P566" t="s">
        <v>143</v>
      </c>
      <c r="Q566" t="s">
        <v>143</v>
      </c>
      <c r="R566" t="s">
        <v>143</v>
      </c>
      <c r="S566" t="s">
        <v>143</v>
      </c>
      <c r="T566" t="s">
        <v>144</v>
      </c>
      <c r="U566" s="40">
        <v>2023</v>
      </c>
      <c r="V566" s="40">
        <v>4</v>
      </c>
      <c r="W566" s="40" t="s">
        <v>251</v>
      </c>
      <c r="X566" s="40">
        <v>4</v>
      </c>
      <c r="Y566">
        <v>0</v>
      </c>
      <c r="Z566">
        <v>0</v>
      </c>
    </row>
    <row r="567" spans="1:26" x14ac:dyDescent="0.25">
      <c r="A567" t="s">
        <v>92</v>
      </c>
      <c r="B567" t="s">
        <v>294</v>
      </c>
      <c r="C567" s="1">
        <v>8500</v>
      </c>
      <c r="D567">
        <v>34</v>
      </c>
      <c r="E567">
        <v>6.8</v>
      </c>
      <c r="F567" s="16">
        <v>45036</v>
      </c>
      <c r="G567" t="s">
        <v>77</v>
      </c>
      <c r="H567" t="s">
        <v>77</v>
      </c>
      <c r="I567" t="s">
        <v>78</v>
      </c>
      <c r="J567" t="s">
        <v>142</v>
      </c>
      <c r="K567" s="1" t="s">
        <v>143</v>
      </c>
      <c r="L567" t="s">
        <v>83</v>
      </c>
      <c r="M567" s="1">
        <v>8500</v>
      </c>
      <c r="N567" s="1">
        <v>10000</v>
      </c>
      <c r="O567" s="1">
        <v>593</v>
      </c>
      <c r="P567" t="s">
        <v>143</v>
      </c>
      <c r="Q567" t="s">
        <v>143</v>
      </c>
      <c r="R567" t="s">
        <v>143</v>
      </c>
      <c r="S567" t="s">
        <v>143</v>
      </c>
      <c r="T567" t="s">
        <v>144</v>
      </c>
      <c r="U567" s="40">
        <v>2023</v>
      </c>
      <c r="V567" s="40">
        <v>4</v>
      </c>
      <c r="W567" s="40" t="s">
        <v>251</v>
      </c>
      <c r="X567" s="40">
        <v>4</v>
      </c>
      <c r="Y567">
        <v>0</v>
      </c>
      <c r="Z567">
        <v>0</v>
      </c>
    </row>
    <row r="568" spans="1:26" x14ac:dyDescent="0.25">
      <c r="A568" t="s">
        <v>92</v>
      </c>
      <c r="B568" t="s">
        <v>847</v>
      </c>
      <c r="C568" s="1">
        <v>1500.0000000000002</v>
      </c>
      <c r="D568">
        <v>6.0000000000000009</v>
      </c>
      <c r="E568">
        <v>1.2000000000000002</v>
      </c>
      <c r="F568" s="16">
        <v>45036</v>
      </c>
      <c r="G568" t="s">
        <v>77</v>
      </c>
      <c r="H568" t="s">
        <v>111</v>
      </c>
      <c r="I568" t="s">
        <v>78</v>
      </c>
      <c r="J568" t="s">
        <v>101</v>
      </c>
      <c r="K568" s="1" t="s">
        <v>112</v>
      </c>
      <c r="L568" t="s">
        <v>79</v>
      </c>
      <c r="M568" s="1">
        <v>1500.0000000000002</v>
      </c>
      <c r="N568" s="1">
        <v>2500</v>
      </c>
      <c r="O568" s="1">
        <v>1194</v>
      </c>
      <c r="P568">
        <v>4</v>
      </c>
      <c r="Q568">
        <v>377.15</v>
      </c>
      <c r="R568">
        <v>430.53</v>
      </c>
      <c r="S568">
        <v>53.379999999999995</v>
      </c>
      <c r="T568" t="s">
        <v>80</v>
      </c>
      <c r="U568" s="40">
        <v>2023</v>
      </c>
      <c r="V568" s="40">
        <v>4</v>
      </c>
      <c r="W568" s="40" t="s">
        <v>251</v>
      </c>
      <c r="X568" s="40">
        <v>4</v>
      </c>
      <c r="Y568">
        <v>1</v>
      </c>
      <c r="Z568">
        <v>430.53</v>
      </c>
    </row>
    <row r="569" spans="1:26" x14ac:dyDescent="0.25">
      <c r="A569" t="s">
        <v>92</v>
      </c>
      <c r="B569" t="s">
        <v>848</v>
      </c>
      <c r="C569" s="1">
        <v>1500.0000000000002</v>
      </c>
      <c r="D569">
        <v>6.0000000000000009</v>
      </c>
      <c r="E569">
        <v>1.2000000000000002</v>
      </c>
      <c r="F569" s="16">
        <v>45036</v>
      </c>
      <c r="G569" t="s">
        <v>77</v>
      </c>
      <c r="H569" t="s">
        <v>111</v>
      </c>
      <c r="I569" t="s">
        <v>78</v>
      </c>
      <c r="J569" t="s">
        <v>101</v>
      </c>
      <c r="K569" s="1" t="s">
        <v>112</v>
      </c>
      <c r="L569" t="s">
        <v>79</v>
      </c>
      <c r="M569" s="1">
        <v>1500.0000000000002</v>
      </c>
      <c r="N569" s="1">
        <v>2500</v>
      </c>
      <c r="O569" s="1">
        <v>1194</v>
      </c>
      <c r="P569">
        <v>4</v>
      </c>
      <c r="Q569">
        <v>377.15</v>
      </c>
      <c r="R569">
        <v>430.53</v>
      </c>
      <c r="S569">
        <v>53.379999999999995</v>
      </c>
      <c r="T569" t="s">
        <v>80</v>
      </c>
      <c r="U569" s="40">
        <v>2023</v>
      </c>
      <c r="V569" s="40">
        <v>4</v>
      </c>
      <c r="W569" s="40" t="s">
        <v>251</v>
      </c>
      <c r="X569" s="40">
        <v>4</v>
      </c>
      <c r="Y569">
        <v>1</v>
      </c>
      <c r="Z569">
        <v>430.53</v>
      </c>
    </row>
    <row r="570" spans="1:26" x14ac:dyDescent="0.25">
      <c r="A570" t="s">
        <v>92</v>
      </c>
      <c r="B570" t="s">
        <v>849</v>
      </c>
      <c r="C570" s="1">
        <v>2500</v>
      </c>
      <c r="D570">
        <v>10</v>
      </c>
      <c r="E570">
        <v>2</v>
      </c>
      <c r="F570" s="16">
        <v>45036</v>
      </c>
      <c r="G570" t="s">
        <v>77</v>
      </c>
      <c r="H570" t="s">
        <v>133</v>
      </c>
      <c r="I570" t="s">
        <v>78</v>
      </c>
      <c r="J570" t="s">
        <v>101</v>
      </c>
      <c r="K570" s="1" t="s">
        <v>112</v>
      </c>
      <c r="L570" t="s">
        <v>79</v>
      </c>
      <c r="M570" s="1">
        <v>2500</v>
      </c>
      <c r="N570" s="1">
        <v>2500</v>
      </c>
      <c r="O570" s="1">
        <v>2378</v>
      </c>
      <c r="P570">
        <v>6</v>
      </c>
      <c r="Q570">
        <v>640.21</v>
      </c>
      <c r="R570">
        <v>719.74</v>
      </c>
      <c r="S570">
        <v>79.529999999999973</v>
      </c>
      <c r="T570" t="s">
        <v>80</v>
      </c>
      <c r="U570" s="40">
        <v>2023</v>
      </c>
      <c r="V570" s="40">
        <v>4</v>
      </c>
      <c r="W570" s="40" t="s">
        <v>251</v>
      </c>
      <c r="X570" s="40">
        <v>4</v>
      </c>
      <c r="Y570">
        <v>1</v>
      </c>
      <c r="Z570">
        <v>719.74</v>
      </c>
    </row>
    <row r="571" spans="1:26" x14ac:dyDescent="0.25">
      <c r="A571" t="s">
        <v>92</v>
      </c>
      <c r="B571" t="s">
        <v>850</v>
      </c>
      <c r="C571" s="1">
        <v>2500</v>
      </c>
      <c r="D571">
        <v>10</v>
      </c>
      <c r="E571">
        <v>2</v>
      </c>
      <c r="F571" s="16">
        <v>45036</v>
      </c>
      <c r="G571" t="s">
        <v>77</v>
      </c>
      <c r="H571" t="s">
        <v>133</v>
      </c>
      <c r="I571" t="s">
        <v>78</v>
      </c>
      <c r="J571" t="s">
        <v>101</v>
      </c>
      <c r="K571" s="1" t="s">
        <v>112</v>
      </c>
      <c r="L571" t="s">
        <v>79</v>
      </c>
      <c r="M571" s="1">
        <v>2500</v>
      </c>
      <c r="N571" s="1">
        <v>2500</v>
      </c>
      <c r="O571" s="1">
        <v>2378</v>
      </c>
      <c r="P571">
        <v>6</v>
      </c>
      <c r="Q571">
        <v>640.21</v>
      </c>
      <c r="R571">
        <v>719.74</v>
      </c>
      <c r="S571">
        <v>79.529999999999973</v>
      </c>
      <c r="T571" t="s">
        <v>80</v>
      </c>
      <c r="U571" s="40">
        <v>2023</v>
      </c>
      <c r="V571" s="40">
        <v>4</v>
      </c>
      <c r="W571" s="40" t="s">
        <v>251</v>
      </c>
      <c r="X571" s="40">
        <v>4</v>
      </c>
      <c r="Y571">
        <v>1</v>
      </c>
      <c r="Z571">
        <v>719.74</v>
      </c>
    </row>
    <row r="572" spans="1:26" x14ac:dyDescent="0.25">
      <c r="A572" t="s">
        <v>92</v>
      </c>
      <c r="B572" t="s">
        <v>851</v>
      </c>
      <c r="C572" s="1">
        <v>1500.0000000000002</v>
      </c>
      <c r="D572">
        <v>6.0000000000000009</v>
      </c>
      <c r="E572">
        <v>1.2000000000000002</v>
      </c>
      <c r="F572" s="16">
        <v>45036</v>
      </c>
      <c r="G572" t="s">
        <v>77</v>
      </c>
      <c r="H572" t="s">
        <v>178</v>
      </c>
      <c r="I572" t="s">
        <v>78</v>
      </c>
      <c r="J572" t="s">
        <v>101</v>
      </c>
      <c r="K572" s="1" t="s">
        <v>130</v>
      </c>
      <c r="L572" t="s">
        <v>79</v>
      </c>
      <c r="M572" s="1">
        <v>1500.0000000000002</v>
      </c>
      <c r="N572" s="1">
        <v>2500</v>
      </c>
      <c r="O572" s="1">
        <v>1224</v>
      </c>
      <c r="P572">
        <v>4</v>
      </c>
      <c r="Q572">
        <v>268.52999999999997</v>
      </c>
      <c r="R572">
        <v>306.55</v>
      </c>
      <c r="S572">
        <v>38.020000000000039</v>
      </c>
      <c r="T572" t="s">
        <v>80</v>
      </c>
      <c r="U572" s="40">
        <v>2023</v>
      </c>
      <c r="V572" s="40">
        <v>4</v>
      </c>
      <c r="W572" s="40" t="s">
        <v>251</v>
      </c>
      <c r="X572" s="40">
        <v>4</v>
      </c>
      <c r="Y572">
        <v>1</v>
      </c>
      <c r="Z572">
        <v>306.55</v>
      </c>
    </row>
    <row r="573" spans="1:26" x14ac:dyDescent="0.25">
      <c r="A573" t="s">
        <v>92</v>
      </c>
      <c r="B573" t="s">
        <v>852</v>
      </c>
      <c r="C573" s="1">
        <v>2000</v>
      </c>
      <c r="D573">
        <v>8</v>
      </c>
      <c r="E573">
        <v>1.6</v>
      </c>
      <c r="F573" s="16">
        <v>45036</v>
      </c>
      <c r="G573" t="s">
        <v>77</v>
      </c>
      <c r="H573" t="s">
        <v>111</v>
      </c>
      <c r="I573" t="s">
        <v>78</v>
      </c>
      <c r="J573" t="s">
        <v>101</v>
      </c>
      <c r="K573" s="1" t="s">
        <v>112</v>
      </c>
      <c r="L573" t="s">
        <v>79</v>
      </c>
      <c r="M573" s="1">
        <v>2000</v>
      </c>
      <c r="N573" s="1">
        <v>2500</v>
      </c>
      <c r="O573" s="1">
        <v>1611</v>
      </c>
      <c r="P573">
        <v>4</v>
      </c>
      <c r="Q573">
        <v>492.37</v>
      </c>
      <c r="R573">
        <v>562.07000000000005</v>
      </c>
      <c r="S573">
        <v>69.700000000000045</v>
      </c>
      <c r="T573" t="s">
        <v>80</v>
      </c>
      <c r="U573" s="40">
        <v>2023</v>
      </c>
      <c r="V573" s="40">
        <v>4</v>
      </c>
      <c r="W573" s="40" t="s">
        <v>251</v>
      </c>
      <c r="X573" s="40">
        <v>4</v>
      </c>
      <c r="Y573">
        <v>1</v>
      </c>
      <c r="Z573">
        <v>562.07000000000005</v>
      </c>
    </row>
    <row r="574" spans="1:26" x14ac:dyDescent="0.25">
      <c r="A574" t="s">
        <v>92</v>
      </c>
      <c r="B574" t="s">
        <v>853</v>
      </c>
      <c r="C574" s="1">
        <v>2000</v>
      </c>
      <c r="D574">
        <v>8</v>
      </c>
      <c r="E574">
        <v>1.6</v>
      </c>
      <c r="F574" s="16">
        <v>45036</v>
      </c>
      <c r="G574" t="s">
        <v>77</v>
      </c>
      <c r="H574" t="s">
        <v>111</v>
      </c>
      <c r="I574" t="s">
        <v>78</v>
      </c>
      <c r="J574" t="s">
        <v>101</v>
      </c>
      <c r="K574" s="1" t="s">
        <v>112</v>
      </c>
      <c r="L574" t="s">
        <v>79</v>
      </c>
      <c r="M574" s="1">
        <v>2000</v>
      </c>
      <c r="N574" s="1">
        <v>2500</v>
      </c>
      <c r="O574" s="1">
        <v>1611</v>
      </c>
      <c r="P574">
        <v>4</v>
      </c>
      <c r="Q574">
        <v>492.37</v>
      </c>
      <c r="R574">
        <v>562.07000000000005</v>
      </c>
      <c r="S574">
        <v>69.700000000000045</v>
      </c>
      <c r="T574" t="s">
        <v>80</v>
      </c>
      <c r="U574" s="40">
        <v>2023</v>
      </c>
      <c r="V574" s="40">
        <v>4</v>
      </c>
      <c r="W574" s="40" t="s">
        <v>251</v>
      </c>
      <c r="X574" s="40">
        <v>4</v>
      </c>
      <c r="Y574">
        <v>1</v>
      </c>
      <c r="Z574">
        <v>562.07000000000005</v>
      </c>
    </row>
    <row r="575" spans="1:26" x14ac:dyDescent="0.25">
      <c r="A575" t="s">
        <v>92</v>
      </c>
      <c r="B575" t="s">
        <v>854</v>
      </c>
      <c r="C575" s="1">
        <v>1500.0000000000002</v>
      </c>
      <c r="D575">
        <v>6.0000000000000009</v>
      </c>
      <c r="E575">
        <v>1.2000000000000002</v>
      </c>
      <c r="F575" s="16">
        <v>45036</v>
      </c>
      <c r="G575" t="s">
        <v>77</v>
      </c>
      <c r="H575" t="s">
        <v>100</v>
      </c>
      <c r="I575" t="s">
        <v>78</v>
      </c>
      <c r="J575" t="s">
        <v>101</v>
      </c>
      <c r="K575" s="1" t="s">
        <v>102</v>
      </c>
      <c r="L575" t="s">
        <v>79</v>
      </c>
      <c r="M575" s="1">
        <v>1500.0000000000002</v>
      </c>
      <c r="N575" s="1">
        <v>2500</v>
      </c>
      <c r="O575" s="1">
        <v>1045</v>
      </c>
      <c r="P575">
        <v>3</v>
      </c>
      <c r="Q575">
        <v>209.16</v>
      </c>
      <c r="R575">
        <v>238.98</v>
      </c>
      <c r="S575">
        <v>29.819999999999993</v>
      </c>
      <c r="T575" t="s">
        <v>80</v>
      </c>
      <c r="U575" s="40">
        <v>2023</v>
      </c>
      <c r="V575" s="40">
        <v>4</v>
      </c>
      <c r="W575" s="40" t="s">
        <v>251</v>
      </c>
      <c r="X575" s="40">
        <v>4</v>
      </c>
      <c r="Y575">
        <v>1</v>
      </c>
      <c r="Z575">
        <v>238.98</v>
      </c>
    </row>
    <row r="576" spans="1:26" x14ac:dyDescent="0.25">
      <c r="A576" t="s">
        <v>92</v>
      </c>
      <c r="B576" t="s">
        <v>855</v>
      </c>
      <c r="C576" s="1">
        <v>500</v>
      </c>
      <c r="D576">
        <v>2</v>
      </c>
      <c r="E576">
        <v>0.4</v>
      </c>
      <c r="F576" s="16">
        <v>45036</v>
      </c>
      <c r="G576" t="s">
        <v>77</v>
      </c>
      <c r="H576" t="s">
        <v>114</v>
      </c>
      <c r="I576" t="s">
        <v>78</v>
      </c>
      <c r="J576" t="s">
        <v>101</v>
      </c>
      <c r="K576" s="1" t="s">
        <v>102</v>
      </c>
      <c r="L576" t="s">
        <v>79</v>
      </c>
      <c r="M576" s="1">
        <v>500</v>
      </c>
      <c r="N576" s="1">
        <v>500</v>
      </c>
      <c r="O576" s="1">
        <v>905</v>
      </c>
      <c r="P576">
        <v>3</v>
      </c>
      <c r="Q576">
        <v>123.66</v>
      </c>
      <c r="R576">
        <v>152.47999999999999</v>
      </c>
      <c r="S576">
        <v>28.819999999999993</v>
      </c>
      <c r="T576" t="s">
        <v>80</v>
      </c>
      <c r="U576" s="40">
        <v>2023</v>
      </c>
      <c r="V576" s="40">
        <v>4</v>
      </c>
      <c r="W576" s="40" t="s">
        <v>251</v>
      </c>
      <c r="X576" s="40">
        <v>4</v>
      </c>
      <c r="Y576">
        <v>1</v>
      </c>
      <c r="Z576">
        <v>152.47999999999999</v>
      </c>
    </row>
    <row r="577" spans="1:26" x14ac:dyDescent="0.25">
      <c r="A577" t="s">
        <v>92</v>
      </c>
      <c r="B577" t="s">
        <v>856</v>
      </c>
      <c r="C577" s="1">
        <v>500</v>
      </c>
      <c r="D577">
        <v>2</v>
      </c>
      <c r="E577">
        <v>0.4</v>
      </c>
      <c r="F577" s="16">
        <v>45041</v>
      </c>
      <c r="G577" t="s">
        <v>77</v>
      </c>
      <c r="H577" t="s">
        <v>100</v>
      </c>
      <c r="I577" t="s">
        <v>78</v>
      </c>
      <c r="J577" t="s">
        <v>101</v>
      </c>
      <c r="K577" s="1" t="s">
        <v>102</v>
      </c>
      <c r="L577" t="s">
        <v>79</v>
      </c>
      <c r="M577" s="1">
        <v>500</v>
      </c>
      <c r="N577" s="1">
        <v>500</v>
      </c>
      <c r="O577" s="1">
        <v>1763</v>
      </c>
      <c r="P577">
        <v>4</v>
      </c>
      <c r="Q577">
        <v>142.63</v>
      </c>
      <c r="R577">
        <v>175.87</v>
      </c>
      <c r="S577">
        <v>33.240000000000009</v>
      </c>
      <c r="T577" t="s">
        <v>80</v>
      </c>
      <c r="U577" s="40">
        <v>2023</v>
      </c>
      <c r="V577" s="40">
        <v>4</v>
      </c>
      <c r="W577" s="40" t="s">
        <v>251</v>
      </c>
      <c r="X577" s="40">
        <v>2</v>
      </c>
      <c r="Y577">
        <v>1</v>
      </c>
      <c r="Z577">
        <v>175.87</v>
      </c>
    </row>
    <row r="578" spans="1:26" x14ac:dyDescent="0.25">
      <c r="A578" t="s">
        <v>92</v>
      </c>
      <c r="B578" t="s">
        <v>857</v>
      </c>
      <c r="C578" s="1">
        <v>500</v>
      </c>
      <c r="D578">
        <v>2</v>
      </c>
      <c r="E578">
        <v>0.4</v>
      </c>
      <c r="F578" s="16">
        <v>45041</v>
      </c>
      <c r="G578" t="s">
        <v>77</v>
      </c>
      <c r="H578" t="s">
        <v>100</v>
      </c>
      <c r="I578" t="s">
        <v>78</v>
      </c>
      <c r="J578" t="s">
        <v>101</v>
      </c>
      <c r="K578" s="1" t="s">
        <v>102</v>
      </c>
      <c r="L578" t="s">
        <v>79</v>
      </c>
      <c r="M578" s="1">
        <v>500</v>
      </c>
      <c r="N578" s="1">
        <v>500</v>
      </c>
      <c r="O578" s="1">
        <v>1045</v>
      </c>
      <c r="P578">
        <v>3</v>
      </c>
      <c r="Q578">
        <v>91.05</v>
      </c>
      <c r="R578">
        <v>112.27</v>
      </c>
      <c r="S578">
        <v>21.22</v>
      </c>
      <c r="T578" t="s">
        <v>80</v>
      </c>
      <c r="U578" s="40">
        <v>2023</v>
      </c>
      <c r="V578" s="40">
        <v>4</v>
      </c>
      <c r="W578" s="40" t="s">
        <v>251</v>
      </c>
      <c r="X578" s="40">
        <v>2</v>
      </c>
      <c r="Y578">
        <v>1</v>
      </c>
      <c r="Z578">
        <v>112.27</v>
      </c>
    </row>
    <row r="579" spans="1:26" x14ac:dyDescent="0.25">
      <c r="A579" t="s">
        <v>92</v>
      </c>
      <c r="B579" t="s">
        <v>858</v>
      </c>
      <c r="C579" s="1">
        <v>4500</v>
      </c>
      <c r="D579">
        <v>18</v>
      </c>
      <c r="E579">
        <v>3.6</v>
      </c>
      <c r="F579" s="16">
        <v>45041</v>
      </c>
      <c r="G579" t="s">
        <v>77</v>
      </c>
      <c r="H579" t="s">
        <v>100</v>
      </c>
      <c r="I579" t="s">
        <v>78</v>
      </c>
      <c r="J579" t="s">
        <v>101</v>
      </c>
      <c r="K579" s="1" t="s">
        <v>102</v>
      </c>
      <c r="L579" t="s">
        <v>83</v>
      </c>
      <c r="M579" s="1">
        <v>4500</v>
      </c>
      <c r="N579" s="1">
        <v>5000</v>
      </c>
      <c r="O579" s="1">
        <v>1267</v>
      </c>
      <c r="P579">
        <v>2</v>
      </c>
      <c r="Q579">
        <v>614.4</v>
      </c>
      <c r="R579">
        <v>697</v>
      </c>
      <c r="S579">
        <v>82.600000000000023</v>
      </c>
      <c r="T579" t="s">
        <v>80</v>
      </c>
      <c r="U579" s="40">
        <v>2023</v>
      </c>
      <c r="V579" s="40">
        <v>4</v>
      </c>
      <c r="W579" s="40" t="s">
        <v>251</v>
      </c>
      <c r="X579" s="40">
        <v>2</v>
      </c>
      <c r="Y579">
        <v>0</v>
      </c>
      <c r="Z579">
        <v>0</v>
      </c>
    </row>
    <row r="580" spans="1:26" x14ac:dyDescent="0.25">
      <c r="A580" t="s">
        <v>92</v>
      </c>
      <c r="B580" t="s">
        <v>859</v>
      </c>
      <c r="C580" s="1">
        <v>2000</v>
      </c>
      <c r="D580">
        <v>8</v>
      </c>
      <c r="E580">
        <v>1.6</v>
      </c>
      <c r="F580" s="16">
        <v>45041</v>
      </c>
      <c r="G580" t="s">
        <v>77</v>
      </c>
      <c r="H580" t="s">
        <v>100</v>
      </c>
      <c r="I580" t="s">
        <v>78</v>
      </c>
      <c r="J580" t="s">
        <v>101</v>
      </c>
      <c r="K580" s="1" t="s">
        <v>102</v>
      </c>
      <c r="L580" t="s">
        <v>79</v>
      </c>
      <c r="M580" s="1">
        <v>2000</v>
      </c>
      <c r="N580" s="1">
        <v>2500</v>
      </c>
      <c r="O580" s="1">
        <v>1045</v>
      </c>
      <c r="P580">
        <v>3</v>
      </c>
      <c r="Q580">
        <v>271.42</v>
      </c>
      <c r="R580">
        <v>310.12</v>
      </c>
      <c r="S580">
        <v>38.699999999999989</v>
      </c>
      <c r="T580" t="s">
        <v>80</v>
      </c>
      <c r="U580" s="40">
        <v>2023</v>
      </c>
      <c r="V580" s="40">
        <v>4</v>
      </c>
      <c r="W580" s="40" t="s">
        <v>251</v>
      </c>
      <c r="X580" s="40">
        <v>2</v>
      </c>
      <c r="Y580">
        <v>1</v>
      </c>
      <c r="Z580">
        <v>310.12</v>
      </c>
    </row>
    <row r="581" spans="1:26" x14ac:dyDescent="0.25">
      <c r="A581" t="s">
        <v>92</v>
      </c>
      <c r="B581" t="s">
        <v>860</v>
      </c>
      <c r="C581" s="1">
        <v>2000</v>
      </c>
      <c r="D581">
        <v>8</v>
      </c>
      <c r="E581">
        <v>1.6</v>
      </c>
      <c r="F581" s="16">
        <v>45041</v>
      </c>
      <c r="G581" t="s">
        <v>77</v>
      </c>
      <c r="H581" t="s">
        <v>111</v>
      </c>
      <c r="I581" t="s">
        <v>78</v>
      </c>
      <c r="J581" t="s">
        <v>101</v>
      </c>
      <c r="K581" s="1" t="s">
        <v>112</v>
      </c>
      <c r="L581" t="s">
        <v>79</v>
      </c>
      <c r="M581" s="1">
        <v>2000</v>
      </c>
      <c r="N581" s="1">
        <v>2500</v>
      </c>
      <c r="O581" s="1">
        <v>1194</v>
      </c>
      <c r="P581">
        <v>4</v>
      </c>
      <c r="Q581">
        <v>498.32</v>
      </c>
      <c r="R581">
        <v>568.86</v>
      </c>
      <c r="S581">
        <v>70.54000000000002</v>
      </c>
      <c r="T581" t="s">
        <v>80</v>
      </c>
      <c r="U581" s="40">
        <v>2023</v>
      </c>
      <c r="V581" s="40">
        <v>4</v>
      </c>
      <c r="W581" s="40" t="s">
        <v>251</v>
      </c>
      <c r="X581" s="40">
        <v>2</v>
      </c>
      <c r="Y581">
        <v>1</v>
      </c>
      <c r="Z581">
        <v>568.86</v>
      </c>
    </row>
    <row r="582" spans="1:26" x14ac:dyDescent="0.25">
      <c r="A582" t="s">
        <v>92</v>
      </c>
      <c r="B582" t="s">
        <v>861</v>
      </c>
      <c r="C582" s="1">
        <v>1000</v>
      </c>
      <c r="D582">
        <v>4</v>
      </c>
      <c r="E582">
        <v>0.8</v>
      </c>
      <c r="F582" s="16">
        <v>45041</v>
      </c>
      <c r="G582" t="s">
        <v>77</v>
      </c>
      <c r="H582" t="s">
        <v>76</v>
      </c>
      <c r="I582" t="s">
        <v>78</v>
      </c>
      <c r="J582" t="s">
        <v>101</v>
      </c>
      <c r="K582" s="1" t="s">
        <v>102</v>
      </c>
      <c r="L582" t="s">
        <v>79</v>
      </c>
      <c r="M582" s="1">
        <v>1000</v>
      </c>
      <c r="N582" s="1">
        <v>1000</v>
      </c>
      <c r="O582" s="1">
        <v>883</v>
      </c>
      <c r="P582">
        <v>4</v>
      </c>
      <c r="Q582">
        <v>186.77</v>
      </c>
      <c r="R582">
        <v>220.76</v>
      </c>
      <c r="S582">
        <v>33.989999999999981</v>
      </c>
      <c r="T582" t="s">
        <v>80</v>
      </c>
      <c r="U582" s="40">
        <v>2023</v>
      </c>
      <c r="V582" s="40">
        <v>4</v>
      </c>
      <c r="W582" s="40" t="s">
        <v>251</v>
      </c>
      <c r="X582" s="40">
        <v>2</v>
      </c>
      <c r="Y582">
        <v>1</v>
      </c>
      <c r="Z582">
        <v>220.76</v>
      </c>
    </row>
    <row r="583" spans="1:26" x14ac:dyDescent="0.25">
      <c r="A583" t="s">
        <v>92</v>
      </c>
      <c r="B583" t="s">
        <v>862</v>
      </c>
      <c r="C583" s="1">
        <v>500</v>
      </c>
      <c r="D583">
        <v>2</v>
      </c>
      <c r="E583">
        <v>0.4</v>
      </c>
      <c r="F583" s="16">
        <v>45041</v>
      </c>
      <c r="G583" t="s">
        <v>77</v>
      </c>
      <c r="H583" t="s">
        <v>76</v>
      </c>
      <c r="I583" t="s">
        <v>78</v>
      </c>
      <c r="J583" t="s">
        <v>101</v>
      </c>
      <c r="K583" s="1" t="s">
        <v>102</v>
      </c>
      <c r="L583" t="s">
        <v>79</v>
      </c>
      <c r="M583" s="1">
        <v>500</v>
      </c>
      <c r="N583" s="1">
        <v>500</v>
      </c>
      <c r="O583" s="1">
        <v>435</v>
      </c>
      <c r="P583">
        <v>4</v>
      </c>
      <c r="Q583">
        <v>112.28</v>
      </c>
      <c r="R583">
        <v>138.44</v>
      </c>
      <c r="S583">
        <v>26.159999999999997</v>
      </c>
      <c r="T583" t="s">
        <v>80</v>
      </c>
      <c r="U583" s="40">
        <v>2023</v>
      </c>
      <c r="V583" s="40">
        <v>4</v>
      </c>
      <c r="W583" s="40" t="s">
        <v>251</v>
      </c>
      <c r="X583" s="40">
        <v>2</v>
      </c>
      <c r="Y583">
        <v>1</v>
      </c>
      <c r="Z583">
        <v>138.44</v>
      </c>
    </row>
    <row r="584" spans="1:26" x14ac:dyDescent="0.25">
      <c r="A584" t="s">
        <v>92</v>
      </c>
      <c r="B584" t="s">
        <v>863</v>
      </c>
      <c r="C584" s="1">
        <v>500</v>
      </c>
      <c r="D584">
        <v>2</v>
      </c>
      <c r="E584">
        <v>0.4</v>
      </c>
      <c r="F584" s="16">
        <v>45041</v>
      </c>
      <c r="G584" t="s">
        <v>77</v>
      </c>
      <c r="H584" t="s">
        <v>76</v>
      </c>
      <c r="I584" t="s">
        <v>78</v>
      </c>
      <c r="J584" t="s">
        <v>101</v>
      </c>
      <c r="K584" s="1" t="s">
        <v>102</v>
      </c>
      <c r="L584" t="s">
        <v>79</v>
      </c>
      <c r="M584" s="1">
        <v>500</v>
      </c>
      <c r="N584" s="1">
        <v>500</v>
      </c>
      <c r="O584" s="1">
        <v>1001</v>
      </c>
      <c r="P584">
        <v>4</v>
      </c>
      <c r="Q584">
        <v>126.96</v>
      </c>
      <c r="R584">
        <v>156.54</v>
      </c>
      <c r="S584">
        <v>29.58</v>
      </c>
      <c r="T584" t="s">
        <v>80</v>
      </c>
      <c r="U584" s="40">
        <v>2023</v>
      </c>
      <c r="V584" s="40">
        <v>4</v>
      </c>
      <c r="W584" s="40" t="s">
        <v>251</v>
      </c>
      <c r="X584" s="40">
        <v>2</v>
      </c>
      <c r="Y584">
        <v>1</v>
      </c>
      <c r="Z584">
        <v>156.54</v>
      </c>
    </row>
    <row r="585" spans="1:26" x14ac:dyDescent="0.25">
      <c r="A585" t="s">
        <v>92</v>
      </c>
      <c r="B585" t="s">
        <v>864</v>
      </c>
      <c r="C585" s="1">
        <v>500</v>
      </c>
      <c r="D585">
        <v>2</v>
      </c>
      <c r="E585">
        <v>0.4</v>
      </c>
      <c r="F585" s="16">
        <v>45041</v>
      </c>
      <c r="G585" t="s">
        <v>77</v>
      </c>
      <c r="H585" t="s">
        <v>76</v>
      </c>
      <c r="I585" t="s">
        <v>78</v>
      </c>
      <c r="J585" t="s">
        <v>101</v>
      </c>
      <c r="K585" s="1" t="s">
        <v>81</v>
      </c>
      <c r="L585" t="s">
        <v>79</v>
      </c>
      <c r="M585" s="1">
        <v>500</v>
      </c>
      <c r="N585" s="1">
        <v>500</v>
      </c>
      <c r="O585" s="1">
        <v>576</v>
      </c>
      <c r="P585">
        <v>5</v>
      </c>
      <c r="Q585">
        <v>105.86</v>
      </c>
      <c r="R585">
        <v>130.53</v>
      </c>
      <c r="S585">
        <v>24.67</v>
      </c>
      <c r="T585" t="s">
        <v>80</v>
      </c>
      <c r="U585" s="40">
        <v>2023</v>
      </c>
      <c r="V585" s="40">
        <v>4</v>
      </c>
      <c r="W585" s="40" t="s">
        <v>251</v>
      </c>
      <c r="X585" s="40">
        <v>2</v>
      </c>
      <c r="Y585">
        <v>1</v>
      </c>
      <c r="Z585">
        <v>130.53</v>
      </c>
    </row>
    <row r="586" spans="1:26" x14ac:dyDescent="0.25">
      <c r="A586" t="s">
        <v>92</v>
      </c>
      <c r="B586" t="s">
        <v>865</v>
      </c>
      <c r="C586" s="1">
        <v>500</v>
      </c>
      <c r="D586">
        <v>2</v>
      </c>
      <c r="E586">
        <v>0.4</v>
      </c>
      <c r="F586" s="16">
        <v>45041</v>
      </c>
      <c r="G586" t="s">
        <v>77</v>
      </c>
      <c r="H586" t="s">
        <v>76</v>
      </c>
      <c r="I586" t="s">
        <v>78</v>
      </c>
      <c r="J586" t="s">
        <v>101</v>
      </c>
      <c r="K586" s="1" t="s">
        <v>102</v>
      </c>
      <c r="L586" t="s">
        <v>79</v>
      </c>
      <c r="M586" s="1">
        <v>500</v>
      </c>
      <c r="N586" s="1">
        <v>500</v>
      </c>
      <c r="O586" s="1">
        <v>1007</v>
      </c>
      <c r="P586">
        <v>4</v>
      </c>
      <c r="Q586">
        <v>129.19</v>
      </c>
      <c r="R586">
        <v>159.30000000000001</v>
      </c>
      <c r="S586">
        <v>30.110000000000014</v>
      </c>
      <c r="T586" t="s">
        <v>80</v>
      </c>
      <c r="U586" s="40">
        <v>2023</v>
      </c>
      <c r="V586" s="40">
        <v>4</v>
      </c>
      <c r="W586" s="40" t="s">
        <v>251</v>
      </c>
      <c r="X586" s="40">
        <v>2</v>
      </c>
      <c r="Y586">
        <v>1</v>
      </c>
      <c r="Z586">
        <v>159.30000000000001</v>
      </c>
    </row>
    <row r="587" spans="1:26" x14ac:dyDescent="0.25">
      <c r="A587" t="s">
        <v>92</v>
      </c>
      <c r="B587" t="s">
        <v>866</v>
      </c>
      <c r="C587" s="1">
        <v>1000</v>
      </c>
      <c r="D587">
        <v>4</v>
      </c>
      <c r="E587">
        <v>0.8</v>
      </c>
      <c r="F587" s="16">
        <v>45043</v>
      </c>
      <c r="G587" t="s">
        <v>77</v>
      </c>
      <c r="H587" t="s">
        <v>76</v>
      </c>
      <c r="I587" t="s">
        <v>78</v>
      </c>
      <c r="J587" t="s">
        <v>101</v>
      </c>
      <c r="K587" s="1" t="s">
        <v>81</v>
      </c>
      <c r="L587" t="s">
        <v>79</v>
      </c>
      <c r="M587" s="1">
        <v>1000</v>
      </c>
      <c r="N587" s="1">
        <v>1000</v>
      </c>
      <c r="O587" s="1">
        <v>861</v>
      </c>
      <c r="P587">
        <v>5</v>
      </c>
      <c r="Q587">
        <v>197.81</v>
      </c>
      <c r="R587">
        <v>233.82</v>
      </c>
      <c r="S587">
        <v>36.009999999999991</v>
      </c>
      <c r="T587" t="s">
        <v>80</v>
      </c>
      <c r="U587" s="40">
        <v>2023</v>
      </c>
      <c r="V587" s="40">
        <v>4</v>
      </c>
      <c r="W587" s="40" t="s">
        <v>251</v>
      </c>
      <c r="X587" s="40">
        <v>4</v>
      </c>
      <c r="Y587">
        <v>1</v>
      </c>
      <c r="Z587">
        <v>233.82</v>
      </c>
    </row>
    <row r="588" spans="1:26" x14ac:dyDescent="0.25">
      <c r="A588" t="s">
        <v>92</v>
      </c>
      <c r="B588" t="s">
        <v>867</v>
      </c>
      <c r="C588" s="1">
        <v>1500.0000000000002</v>
      </c>
      <c r="D588">
        <v>6.0000000000000009</v>
      </c>
      <c r="E588">
        <v>1.2000000000000002</v>
      </c>
      <c r="F588" s="16">
        <v>45043</v>
      </c>
      <c r="G588" t="s">
        <v>77</v>
      </c>
      <c r="H588" t="s">
        <v>114</v>
      </c>
      <c r="I588" t="s">
        <v>78</v>
      </c>
      <c r="J588" t="s">
        <v>101</v>
      </c>
      <c r="K588" s="1" t="s">
        <v>102</v>
      </c>
      <c r="L588" t="s">
        <v>79</v>
      </c>
      <c r="M588" s="1">
        <v>1500.0000000000002</v>
      </c>
      <c r="N588" s="1">
        <v>2500</v>
      </c>
      <c r="O588" s="1">
        <v>1144</v>
      </c>
      <c r="P588">
        <v>5</v>
      </c>
      <c r="Q588">
        <v>346.89</v>
      </c>
      <c r="R588">
        <v>395.99</v>
      </c>
      <c r="S588">
        <v>49.100000000000023</v>
      </c>
      <c r="T588" t="s">
        <v>80</v>
      </c>
      <c r="U588" s="40">
        <v>2023</v>
      </c>
      <c r="V588" s="40">
        <v>4</v>
      </c>
      <c r="W588" s="40" t="s">
        <v>251</v>
      </c>
      <c r="X588" s="40">
        <v>4</v>
      </c>
      <c r="Y588">
        <v>1</v>
      </c>
      <c r="Z588">
        <v>395.99</v>
      </c>
    </row>
    <row r="589" spans="1:26" x14ac:dyDescent="0.25">
      <c r="A589" t="s">
        <v>92</v>
      </c>
      <c r="B589" t="s">
        <v>177</v>
      </c>
      <c r="C589" s="1">
        <v>2500</v>
      </c>
      <c r="D589">
        <v>10</v>
      </c>
      <c r="E589">
        <v>2</v>
      </c>
      <c r="F589" s="16">
        <v>45043</v>
      </c>
      <c r="G589" t="s">
        <v>77</v>
      </c>
      <c r="H589" t="s">
        <v>114</v>
      </c>
      <c r="I589" t="s">
        <v>78</v>
      </c>
      <c r="J589" t="s">
        <v>101</v>
      </c>
      <c r="K589" s="1" t="s">
        <v>102</v>
      </c>
      <c r="L589" t="s">
        <v>79</v>
      </c>
      <c r="M589" s="1">
        <v>2500</v>
      </c>
      <c r="N589" s="1">
        <v>2500</v>
      </c>
      <c r="O589" s="1">
        <v>845</v>
      </c>
      <c r="P589">
        <v>4</v>
      </c>
      <c r="Q589">
        <v>540.88</v>
      </c>
      <c r="R589">
        <v>618.01</v>
      </c>
      <c r="S589">
        <v>77.13</v>
      </c>
      <c r="T589" t="s">
        <v>80</v>
      </c>
      <c r="U589" s="40">
        <v>2023</v>
      </c>
      <c r="V589" s="40">
        <v>4</v>
      </c>
      <c r="W589" s="40" t="s">
        <v>251</v>
      </c>
      <c r="X589" s="40">
        <v>4</v>
      </c>
      <c r="Y589">
        <v>1</v>
      </c>
      <c r="Z589">
        <v>618.01</v>
      </c>
    </row>
    <row r="590" spans="1:26" x14ac:dyDescent="0.25">
      <c r="A590" t="s">
        <v>92</v>
      </c>
      <c r="B590" t="s">
        <v>276</v>
      </c>
      <c r="C590" s="1">
        <v>2000</v>
      </c>
      <c r="D590">
        <v>8</v>
      </c>
      <c r="E590">
        <v>1.6</v>
      </c>
      <c r="F590" s="16">
        <v>45043</v>
      </c>
      <c r="G590" t="s">
        <v>77</v>
      </c>
      <c r="H590" t="s">
        <v>114</v>
      </c>
      <c r="I590" t="s">
        <v>78</v>
      </c>
      <c r="J590" t="s">
        <v>101</v>
      </c>
      <c r="K590" s="1" t="s">
        <v>102</v>
      </c>
      <c r="L590" t="s">
        <v>79</v>
      </c>
      <c r="M590" s="1">
        <v>2000</v>
      </c>
      <c r="N590" s="1">
        <v>2500</v>
      </c>
      <c r="O590" s="1">
        <v>1416</v>
      </c>
      <c r="P590">
        <v>5</v>
      </c>
      <c r="Q590">
        <v>457.67</v>
      </c>
      <c r="R590">
        <v>522.46</v>
      </c>
      <c r="S590">
        <v>64.79000000000002</v>
      </c>
      <c r="T590" t="s">
        <v>80</v>
      </c>
      <c r="U590" s="40">
        <v>2023</v>
      </c>
      <c r="V590" s="40">
        <v>4</v>
      </c>
      <c r="W590" s="40" t="s">
        <v>251</v>
      </c>
      <c r="X590" s="40">
        <v>4</v>
      </c>
      <c r="Y590">
        <v>1</v>
      </c>
      <c r="Z590">
        <v>522.46</v>
      </c>
    </row>
    <row r="591" spans="1:26" x14ac:dyDescent="0.25">
      <c r="A591" t="s">
        <v>92</v>
      </c>
      <c r="B591" t="s">
        <v>868</v>
      </c>
      <c r="C591" s="1">
        <v>1500.0000000000002</v>
      </c>
      <c r="D591">
        <v>6.0000000000000009</v>
      </c>
      <c r="E591">
        <v>1.2000000000000002</v>
      </c>
      <c r="F591" s="16">
        <v>45043</v>
      </c>
      <c r="G591" t="s">
        <v>77</v>
      </c>
      <c r="H591" t="s">
        <v>114</v>
      </c>
      <c r="I591" t="s">
        <v>78</v>
      </c>
      <c r="J591" t="s">
        <v>101</v>
      </c>
      <c r="K591" s="1" t="s">
        <v>102</v>
      </c>
      <c r="L591" t="s">
        <v>79</v>
      </c>
      <c r="M591" s="1">
        <v>1500.0000000000002</v>
      </c>
      <c r="N591" s="1">
        <v>2500</v>
      </c>
      <c r="O591" s="1">
        <v>1575</v>
      </c>
      <c r="P591">
        <v>6</v>
      </c>
      <c r="Q591">
        <v>353.29</v>
      </c>
      <c r="R591">
        <v>403.29</v>
      </c>
      <c r="S591">
        <v>50</v>
      </c>
      <c r="T591" t="s">
        <v>80</v>
      </c>
      <c r="U591" s="40">
        <v>2023</v>
      </c>
      <c r="V591" s="40">
        <v>4</v>
      </c>
      <c r="W591" s="40" t="s">
        <v>251</v>
      </c>
      <c r="X591" s="40">
        <v>4</v>
      </c>
      <c r="Y591">
        <v>1</v>
      </c>
      <c r="Z591">
        <v>403.29</v>
      </c>
    </row>
    <row r="592" spans="1:26" x14ac:dyDescent="0.25">
      <c r="A592" t="s">
        <v>92</v>
      </c>
      <c r="B592" t="s">
        <v>869</v>
      </c>
      <c r="C592" s="1">
        <v>2500</v>
      </c>
      <c r="D592">
        <v>10</v>
      </c>
      <c r="E592">
        <v>2</v>
      </c>
      <c r="F592" s="16">
        <v>45043</v>
      </c>
      <c r="G592" t="s">
        <v>77</v>
      </c>
      <c r="H592" t="s">
        <v>100</v>
      </c>
      <c r="I592" t="s">
        <v>78</v>
      </c>
      <c r="J592" t="s">
        <v>101</v>
      </c>
      <c r="K592" s="1" t="s">
        <v>102</v>
      </c>
      <c r="L592" t="s">
        <v>79</v>
      </c>
      <c r="M592" s="1">
        <v>2500</v>
      </c>
      <c r="N592" s="1">
        <v>2500</v>
      </c>
      <c r="O592" s="1">
        <v>1267</v>
      </c>
      <c r="P592">
        <v>3</v>
      </c>
      <c r="Q592">
        <v>489.25</v>
      </c>
      <c r="R592">
        <v>555.02</v>
      </c>
      <c r="S592">
        <v>65.769999999999982</v>
      </c>
      <c r="T592" t="s">
        <v>80</v>
      </c>
      <c r="U592" s="40">
        <v>2023</v>
      </c>
      <c r="V592" s="40">
        <v>4</v>
      </c>
      <c r="W592" s="40" t="s">
        <v>251</v>
      </c>
      <c r="X592" s="40">
        <v>4</v>
      </c>
      <c r="Y592">
        <v>1</v>
      </c>
      <c r="Z592">
        <v>555.02</v>
      </c>
    </row>
    <row r="593" spans="1:26" x14ac:dyDescent="0.25">
      <c r="A593" t="s">
        <v>92</v>
      </c>
      <c r="B593" t="s">
        <v>870</v>
      </c>
      <c r="C593" s="1">
        <v>1000</v>
      </c>
      <c r="D593">
        <v>4</v>
      </c>
      <c r="E593">
        <v>0.8</v>
      </c>
      <c r="F593" s="16">
        <v>45043</v>
      </c>
      <c r="G593" t="s">
        <v>77</v>
      </c>
      <c r="H593" t="s">
        <v>100</v>
      </c>
      <c r="I593" t="s">
        <v>78</v>
      </c>
      <c r="J593" t="s">
        <v>101</v>
      </c>
      <c r="K593" s="1" t="s">
        <v>102</v>
      </c>
      <c r="L593" t="s">
        <v>79</v>
      </c>
      <c r="M593" s="1">
        <v>1000</v>
      </c>
      <c r="N593" s="1">
        <v>1000</v>
      </c>
      <c r="O593" s="1">
        <v>1819</v>
      </c>
      <c r="P593">
        <v>4</v>
      </c>
      <c r="Q593">
        <v>244.94</v>
      </c>
      <c r="R593">
        <v>289.52</v>
      </c>
      <c r="S593">
        <v>44.579999999999984</v>
      </c>
      <c r="T593" t="s">
        <v>80</v>
      </c>
      <c r="U593" s="40">
        <v>2023</v>
      </c>
      <c r="V593" s="40">
        <v>4</v>
      </c>
      <c r="W593" s="40" t="s">
        <v>251</v>
      </c>
      <c r="X593" s="40">
        <v>4</v>
      </c>
      <c r="Y593">
        <v>1</v>
      </c>
      <c r="Z593">
        <v>289.52</v>
      </c>
    </row>
    <row r="594" spans="1:26" x14ac:dyDescent="0.25">
      <c r="A594" t="s">
        <v>92</v>
      </c>
      <c r="B594" t="s">
        <v>260</v>
      </c>
      <c r="C594" s="1">
        <v>500</v>
      </c>
      <c r="D594">
        <v>2</v>
      </c>
      <c r="E594">
        <v>0.4</v>
      </c>
      <c r="F594" s="16">
        <v>45043</v>
      </c>
      <c r="G594" t="s">
        <v>77</v>
      </c>
      <c r="H594" t="s">
        <v>100</v>
      </c>
      <c r="I594" t="s">
        <v>78</v>
      </c>
      <c r="J594" t="s">
        <v>101</v>
      </c>
      <c r="K594" s="1" t="s">
        <v>102</v>
      </c>
      <c r="L594" t="s">
        <v>79</v>
      </c>
      <c r="M594" s="1">
        <v>500</v>
      </c>
      <c r="N594" s="1">
        <v>500</v>
      </c>
      <c r="O594" s="1">
        <v>1045</v>
      </c>
      <c r="P594">
        <v>3</v>
      </c>
      <c r="Q594">
        <v>91.05</v>
      </c>
      <c r="R594">
        <v>112.27</v>
      </c>
      <c r="S594">
        <v>21.22</v>
      </c>
      <c r="T594" t="s">
        <v>80</v>
      </c>
      <c r="U594" s="40">
        <v>2023</v>
      </c>
      <c r="V594" s="40">
        <v>4</v>
      </c>
      <c r="W594" s="40" t="s">
        <v>251</v>
      </c>
      <c r="X594" s="40">
        <v>4</v>
      </c>
      <c r="Y594">
        <v>1</v>
      </c>
      <c r="Z594">
        <v>112.27</v>
      </c>
    </row>
    <row r="595" spans="1:26" x14ac:dyDescent="0.25">
      <c r="A595" t="s">
        <v>92</v>
      </c>
      <c r="B595" t="s">
        <v>871</v>
      </c>
      <c r="C595" s="1">
        <v>2000</v>
      </c>
      <c r="D595">
        <v>8</v>
      </c>
      <c r="E595">
        <v>1.6</v>
      </c>
      <c r="F595" s="16">
        <v>45043</v>
      </c>
      <c r="G595" t="s">
        <v>77</v>
      </c>
      <c r="H595" t="s">
        <v>100</v>
      </c>
      <c r="I595" t="s">
        <v>78</v>
      </c>
      <c r="J595" t="s">
        <v>101</v>
      </c>
      <c r="K595" s="1" t="s">
        <v>102</v>
      </c>
      <c r="L595" t="s">
        <v>79</v>
      </c>
      <c r="M595" s="1">
        <v>2000</v>
      </c>
      <c r="N595" s="1">
        <v>2500</v>
      </c>
      <c r="O595" s="1">
        <v>1045</v>
      </c>
      <c r="P595">
        <v>3</v>
      </c>
      <c r="Q595">
        <v>271.42</v>
      </c>
      <c r="R595">
        <v>310.12</v>
      </c>
      <c r="S595">
        <v>38.699999999999989</v>
      </c>
      <c r="T595" t="s">
        <v>80</v>
      </c>
      <c r="U595" s="40">
        <v>2023</v>
      </c>
      <c r="V595" s="40">
        <v>4</v>
      </c>
      <c r="W595" s="40" t="s">
        <v>251</v>
      </c>
      <c r="X595" s="40">
        <v>4</v>
      </c>
      <c r="Y595">
        <v>1</v>
      </c>
      <c r="Z595">
        <v>310.12</v>
      </c>
    </row>
    <row r="596" spans="1:26" x14ac:dyDescent="0.25">
      <c r="A596" t="s">
        <v>92</v>
      </c>
      <c r="B596" t="s">
        <v>872</v>
      </c>
      <c r="C596" s="1">
        <v>1500.0000000000002</v>
      </c>
      <c r="D596">
        <v>6.0000000000000009</v>
      </c>
      <c r="E596">
        <v>1.2000000000000002</v>
      </c>
      <c r="F596" s="16">
        <v>45043</v>
      </c>
      <c r="G596" t="s">
        <v>77</v>
      </c>
      <c r="H596" t="s">
        <v>114</v>
      </c>
      <c r="I596" t="s">
        <v>78</v>
      </c>
      <c r="J596" t="s">
        <v>101</v>
      </c>
      <c r="K596" s="1" t="s">
        <v>102</v>
      </c>
      <c r="L596" t="s">
        <v>79</v>
      </c>
      <c r="M596" s="1">
        <v>1500.0000000000002</v>
      </c>
      <c r="N596" s="1">
        <v>2500</v>
      </c>
      <c r="O596" s="1">
        <v>1123</v>
      </c>
      <c r="P596">
        <v>4</v>
      </c>
      <c r="Q596">
        <v>345.34</v>
      </c>
      <c r="R596">
        <v>394.22</v>
      </c>
      <c r="S596">
        <v>48.880000000000052</v>
      </c>
      <c r="T596" t="s">
        <v>80</v>
      </c>
      <c r="U596" s="40">
        <v>2023</v>
      </c>
      <c r="V596" s="40">
        <v>4</v>
      </c>
      <c r="W596" s="40" t="s">
        <v>251</v>
      </c>
      <c r="X596" s="40">
        <v>4</v>
      </c>
      <c r="Y596">
        <v>1</v>
      </c>
      <c r="Z596">
        <v>394.22</v>
      </c>
    </row>
    <row r="597" spans="1:26" x14ac:dyDescent="0.25">
      <c r="A597" t="s">
        <v>92</v>
      </c>
      <c r="B597" t="s">
        <v>873</v>
      </c>
      <c r="C597" s="1">
        <v>500</v>
      </c>
      <c r="D597">
        <v>2</v>
      </c>
      <c r="E597">
        <v>0.4</v>
      </c>
      <c r="F597" s="16">
        <v>45043</v>
      </c>
      <c r="G597" t="s">
        <v>77</v>
      </c>
      <c r="H597" t="s">
        <v>100</v>
      </c>
      <c r="I597" t="s">
        <v>78</v>
      </c>
      <c r="J597" t="s">
        <v>101</v>
      </c>
      <c r="K597" s="1" t="s">
        <v>102</v>
      </c>
      <c r="L597" t="s">
        <v>79</v>
      </c>
      <c r="M597" s="1">
        <v>500</v>
      </c>
      <c r="N597" s="1">
        <v>500</v>
      </c>
      <c r="O597" s="1">
        <v>942</v>
      </c>
      <c r="P597">
        <v>3</v>
      </c>
      <c r="Q597">
        <v>111.04</v>
      </c>
      <c r="R597">
        <v>136.91</v>
      </c>
      <c r="S597">
        <v>25.86999999999999</v>
      </c>
      <c r="T597" t="s">
        <v>80</v>
      </c>
      <c r="U597" s="40">
        <v>2023</v>
      </c>
      <c r="V597" s="40">
        <v>4</v>
      </c>
      <c r="W597" s="40" t="s">
        <v>251</v>
      </c>
      <c r="X597" s="40">
        <v>4</v>
      </c>
      <c r="Y597">
        <v>1</v>
      </c>
      <c r="Z597">
        <v>136.91</v>
      </c>
    </row>
    <row r="598" spans="1:26" x14ac:dyDescent="0.25">
      <c r="A598" t="s">
        <v>92</v>
      </c>
      <c r="B598" t="s">
        <v>182</v>
      </c>
      <c r="C598" s="1">
        <v>9000</v>
      </c>
      <c r="D598">
        <v>36</v>
      </c>
      <c r="E598">
        <v>7.2</v>
      </c>
      <c r="F598" s="16">
        <v>45043</v>
      </c>
      <c r="G598" t="s">
        <v>77</v>
      </c>
      <c r="H598" t="s">
        <v>76</v>
      </c>
      <c r="I598" t="s">
        <v>78</v>
      </c>
      <c r="J598" t="s">
        <v>101</v>
      </c>
      <c r="K598" s="1" t="s">
        <v>81</v>
      </c>
      <c r="L598" t="s">
        <v>83</v>
      </c>
      <c r="M598" s="1">
        <v>9000</v>
      </c>
      <c r="N598" s="1">
        <v>10000</v>
      </c>
      <c r="O598" s="1">
        <v>846</v>
      </c>
      <c r="P598">
        <v>2</v>
      </c>
      <c r="Q598">
        <v>622.34</v>
      </c>
      <c r="R598">
        <v>712.79</v>
      </c>
      <c r="S598">
        <v>90.449999999999932</v>
      </c>
      <c r="T598" t="s">
        <v>80</v>
      </c>
      <c r="U598" s="40">
        <v>2023</v>
      </c>
      <c r="V598" s="40">
        <v>4</v>
      </c>
      <c r="W598" s="40" t="s">
        <v>251</v>
      </c>
      <c r="X598" s="40">
        <v>4</v>
      </c>
      <c r="Y598">
        <v>0</v>
      </c>
      <c r="Z598">
        <v>0</v>
      </c>
    </row>
    <row r="599" spans="1:26" x14ac:dyDescent="0.25">
      <c r="A599" t="s">
        <v>92</v>
      </c>
      <c r="B599" t="s">
        <v>874</v>
      </c>
      <c r="C599" s="1">
        <v>2000</v>
      </c>
      <c r="D599">
        <v>8</v>
      </c>
      <c r="E599">
        <v>1.6</v>
      </c>
      <c r="F599" s="16">
        <v>45043</v>
      </c>
      <c r="G599" t="s">
        <v>77</v>
      </c>
      <c r="H599" t="s">
        <v>76</v>
      </c>
      <c r="I599" t="s">
        <v>78</v>
      </c>
      <c r="J599" t="s">
        <v>101</v>
      </c>
      <c r="K599" s="1" t="s">
        <v>102</v>
      </c>
      <c r="L599" t="s">
        <v>79</v>
      </c>
      <c r="M599" s="1">
        <v>2000</v>
      </c>
      <c r="N599" s="1">
        <v>2500</v>
      </c>
      <c r="O599" s="1">
        <v>627</v>
      </c>
      <c r="P599">
        <v>4</v>
      </c>
      <c r="Q599">
        <v>308.16000000000003</v>
      </c>
      <c r="R599">
        <v>353.8</v>
      </c>
      <c r="S599">
        <v>45.639999999999986</v>
      </c>
      <c r="T599" t="s">
        <v>80</v>
      </c>
      <c r="U599" s="40">
        <v>2023</v>
      </c>
      <c r="V599" s="40">
        <v>4</v>
      </c>
      <c r="W599" s="40" t="s">
        <v>251</v>
      </c>
      <c r="X599" s="40">
        <v>4</v>
      </c>
      <c r="Y599">
        <v>1</v>
      </c>
      <c r="Z599">
        <v>353.8</v>
      </c>
    </row>
    <row r="600" spans="1:26" x14ac:dyDescent="0.25">
      <c r="A600" t="s">
        <v>92</v>
      </c>
      <c r="B600" t="s">
        <v>875</v>
      </c>
      <c r="C600" s="1">
        <v>2500</v>
      </c>
      <c r="D600">
        <v>10</v>
      </c>
      <c r="E600">
        <v>2</v>
      </c>
      <c r="F600" s="16">
        <v>45043</v>
      </c>
      <c r="G600" t="s">
        <v>77</v>
      </c>
      <c r="H600" t="s">
        <v>76</v>
      </c>
      <c r="I600" t="s">
        <v>78</v>
      </c>
      <c r="J600" t="s">
        <v>101</v>
      </c>
      <c r="K600" s="1" t="s">
        <v>81</v>
      </c>
      <c r="L600" t="s">
        <v>79</v>
      </c>
      <c r="M600" s="1">
        <v>2500</v>
      </c>
      <c r="N600" s="1">
        <v>2500</v>
      </c>
      <c r="O600" s="1">
        <v>846</v>
      </c>
      <c r="P600">
        <v>5</v>
      </c>
      <c r="Q600">
        <v>417.49</v>
      </c>
      <c r="R600">
        <v>478.17</v>
      </c>
      <c r="S600">
        <v>60.680000000000007</v>
      </c>
      <c r="T600" t="s">
        <v>80</v>
      </c>
      <c r="U600" s="40">
        <v>2023</v>
      </c>
      <c r="V600" s="40">
        <v>4</v>
      </c>
      <c r="W600" s="40" t="s">
        <v>251</v>
      </c>
      <c r="X600" s="40">
        <v>4</v>
      </c>
      <c r="Y600">
        <v>1</v>
      </c>
      <c r="Z600">
        <v>478.17</v>
      </c>
    </row>
    <row r="601" spans="1:26" x14ac:dyDescent="0.25">
      <c r="A601" t="s">
        <v>92</v>
      </c>
      <c r="B601" t="s">
        <v>876</v>
      </c>
      <c r="C601" s="1">
        <v>500</v>
      </c>
      <c r="D601">
        <v>2</v>
      </c>
      <c r="E601">
        <v>0.4</v>
      </c>
      <c r="F601" s="16">
        <v>45043</v>
      </c>
      <c r="G601" t="s">
        <v>77</v>
      </c>
      <c r="H601" t="s">
        <v>111</v>
      </c>
      <c r="I601" t="s">
        <v>78</v>
      </c>
      <c r="J601" t="s">
        <v>101</v>
      </c>
      <c r="K601" s="1" t="s">
        <v>112</v>
      </c>
      <c r="L601" t="s">
        <v>79</v>
      </c>
      <c r="M601" s="1">
        <v>500</v>
      </c>
      <c r="N601" s="1">
        <v>500</v>
      </c>
      <c r="O601" s="1">
        <v>1502</v>
      </c>
      <c r="P601">
        <v>4</v>
      </c>
      <c r="Q601">
        <v>131.91</v>
      </c>
      <c r="R601">
        <v>162.65</v>
      </c>
      <c r="S601">
        <v>30.740000000000009</v>
      </c>
      <c r="T601" t="s">
        <v>80</v>
      </c>
      <c r="U601" s="40">
        <v>2023</v>
      </c>
      <c r="V601" s="40">
        <v>4</v>
      </c>
      <c r="W601" s="40" t="s">
        <v>251</v>
      </c>
      <c r="X601" s="40">
        <v>4</v>
      </c>
      <c r="Y601">
        <v>1</v>
      </c>
      <c r="Z601">
        <v>162.65</v>
      </c>
    </row>
    <row r="602" spans="1:26" x14ac:dyDescent="0.25">
      <c r="A602" t="s">
        <v>92</v>
      </c>
      <c r="B602" t="s">
        <v>877</v>
      </c>
      <c r="C602" s="1">
        <v>500</v>
      </c>
      <c r="D602">
        <v>2</v>
      </c>
      <c r="E602">
        <v>0.4</v>
      </c>
      <c r="F602" s="16">
        <v>45043</v>
      </c>
      <c r="G602" t="s">
        <v>77</v>
      </c>
      <c r="H602" t="s">
        <v>100</v>
      </c>
      <c r="I602" t="s">
        <v>78</v>
      </c>
      <c r="J602" t="s">
        <v>101</v>
      </c>
      <c r="K602" s="1" t="s">
        <v>102</v>
      </c>
      <c r="L602" t="s">
        <v>79</v>
      </c>
      <c r="M602" s="1">
        <v>500</v>
      </c>
      <c r="N602" s="1">
        <v>500</v>
      </c>
      <c r="O602" s="1">
        <v>911</v>
      </c>
      <c r="P602">
        <v>4</v>
      </c>
      <c r="Q602">
        <v>110.35</v>
      </c>
      <c r="R602">
        <v>136.07</v>
      </c>
      <c r="S602">
        <v>25.72</v>
      </c>
      <c r="T602" t="s">
        <v>80</v>
      </c>
      <c r="U602" s="40">
        <v>2023</v>
      </c>
      <c r="V602" s="40">
        <v>4</v>
      </c>
      <c r="W602" s="40" t="s">
        <v>251</v>
      </c>
      <c r="X602" s="40">
        <v>4</v>
      </c>
      <c r="Y602">
        <v>1</v>
      </c>
      <c r="Z602">
        <v>136.07</v>
      </c>
    </row>
    <row r="603" spans="1:26" x14ac:dyDescent="0.25">
      <c r="A603" t="s">
        <v>92</v>
      </c>
      <c r="B603" t="s">
        <v>878</v>
      </c>
      <c r="C603" s="1">
        <v>500</v>
      </c>
      <c r="D603">
        <v>2</v>
      </c>
      <c r="E603">
        <v>0.4</v>
      </c>
      <c r="F603" s="16">
        <v>45043</v>
      </c>
      <c r="G603" t="s">
        <v>77</v>
      </c>
      <c r="H603" t="s">
        <v>100</v>
      </c>
      <c r="I603" t="s">
        <v>78</v>
      </c>
      <c r="J603" t="s">
        <v>101</v>
      </c>
      <c r="K603" s="1" t="s">
        <v>102</v>
      </c>
      <c r="L603" t="s">
        <v>79</v>
      </c>
      <c r="M603" s="1">
        <v>500</v>
      </c>
      <c r="N603" s="1">
        <v>500</v>
      </c>
      <c r="O603" s="1">
        <v>930</v>
      </c>
      <c r="P603">
        <v>4</v>
      </c>
      <c r="Q603">
        <v>110.35</v>
      </c>
      <c r="R603">
        <v>136.07</v>
      </c>
      <c r="S603">
        <v>25.72</v>
      </c>
      <c r="T603" t="s">
        <v>80</v>
      </c>
      <c r="U603" s="40">
        <v>2023</v>
      </c>
      <c r="V603" s="40">
        <v>4</v>
      </c>
      <c r="W603" s="40" t="s">
        <v>251</v>
      </c>
      <c r="X603" s="40">
        <v>4</v>
      </c>
      <c r="Y603">
        <v>1</v>
      </c>
      <c r="Z603">
        <v>136.07</v>
      </c>
    </row>
    <row r="604" spans="1:26" x14ac:dyDescent="0.25">
      <c r="A604" t="s">
        <v>92</v>
      </c>
      <c r="B604" t="s">
        <v>879</v>
      </c>
      <c r="C604" s="1">
        <v>1000</v>
      </c>
      <c r="D604">
        <v>4</v>
      </c>
      <c r="E604">
        <v>0.8</v>
      </c>
      <c r="F604" s="16">
        <v>45043</v>
      </c>
      <c r="G604" t="s">
        <v>77</v>
      </c>
      <c r="H604" t="s">
        <v>100</v>
      </c>
      <c r="I604" t="s">
        <v>78</v>
      </c>
      <c r="J604" t="s">
        <v>101</v>
      </c>
      <c r="K604" s="1" t="s">
        <v>102</v>
      </c>
      <c r="L604" t="s">
        <v>79</v>
      </c>
      <c r="M604" s="1">
        <v>1000</v>
      </c>
      <c r="N604" s="1">
        <v>1000</v>
      </c>
      <c r="O604" s="1">
        <v>1045</v>
      </c>
      <c r="P604">
        <v>3</v>
      </c>
      <c r="Q604">
        <v>153.08000000000001</v>
      </c>
      <c r="R604">
        <v>180.94</v>
      </c>
      <c r="S604">
        <v>27.859999999999985</v>
      </c>
      <c r="T604" t="s">
        <v>80</v>
      </c>
      <c r="U604" s="40">
        <v>2023</v>
      </c>
      <c r="V604" s="40">
        <v>4</v>
      </c>
      <c r="W604" s="40" t="s">
        <v>251</v>
      </c>
      <c r="X604" s="40">
        <v>4</v>
      </c>
      <c r="Y604">
        <v>1</v>
      </c>
      <c r="Z604">
        <v>180.94</v>
      </c>
    </row>
    <row r="605" spans="1:26" x14ac:dyDescent="0.25">
      <c r="A605" t="s">
        <v>92</v>
      </c>
      <c r="B605" t="s">
        <v>880</v>
      </c>
      <c r="C605" s="1">
        <v>4500</v>
      </c>
      <c r="D605">
        <v>18</v>
      </c>
      <c r="E605">
        <v>3.6</v>
      </c>
      <c r="F605" s="16">
        <v>45043</v>
      </c>
      <c r="G605" t="s">
        <v>77</v>
      </c>
      <c r="H605" t="s">
        <v>141</v>
      </c>
      <c r="I605" t="s">
        <v>78</v>
      </c>
      <c r="J605" t="s">
        <v>101</v>
      </c>
      <c r="K605" s="1" t="s">
        <v>130</v>
      </c>
      <c r="L605" t="s">
        <v>83</v>
      </c>
      <c r="M605" s="1">
        <v>4500</v>
      </c>
      <c r="N605" s="1">
        <v>5000</v>
      </c>
      <c r="O605" s="1">
        <v>545</v>
      </c>
      <c r="P605">
        <v>1</v>
      </c>
      <c r="Q605">
        <v>669.12</v>
      </c>
      <c r="R605">
        <v>764.54</v>
      </c>
      <c r="S605">
        <v>95.419999999999959</v>
      </c>
      <c r="T605" t="s">
        <v>80</v>
      </c>
      <c r="U605" s="40">
        <v>2023</v>
      </c>
      <c r="V605" s="40">
        <v>4</v>
      </c>
      <c r="W605" s="40" t="s">
        <v>251</v>
      </c>
      <c r="X605" s="40">
        <v>4</v>
      </c>
      <c r="Y605">
        <v>0</v>
      </c>
      <c r="Z605">
        <v>0</v>
      </c>
    </row>
    <row r="606" spans="1:26" x14ac:dyDescent="0.25">
      <c r="A606" t="s">
        <v>92</v>
      </c>
      <c r="B606" t="s">
        <v>881</v>
      </c>
      <c r="C606" s="1">
        <v>500</v>
      </c>
      <c r="D606">
        <v>2</v>
      </c>
      <c r="E606">
        <v>0.4</v>
      </c>
      <c r="F606" s="16">
        <v>45043</v>
      </c>
      <c r="G606" t="s">
        <v>77</v>
      </c>
      <c r="H606" t="s">
        <v>111</v>
      </c>
      <c r="I606" t="s">
        <v>78</v>
      </c>
      <c r="J606" t="s">
        <v>101</v>
      </c>
      <c r="K606" s="1" t="s">
        <v>112</v>
      </c>
      <c r="L606" t="s">
        <v>79</v>
      </c>
      <c r="M606" s="1">
        <v>500</v>
      </c>
      <c r="N606" s="1">
        <v>500</v>
      </c>
      <c r="O606" s="1">
        <v>1208</v>
      </c>
      <c r="P606">
        <v>4</v>
      </c>
      <c r="Q606">
        <v>150.54</v>
      </c>
      <c r="R606">
        <v>185.62</v>
      </c>
      <c r="S606">
        <v>35.080000000000013</v>
      </c>
      <c r="T606" t="s">
        <v>80</v>
      </c>
      <c r="U606" s="40">
        <v>2023</v>
      </c>
      <c r="V606" s="40">
        <v>4</v>
      </c>
      <c r="W606" s="40" t="s">
        <v>251</v>
      </c>
      <c r="X606" s="40">
        <v>4</v>
      </c>
      <c r="Y606">
        <v>1</v>
      </c>
      <c r="Z606">
        <v>185.62</v>
      </c>
    </row>
    <row r="607" spans="1:26" x14ac:dyDescent="0.25">
      <c r="A607" t="s">
        <v>92</v>
      </c>
      <c r="B607" t="s">
        <v>882</v>
      </c>
      <c r="C607" s="1">
        <v>500</v>
      </c>
      <c r="D607">
        <v>2</v>
      </c>
      <c r="E607">
        <v>0.4</v>
      </c>
      <c r="F607" s="16">
        <v>45043</v>
      </c>
      <c r="G607" t="s">
        <v>77</v>
      </c>
      <c r="H607" t="s">
        <v>111</v>
      </c>
      <c r="I607" t="s">
        <v>78</v>
      </c>
      <c r="J607" t="s">
        <v>101</v>
      </c>
      <c r="K607" s="1" t="s">
        <v>112</v>
      </c>
      <c r="L607" t="s">
        <v>79</v>
      </c>
      <c r="M607" s="1">
        <v>500</v>
      </c>
      <c r="N607" s="1">
        <v>500</v>
      </c>
      <c r="O607" s="1">
        <v>1481</v>
      </c>
      <c r="P607">
        <v>4</v>
      </c>
      <c r="Q607">
        <v>150.15</v>
      </c>
      <c r="R607">
        <v>185.14</v>
      </c>
      <c r="S607">
        <v>34.989999999999981</v>
      </c>
      <c r="T607" t="s">
        <v>80</v>
      </c>
      <c r="U607" s="40">
        <v>2023</v>
      </c>
      <c r="V607" s="40">
        <v>4</v>
      </c>
      <c r="W607" s="40" t="s">
        <v>251</v>
      </c>
      <c r="X607" s="40">
        <v>4</v>
      </c>
      <c r="Y607">
        <v>1</v>
      </c>
      <c r="Z607">
        <v>185.14</v>
      </c>
    </row>
    <row r="608" spans="1:26" x14ac:dyDescent="0.25">
      <c r="A608" t="s">
        <v>92</v>
      </c>
      <c r="B608" t="s">
        <v>883</v>
      </c>
      <c r="C608" s="1">
        <v>2500</v>
      </c>
      <c r="D608">
        <v>10</v>
      </c>
      <c r="E608">
        <v>2</v>
      </c>
      <c r="F608" s="16">
        <v>45043</v>
      </c>
      <c r="G608" t="s">
        <v>77</v>
      </c>
      <c r="H608" t="s">
        <v>185</v>
      </c>
      <c r="I608" t="s">
        <v>78</v>
      </c>
      <c r="J608" t="s">
        <v>101</v>
      </c>
      <c r="K608" s="1" t="s">
        <v>112</v>
      </c>
      <c r="L608" t="s">
        <v>79</v>
      </c>
      <c r="M608" s="1">
        <v>2500</v>
      </c>
      <c r="N608" s="1">
        <v>2500</v>
      </c>
      <c r="O608" s="1">
        <v>1106</v>
      </c>
      <c r="P608">
        <v>4</v>
      </c>
      <c r="Q608">
        <v>518.89</v>
      </c>
      <c r="R608">
        <v>592.88</v>
      </c>
      <c r="S608">
        <v>73.990000000000009</v>
      </c>
      <c r="T608" t="s">
        <v>80</v>
      </c>
      <c r="U608" s="40">
        <v>2023</v>
      </c>
      <c r="V608" s="40">
        <v>4</v>
      </c>
      <c r="W608" s="40" t="s">
        <v>251</v>
      </c>
      <c r="X608" s="40">
        <v>4</v>
      </c>
      <c r="Y608">
        <v>1</v>
      </c>
      <c r="Z608">
        <v>592.88</v>
      </c>
    </row>
    <row r="609" spans="1:26" x14ac:dyDescent="0.25">
      <c r="A609" t="s">
        <v>92</v>
      </c>
      <c r="B609" t="s">
        <v>884</v>
      </c>
      <c r="C609" s="1">
        <v>2500</v>
      </c>
      <c r="D609">
        <v>10</v>
      </c>
      <c r="E609">
        <v>2</v>
      </c>
      <c r="F609" s="16">
        <v>45043</v>
      </c>
      <c r="G609" t="s">
        <v>77</v>
      </c>
      <c r="H609" t="s">
        <v>185</v>
      </c>
      <c r="I609" t="s">
        <v>78</v>
      </c>
      <c r="J609" t="s">
        <v>101</v>
      </c>
      <c r="K609" s="1" t="s">
        <v>112</v>
      </c>
      <c r="L609" t="s">
        <v>79</v>
      </c>
      <c r="M609" s="1">
        <v>2500</v>
      </c>
      <c r="N609" s="1">
        <v>2500</v>
      </c>
      <c r="O609" s="1">
        <v>1106</v>
      </c>
      <c r="P609">
        <v>4</v>
      </c>
      <c r="Q609">
        <v>518.89</v>
      </c>
      <c r="R609">
        <v>592.88</v>
      </c>
      <c r="S609">
        <v>73.990000000000009</v>
      </c>
      <c r="T609" t="s">
        <v>80</v>
      </c>
      <c r="U609" s="40">
        <v>2023</v>
      </c>
      <c r="V609" s="40">
        <v>4</v>
      </c>
      <c r="W609" s="40" t="s">
        <v>251</v>
      </c>
      <c r="X609" s="40">
        <v>4</v>
      </c>
      <c r="Y609">
        <v>1</v>
      </c>
      <c r="Z609">
        <v>592.88</v>
      </c>
    </row>
    <row r="610" spans="1:26" x14ac:dyDescent="0.25">
      <c r="A610" t="s">
        <v>92</v>
      </c>
      <c r="B610" t="s">
        <v>885</v>
      </c>
      <c r="C610" s="1">
        <v>500</v>
      </c>
      <c r="D610">
        <v>2</v>
      </c>
      <c r="E610">
        <v>0.4</v>
      </c>
      <c r="F610" s="16">
        <v>45043</v>
      </c>
      <c r="G610" t="s">
        <v>77</v>
      </c>
      <c r="H610" t="s">
        <v>185</v>
      </c>
      <c r="I610" t="s">
        <v>78</v>
      </c>
      <c r="J610" t="s">
        <v>101</v>
      </c>
      <c r="K610" s="1" t="s">
        <v>112</v>
      </c>
      <c r="L610" t="s">
        <v>79</v>
      </c>
      <c r="M610" s="1">
        <v>500</v>
      </c>
      <c r="N610" s="1">
        <v>500</v>
      </c>
      <c r="O610" s="1">
        <v>1106</v>
      </c>
      <c r="P610">
        <v>4</v>
      </c>
      <c r="Q610">
        <v>134.87</v>
      </c>
      <c r="R610">
        <v>166.3</v>
      </c>
      <c r="S610">
        <v>31.430000000000007</v>
      </c>
      <c r="T610" t="s">
        <v>80</v>
      </c>
      <c r="U610" s="40">
        <v>2023</v>
      </c>
      <c r="V610" s="40">
        <v>4</v>
      </c>
      <c r="W610" s="40" t="s">
        <v>251</v>
      </c>
      <c r="X610" s="40">
        <v>4</v>
      </c>
      <c r="Y610">
        <v>1</v>
      </c>
      <c r="Z610">
        <v>166.3</v>
      </c>
    </row>
    <row r="611" spans="1:26" x14ac:dyDescent="0.25">
      <c r="A611" t="s">
        <v>92</v>
      </c>
      <c r="B611" t="s">
        <v>886</v>
      </c>
      <c r="C611" s="1">
        <v>500</v>
      </c>
      <c r="D611">
        <v>2</v>
      </c>
      <c r="E611">
        <v>0.4</v>
      </c>
      <c r="F611" s="16">
        <v>45043</v>
      </c>
      <c r="G611" t="s">
        <v>77</v>
      </c>
      <c r="H611" t="s">
        <v>185</v>
      </c>
      <c r="I611" t="s">
        <v>78</v>
      </c>
      <c r="J611" t="s">
        <v>101</v>
      </c>
      <c r="K611" s="1" t="s">
        <v>112</v>
      </c>
      <c r="L611" t="s">
        <v>79</v>
      </c>
      <c r="M611" s="1">
        <v>500</v>
      </c>
      <c r="N611" s="1">
        <v>500</v>
      </c>
      <c r="O611" s="1">
        <v>1106</v>
      </c>
      <c r="P611">
        <v>4</v>
      </c>
      <c r="Q611">
        <v>134.87</v>
      </c>
      <c r="R611">
        <v>166.3</v>
      </c>
      <c r="S611">
        <v>31.430000000000007</v>
      </c>
      <c r="T611" t="s">
        <v>80</v>
      </c>
      <c r="U611" s="40">
        <v>2023</v>
      </c>
      <c r="V611" s="40">
        <v>4</v>
      </c>
      <c r="W611" s="40" t="s">
        <v>251</v>
      </c>
      <c r="X611" s="40">
        <v>4</v>
      </c>
      <c r="Y611">
        <v>1</v>
      </c>
      <c r="Z611">
        <v>166.3</v>
      </c>
    </row>
    <row r="612" spans="1:26" x14ac:dyDescent="0.25">
      <c r="A612" t="s">
        <v>92</v>
      </c>
      <c r="B612" t="s">
        <v>887</v>
      </c>
      <c r="C612" s="1">
        <v>10000</v>
      </c>
      <c r="D612">
        <v>40</v>
      </c>
      <c r="E612">
        <v>8</v>
      </c>
      <c r="F612" s="16">
        <v>45043</v>
      </c>
      <c r="G612" t="s">
        <v>77</v>
      </c>
      <c r="H612" t="s">
        <v>185</v>
      </c>
      <c r="I612" t="s">
        <v>78</v>
      </c>
      <c r="J612" t="s">
        <v>101</v>
      </c>
      <c r="K612" s="1" t="s">
        <v>112</v>
      </c>
      <c r="L612" t="s">
        <v>83</v>
      </c>
      <c r="M612" s="1">
        <v>10000</v>
      </c>
      <c r="N612" s="1">
        <v>10000</v>
      </c>
      <c r="O612" s="1">
        <v>1106</v>
      </c>
      <c r="P612">
        <v>2</v>
      </c>
      <c r="Q612">
        <v>826.2</v>
      </c>
      <c r="R612">
        <v>944.02</v>
      </c>
      <c r="S612">
        <v>117.81999999999994</v>
      </c>
      <c r="T612" t="s">
        <v>80</v>
      </c>
      <c r="U612" s="40">
        <v>2023</v>
      </c>
      <c r="V612" s="40">
        <v>4</v>
      </c>
      <c r="W612" s="40" t="s">
        <v>251</v>
      </c>
      <c r="X612" s="40">
        <v>4</v>
      </c>
      <c r="Y612">
        <v>0</v>
      </c>
      <c r="Z612">
        <v>0</v>
      </c>
    </row>
    <row r="613" spans="1:26" x14ac:dyDescent="0.25">
      <c r="A613" t="s">
        <v>92</v>
      </c>
      <c r="B613" t="s">
        <v>888</v>
      </c>
      <c r="C613" s="1">
        <v>10000</v>
      </c>
      <c r="D613">
        <v>40</v>
      </c>
      <c r="E613">
        <v>8</v>
      </c>
      <c r="F613" s="16">
        <v>45043</v>
      </c>
      <c r="G613" t="s">
        <v>77</v>
      </c>
      <c r="H613" t="s">
        <v>185</v>
      </c>
      <c r="I613" t="s">
        <v>78</v>
      </c>
      <c r="J613" t="s">
        <v>101</v>
      </c>
      <c r="K613" s="1" t="s">
        <v>112</v>
      </c>
      <c r="L613" t="s">
        <v>83</v>
      </c>
      <c r="M613" s="1">
        <v>10000</v>
      </c>
      <c r="N613" s="1">
        <v>10000</v>
      </c>
      <c r="O613" s="1">
        <v>1106</v>
      </c>
      <c r="P613">
        <v>2</v>
      </c>
      <c r="Q613">
        <v>826.2</v>
      </c>
      <c r="R613">
        <v>944.02</v>
      </c>
      <c r="S613">
        <v>117.81999999999994</v>
      </c>
      <c r="T613" t="s">
        <v>80</v>
      </c>
      <c r="U613" s="40">
        <v>2023</v>
      </c>
      <c r="V613" s="40">
        <v>4</v>
      </c>
      <c r="W613" s="40" t="s">
        <v>251</v>
      </c>
      <c r="X613" s="40">
        <v>4</v>
      </c>
      <c r="Y613">
        <v>0</v>
      </c>
      <c r="Z613">
        <v>0</v>
      </c>
    </row>
    <row r="614" spans="1:26" x14ac:dyDescent="0.25">
      <c r="A614" t="s">
        <v>92</v>
      </c>
      <c r="B614" t="s">
        <v>889</v>
      </c>
      <c r="C614" s="1">
        <v>1000</v>
      </c>
      <c r="D614">
        <v>4</v>
      </c>
      <c r="E614">
        <v>0.8</v>
      </c>
      <c r="F614" s="16">
        <v>45043</v>
      </c>
      <c r="G614" t="s">
        <v>77</v>
      </c>
      <c r="H614" t="s">
        <v>111</v>
      </c>
      <c r="I614" t="s">
        <v>78</v>
      </c>
      <c r="J614" t="s">
        <v>101</v>
      </c>
      <c r="K614" s="1" t="s">
        <v>112</v>
      </c>
      <c r="L614" t="s">
        <v>79</v>
      </c>
      <c r="M614" s="1">
        <v>1000</v>
      </c>
      <c r="N614" s="1">
        <v>1000</v>
      </c>
      <c r="O614" s="1">
        <v>1194</v>
      </c>
      <c r="P614">
        <v>4</v>
      </c>
      <c r="Q614">
        <v>269.63</v>
      </c>
      <c r="R614">
        <v>318.72000000000003</v>
      </c>
      <c r="S614">
        <v>49.090000000000032</v>
      </c>
      <c r="T614" t="s">
        <v>80</v>
      </c>
      <c r="U614" s="40">
        <v>2023</v>
      </c>
      <c r="V614" s="40">
        <v>4</v>
      </c>
      <c r="W614" s="40" t="s">
        <v>251</v>
      </c>
      <c r="X614" s="40">
        <v>4</v>
      </c>
      <c r="Y614">
        <v>1</v>
      </c>
      <c r="Z614">
        <v>318.72000000000003</v>
      </c>
    </row>
    <row r="615" spans="1:26" x14ac:dyDescent="0.25">
      <c r="A615" t="s">
        <v>92</v>
      </c>
      <c r="B615" t="s">
        <v>890</v>
      </c>
      <c r="C615" s="1">
        <v>500</v>
      </c>
      <c r="D615">
        <v>2</v>
      </c>
      <c r="E615">
        <v>0.4</v>
      </c>
      <c r="F615" s="16">
        <v>45043</v>
      </c>
      <c r="G615" t="s">
        <v>77</v>
      </c>
      <c r="H615" t="s">
        <v>125</v>
      </c>
      <c r="I615" t="s">
        <v>78</v>
      </c>
      <c r="J615" t="s">
        <v>101</v>
      </c>
      <c r="K615" s="1" t="s">
        <v>112</v>
      </c>
      <c r="L615" t="s">
        <v>79</v>
      </c>
      <c r="M615" s="1">
        <v>500</v>
      </c>
      <c r="N615" s="1">
        <v>500</v>
      </c>
      <c r="O615" s="1">
        <v>1333</v>
      </c>
      <c r="P615">
        <v>4</v>
      </c>
      <c r="Q615">
        <v>126.76</v>
      </c>
      <c r="R615">
        <v>156.30000000000001</v>
      </c>
      <c r="S615">
        <v>29.540000000000006</v>
      </c>
      <c r="T615" t="s">
        <v>80</v>
      </c>
      <c r="U615" s="40">
        <v>2023</v>
      </c>
      <c r="V615" s="40">
        <v>4</v>
      </c>
      <c r="W615" s="40" t="s">
        <v>251</v>
      </c>
      <c r="X615" s="40">
        <v>4</v>
      </c>
      <c r="Y615">
        <v>1</v>
      </c>
      <c r="Z615">
        <v>156.30000000000001</v>
      </c>
    </row>
    <row r="616" spans="1:26" x14ac:dyDescent="0.25">
      <c r="A616" t="s">
        <v>92</v>
      </c>
      <c r="B616" t="s">
        <v>891</v>
      </c>
      <c r="C616" s="1">
        <v>1500.0000000000002</v>
      </c>
      <c r="D616">
        <v>6.0000000000000009</v>
      </c>
      <c r="E616">
        <v>1.2000000000000002</v>
      </c>
      <c r="F616" s="16">
        <v>45043</v>
      </c>
      <c r="G616" t="s">
        <v>77</v>
      </c>
      <c r="H616" t="s">
        <v>125</v>
      </c>
      <c r="I616" t="s">
        <v>78</v>
      </c>
      <c r="J616" t="s">
        <v>101</v>
      </c>
      <c r="K616" s="1" t="s">
        <v>112</v>
      </c>
      <c r="L616" t="s">
        <v>79</v>
      </c>
      <c r="M616" s="1">
        <v>1500.0000000000002</v>
      </c>
      <c r="N616" s="1">
        <v>2500</v>
      </c>
      <c r="O616" s="1">
        <v>1333</v>
      </c>
      <c r="P616">
        <v>4</v>
      </c>
      <c r="Q616">
        <v>289.79000000000002</v>
      </c>
      <c r="R616">
        <v>330.81</v>
      </c>
      <c r="S616">
        <v>41.019999999999982</v>
      </c>
      <c r="T616" t="s">
        <v>80</v>
      </c>
      <c r="U616" s="40">
        <v>2023</v>
      </c>
      <c r="V616" s="40">
        <v>4</v>
      </c>
      <c r="W616" s="40" t="s">
        <v>251</v>
      </c>
      <c r="X616" s="40">
        <v>4</v>
      </c>
      <c r="Y616">
        <v>1</v>
      </c>
      <c r="Z616">
        <v>330.81</v>
      </c>
    </row>
    <row r="617" spans="1:26" x14ac:dyDescent="0.25">
      <c r="A617" t="s">
        <v>92</v>
      </c>
      <c r="B617" t="s">
        <v>892</v>
      </c>
      <c r="C617" s="1">
        <v>5000</v>
      </c>
      <c r="D617">
        <v>20</v>
      </c>
      <c r="E617">
        <v>4</v>
      </c>
      <c r="F617" s="16">
        <v>45043</v>
      </c>
      <c r="G617" t="s">
        <v>77</v>
      </c>
      <c r="H617" t="s">
        <v>76</v>
      </c>
      <c r="I617" t="s">
        <v>78</v>
      </c>
      <c r="J617" t="s">
        <v>101</v>
      </c>
      <c r="K617" s="1" t="s">
        <v>102</v>
      </c>
      <c r="L617" t="s">
        <v>83</v>
      </c>
      <c r="M617" s="1">
        <v>5000</v>
      </c>
      <c r="N617" s="1">
        <v>5000</v>
      </c>
      <c r="O617" s="1">
        <v>540</v>
      </c>
      <c r="P617">
        <v>1</v>
      </c>
      <c r="Q617">
        <v>378.97</v>
      </c>
      <c r="R617">
        <v>435.1</v>
      </c>
      <c r="S617">
        <v>56.129999999999995</v>
      </c>
      <c r="T617" t="s">
        <v>80</v>
      </c>
      <c r="U617" s="40">
        <v>2023</v>
      </c>
      <c r="V617" s="40">
        <v>4</v>
      </c>
      <c r="W617" s="40" t="s">
        <v>251</v>
      </c>
      <c r="X617" s="40">
        <v>4</v>
      </c>
      <c r="Y617">
        <v>0</v>
      </c>
      <c r="Z617">
        <v>0</v>
      </c>
    </row>
    <row r="618" spans="1:26" x14ac:dyDescent="0.25">
      <c r="A618" t="s">
        <v>92</v>
      </c>
      <c r="B618" t="s">
        <v>893</v>
      </c>
      <c r="C618" s="1">
        <v>500</v>
      </c>
      <c r="D618">
        <v>2</v>
      </c>
      <c r="E618">
        <v>0.4</v>
      </c>
      <c r="F618" s="16">
        <v>45043</v>
      </c>
      <c r="G618" t="s">
        <v>77</v>
      </c>
      <c r="H618" t="s">
        <v>111</v>
      </c>
      <c r="I618" t="s">
        <v>78</v>
      </c>
      <c r="J618" t="s">
        <v>101</v>
      </c>
      <c r="K618" s="1" t="s">
        <v>112</v>
      </c>
      <c r="L618" t="s">
        <v>79</v>
      </c>
      <c r="M618" s="1">
        <v>500</v>
      </c>
      <c r="N618" s="1">
        <v>500</v>
      </c>
      <c r="O618" s="1">
        <v>1213</v>
      </c>
      <c r="P618">
        <v>4</v>
      </c>
      <c r="Q618">
        <v>152.41999999999999</v>
      </c>
      <c r="R618">
        <v>187.94</v>
      </c>
      <c r="S618">
        <v>35.52000000000001</v>
      </c>
      <c r="T618" t="s">
        <v>80</v>
      </c>
      <c r="U618" s="40">
        <v>2023</v>
      </c>
      <c r="V618" s="40">
        <v>4</v>
      </c>
      <c r="W618" s="40" t="s">
        <v>251</v>
      </c>
      <c r="X618" s="40">
        <v>4</v>
      </c>
      <c r="Y618">
        <v>1</v>
      </c>
      <c r="Z618">
        <v>187.94</v>
      </c>
    </row>
    <row r="619" spans="1:26" x14ac:dyDescent="0.25">
      <c r="A619" t="s">
        <v>92</v>
      </c>
      <c r="B619" t="s">
        <v>894</v>
      </c>
      <c r="C619" s="1">
        <v>1500.0000000000002</v>
      </c>
      <c r="D619">
        <v>6.0000000000000009</v>
      </c>
      <c r="E619">
        <v>1.2000000000000002</v>
      </c>
      <c r="F619" s="16">
        <v>45043</v>
      </c>
      <c r="G619" t="s">
        <v>77</v>
      </c>
      <c r="H619" t="s">
        <v>76</v>
      </c>
      <c r="I619" t="s">
        <v>78</v>
      </c>
      <c r="J619" t="s">
        <v>101</v>
      </c>
      <c r="K619" s="1" t="s">
        <v>102</v>
      </c>
      <c r="L619" t="s">
        <v>79</v>
      </c>
      <c r="M619" s="1">
        <v>1500.0000000000002</v>
      </c>
      <c r="N619" s="1">
        <v>2500</v>
      </c>
      <c r="O619" s="1">
        <v>540</v>
      </c>
      <c r="P619">
        <v>4</v>
      </c>
      <c r="Q619">
        <v>235.22</v>
      </c>
      <c r="R619">
        <v>270.06</v>
      </c>
      <c r="S619">
        <v>34.840000000000003</v>
      </c>
      <c r="T619" t="s">
        <v>80</v>
      </c>
      <c r="U619" s="40">
        <v>2023</v>
      </c>
      <c r="V619" s="40">
        <v>4</v>
      </c>
      <c r="W619" s="40" t="s">
        <v>251</v>
      </c>
      <c r="X619" s="40">
        <v>4</v>
      </c>
      <c r="Y619">
        <v>1</v>
      </c>
      <c r="Z619">
        <v>270.06</v>
      </c>
    </row>
    <row r="620" spans="1:26" x14ac:dyDescent="0.25">
      <c r="A620" t="s">
        <v>92</v>
      </c>
      <c r="B620" t="s">
        <v>895</v>
      </c>
      <c r="C620" s="1">
        <v>3500.0000000000005</v>
      </c>
      <c r="D620">
        <v>14.000000000000002</v>
      </c>
      <c r="E620">
        <v>2.8000000000000003</v>
      </c>
      <c r="F620" s="16">
        <v>45043</v>
      </c>
      <c r="G620" t="s">
        <v>77</v>
      </c>
      <c r="H620" t="s">
        <v>76</v>
      </c>
      <c r="I620" t="s">
        <v>78</v>
      </c>
      <c r="J620" t="s">
        <v>101</v>
      </c>
      <c r="K620" s="1" t="s">
        <v>81</v>
      </c>
      <c r="L620" t="s">
        <v>83</v>
      </c>
      <c r="M620" s="1">
        <v>3500.0000000000005</v>
      </c>
      <c r="N620" s="1">
        <v>5000</v>
      </c>
      <c r="O620" s="1">
        <v>846</v>
      </c>
      <c r="P620">
        <v>2</v>
      </c>
      <c r="Q620">
        <v>497.15</v>
      </c>
      <c r="R620">
        <v>569.41</v>
      </c>
      <c r="S620">
        <v>72.259999999999991</v>
      </c>
      <c r="T620" t="s">
        <v>80</v>
      </c>
      <c r="U620" s="40">
        <v>2023</v>
      </c>
      <c r="V620" s="40">
        <v>4</v>
      </c>
      <c r="W620" s="40" t="s">
        <v>251</v>
      </c>
      <c r="X620" s="40">
        <v>4</v>
      </c>
      <c r="Y620">
        <v>0</v>
      </c>
      <c r="Z620">
        <v>0</v>
      </c>
    </row>
    <row r="621" spans="1:26" x14ac:dyDescent="0.25">
      <c r="A621" t="s">
        <v>92</v>
      </c>
      <c r="B621" t="s">
        <v>896</v>
      </c>
      <c r="C621" s="1">
        <v>500</v>
      </c>
      <c r="D621">
        <v>2</v>
      </c>
      <c r="E621">
        <v>0.4</v>
      </c>
      <c r="F621" s="16">
        <v>45048</v>
      </c>
      <c r="G621" t="s">
        <v>77</v>
      </c>
      <c r="H621" t="s">
        <v>133</v>
      </c>
      <c r="I621" t="s">
        <v>78</v>
      </c>
      <c r="J621" t="s">
        <v>101</v>
      </c>
      <c r="K621" s="1" t="s">
        <v>112</v>
      </c>
      <c r="L621" t="s">
        <v>79</v>
      </c>
      <c r="M621" s="1">
        <v>500</v>
      </c>
      <c r="N621" s="1">
        <v>500</v>
      </c>
      <c r="O621" s="1">
        <v>2378</v>
      </c>
      <c r="P621">
        <v>6</v>
      </c>
      <c r="Q621">
        <v>153.15</v>
      </c>
      <c r="R621">
        <v>188.84</v>
      </c>
      <c r="S621">
        <v>35.69</v>
      </c>
      <c r="T621" t="s">
        <v>80</v>
      </c>
      <c r="U621" s="40">
        <v>2023</v>
      </c>
      <c r="V621" s="40">
        <v>5</v>
      </c>
      <c r="W621" s="40" t="s">
        <v>262</v>
      </c>
      <c r="X621" s="40">
        <v>2</v>
      </c>
      <c r="Y621">
        <v>1</v>
      </c>
      <c r="Z621">
        <v>188.84</v>
      </c>
    </row>
    <row r="622" spans="1:26" x14ac:dyDescent="0.25">
      <c r="A622" t="s">
        <v>92</v>
      </c>
      <c r="B622" t="s">
        <v>132</v>
      </c>
      <c r="C622" s="1">
        <v>1000</v>
      </c>
      <c r="D622">
        <v>4</v>
      </c>
      <c r="E622">
        <v>0.8</v>
      </c>
      <c r="F622" s="16">
        <v>45048</v>
      </c>
      <c r="G622" t="s">
        <v>77</v>
      </c>
      <c r="H622" t="s">
        <v>121</v>
      </c>
      <c r="I622" t="s">
        <v>78</v>
      </c>
      <c r="J622" t="s">
        <v>101</v>
      </c>
      <c r="K622" s="1" t="s">
        <v>112</v>
      </c>
      <c r="L622" t="s">
        <v>79</v>
      </c>
      <c r="M622" s="1">
        <v>1000</v>
      </c>
      <c r="N622" s="1">
        <v>1000</v>
      </c>
      <c r="O622" s="1" t="s">
        <v>122</v>
      </c>
      <c r="P622">
        <v>6</v>
      </c>
      <c r="Q622">
        <v>261.48</v>
      </c>
      <c r="R622">
        <v>309.08</v>
      </c>
      <c r="S622">
        <v>47.599999999999966</v>
      </c>
      <c r="T622" t="s">
        <v>80</v>
      </c>
      <c r="U622" s="40">
        <v>2023</v>
      </c>
      <c r="V622" s="40">
        <v>5</v>
      </c>
      <c r="W622" s="40" t="s">
        <v>262</v>
      </c>
      <c r="X622" s="40">
        <v>2</v>
      </c>
      <c r="Y622">
        <v>1</v>
      </c>
      <c r="Z622">
        <v>309.08</v>
      </c>
    </row>
    <row r="623" spans="1:26" x14ac:dyDescent="0.25">
      <c r="A623" t="s">
        <v>92</v>
      </c>
      <c r="B623" t="s">
        <v>897</v>
      </c>
      <c r="C623" s="1">
        <v>1000</v>
      </c>
      <c r="D623">
        <v>4</v>
      </c>
      <c r="E623">
        <v>0.8</v>
      </c>
      <c r="F623" s="16">
        <v>45048</v>
      </c>
      <c r="G623" t="s">
        <v>77</v>
      </c>
      <c r="H623" t="s">
        <v>121</v>
      </c>
      <c r="I623" t="s">
        <v>78</v>
      </c>
      <c r="J623" t="s">
        <v>101</v>
      </c>
      <c r="K623" s="1" t="s">
        <v>112</v>
      </c>
      <c r="L623" t="s">
        <v>79</v>
      </c>
      <c r="M623" s="1">
        <v>1000</v>
      </c>
      <c r="N623" s="1">
        <v>1000</v>
      </c>
      <c r="O623" s="1" t="s">
        <v>122</v>
      </c>
      <c r="P623">
        <v>6</v>
      </c>
      <c r="Q623">
        <v>261.48</v>
      </c>
      <c r="R623">
        <v>309.08</v>
      </c>
      <c r="S623">
        <v>47.599999999999966</v>
      </c>
      <c r="T623" t="s">
        <v>80</v>
      </c>
      <c r="U623" s="40">
        <v>2023</v>
      </c>
      <c r="V623" s="40">
        <v>5</v>
      </c>
      <c r="W623" s="40" t="s">
        <v>262</v>
      </c>
      <c r="X623" s="40">
        <v>2</v>
      </c>
      <c r="Y623">
        <v>1</v>
      </c>
      <c r="Z623">
        <v>309.08</v>
      </c>
    </row>
    <row r="624" spans="1:26" x14ac:dyDescent="0.25">
      <c r="A624" t="s">
        <v>92</v>
      </c>
      <c r="B624" t="s">
        <v>898</v>
      </c>
      <c r="C624" s="1">
        <v>1000</v>
      </c>
      <c r="D624">
        <v>4</v>
      </c>
      <c r="E624">
        <v>0.8</v>
      </c>
      <c r="F624" s="16">
        <v>45048</v>
      </c>
      <c r="G624" t="s">
        <v>77</v>
      </c>
      <c r="H624" t="s">
        <v>100</v>
      </c>
      <c r="I624" t="s">
        <v>78</v>
      </c>
      <c r="J624" t="s">
        <v>101</v>
      </c>
      <c r="K624" s="1" t="s">
        <v>102</v>
      </c>
      <c r="L624" t="s">
        <v>79</v>
      </c>
      <c r="M624" s="1">
        <v>1000</v>
      </c>
      <c r="N624" s="1">
        <v>1000</v>
      </c>
      <c r="O624" s="1">
        <v>1183</v>
      </c>
      <c r="P624">
        <v>4</v>
      </c>
      <c r="Q624">
        <v>211.78</v>
      </c>
      <c r="R624">
        <v>250.33</v>
      </c>
      <c r="S624">
        <v>38.550000000000011</v>
      </c>
      <c r="T624" t="s">
        <v>80</v>
      </c>
      <c r="U624" s="40">
        <v>2023</v>
      </c>
      <c r="V624" s="40">
        <v>5</v>
      </c>
      <c r="W624" s="40" t="s">
        <v>262</v>
      </c>
      <c r="X624" s="40">
        <v>2</v>
      </c>
      <c r="Y624">
        <v>1</v>
      </c>
      <c r="Z624">
        <v>250.33</v>
      </c>
    </row>
    <row r="625" spans="1:26" x14ac:dyDescent="0.25">
      <c r="A625" t="s">
        <v>92</v>
      </c>
      <c r="B625" t="s">
        <v>168</v>
      </c>
      <c r="C625" s="1">
        <v>1000</v>
      </c>
      <c r="D625">
        <v>4</v>
      </c>
      <c r="E625">
        <v>0.8</v>
      </c>
      <c r="F625" s="16">
        <v>45048</v>
      </c>
      <c r="G625" t="s">
        <v>77</v>
      </c>
      <c r="H625" t="s">
        <v>76</v>
      </c>
      <c r="I625" t="s">
        <v>78</v>
      </c>
      <c r="J625" t="s">
        <v>101</v>
      </c>
      <c r="K625" s="1" t="s">
        <v>102</v>
      </c>
      <c r="L625" t="s">
        <v>79</v>
      </c>
      <c r="M625" s="1">
        <v>1000</v>
      </c>
      <c r="N625" s="1">
        <v>1000</v>
      </c>
      <c r="O625" s="1">
        <v>1007</v>
      </c>
      <c r="P625">
        <v>4</v>
      </c>
      <c r="Q625">
        <v>216.49</v>
      </c>
      <c r="R625">
        <v>255.9</v>
      </c>
      <c r="S625">
        <v>39.409999999999997</v>
      </c>
      <c r="T625" t="s">
        <v>80</v>
      </c>
      <c r="U625" s="40">
        <v>2023</v>
      </c>
      <c r="V625" s="40">
        <v>5</v>
      </c>
      <c r="W625" s="40" t="s">
        <v>262</v>
      </c>
      <c r="X625" s="40">
        <v>2</v>
      </c>
      <c r="Y625">
        <v>1</v>
      </c>
      <c r="Z625">
        <v>255.9</v>
      </c>
    </row>
    <row r="626" spans="1:26" x14ac:dyDescent="0.25">
      <c r="A626" t="s">
        <v>92</v>
      </c>
      <c r="B626" t="s">
        <v>899</v>
      </c>
      <c r="C626" s="1">
        <v>500</v>
      </c>
      <c r="D626">
        <v>2</v>
      </c>
      <c r="E626">
        <v>0.4</v>
      </c>
      <c r="F626" s="16">
        <v>45048</v>
      </c>
      <c r="G626" t="s">
        <v>77</v>
      </c>
      <c r="H626" t="s">
        <v>163</v>
      </c>
      <c r="I626" t="s">
        <v>78</v>
      </c>
      <c r="J626" t="s">
        <v>101</v>
      </c>
      <c r="K626" s="1" t="s">
        <v>81</v>
      </c>
      <c r="L626" t="s">
        <v>79</v>
      </c>
      <c r="M626" s="1">
        <v>500</v>
      </c>
      <c r="N626" s="1">
        <v>500</v>
      </c>
      <c r="O626" s="1">
        <v>262</v>
      </c>
      <c r="P626">
        <v>3</v>
      </c>
      <c r="Q626">
        <v>85</v>
      </c>
      <c r="R626">
        <v>104.81</v>
      </c>
      <c r="S626">
        <v>19.810000000000002</v>
      </c>
      <c r="T626" t="s">
        <v>80</v>
      </c>
      <c r="U626" s="40">
        <v>2023</v>
      </c>
      <c r="V626" s="40">
        <v>5</v>
      </c>
      <c r="W626" s="40" t="s">
        <v>262</v>
      </c>
      <c r="X626" s="40">
        <v>2</v>
      </c>
      <c r="Y626">
        <v>1</v>
      </c>
      <c r="Z626">
        <v>104.81</v>
      </c>
    </row>
    <row r="627" spans="1:26" x14ac:dyDescent="0.25">
      <c r="A627" t="s">
        <v>92</v>
      </c>
      <c r="B627" t="s">
        <v>900</v>
      </c>
      <c r="C627" s="1">
        <v>1500.0000000000002</v>
      </c>
      <c r="D627">
        <v>6.0000000000000009</v>
      </c>
      <c r="E627">
        <v>1.2000000000000002</v>
      </c>
      <c r="F627" s="16">
        <v>45048</v>
      </c>
      <c r="G627" t="s">
        <v>77</v>
      </c>
      <c r="H627" t="s">
        <v>127</v>
      </c>
      <c r="I627" t="s">
        <v>78</v>
      </c>
      <c r="J627" t="s">
        <v>101</v>
      </c>
      <c r="K627" s="1" t="s">
        <v>102</v>
      </c>
      <c r="L627" t="s">
        <v>79</v>
      </c>
      <c r="M627" s="1">
        <v>1500.0000000000002</v>
      </c>
      <c r="N627" s="1">
        <v>2500</v>
      </c>
      <c r="O627" s="1">
        <v>526</v>
      </c>
      <c r="P627">
        <v>3</v>
      </c>
      <c r="Q627">
        <v>223.06</v>
      </c>
      <c r="R627">
        <v>256.08999999999997</v>
      </c>
      <c r="S627">
        <v>33.029999999999973</v>
      </c>
      <c r="T627" t="s">
        <v>80</v>
      </c>
      <c r="U627" s="40">
        <v>2023</v>
      </c>
      <c r="V627" s="40">
        <v>5</v>
      </c>
      <c r="W627" s="40" t="s">
        <v>262</v>
      </c>
      <c r="X627" s="40">
        <v>2</v>
      </c>
      <c r="Y627">
        <v>1</v>
      </c>
      <c r="Z627">
        <v>256.08999999999997</v>
      </c>
    </row>
    <row r="628" spans="1:26" x14ac:dyDescent="0.25">
      <c r="A628" t="s">
        <v>92</v>
      </c>
      <c r="B628" t="s">
        <v>901</v>
      </c>
      <c r="C628" s="1">
        <v>1500.0000000000002</v>
      </c>
      <c r="D628">
        <v>6.0000000000000009</v>
      </c>
      <c r="E628">
        <v>1.2000000000000002</v>
      </c>
      <c r="F628" s="16">
        <v>45048</v>
      </c>
      <c r="G628" t="s">
        <v>77</v>
      </c>
      <c r="H628" t="s">
        <v>127</v>
      </c>
      <c r="I628" t="s">
        <v>78</v>
      </c>
      <c r="J628" t="s">
        <v>101</v>
      </c>
      <c r="K628" s="1" t="s">
        <v>102</v>
      </c>
      <c r="L628" t="s">
        <v>79</v>
      </c>
      <c r="M628" s="1">
        <v>1500.0000000000002</v>
      </c>
      <c r="N628" s="1">
        <v>2500</v>
      </c>
      <c r="O628" s="1">
        <v>526</v>
      </c>
      <c r="P628">
        <v>3</v>
      </c>
      <c r="Q628">
        <v>223.06</v>
      </c>
      <c r="R628">
        <v>256.08999999999997</v>
      </c>
      <c r="S628">
        <v>33.029999999999973</v>
      </c>
      <c r="T628" t="s">
        <v>80</v>
      </c>
      <c r="U628" s="40">
        <v>2023</v>
      </c>
      <c r="V628" s="40">
        <v>5</v>
      </c>
      <c r="W628" s="40" t="s">
        <v>262</v>
      </c>
      <c r="X628" s="40">
        <v>2</v>
      </c>
      <c r="Y628">
        <v>1</v>
      </c>
      <c r="Z628">
        <v>256.08999999999997</v>
      </c>
    </row>
    <row r="629" spans="1:26" x14ac:dyDescent="0.25">
      <c r="A629" t="s">
        <v>92</v>
      </c>
      <c r="B629" t="s">
        <v>902</v>
      </c>
      <c r="C629" s="1">
        <v>1000</v>
      </c>
      <c r="D629">
        <v>4</v>
      </c>
      <c r="E629">
        <v>0.8</v>
      </c>
      <c r="F629" s="16">
        <v>45050</v>
      </c>
      <c r="G629" t="s">
        <v>77</v>
      </c>
      <c r="H629" t="s">
        <v>133</v>
      </c>
      <c r="I629" t="s">
        <v>78</v>
      </c>
      <c r="J629" t="s">
        <v>101</v>
      </c>
      <c r="K629" s="1" t="s">
        <v>112</v>
      </c>
      <c r="L629" t="s">
        <v>79</v>
      </c>
      <c r="M629" s="1">
        <v>1000</v>
      </c>
      <c r="N629" s="1">
        <v>1000</v>
      </c>
      <c r="O629" s="1">
        <v>2378</v>
      </c>
      <c r="P629">
        <v>6</v>
      </c>
      <c r="Q629">
        <v>276.49</v>
      </c>
      <c r="R629">
        <v>326.82</v>
      </c>
      <c r="S629">
        <v>50.329999999999984</v>
      </c>
      <c r="T629" t="s">
        <v>80</v>
      </c>
      <c r="U629" s="40">
        <v>2023</v>
      </c>
      <c r="V629" s="40">
        <v>5</v>
      </c>
      <c r="W629" s="40" t="s">
        <v>262</v>
      </c>
      <c r="X629" s="40">
        <v>4</v>
      </c>
      <c r="Y629">
        <v>1</v>
      </c>
      <c r="Z629">
        <v>326.82</v>
      </c>
    </row>
    <row r="630" spans="1:26" x14ac:dyDescent="0.25">
      <c r="A630" t="s">
        <v>92</v>
      </c>
      <c r="B630" t="s">
        <v>903</v>
      </c>
      <c r="C630" s="1">
        <v>2500</v>
      </c>
      <c r="D630">
        <v>10</v>
      </c>
      <c r="E630">
        <v>2</v>
      </c>
      <c r="F630" s="16">
        <v>45050</v>
      </c>
      <c r="G630" t="s">
        <v>77</v>
      </c>
      <c r="H630" t="s">
        <v>100</v>
      </c>
      <c r="I630" t="s">
        <v>78</v>
      </c>
      <c r="J630" t="s">
        <v>101</v>
      </c>
      <c r="K630" s="1" t="s">
        <v>102</v>
      </c>
      <c r="L630" t="s">
        <v>79</v>
      </c>
      <c r="M630" s="1">
        <v>2500</v>
      </c>
      <c r="N630" s="1">
        <v>2500</v>
      </c>
      <c r="O630" s="1">
        <v>1045</v>
      </c>
      <c r="P630">
        <v>3</v>
      </c>
      <c r="Q630">
        <v>420.85</v>
      </c>
      <c r="R630">
        <v>480.86</v>
      </c>
      <c r="S630">
        <v>60.009999999999991</v>
      </c>
      <c r="T630" t="s">
        <v>80</v>
      </c>
      <c r="U630" s="40">
        <v>2023</v>
      </c>
      <c r="V630" s="40">
        <v>5</v>
      </c>
      <c r="W630" s="40" t="s">
        <v>262</v>
      </c>
      <c r="X630" s="40">
        <v>4</v>
      </c>
      <c r="Y630">
        <v>1</v>
      </c>
      <c r="Z630">
        <v>480.86</v>
      </c>
    </row>
    <row r="631" spans="1:26" x14ac:dyDescent="0.25">
      <c r="A631" t="s">
        <v>92</v>
      </c>
      <c r="B631" t="s">
        <v>904</v>
      </c>
      <c r="C631" s="1">
        <v>500</v>
      </c>
      <c r="D631">
        <v>2</v>
      </c>
      <c r="E631">
        <v>0.4</v>
      </c>
      <c r="F631" s="16">
        <v>45050</v>
      </c>
      <c r="G631" t="s">
        <v>77</v>
      </c>
      <c r="H631" t="s">
        <v>185</v>
      </c>
      <c r="I631" t="s">
        <v>78</v>
      </c>
      <c r="J631" t="s">
        <v>101</v>
      </c>
      <c r="K631" s="1" t="s">
        <v>112</v>
      </c>
      <c r="L631" t="s">
        <v>79</v>
      </c>
      <c r="M631" s="1">
        <v>500</v>
      </c>
      <c r="N631" s="1">
        <v>500</v>
      </c>
      <c r="O631" s="1">
        <v>1109</v>
      </c>
      <c r="P631">
        <v>4</v>
      </c>
      <c r="Q631">
        <v>134.87</v>
      </c>
      <c r="R631">
        <v>166.3</v>
      </c>
      <c r="S631">
        <v>31.430000000000007</v>
      </c>
      <c r="T631" t="s">
        <v>80</v>
      </c>
      <c r="U631" s="40">
        <v>2023</v>
      </c>
      <c r="V631" s="40">
        <v>5</v>
      </c>
      <c r="W631" s="40" t="s">
        <v>262</v>
      </c>
      <c r="X631" s="40">
        <v>4</v>
      </c>
      <c r="Y631">
        <v>1</v>
      </c>
      <c r="Z631">
        <v>166.3</v>
      </c>
    </row>
    <row r="632" spans="1:26" x14ac:dyDescent="0.25">
      <c r="A632" t="s">
        <v>92</v>
      </c>
      <c r="B632" t="s">
        <v>905</v>
      </c>
      <c r="C632" s="1">
        <v>500</v>
      </c>
      <c r="D632">
        <v>2</v>
      </c>
      <c r="E632">
        <v>0.4</v>
      </c>
      <c r="F632" s="16">
        <v>45050</v>
      </c>
      <c r="G632" t="s">
        <v>77</v>
      </c>
      <c r="H632" t="s">
        <v>185</v>
      </c>
      <c r="I632" t="s">
        <v>78</v>
      </c>
      <c r="J632" t="s">
        <v>101</v>
      </c>
      <c r="K632" s="1" t="s">
        <v>112</v>
      </c>
      <c r="L632" t="s">
        <v>79</v>
      </c>
      <c r="M632" s="1">
        <v>500</v>
      </c>
      <c r="N632" s="1">
        <v>500</v>
      </c>
      <c r="O632" s="1">
        <v>1109</v>
      </c>
      <c r="P632">
        <v>4</v>
      </c>
      <c r="Q632">
        <v>134.87</v>
      </c>
      <c r="R632">
        <v>166.3</v>
      </c>
      <c r="S632">
        <v>31.430000000000007</v>
      </c>
      <c r="T632" t="s">
        <v>80</v>
      </c>
      <c r="U632" s="40">
        <v>2023</v>
      </c>
      <c r="V632" s="40">
        <v>5</v>
      </c>
      <c r="W632" s="40" t="s">
        <v>262</v>
      </c>
      <c r="X632" s="40">
        <v>4</v>
      </c>
      <c r="Y632">
        <v>1</v>
      </c>
      <c r="Z632">
        <v>166.3</v>
      </c>
    </row>
    <row r="633" spans="1:26" x14ac:dyDescent="0.25">
      <c r="A633" t="s">
        <v>92</v>
      </c>
      <c r="B633" t="s">
        <v>906</v>
      </c>
      <c r="C633" s="1">
        <v>500</v>
      </c>
      <c r="D633">
        <v>2</v>
      </c>
      <c r="E633">
        <v>0.4</v>
      </c>
      <c r="F633" s="16">
        <v>45050</v>
      </c>
      <c r="G633" t="s">
        <v>77</v>
      </c>
      <c r="H633" t="s">
        <v>111</v>
      </c>
      <c r="I633" t="s">
        <v>78</v>
      </c>
      <c r="J633" t="s">
        <v>101</v>
      </c>
      <c r="K633" s="1" t="s">
        <v>112</v>
      </c>
      <c r="L633" t="s">
        <v>79</v>
      </c>
      <c r="M633" s="1">
        <v>500</v>
      </c>
      <c r="N633" s="1">
        <v>500</v>
      </c>
      <c r="O633" s="1">
        <v>1550</v>
      </c>
      <c r="P633">
        <v>4</v>
      </c>
      <c r="Q633">
        <v>152.02000000000001</v>
      </c>
      <c r="R633">
        <v>187.45</v>
      </c>
      <c r="S633">
        <v>35.429999999999978</v>
      </c>
      <c r="T633" t="s">
        <v>80</v>
      </c>
      <c r="U633" s="40">
        <v>2023</v>
      </c>
      <c r="V633" s="40">
        <v>5</v>
      </c>
      <c r="W633" s="40" t="s">
        <v>262</v>
      </c>
      <c r="X633" s="40">
        <v>4</v>
      </c>
      <c r="Y633">
        <v>1</v>
      </c>
      <c r="Z633">
        <v>187.45</v>
      </c>
    </row>
    <row r="634" spans="1:26" x14ac:dyDescent="0.25">
      <c r="A634" t="s">
        <v>92</v>
      </c>
      <c r="B634" t="s">
        <v>907</v>
      </c>
      <c r="C634" s="1">
        <v>1000</v>
      </c>
      <c r="D634">
        <v>4</v>
      </c>
      <c r="E634">
        <v>0.8</v>
      </c>
      <c r="F634" s="16">
        <v>45050</v>
      </c>
      <c r="G634" t="s">
        <v>77</v>
      </c>
      <c r="H634" t="s">
        <v>114</v>
      </c>
      <c r="I634" t="s">
        <v>78</v>
      </c>
      <c r="J634" t="s">
        <v>101</v>
      </c>
      <c r="K634" s="1" t="s">
        <v>102</v>
      </c>
      <c r="L634" t="s">
        <v>79</v>
      </c>
      <c r="M634" s="1">
        <v>1000</v>
      </c>
      <c r="N634" s="1">
        <v>1000</v>
      </c>
      <c r="O634" s="1">
        <v>977</v>
      </c>
      <c r="P634">
        <v>3</v>
      </c>
      <c r="Q634">
        <v>241.49</v>
      </c>
      <c r="R634">
        <v>285.45</v>
      </c>
      <c r="S634">
        <v>43.95999999999998</v>
      </c>
      <c r="T634" t="s">
        <v>80</v>
      </c>
      <c r="U634" s="40">
        <v>2023</v>
      </c>
      <c r="V634" s="40">
        <v>5</v>
      </c>
      <c r="W634" s="40" t="s">
        <v>262</v>
      </c>
      <c r="X634" s="40">
        <v>4</v>
      </c>
      <c r="Y634">
        <v>1</v>
      </c>
      <c r="Z634">
        <v>285.45</v>
      </c>
    </row>
    <row r="635" spans="1:26" x14ac:dyDescent="0.25">
      <c r="A635" t="s">
        <v>92</v>
      </c>
      <c r="B635" t="s">
        <v>908</v>
      </c>
      <c r="C635" s="1">
        <v>6000.0000000000009</v>
      </c>
      <c r="D635">
        <v>24.000000000000004</v>
      </c>
      <c r="E635">
        <v>4.8000000000000007</v>
      </c>
      <c r="F635" s="16">
        <v>45050</v>
      </c>
      <c r="G635" t="s">
        <v>77</v>
      </c>
      <c r="H635" t="s">
        <v>114</v>
      </c>
      <c r="I635" t="s">
        <v>78</v>
      </c>
      <c r="J635" t="s">
        <v>101</v>
      </c>
      <c r="K635" s="1" t="s">
        <v>102</v>
      </c>
      <c r="L635" t="s">
        <v>83</v>
      </c>
      <c r="M635" s="1">
        <v>6000.0000000000009</v>
      </c>
      <c r="N635" s="1">
        <v>7500</v>
      </c>
      <c r="O635" s="1">
        <v>944</v>
      </c>
      <c r="P635">
        <v>2</v>
      </c>
      <c r="Q635">
        <v>694.84</v>
      </c>
      <c r="R635">
        <v>792.02</v>
      </c>
      <c r="S635">
        <v>97.17999999999995</v>
      </c>
      <c r="T635" t="s">
        <v>80</v>
      </c>
      <c r="U635" s="40">
        <v>2023</v>
      </c>
      <c r="V635" s="40">
        <v>5</v>
      </c>
      <c r="W635" s="40" t="s">
        <v>262</v>
      </c>
      <c r="X635" s="40">
        <v>4</v>
      </c>
      <c r="Y635">
        <v>0</v>
      </c>
      <c r="Z635">
        <v>0</v>
      </c>
    </row>
    <row r="636" spans="1:26" x14ac:dyDescent="0.25">
      <c r="A636" t="s">
        <v>92</v>
      </c>
      <c r="B636" t="s">
        <v>909</v>
      </c>
      <c r="C636" s="1">
        <v>1500.0000000000002</v>
      </c>
      <c r="D636">
        <v>6.0000000000000009</v>
      </c>
      <c r="E636">
        <v>1.2000000000000002</v>
      </c>
      <c r="F636" s="16">
        <v>45050</v>
      </c>
      <c r="G636" t="s">
        <v>77</v>
      </c>
      <c r="H636" t="s">
        <v>129</v>
      </c>
      <c r="I636" t="s">
        <v>78</v>
      </c>
      <c r="J636" t="s">
        <v>101</v>
      </c>
      <c r="K636" s="1" t="s">
        <v>130</v>
      </c>
      <c r="L636" t="s">
        <v>79</v>
      </c>
      <c r="M636" s="1">
        <v>1500.0000000000002</v>
      </c>
      <c r="N636" s="1">
        <v>2500</v>
      </c>
      <c r="O636" s="1" t="s">
        <v>122</v>
      </c>
      <c r="P636">
        <v>3</v>
      </c>
      <c r="Q636">
        <v>362.83</v>
      </c>
      <c r="R636">
        <v>414.19</v>
      </c>
      <c r="S636">
        <v>51.360000000000014</v>
      </c>
      <c r="T636" t="s">
        <v>80</v>
      </c>
      <c r="U636" s="40">
        <v>2023</v>
      </c>
      <c r="V636" s="40">
        <v>5</v>
      </c>
      <c r="W636" s="40" t="s">
        <v>262</v>
      </c>
      <c r="X636" s="40">
        <v>4</v>
      </c>
      <c r="Y636">
        <v>1</v>
      </c>
      <c r="Z636">
        <v>414.19</v>
      </c>
    </row>
    <row r="637" spans="1:26" x14ac:dyDescent="0.25">
      <c r="A637" t="s">
        <v>92</v>
      </c>
      <c r="B637" t="s">
        <v>910</v>
      </c>
      <c r="C637" s="1">
        <v>1000</v>
      </c>
      <c r="D637">
        <v>4</v>
      </c>
      <c r="E637">
        <v>0.8</v>
      </c>
      <c r="F637" s="16">
        <v>45050</v>
      </c>
      <c r="G637" t="s">
        <v>77</v>
      </c>
      <c r="H637" t="s">
        <v>76</v>
      </c>
      <c r="I637" t="s">
        <v>78</v>
      </c>
      <c r="J637" t="s">
        <v>101</v>
      </c>
      <c r="K637" s="1" t="s">
        <v>81</v>
      </c>
      <c r="L637" t="s">
        <v>79</v>
      </c>
      <c r="M637" s="1">
        <v>1000</v>
      </c>
      <c r="N637" s="1">
        <v>1000</v>
      </c>
      <c r="O637" s="1">
        <v>576</v>
      </c>
      <c r="P637">
        <v>5</v>
      </c>
      <c r="Q637">
        <v>175.98</v>
      </c>
      <c r="R637">
        <v>208.01</v>
      </c>
      <c r="S637">
        <v>32.03</v>
      </c>
      <c r="T637" t="s">
        <v>80</v>
      </c>
      <c r="U637" s="40">
        <v>2023</v>
      </c>
      <c r="V637" s="40">
        <v>5</v>
      </c>
      <c r="W637" s="40" t="s">
        <v>262</v>
      </c>
      <c r="X637" s="40">
        <v>4</v>
      </c>
      <c r="Y637">
        <v>1</v>
      </c>
      <c r="Z637">
        <v>208.01</v>
      </c>
    </row>
    <row r="638" spans="1:26" x14ac:dyDescent="0.25">
      <c r="A638" t="s">
        <v>92</v>
      </c>
      <c r="B638" t="s">
        <v>911</v>
      </c>
      <c r="C638" s="1">
        <v>2500</v>
      </c>
      <c r="D638">
        <v>10</v>
      </c>
      <c r="E638">
        <v>2</v>
      </c>
      <c r="F638" s="16">
        <v>45050</v>
      </c>
      <c r="G638" t="s">
        <v>77</v>
      </c>
      <c r="H638" t="s">
        <v>76</v>
      </c>
      <c r="I638" t="s">
        <v>78</v>
      </c>
      <c r="J638" t="s">
        <v>101</v>
      </c>
      <c r="K638" s="1" t="s">
        <v>102</v>
      </c>
      <c r="L638" t="s">
        <v>79</v>
      </c>
      <c r="M638" s="1">
        <v>2500</v>
      </c>
      <c r="N638" s="1">
        <v>2500</v>
      </c>
      <c r="O638" s="1">
        <v>484</v>
      </c>
      <c r="P638">
        <v>3</v>
      </c>
      <c r="Q638">
        <v>302.27</v>
      </c>
      <c r="R638">
        <v>347.04</v>
      </c>
      <c r="S638">
        <v>44.770000000000039</v>
      </c>
      <c r="T638" t="s">
        <v>80</v>
      </c>
      <c r="U638" s="40">
        <v>2023</v>
      </c>
      <c r="V638" s="40">
        <v>5</v>
      </c>
      <c r="W638" s="40" t="s">
        <v>262</v>
      </c>
      <c r="X638" s="40">
        <v>4</v>
      </c>
      <c r="Y638">
        <v>1</v>
      </c>
      <c r="Z638">
        <v>347.04</v>
      </c>
    </row>
    <row r="639" spans="1:26" x14ac:dyDescent="0.25">
      <c r="A639" t="s">
        <v>92</v>
      </c>
      <c r="B639" t="s">
        <v>912</v>
      </c>
      <c r="C639" s="1">
        <v>4000</v>
      </c>
      <c r="D639">
        <v>16</v>
      </c>
      <c r="E639">
        <v>3.2</v>
      </c>
      <c r="F639" s="16">
        <v>45050</v>
      </c>
      <c r="G639" t="s">
        <v>77</v>
      </c>
      <c r="H639" t="s">
        <v>111</v>
      </c>
      <c r="I639" t="s">
        <v>78</v>
      </c>
      <c r="J639" t="s">
        <v>101</v>
      </c>
      <c r="K639" s="1" t="s">
        <v>112</v>
      </c>
      <c r="L639" t="s">
        <v>83</v>
      </c>
      <c r="M639" s="1">
        <v>4000</v>
      </c>
      <c r="N639" s="1">
        <v>5000</v>
      </c>
      <c r="O639" s="1">
        <v>1481</v>
      </c>
      <c r="P639">
        <v>3</v>
      </c>
      <c r="Q639">
        <v>821.38</v>
      </c>
      <c r="R639">
        <v>934.02</v>
      </c>
      <c r="S639">
        <v>112.63999999999999</v>
      </c>
      <c r="T639" t="s">
        <v>80</v>
      </c>
      <c r="U639" s="40">
        <v>2023</v>
      </c>
      <c r="V639" s="40">
        <v>5</v>
      </c>
      <c r="W639" s="40" t="s">
        <v>262</v>
      </c>
      <c r="X639" s="40">
        <v>4</v>
      </c>
      <c r="Y639">
        <v>0</v>
      </c>
      <c r="Z639">
        <v>0</v>
      </c>
    </row>
    <row r="640" spans="1:26" x14ac:dyDescent="0.25">
      <c r="A640" t="s">
        <v>92</v>
      </c>
      <c r="B640" t="s">
        <v>913</v>
      </c>
      <c r="C640" s="1">
        <v>500</v>
      </c>
      <c r="D640">
        <v>2</v>
      </c>
      <c r="E640">
        <v>0.4</v>
      </c>
      <c r="F640" s="16">
        <v>45050</v>
      </c>
      <c r="G640" t="s">
        <v>77</v>
      </c>
      <c r="H640" t="s">
        <v>111</v>
      </c>
      <c r="I640" t="s">
        <v>78</v>
      </c>
      <c r="J640" t="s">
        <v>101</v>
      </c>
      <c r="K640" s="1" t="s">
        <v>112</v>
      </c>
      <c r="L640" t="s">
        <v>79</v>
      </c>
      <c r="M640" s="1">
        <v>500</v>
      </c>
      <c r="N640" s="1">
        <v>500</v>
      </c>
      <c r="O640" s="1">
        <v>1208</v>
      </c>
      <c r="P640">
        <v>4</v>
      </c>
      <c r="Q640">
        <v>150.54</v>
      </c>
      <c r="R640">
        <v>185.62</v>
      </c>
      <c r="S640">
        <v>35.080000000000013</v>
      </c>
      <c r="T640" t="s">
        <v>80</v>
      </c>
      <c r="U640" s="40">
        <v>2023</v>
      </c>
      <c r="V640" s="40">
        <v>5</v>
      </c>
      <c r="W640" s="40" t="s">
        <v>262</v>
      </c>
      <c r="X640" s="40">
        <v>4</v>
      </c>
      <c r="Y640">
        <v>1</v>
      </c>
      <c r="Z640">
        <v>185.62</v>
      </c>
    </row>
    <row r="641" spans="1:26" x14ac:dyDescent="0.25">
      <c r="A641" t="s">
        <v>92</v>
      </c>
      <c r="B641" t="s">
        <v>914</v>
      </c>
      <c r="C641" s="1">
        <v>1000</v>
      </c>
      <c r="D641">
        <v>4</v>
      </c>
      <c r="E641">
        <v>0.8</v>
      </c>
      <c r="F641" s="16">
        <v>45050</v>
      </c>
      <c r="G641" t="s">
        <v>77</v>
      </c>
      <c r="H641" t="s">
        <v>111</v>
      </c>
      <c r="I641" t="s">
        <v>78</v>
      </c>
      <c r="J641" t="s">
        <v>101</v>
      </c>
      <c r="K641" s="1" t="s">
        <v>112</v>
      </c>
      <c r="L641" t="s">
        <v>79</v>
      </c>
      <c r="M641" s="1">
        <v>1000</v>
      </c>
      <c r="N641" s="1">
        <v>1000</v>
      </c>
      <c r="O641" s="1">
        <v>1194</v>
      </c>
      <c r="P641">
        <v>4</v>
      </c>
      <c r="Q641">
        <v>269.63</v>
      </c>
      <c r="R641">
        <v>318.72000000000003</v>
      </c>
      <c r="S641">
        <v>49.090000000000032</v>
      </c>
      <c r="T641" t="s">
        <v>80</v>
      </c>
      <c r="U641" s="40">
        <v>2023</v>
      </c>
      <c r="V641" s="40">
        <v>5</v>
      </c>
      <c r="W641" s="40" t="s">
        <v>262</v>
      </c>
      <c r="X641" s="40">
        <v>4</v>
      </c>
      <c r="Y641">
        <v>1</v>
      </c>
      <c r="Z641">
        <v>318.72000000000003</v>
      </c>
    </row>
    <row r="642" spans="1:26" x14ac:dyDescent="0.25">
      <c r="A642" t="s">
        <v>92</v>
      </c>
      <c r="B642" t="s">
        <v>915</v>
      </c>
      <c r="C642" s="1">
        <v>1500.0000000000002</v>
      </c>
      <c r="D642">
        <v>6.0000000000000009</v>
      </c>
      <c r="E642">
        <v>1.2000000000000002</v>
      </c>
      <c r="F642" s="16">
        <v>45050</v>
      </c>
      <c r="G642" t="s">
        <v>77</v>
      </c>
      <c r="H642" t="s">
        <v>127</v>
      </c>
      <c r="I642" t="s">
        <v>78</v>
      </c>
      <c r="J642" t="s">
        <v>101</v>
      </c>
      <c r="K642" s="1" t="s">
        <v>102</v>
      </c>
      <c r="L642" t="s">
        <v>79</v>
      </c>
      <c r="M642" s="1">
        <v>1500.0000000000002</v>
      </c>
      <c r="N642" s="1">
        <v>2500</v>
      </c>
      <c r="O642" s="1">
        <v>455</v>
      </c>
      <c r="P642">
        <v>3</v>
      </c>
      <c r="Q642">
        <v>200.61</v>
      </c>
      <c r="R642">
        <v>230.32</v>
      </c>
      <c r="S642">
        <v>29.70999999999998</v>
      </c>
      <c r="T642" t="s">
        <v>80</v>
      </c>
      <c r="U642" s="40">
        <v>2023</v>
      </c>
      <c r="V642" s="40">
        <v>5</v>
      </c>
      <c r="W642" s="40" t="s">
        <v>262</v>
      </c>
      <c r="X642" s="40">
        <v>4</v>
      </c>
      <c r="Y642">
        <v>1</v>
      </c>
      <c r="Z642">
        <v>230.32</v>
      </c>
    </row>
    <row r="643" spans="1:26" x14ac:dyDescent="0.25">
      <c r="A643" t="s">
        <v>92</v>
      </c>
      <c r="B643" t="s">
        <v>916</v>
      </c>
      <c r="C643" s="1">
        <v>1000</v>
      </c>
      <c r="D643">
        <v>4</v>
      </c>
      <c r="E643">
        <v>0.8</v>
      </c>
      <c r="F643" s="16">
        <v>45050</v>
      </c>
      <c r="G643" t="s">
        <v>77</v>
      </c>
      <c r="H643" t="s">
        <v>127</v>
      </c>
      <c r="I643" t="s">
        <v>78</v>
      </c>
      <c r="J643" t="s">
        <v>101</v>
      </c>
      <c r="K643" s="1" t="s">
        <v>102</v>
      </c>
      <c r="L643" t="s">
        <v>79</v>
      </c>
      <c r="M643" s="1">
        <v>1000</v>
      </c>
      <c r="N643" s="1">
        <v>1000</v>
      </c>
      <c r="O643" s="1">
        <v>545</v>
      </c>
      <c r="P643">
        <v>3</v>
      </c>
      <c r="Q643">
        <v>165.49</v>
      </c>
      <c r="R643">
        <v>195.61</v>
      </c>
      <c r="S643">
        <v>30.120000000000005</v>
      </c>
      <c r="T643" t="s">
        <v>80</v>
      </c>
      <c r="U643" s="40">
        <v>2023</v>
      </c>
      <c r="V643" s="40">
        <v>5</v>
      </c>
      <c r="W643" s="40" t="s">
        <v>262</v>
      </c>
      <c r="X643" s="40">
        <v>4</v>
      </c>
      <c r="Y643">
        <v>1</v>
      </c>
      <c r="Z643">
        <v>195.61</v>
      </c>
    </row>
    <row r="644" spans="1:26" x14ac:dyDescent="0.25">
      <c r="A644" t="s">
        <v>92</v>
      </c>
      <c r="B644" t="s">
        <v>917</v>
      </c>
      <c r="C644" s="1">
        <v>1500.0000000000002</v>
      </c>
      <c r="D644">
        <v>6.0000000000000009</v>
      </c>
      <c r="E644">
        <v>1.2000000000000002</v>
      </c>
      <c r="F644" s="16">
        <v>45050</v>
      </c>
      <c r="G644" t="s">
        <v>77</v>
      </c>
      <c r="H644" t="s">
        <v>127</v>
      </c>
      <c r="I644" t="s">
        <v>78</v>
      </c>
      <c r="J644" t="s">
        <v>101</v>
      </c>
      <c r="K644" s="1" t="s">
        <v>102</v>
      </c>
      <c r="L644" t="s">
        <v>79</v>
      </c>
      <c r="M644" s="1">
        <v>1500.0000000000002</v>
      </c>
      <c r="N644" s="1">
        <v>2500</v>
      </c>
      <c r="O644" s="1">
        <v>455</v>
      </c>
      <c r="P644">
        <v>3</v>
      </c>
      <c r="Q644">
        <v>200.61</v>
      </c>
      <c r="R644">
        <v>230.32</v>
      </c>
      <c r="S644">
        <v>29.70999999999998</v>
      </c>
      <c r="T644" t="s">
        <v>80</v>
      </c>
      <c r="U644" s="40">
        <v>2023</v>
      </c>
      <c r="V644" s="40">
        <v>5</v>
      </c>
      <c r="W644" s="40" t="s">
        <v>262</v>
      </c>
      <c r="X644" s="40">
        <v>4</v>
      </c>
      <c r="Y644">
        <v>1</v>
      </c>
      <c r="Z644">
        <v>230.32</v>
      </c>
    </row>
    <row r="645" spans="1:26" x14ac:dyDescent="0.25">
      <c r="A645" t="s">
        <v>92</v>
      </c>
      <c r="B645" t="s">
        <v>918</v>
      </c>
      <c r="C645" s="1">
        <v>1000</v>
      </c>
      <c r="D645">
        <v>4</v>
      </c>
      <c r="E645">
        <v>0.8</v>
      </c>
      <c r="F645" s="16">
        <v>45050</v>
      </c>
      <c r="G645" t="s">
        <v>77</v>
      </c>
      <c r="H645" t="s">
        <v>127</v>
      </c>
      <c r="I645" t="s">
        <v>78</v>
      </c>
      <c r="J645" t="s">
        <v>101</v>
      </c>
      <c r="K645" s="1" t="s">
        <v>102</v>
      </c>
      <c r="L645" t="s">
        <v>79</v>
      </c>
      <c r="M645" s="1">
        <v>1000</v>
      </c>
      <c r="N645" s="1">
        <v>1000</v>
      </c>
      <c r="O645" s="1">
        <v>545</v>
      </c>
      <c r="P645">
        <v>3</v>
      </c>
      <c r="Q645">
        <v>165.49</v>
      </c>
      <c r="R645">
        <v>195.61</v>
      </c>
      <c r="S645">
        <v>30.120000000000005</v>
      </c>
      <c r="T645" t="s">
        <v>80</v>
      </c>
      <c r="U645" s="40">
        <v>2023</v>
      </c>
      <c r="V645" s="40">
        <v>5</v>
      </c>
      <c r="W645" s="40" t="s">
        <v>262</v>
      </c>
      <c r="X645" s="40">
        <v>4</v>
      </c>
      <c r="Y645">
        <v>1</v>
      </c>
      <c r="Z645">
        <v>195.61</v>
      </c>
    </row>
    <row r="646" spans="1:26" x14ac:dyDescent="0.25">
      <c r="A646" t="s">
        <v>92</v>
      </c>
      <c r="B646" t="s">
        <v>919</v>
      </c>
      <c r="C646" s="1">
        <v>2000</v>
      </c>
      <c r="D646">
        <v>8</v>
      </c>
      <c r="E646">
        <v>1.6</v>
      </c>
      <c r="F646" s="16">
        <v>45050</v>
      </c>
      <c r="G646" t="s">
        <v>77</v>
      </c>
      <c r="H646" t="s">
        <v>100</v>
      </c>
      <c r="I646" t="s">
        <v>78</v>
      </c>
      <c r="J646" t="s">
        <v>101</v>
      </c>
      <c r="K646" s="1" t="s">
        <v>102</v>
      </c>
      <c r="L646" t="s">
        <v>79</v>
      </c>
      <c r="M646" s="1">
        <v>2000</v>
      </c>
      <c r="N646" s="1">
        <v>2500</v>
      </c>
      <c r="O646" s="1">
        <v>942</v>
      </c>
      <c r="P646">
        <v>3</v>
      </c>
      <c r="Q646">
        <v>328.14</v>
      </c>
      <c r="R646">
        <v>374.93</v>
      </c>
      <c r="S646">
        <v>46.79000000000002</v>
      </c>
      <c r="T646" t="s">
        <v>80</v>
      </c>
      <c r="U646" s="40">
        <v>2023</v>
      </c>
      <c r="V646" s="40">
        <v>5</v>
      </c>
      <c r="W646" s="40" t="s">
        <v>262</v>
      </c>
      <c r="X646" s="40">
        <v>4</v>
      </c>
      <c r="Y646">
        <v>1</v>
      </c>
      <c r="Z646">
        <v>374.93</v>
      </c>
    </row>
    <row r="647" spans="1:26" x14ac:dyDescent="0.25">
      <c r="A647" t="s">
        <v>92</v>
      </c>
      <c r="B647" t="s">
        <v>920</v>
      </c>
      <c r="C647" s="1">
        <v>1000</v>
      </c>
      <c r="D647">
        <v>4</v>
      </c>
      <c r="E647">
        <v>0.8</v>
      </c>
      <c r="F647" s="16">
        <v>45050</v>
      </c>
      <c r="G647" t="s">
        <v>77</v>
      </c>
      <c r="H647" t="s">
        <v>76</v>
      </c>
      <c r="I647" t="s">
        <v>78</v>
      </c>
      <c r="J647" t="s">
        <v>101</v>
      </c>
      <c r="K647" s="1" t="s">
        <v>102</v>
      </c>
      <c r="L647" t="s">
        <v>79</v>
      </c>
      <c r="M647" s="1">
        <v>1000</v>
      </c>
      <c r="N647" s="1">
        <v>1000</v>
      </c>
      <c r="O647" s="1">
        <v>484</v>
      </c>
      <c r="P647">
        <v>3</v>
      </c>
      <c r="Q647">
        <v>147.34</v>
      </c>
      <c r="R647">
        <v>174.17</v>
      </c>
      <c r="S647">
        <v>26.829999999999984</v>
      </c>
      <c r="T647" t="s">
        <v>80</v>
      </c>
      <c r="U647" s="40">
        <v>2023</v>
      </c>
      <c r="V647" s="40">
        <v>5</v>
      </c>
      <c r="W647" s="40" t="s">
        <v>262</v>
      </c>
      <c r="X647" s="40">
        <v>4</v>
      </c>
      <c r="Y647">
        <v>1</v>
      </c>
      <c r="Z647">
        <v>174.17</v>
      </c>
    </row>
    <row r="648" spans="1:26" x14ac:dyDescent="0.25">
      <c r="A648" t="s">
        <v>92</v>
      </c>
      <c r="B648" t="s">
        <v>921</v>
      </c>
      <c r="C648" s="1">
        <v>500</v>
      </c>
      <c r="D648">
        <v>2</v>
      </c>
      <c r="E648">
        <v>0.4</v>
      </c>
      <c r="F648" s="16">
        <v>45050</v>
      </c>
      <c r="G648" t="s">
        <v>77</v>
      </c>
      <c r="H648" t="s">
        <v>111</v>
      </c>
      <c r="I648" t="s">
        <v>78</v>
      </c>
      <c r="J648" t="s">
        <v>101</v>
      </c>
      <c r="K648" s="1" t="s">
        <v>112</v>
      </c>
      <c r="L648" t="s">
        <v>79</v>
      </c>
      <c r="M648" s="1">
        <v>500</v>
      </c>
      <c r="N648" s="1">
        <v>500</v>
      </c>
      <c r="O648" s="1">
        <v>1502</v>
      </c>
      <c r="P648">
        <v>4</v>
      </c>
      <c r="Q648">
        <v>131.91</v>
      </c>
      <c r="R648">
        <v>162.65</v>
      </c>
      <c r="S648">
        <v>30.740000000000009</v>
      </c>
      <c r="T648" t="s">
        <v>80</v>
      </c>
      <c r="U648" s="40">
        <v>2023</v>
      </c>
      <c r="V648" s="40">
        <v>5</v>
      </c>
      <c r="W648" s="40" t="s">
        <v>262</v>
      </c>
      <c r="X648" s="40">
        <v>4</v>
      </c>
      <c r="Y648">
        <v>1</v>
      </c>
      <c r="Z648">
        <v>162.65</v>
      </c>
    </row>
    <row r="649" spans="1:26" x14ac:dyDescent="0.25">
      <c r="A649" t="s">
        <v>92</v>
      </c>
      <c r="B649" t="s">
        <v>922</v>
      </c>
      <c r="C649" s="1">
        <v>1000</v>
      </c>
      <c r="D649">
        <v>4</v>
      </c>
      <c r="E649">
        <v>0.8</v>
      </c>
      <c r="F649" s="16">
        <v>45050</v>
      </c>
      <c r="G649" t="s">
        <v>77</v>
      </c>
      <c r="H649" t="s">
        <v>111</v>
      </c>
      <c r="I649" t="s">
        <v>78</v>
      </c>
      <c r="J649" t="s">
        <v>101</v>
      </c>
      <c r="K649" s="1" t="s">
        <v>112</v>
      </c>
      <c r="L649" t="s">
        <v>79</v>
      </c>
      <c r="M649" s="1">
        <v>1000</v>
      </c>
      <c r="N649" s="1">
        <v>1000</v>
      </c>
      <c r="O649" s="1">
        <v>1213</v>
      </c>
      <c r="P649">
        <v>4</v>
      </c>
      <c r="Q649">
        <v>270.26</v>
      </c>
      <c r="R649">
        <v>319.45999999999998</v>
      </c>
      <c r="S649">
        <v>49.199999999999989</v>
      </c>
      <c r="T649" t="s">
        <v>80</v>
      </c>
      <c r="U649" s="40">
        <v>2023</v>
      </c>
      <c r="V649" s="40">
        <v>5</v>
      </c>
      <c r="W649" s="40" t="s">
        <v>262</v>
      </c>
      <c r="X649" s="40">
        <v>4</v>
      </c>
      <c r="Y649">
        <v>1</v>
      </c>
      <c r="Z649">
        <v>319.45999999999998</v>
      </c>
    </row>
    <row r="650" spans="1:26" x14ac:dyDescent="0.25">
      <c r="A650" t="s">
        <v>92</v>
      </c>
      <c r="B650" t="s">
        <v>923</v>
      </c>
      <c r="C650" s="1">
        <v>1500.0000000000002</v>
      </c>
      <c r="D650">
        <v>6.0000000000000009</v>
      </c>
      <c r="E650">
        <v>1.2000000000000002</v>
      </c>
      <c r="F650" s="16">
        <v>45050</v>
      </c>
      <c r="G650" t="s">
        <v>77</v>
      </c>
      <c r="H650" t="s">
        <v>125</v>
      </c>
      <c r="I650" t="s">
        <v>78</v>
      </c>
      <c r="J650" t="s">
        <v>101</v>
      </c>
      <c r="K650" s="1" t="s">
        <v>112</v>
      </c>
      <c r="L650" t="s">
        <v>79</v>
      </c>
      <c r="M650" s="1">
        <v>1500.0000000000002</v>
      </c>
      <c r="N650" s="1">
        <v>2500</v>
      </c>
      <c r="O650" s="1">
        <v>1049</v>
      </c>
      <c r="P650">
        <v>4</v>
      </c>
      <c r="Q650">
        <v>246.41</v>
      </c>
      <c r="R650">
        <v>281.29000000000002</v>
      </c>
      <c r="S650">
        <v>34.880000000000024</v>
      </c>
      <c r="T650" t="s">
        <v>80</v>
      </c>
      <c r="U650" s="40">
        <v>2023</v>
      </c>
      <c r="V650" s="40">
        <v>5</v>
      </c>
      <c r="W650" s="40" t="s">
        <v>262</v>
      </c>
      <c r="X650" s="40">
        <v>4</v>
      </c>
      <c r="Y650">
        <v>1</v>
      </c>
      <c r="Z650">
        <v>281.29000000000002</v>
      </c>
    </row>
    <row r="651" spans="1:26" x14ac:dyDescent="0.25">
      <c r="A651" t="s">
        <v>92</v>
      </c>
      <c r="B651" t="s">
        <v>924</v>
      </c>
      <c r="C651" s="1">
        <v>1500.0000000000002</v>
      </c>
      <c r="D651">
        <v>6.0000000000000009</v>
      </c>
      <c r="E651">
        <v>1.2000000000000002</v>
      </c>
      <c r="F651" s="16">
        <v>45050</v>
      </c>
      <c r="G651" t="s">
        <v>77</v>
      </c>
      <c r="H651" t="s">
        <v>125</v>
      </c>
      <c r="I651" t="s">
        <v>78</v>
      </c>
      <c r="J651" t="s">
        <v>101</v>
      </c>
      <c r="K651" s="1" t="s">
        <v>112</v>
      </c>
      <c r="L651" t="s">
        <v>79</v>
      </c>
      <c r="M651" s="1">
        <v>1500.0000000000002</v>
      </c>
      <c r="N651" s="1">
        <v>2500</v>
      </c>
      <c r="O651" s="1">
        <v>1049</v>
      </c>
      <c r="P651">
        <v>4</v>
      </c>
      <c r="Q651">
        <v>246.41</v>
      </c>
      <c r="R651">
        <v>281.29000000000002</v>
      </c>
      <c r="S651">
        <v>34.880000000000024</v>
      </c>
      <c r="T651" t="s">
        <v>80</v>
      </c>
      <c r="U651" s="40">
        <v>2023</v>
      </c>
      <c r="V651" s="40">
        <v>5</v>
      </c>
      <c r="W651" s="40" t="s">
        <v>262</v>
      </c>
      <c r="X651" s="40">
        <v>4</v>
      </c>
      <c r="Y651">
        <v>1</v>
      </c>
      <c r="Z651">
        <v>281.29000000000002</v>
      </c>
    </row>
    <row r="652" spans="1:26" x14ac:dyDescent="0.25">
      <c r="A652" t="s">
        <v>92</v>
      </c>
      <c r="B652" t="s">
        <v>925</v>
      </c>
      <c r="C652" s="1">
        <v>500</v>
      </c>
      <c r="D652">
        <v>2</v>
      </c>
      <c r="E652">
        <v>0.4</v>
      </c>
      <c r="F652" s="16">
        <v>45050</v>
      </c>
      <c r="G652" t="s">
        <v>77</v>
      </c>
      <c r="H652" t="s">
        <v>76</v>
      </c>
      <c r="I652" t="s">
        <v>78</v>
      </c>
      <c r="J652" t="s">
        <v>101</v>
      </c>
      <c r="K652" s="1" t="s">
        <v>102</v>
      </c>
      <c r="L652" t="s">
        <v>79</v>
      </c>
      <c r="M652" s="1">
        <v>500</v>
      </c>
      <c r="N652" s="1">
        <v>500</v>
      </c>
      <c r="O652" s="1">
        <v>883</v>
      </c>
      <c r="P652">
        <v>4</v>
      </c>
      <c r="Q652">
        <v>112.28</v>
      </c>
      <c r="R652">
        <v>138.44</v>
      </c>
      <c r="S652">
        <v>26.159999999999997</v>
      </c>
      <c r="T652" t="s">
        <v>80</v>
      </c>
      <c r="U652" s="40">
        <v>2023</v>
      </c>
      <c r="V652" s="40">
        <v>5</v>
      </c>
      <c r="W652" s="40" t="s">
        <v>262</v>
      </c>
      <c r="X652" s="40">
        <v>4</v>
      </c>
      <c r="Y652">
        <v>1</v>
      </c>
      <c r="Z652">
        <v>138.44</v>
      </c>
    </row>
    <row r="653" spans="1:26" x14ac:dyDescent="0.25">
      <c r="A653" t="s">
        <v>92</v>
      </c>
      <c r="B653" t="s">
        <v>926</v>
      </c>
      <c r="C653" s="1">
        <v>500</v>
      </c>
      <c r="D653">
        <v>2</v>
      </c>
      <c r="E653">
        <v>0.4</v>
      </c>
      <c r="F653" s="16">
        <v>45050</v>
      </c>
      <c r="G653" t="s">
        <v>77</v>
      </c>
      <c r="H653" t="s">
        <v>111</v>
      </c>
      <c r="I653" t="s">
        <v>78</v>
      </c>
      <c r="J653" t="s">
        <v>101</v>
      </c>
      <c r="K653" s="1" t="s">
        <v>112</v>
      </c>
      <c r="L653" t="s">
        <v>79</v>
      </c>
      <c r="M653" s="1">
        <v>500</v>
      </c>
      <c r="N653" s="1">
        <v>500</v>
      </c>
      <c r="O653" s="1">
        <v>1611</v>
      </c>
      <c r="P653">
        <v>4</v>
      </c>
      <c r="Q653">
        <v>150.54</v>
      </c>
      <c r="R653">
        <v>185.62</v>
      </c>
      <c r="S653">
        <v>35.080000000000013</v>
      </c>
      <c r="T653" t="s">
        <v>80</v>
      </c>
      <c r="U653" s="40">
        <v>2023</v>
      </c>
      <c r="V653" s="40">
        <v>5</v>
      </c>
      <c r="W653" s="40" t="s">
        <v>262</v>
      </c>
      <c r="X653" s="40">
        <v>4</v>
      </c>
      <c r="Y653">
        <v>1</v>
      </c>
      <c r="Z653">
        <v>185.62</v>
      </c>
    </row>
    <row r="654" spans="1:26" x14ac:dyDescent="0.25">
      <c r="A654" t="s">
        <v>92</v>
      </c>
      <c r="B654" t="s">
        <v>927</v>
      </c>
      <c r="C654" s="1">
        <v>1000</v>
      </c>
      <c r="D654">
        <v>4</v>
      </c>
      <c r="E654">
        <v>0.8</v>
      </c>
      <c r="F654" s="16">
        <v>45050</v>
      </c>
      <c r="G654" t="s">
        <v>77</v>
      </c>
      <c r="H654" t="s">
        <v>111</v>
      </c>
      <c r="I654" t="s">
        <v>78</v>
      </c>
      <c r="J654" t="s">
        <v>101</v>
      </c>
      <c r="K654" s="1" t="s">
        <v>112</v>
      </c>
      <c r="L654" t="s">
        <v>79</v>
      </c>
      <c r="M654" s="1">
        <v>1000</v>
      </c>
      <c r="N654" s="1">
        <v>1000</v>
      </c>
      <c r="O654" s="1">
        <v>1515</v>
      </c>
      <c r="P654">
        <v>4</v>
      </c>
      <c r="Q654">
        <v>266.82</v>
      </c>
      <c r="R654">
        <v>315.39</v>
      </c>
      <c r="S654">
        <v>48.569999999999993</v>
      </c>
      <c r="T654" t="s">
        <v>80</v>
      </c>
      <c r="U654" s="40">
        <v>2023</v>
      </c>
      <c r="V654" s="40">
        <v>5</v>
      </c>
      <c r="W654" s="40" t="s">
        <v>262</v>
      </c>
      <c r="X654" s="40">
        <v>4</v>
      </c>
      <c r="Y654">
        <v>1</v>
      </c>
      <c r="Z654">
        <v>315.39</v>
      </c>
    </row>
    <row r="655" spans="1:26" x14ac:dyDescent="0.25">
      <c r="A655" t="s">
        <v>92</v>
      </c>
      <c r="B655" t="s">
        <v>928</v>
      </c>
      <c r="C655" s="1">
        <v>2000</v>
      </c>
      <c r="D655">
        <v>8</v>
      </c>
      <c r="E655">
        <v>1.6</v>
      </c>
      <c r="F655" s="16">
        <v>45055</v>
      </c>
      <c r="G655" t="s">
        <v>77</v>
      </c>
      <c r="H655" t="s">
        <v>111</v>
      </c>
      <c r="I655" t="s">
        <v>78</v>
      </c>
      <c r="J655" t="s">
        <v>101</v>
      </c>
      <c r="K655" s="1" t="s">
        <v>112</v>
      </c>
      <c r="L655" t="s">
        <v>79</v>
      </c>
      <c r="M655" s="1">
        <v>2000</v>
      </c>
      <c r="N655" s="1">
        <v>2500</v>
      </c>
      <c r="O655" s="1">
        <v>1515</v>
      </c>
      <c r="P655">
        <v>4</v>
      </c>
      <c r="Q655">
        <v>492.37</v>
      </c>
      <c r="R655">
        <v>562.07000000000005</v>
      </c>
      <c r="S655">
        <v>69.700000000000045</v>
      </c>
      <c r="T655" t="s">
        <v>80</v>
      </c>
      <c r="U655" s="40">
        <v>2023</v>
      </c>
      <c r="V655" s="40">
        <v>5</v>
      </c>
      <c r="W655" s="40" t="s">
        <v>262</v>
      </c>
      <c r="X655" s="40">
        <v>2</v>
      </c>
      <c r="Y655">
        <v>1</v>
      </c>
      <c r="Z655">
        <v>562.07000000000005</v>
      </c>
    </row>
    <row r="656" spans="1:26" x14ac:dyDescent="0.25">
      <c r="A656" t="s">
        <v>92</v>
      </c>
      <c r="B656" t="s">
        <v>929</v>
      </c>
      <c r="C656" s="1">
        <v>500</v>
      </c>
      <c r="D656">
        <v>2</v>
      </c>
      <c r="E656">
        <v>0.4</v>
      </c>
      <c r="F656" s="16">
        <v>45055</v>
      </c>
      <c r="G656" t="s">
        <v>77</v>
      </c>
      <c r="H656" t="s">
        <v>100</v>
      </c>
      <c r="I656" t="s">
        <v>78</v>
      </c>
      <c r="J656" t="s">
        <v>101</v>
      </c>
      <c r="K656" s="1" t="s">
        <v>102</v>
      </c>
      <c r="L656" t="s">
        <v>79</v>
      </c>
      <c r="M656" s="1">
        <v>500</v>
      </c>
      <c r="N656" s="1">
        <v>500</v>
      </c>
      <c r="O656" s="1">
        <v>911</v>
      </c>
      <c r="P656">
        <v>4</v>
      </c>
      <c r="Q656">
        <v>110.35</v>
      </c>
      <c r="R656">
        <v>136.07</v>
      </c>
      <c r="S656">
        <v>25.72</v>
      </c>
      <c r="T656" t="s">
        <v>80</v>
      </c>
      <c r="U656" s="40">
        <v>2023</v>
      </c>
      <c r="V656" s="40">
        <v>5</v>
      </c>
      <c r="W656" s="40" t="s">
        <v>262</v>
      </c>
      <c r="X656" s="40">
        <v>2</v>
      </c>
      <c r="Y656">
        <v>1</v>
      </c>
      <c r="Z656">
        <v>136.07</v>
      </c>
    </row>
    <row r="657" spans="1:26" x14ac:dyDescent="0.25">
      <c r="A657" t="s">
        <v>92</v>
      </c>
      <c r="B657" t="s">
        <v>930</v>
      </c>
      <c r="C657" s="1">
        <v>500</v>
      </c>
      <c r="D657">
        <v>2</v>
      </c>
      <c r="E657">
        <v>0.4</v>
      </c>
      <c r="F657" s="16">
        <v>45055</v>
      </c>
      <c r="G657" t="s">
        <v>77</v>
      </c>
      <c r="H657" t="s">
        <v>133</v>
      </c>
      <c r="I657" t="s">
        <v>78</v>
      </c>
      <c r="J657" t="s">
        <v>101</v>
      </c>
      <c r="K657" s="1" t="s">
        <v>112</v>
      </c>
      <c r="L657" t="s">
        <v>79</v>
      </c>
      <c r="M657" s="1">
        <v>500</v>
      </c>
      <c r="N657" s="1">
        <v>500</v>
      </c>
      <c r="O657" s="1">
        <v>2378</v>
      </c>
      <c r="P657">
        <v>6</v>
      </c>
      <c r="Q657">
        <v>153.15</v>
      </c>
      <c r="R657">
        <v>188.84</v>
      </c>
      <c r="S657">
        <v>35.69</v>
      </c>
      <c r="T657" t="s">
        <v>80</v>
      </c>
      <c r="U657" s="40">
        <v>2023</v>
      </c>
      <c r="V657" s="40">
        <v>5</v>
      </c>
      <c r="W657" s="40" t="s">
        <v>262</v>
      </c>
      <c r="X657" s="40">
        <v>2</v>
      </c>
      <c r="Y657">
        <v>1</v>
      </c>
      <c r="Z657">
        <v>188.84</v>
      </c>
    </row>
    <row r="658" spans="1:26" x14ac:dyDescent="0.25">
      <c r="A658" t="s">
        <v>92</v>
      </c>
      <c r="B658" t="s">
        <v>931</v>
      </c>
      <c r="C658" s="1">
        <v>500</v>
      </c>
      <c r="D658">
        <v>2</v>
      </c>
      <c r="E658">
        <v>0.4</v>
      </c>
      <c r="F658" s="16">
        <v>45055</v>
      </c>
      <c r="G658" t="s">
        <v>77</v>
      </c>
      <c r="H658" t="s">
        <v>121</v>
      </c>
      <c r="I658" t="s">
        <v>78</v>
      </c>
      <c r="J658" t="s">
        <v>101</v>
      </c>
      <c r="K658" s="1" t="s">
        <v>112</v>
      </c>
      <c r="L658" t="s">
        <v>79</v>
      </c>
      <c r="M658" s="1">
        <v>500</v>
      </c>
      <c r="N658" s="1">
        <v>500</v>
      </c>
      <c r="O658" s="1">
        <v>2073</v>
      </c>
      <c r="P658">
        <v>6</v>
      </c>
      <c r="Q658">
        <v>144.26</v>
      </c>
      <c r="R658">
        <v>177.88</v>
      </c>
      <c r="S658">
        <v>33.620000000000005</v>
      </c>
      <c r="T658" t="s">
        <v>80</v>
      </c>
      <c r="U658" s="40">
        <v>2023</v>
      </c>
      <c r="V658" s="40">
        <v>5</v>
      </c>
      <c r="W658" s="40" t="s">
        <v>262</v>
      </c>
      <c r="X658" s="40">
        <v>2</v>
      </c>
      <c r="Y658">
        <v>1</v>
      </c>
      <c r="Z658">
        <v>177.88</v>
      </c>
    </row>
    <row r="659" spans="1:26" x14ac:dyDescent="0.25">
      <c r="A659" t="s">
        <v>92</v>
      </c>
      <c r="B659" t="s">
        <v>932</v>
      </c>
      <c r="C659" s="1">
        <v>500</v>
      </c>
      <c r="D659">
        <v>2</v>
      </c>
      <c r="E659">
        <v>0.4</v>
      </c>
      <c r="F659" s="16">
        <v>45055</v>
      </c>
      <c r="G659" t="s">
        <v>77</v>
      </c>
      <c r="H659" t="s">
        <v>121</v>
      </c>
      <c r="I659" t="s">
        <v>78</v>
      </c>
      <c r="J659" t="s">
        <v>101</v>
      </c>
      <c r="K659" s="1" t="s">
        <v>112</v>
      </c>
      <c r="L659" t="s">
        <v>79</v>
      </c>
      <c r="M659" s="1">
        <v>500</v>
      </c>
      <c r="N659" s="1">
        <v>500</v>
      </c>
      <c r="O659" s="1">
        <v>2073</v>
      </c>
      <c r="P659">
        <v>6</v>
      </c>
      <c r="Q659">
        <v>144.26</v>
      </c>
      <c r="R659">
        <v>177.88</v>
      </c>
      <c r="S659">
        <v>33.620000000000005</v>
      </c>
      <c r="T659" t="s">
        <v>80</v>
      </c>
      <c r="U659" s="40">
        <v>2023</v>
      </c>
      <c r="V659" s="40">
        <v>5</v>
      </c>
      <c r="W659" s="40" t="s">
        <v>262</v>
      </c>
      <c r="X659" s="40">
        <v>2</v>
      </c>
      <c r="Y659">
        <v>1</v>
      </c>
      <c r="Z659">
        <v>177.88</v>
      </c>
    </row>
    <row r="660" spans="1:26" x14ac:dyDescent="0.25">
      <c r="A660" t="s">
        <v>92</v>
      </c>
      <c r="B660" t="s">
        <v>933</v>
      </c>
      <c r="C660" s="1">
        <v>1500.0000000000002</v>
      </c>
      <c r="D660">
        <v>6.0000000000000009</v>
      </c>
      <c r="E660">
        <v>1.2000000000000002</v>
      </c>
      <c r="F660" s="16">
        <v>45055</v>
      </c>
      <c r="G660" t="s">
        <v>77</v>
      </c>
      <c r="H660" t="s">
        <v>76</v>
      </c>
      <c r="I660" t="s">
        <v>78</v>
      </c>
      <c r="J660" t="s">
        <v>101</v>
      </c>
      <c r="K660" s="1" t="s">
        <v>102</v>
      </c>
      <c r="L660" t="s">
        <v>79</v>
      </c>
      <c r="M660" s="1">
        <v>1500.0000000000002</v>
      </c>
      <c r="N660" s="1">
        <v>2500</v>
      </c>
      <c r="O660" s="1">
        <v>675</v>
      </c>
      <c r="P660">
        <v>4</v>
      </c>
      <c r="Q660">
        <v>232.76</v>
      </c>
      <c r="R660">
        <v>267.24</v>
      </c>
      <c r="S660">
        <v>34.480000000000018</v>
      </c>
      <c r="T660" t="s">
        <v>80</v>
      </c>
      <c r="U660" s="40">
        <v>2023</v>
      </c>
      <c r="V660" s="40">
        <v>5</v>
      </c>
      <c r="W660" s="40" t="s">
        <v>262</v>
      </c>
      <c r="X660" s="40">
        <v>2</v>
      </c>
      <c r="Y660">
        <v>1</v>
      </c>
      <c r="Z660">
        <v>267.24</v>
      </c>
    </row>
    <row r="661" spans="1:26" x14ac:dyDescent="0.25">
      <c r="A661" t="s">
        <v>92</v>
      </c>
      <c r="B661" t="s">
        <v>934</v>
      </c>
      <c r="C661" s="1">
        <v>1000</v>
      </c>
      <c r="D661">
        <v>4</v>
      </c>
      <c r="E661">
        <v>0.8</v>
      </c>
      <c r="F661" s="16">
        <v>45055</v>
      </c>
      <c r="G661" t="s">
        <v>77</v>
      </c>
      <c r="H661" t="s">
        <v>100</v>
      </c>
      <c r="I661" t="s">
        <v>78</v>
      </c>
      <c r="J661" t="s">
        <v>101</v>
      </c>
      <c r="K661" s="1" t="s">
        <v>102</v>
      </c>
      <c r="L661" t="s">
        <v>79</v>
      </c>
      <c r="M661" s="1">
        <v>1000</v>
      </c>
      <c r="N661" s="1">
        <v>1000</v>
      </c>
      <c r="O661" s="1">
        <v>911</v>
      </c>
      <c r="P661">
        <v>4</v>
      </c>
      <c r="Q661">
        <v>186.08</v>
      </c>
      <c r="R661">
        <v>219.95</v>
      </c>
      <c r="S661">
        <v>33.869999999999976</v>
      </c>
      <c r="T661" t="s">
        <v>80</v>
      </c>
      <c r="U661" s="40">
        <v>2023</v>
      </c>
      <c r="V661" s="40">
        <v>5</v>
      </c>
      <c r="W661" s="40" t="s">
        <v>262</v>
      </c>
      <c r="X661" s="40">
        <v>2</v>
      </c>
      <c r="Y661">
        <v>1</v>
      </c>
      <c r="Z661">
        <v>219.95</v>
      </c>
    </row>
    <row r="662" spans="1:26" x14ac:dyDescent="0.25">
      <c r="A662" t="s">
        <v>92</v>
      </c>
      <c r="B662" t="s">
        <v>935</v>
      </c>
      <c r="C662" s="1">
        <v>1500.0000000000002</v>
      </c>
      <c r="D662">
        <v>6.0000000000000009</v>
      </c>
      <c r="E662">
        <v>1.2000000000000002</v>
      </c>
      <c r="F662" s="16">
        <v>45055</v>
      </c>
      <c r="G662" t="s">
        <v>77</v>
      </c>
      <c r="H662" t="s">
        <v>121</v>
      </c>
      <c r="I662" t="s">
        <v>78</v>
      </c>
      <c r="J662" t="s">
        <v>101</v>
      </c>
      <c r="K662" s="1" t="s">
        <v>112</v>
      </c>
      <c r="L662" t="s">
        <v>79</v>
      </c>
      <c r="M662" s="1">
        <v>1500.0000000000002</v>
      </c>
      <c r="N662" s="1">
        <v>2500</v>
      </c>
      <c r="O662" s="1">
        <v>2073</v>
      </c>
      <c r="P662">
        <v>6</v>
      </c>
      <c r="Q662">
        <v>370.21</v>
      </c>
      <c r="R662">
        <v>422.62</v>
      </c>
      <c r="S662">
        <v>52.410000000000025</v>
      </c>
      <c r="T662" t="s">
        <v>80</v>
      </c>
      <c r="U662" s="40">
        <v>2023</v>
      </c>
      <c r="V662" s="40">
        <v>5</v>
      </c>
      <c r="W662" s="40" t="s">
        <v>262</v>
      </c>
      <c r="X662" s="40">
        <v>2</v>
      </c>
      <c r="Y662">
        <v>1</v>
      </c>
      <c r="Z662">
        <v>422.62</v>
      </c>
    </row>
    <row r="663" spans="1:26" x14ac:dyDescent="0.25">
      <c r="A663" t="s">
        <v>92</v>
      </c>
      <c r="B663" t="s">
        <v>936</v>
      </c>
      <c r="C663" s="1">
        <v>2000</v>
      </c>
      <c r="D663">
        <v>8</v>
      </c>
      <c r="E663">
        <v>1.6</v>
      </c>
      <c r="F663" s="16">
        <v>45055</v>
      </c>
      <c r="G663" t="s">
        <v>77</v>
      </c>
      <c r="H663" t="s">
        <v>163</v>
      </c>
      <c r="I663" t="s">
        <v>78</v>
      </c>
      <c r="J663" t="s">
        <v>101</v>
      </c>
      <c r="K663" s="1" t="s">
        <v>81</v>
      </c>
      <c r="L663" t="s">
        <v>79</v>
      </c>
      <c r="M663" s="1">
        <v>2000</v>
      </c>
      <c r="N663" s="1">
        <v>2500</v>
      </c>
      <c r="O663" s="1">
        <v>311</v>
      </c>
      <c r="P663">
        <v>3</v>
      </c>
      <c r="Q663">
        <v>278.07</v>
      </c>
      <c r="R663">
        <v>319.25</v>
      </c>
      <c r="S663">
        <v>41.180000000000007</v>
      </c>
      <c r="T663" t="s">
        <v>80</v>
      </c>
      <c r="U663" s="40">
        <v>2023</v>
      </c>
      <c r="V663" s="40">
        <v>5</v>
      </c>
      <c r="W663" s="40" t="s">
        <v>262</v>
      </c>
      <c r="X663" s="40">
        <v>2</v>
      </c>
      <c r="Y663">
        <v>1</v>
      </c>
      <c r="Z663">
        <v>319.25</v>
      </c>
    </row>
    <row r="664" spans="1:26" x14ac:dyDescent="0.25">
      <c r="A664" t="s">
        <v>92</v>
      </c>
      <c r="B664" t="s">
        <v>937</v>
      </c>
      <c r="C664" s="1">
        <v>1500.0000000000002</v>
      </c>
      <c r="D664">
        <v>6.0000000000000009</v>
      </c>
      <c r="E664">
        <v>1.2000000000000002</v>
      </c>
      <c r="F664" s="16">
        <v>45055</v>
      </c>
      <c r="G664" t="s">
        <v>77</v>
      </c>
      <c r="H664" t="s">
        <v>201</v>
      </c>
      <c r="I664" t="s">
        <v>78</v>
      </c>
      <c r="J664" t="s">
        <v>101</v>
      </c>
      <c r="K664" s="1" t="s">
        <v>130</v>
      </c>
      <c r="L664" t="s">
        <v>79</v>
      </c>
      <c r="M664" s="1">
        <v>1500.0000000000002</v>
      </c>
      <c r="N664" s="1">
        <v>2500</v>
      </c>
      <c r="O664" s="1">
        <v>2156</v>
      </c>
      <c r="P664">
        <v>5</v>
      </c>
      <c r="Q664">
        <v>368.5</v>
      </c>
      <c r="R664">
        <v>420.66</v>
      </c>
      <c r="S664">
        <v>52.160000000000025</v>
      </c>
      <c r="T664" t="s">
        <v>80</v>
      </c>
      <c r="U664" s="40">
        <v>2023</v>
      </c>
      <c r="V664" s="40">
        <v>5</v>
      </c>
      <c r="W664" s="40" t="s">
        <v>262</v>
      </c>
      <c r="X664" s="40">
        <v>2</v>
      </c>
      <c r="Y664">
        <v>1</v>
      </c>
      <c r="Z664">
        <v>420.66</v>
      </c>
    </row>
    <row r="665" spans="1:26" x14ac:dyDescent="0.25">
      <c r="A665" t="s">
        <v>92</v>
      </c>
      <c r="B665" t="s">
        <v>938</v>
      </c>
      <c r="C665" s="1">
        <v>2000</v>
      </c>
      <c r="D665">
        <v>8</v>
      </c>
      <c r="E665">
        <v>1.6</v>
      </c>
      <c r="F665" s="16">
        <v>45057</v>
      </c>
      <c r="G665" t="s">
        <v>77</v>
      </c>
      <c r="H665" t="s">
        <v>185</v>
      </c>
      <c r="I665" t="s">
        <v>78</v>
      </c>
      <c r="J665" t="s">
        <v>101</v>
      </c>
      <c r="K665" s="1" t="s">
        <v>112</v>
      </c>
      <c r="L665" t="s">
        <v>79</v>
      </c>
      <c r="M665" s="1">
        <v>2000</v>
      </c>
      <c r="N665" s="1">
        <v>2500</v>
      </c>
      <c r="O665" s="1">
        <v>1369</v>
      </c>
      <c r="P665">
        <v>4</v>
      </c>
      <c r="Q665">
        <v>433.26</v>
      </c>
      <c r="R665">
        <v>494.59</v>
      </c>
      <c r="S665">
        <v>61.329999999999984</v>
      </c>
      <c r="T665" t="s">
        <v>80</v>
      </c>
      <c r="U665" s="40">
        <v>2023</v>
      </c>
      <c r="V665" s="40">
        <v>5</v>
      </c>
      <c r="W665" s="40" t="s">
        <v>262</v>
      </c>
      <c r="X665" s="40">
        <v>4</v>
      </c>
      <c r="Y665">
        <v>1</v>
      </c>
      <c r="Z665">
        <v>494.59</v>
      </c>
    </row>
    <row r="666" spans="1:26" x14ac:dyDescent="0.25">
      <c r="A666" t="s">
        <v>92</v>
      </c>
      <c r="B666" t="s">
        <v>939</v>
      </c>
      <c r="C666" s="1">
        <v>2000</v>
      </c>
      <c r="D666">
        <v>8</v>
      </c>
      <c r="E666">
        <v>1.6</v>
      </c>
      <c r="F666" s="16">
        <v>45057</v>
      </c>
      <c r="G666" t="s">
        <v>77</v>
      </c>
      <c r="H666" t="s">
        <v>185</v>
      </c>
      <c r="I666" t="s">
        <v>78</v>
      </c>
      <c r="J666" t="s">
        <v>101</v>
      </c>
      <c r="K666" s="1" t="s">
        <v>112</v>
      </c>
      <c r="L666" t="s">
        <v>79</v>
      </c>
      <c r="M666" s="1">
        <v>2000</v>
      </c>
      <c r="N666" s="1">
        <v>2500</v>
      </c>
      <c r="O666" s="1">
        <v>1369</v>
      </c>
      <c r="P666">
        <v>4</v>
      </c>
      <c r="Q666">
        <v>433.26</v>
      </c>
      <c r="R666">
        <v>494.59</v>
      </c>
      <c r="S666">
        <v>61.329999999999984</v>
      </c>
      <c r="T666" t="s">
        <v>80</v>
      </c>
      <c r="U666" s="40">
        <v>2023</v>
      </c>
      <c r="V666" s="40">
        <v>5</v>
      </c>
      <c r="W666" s="40" t="s">
        <v>262</v>
      </c>
      <c r="X666" s="40">
        <v>4</v>
      </c>
      <c r="Y666">
        <v>1</v>
      </c>
      <c r="Z666">
        <v>494.59</v>
      </c>
    </row>
    <row r="667" spans="1:26" x14ac:dyDescent="0.25">
      <c r="A667" t="s">
        <v>92</v>
      </c>
      <c r="B667" t="s">
        <v>940</v>
      </c>
      <c r="C667" s="1">
        <v>500</v>
      </c>
      <c r="D667">
        <v>2</v>
      </c>
      <c r="E667">
        <v>0.4</v>
      </c>
      <c r="F667" s="16">
        <v>45057</v>
      </c>
      <c r="G667" t="s">
        <v>77</v>
      </c>
      <c r="H667" t="s">
        <v>121</v>
      </c>
      <c r="I667" t="s">
        <v>78</v>
      </c>
      <c r="J667" t="s">
        <v>101</v>
      </c>
      <c r="K667" s="1" t="s">
        <v>112</v>
      </c>
      <c r="L667" t="s">
        <v>79</v>
      </c>
      <c r="M667" s="1">
        <v>500</v>
      </c>
      <c r="N667" s="1">
        <v>500</v>
      </c>
      <c r="O667" s="1">
        <v>2013</v>
      </c>
      <c r="P667">
        <v>6</v>
      </c>
      <c r="Q667">
        <v>144.26</v>
      </c>
      <c r="R667">
        <v>177.88</v>
      </c>
      <c r="S667">
        <v>33.620000000000005</v>
      </c>
      <c r="T667" t="s">
        <v>80</v>
      </c>
      <c r="U667" s="40">
        <v>2023</v>
      </c>
      <c r="V667" s="40">
        <v>5</v>
      </c>
      <c r="W667" s="40" t="s">
        <v>262</v>
      </c>
      <c r="X667" s="40">
        <v>4</v>
      </c>
      <c r="Y667">
        <v>1</v>
      </c>
      <c r="Z667">
        <v>177.88</v>
      </c>
    </row>
    <row r="668" spans="1:26" x14ac:dyDescent="0.25">
      <c r="A668" t="s">
        <v>92</v>
      </c>
      <c r="B668" t="s">
        <v>941</v>
      </c>
      <c r="C668" s="1">
        <v>500</v>
      </c>
      <c r="D668">
        <v>2</v>
      </c>
      <c r="E668">
        <v>0.4</v>
      </c>
      <c r="F668" s="16">
        <v>45057</v>
      </c>
      <c r="G668" t="s">
        <v>77</v>
      </c>
      <c r="H668" t="s">
        <v>121</v>
      </c>
      <c r="I668" t="s">
        <v>78</v>
      </c>
      <c r="J668" t="s">
        <v>101</v>
      </c>
      <c r="K668" s="1" t="s">
        <v>112</v>
      </c>
      <c r="L668" t="s">
        <v>79</v>
      </c>
      <c r="M668" s="1">
        <v>500</v>
      </c>
      <c r="N668" s="1">
        <v>500</v>
      </c>
      <c r="O668" s="1">
        <v>2013</v>
      </c>
      <c r="P668">
        <v>6</v>
      </c>
      <c r="Q668">
        <v>144.26</v>
      </c>
      <c r="R668">
        <v>177.88</v>
      </c>
      <c r="S668">
        <v>33.620000000000005</v>
      </c>
      <c r="T668" t="s">
        <v>80</v>
      </c>
      <c r="U668" s="40">
        <v>2023</v>
      </c>
      <c r="V668" s="40">
        <v>5</v>
      </c>
      <c r="W668" s="40" t="s">
        <v>262</v>
      </c>
      <c r="X668" s="40">
        <v>4</v>
      </c>
      <c r="Y668">
        <v>1</v>
      </c>
      <c r="Z668">
        <v>177.88</v>
      </c>
    </row>
    <row r="669" spans="1:26" x14ac:dyDescent="0.25">
      <c r="A669" t="s">
        <v>92</v>
      </c>
      <c r="B669" t="s">
        <v>942</v>
      </c>
      <c r="C669" s="1">
        <v>2000</v>
      </c>
      <c r="D669">
        <v>8</v>
      </c>
      <c r="E669">
        <v>1.6</v>
      </c>
      <c r="F669" s="16">
        <v>45057</v>
      </c>
      <c r="G669" t="s">
        <v>77</v>
      </c>
      <c r="H669" t="s">
        <v>141</v>
      </c>
      <c r="I669" t="s">
        <v>78</v>
      </c>
      <c r="J669" t="s">
        <v>101</v>
      </c>
      <c r="K669" s="1" t="s">
        <v>130</v>
      </c>
      <c r="L669" t="s">
        <v>79</v>
      </c>
      <c r="M669" s="1">
        <v>2000</v>
      </c>
      <c r="N669" s="1">
        <v>2500</v>
      </c>
      <c r="O669" s="1">
        <v>714</v>
      </c>
      <c r="P669">
        <v>4</v>
      </c>
      <c r="Q669">
        <v>539.25</v>
      </c>
      <c r="R669">
        <v>615.59</v>
      </c>
      <c r="S669">
        <v>76.340000000000032</v>
      </c>
      <c r="T669" t="s">
        <v>80</v>
      </c>
      <c r="U669" s="40">
        <v>2023</v>
      </c>
      <c r="V669" s="40">
        <v>5</v>
      </c>
      <c r="W669" s="40" t="s">
        <v>262</v>
      </c>
      <c r="X669" s="40">
        <v>4</v>
      </c>
      <c r="Y669">
        <v>1</v>
      </c>
      <c r="Z669">
        <v>615.59</v>
      </c>
    </row>
    <row r="670" spans="1:26" x14ac:dyDescent="0.25">
      <c r="A670" t="s">
        <v>92</v>
      </c>
      <c r="B670" t="s">
        <v>943</v>
      </c>
      <c r="C670" s="1">
        <v>1000</v>
      </c>
      <c r="D670">
        <v>4</v>
      </c>
      <c r="E670">
        <v>0.8</v>
      </c>
      <c r="F670" s="16">
        <v>45057</v>
      </c>
      <c r="G670" t="s">
        <v>77</v>
      </c>
      <c r="H670" t="s">
        <v>141</v>
      </c>
      <c r="I670" t="s">
        <v>78</v>
      </c>
      <c r="J670" t="s">
        <v>101</v>
      </c>
      <c r="K670" s="1" t="s">
        <v>130</v>
      </c>
      <c r="L670" t="s">
        <v>79</v>
      </c>
      <c r="M670" s="1">
        <v>1000</v>
      </c>
      <c r="N670" s="1">
        <v>1000</v>
      </c>
      <c r="O670" s="1">
        <v>545</v>
      </c>
      <c r="P670">
        <v>4</v>
      </c>
      <c r="Q670">
        <v>350.93</v>
      </c>
      <c r="R670">
        <v>414.81</v>
      </c>
      <c r="S670">
        <v>63.879999999999995</v>
      </c>
      <c r="T670" t="s">
        <v>80</v>
      </c>
      <c r="U670" s="40">
        <v>2023</v>
      </c>
      <c r="V670" s="40">
        <v>5</v>
      </c>
      <c r="W670" s="40" t="s">
        <v>262</v>
      </c>
      <c r="X670" s="40">
        <v>4</v>
      </c>
      <c r="Y670">
        <v>1</v>
      </c>
      <c r="Z670">
        <v>414.81</v>
      </c>
    </row>
    <row r="671" spans="1:26" x14ac:dyDescent="0.25">
      <c r="A671" t="s">
        <v>92</v>
      </c>
      <c r="B671" t="s">
        <v>944</v>
      </c>
      <c r="C671" s="1">
        <v>2000</v>
      </c>
      <c r="D671">
        <v>8</v>
      </c>
      <c r="E671">
        <v>1.6</v>
      </c>
      <c r="F671" s="16">
        <v>45057</v>
      </c>
      <c r="G671" t="s">
        <v>77</v>
      </c>
      <c r="H671" t="s">
        <v>100</v>
      </c>
      <c r="I671" t="s">
        <v>78</v>
      </c>
      <c r="J671" t="s">
        <v>101</v>
      </c>
      <c r="K671" s="1" t="s">
        <v>102</v>
      </c>
      <c r="L671" t="s">
        <v>79</v>
      </c>
      <c r="M671" s="1">
        <v>2000</v>
      </c>
      <c r="N671" s="1">
        <v>2500</v>
      </c>
      <c r="O671" s="1">
        <v>1559</v>
      </c>
      <c r="P671">
        <v>4</v>
      </c>
      <c r="Q671">
        <v>443.58</v>
      </c>
      <c r="R671">
        <v>506.37</v>
      </c>
      <c r="S671">
        <v>62.79000000000002</v>
      </c>
      <c r="T671" t="s">
        <v>80</v>
      </c>
      <c r="U671" s="40">
        <v>2023</v>
      </c>
      <c r="V671" s="40">
        <v>5</v>
      </c>
      <c r="W671" s="40" t="s">
        <v>262</v>
      </c>
      <c r="X671" s="40">
        <v>4</v>
      </c>
      <c r="Y671">
        <v>1</v>
      </c>
      <c r="Z671">
        <v>506.37</v>
      </c>
    </row>
    <row r="672" spans="1:26" x14ac:dyDescent="0.25">
      <c r="A672" t="s">
        <v>92</v>
      </c>
      <c r="B672" t="s">
        <v>945</v>
      </c>
      <c r="C672" s="1">
        <v>1000</v>
      </c>
      <c r="D672">
        <v>4</v>
      </c>
      <c r="E672">
        <v>0.8</v>
      </c>
      <c r="F672" s="16">
        <v>45057</v>
      </c>
      <c r="G672" t="s">
        <v>77</v>
      </c>
      <c r="H672" t="s">
        <v>111</v>
      </c>
      <c r="I672" t="s">
        <v>78</v>
      </c>
      <c r="J672" t="s">
        <v>101</v>
      </c>
      <c r="K672" s="1" t="s">
        <v>112</v>
      </c>
      <c r="L672" t="s">
        <v>79</v>
      </c>
      <c r="M672" s="1">
        <v>1000</v>
      </c>
      <c r="N672" s="1">
        <v>1000</v>
      </c>
      <c r="O672" s="1">
        <v>1481</v>
      </c>
      <c r="P672">
        <v>4</v>
      </c>
      <c r="Q672">
        <v>266.19</v>
      </c>
      <c r="R672">
        <v>314.64999999999998</v>
      </c>
      <c r="S672">
        <v>48.45999999999998</v>
      </c>
      <c r="T672" t="s">
        <v>80</v>
      </c>
      <c r="U672" s="40">
        <v>2023</v>
      </c>
      <c r="V672" s="40">
        <v>5</v>
      </c>
      <c r="W672" s="40" t="s">
        <v>262</v>
      </c>
      <c r="X672" s="40">
        <v>4</v>
      </c>
      <c r="Y672">
        <v>1</v>
      </c>
      <c r="Z672">
        <v>314.64999999999998</v>
      </c>
    </row>
    <row r="673" spans="1:26" x14ac:dyDescent="0.25">
      <c r="A673" t="s">
        <v>92</v>
      </c>
      <c r="B673" t="s">
        <v>946</v>
      </c>
      <c r="C673" s="1">
        <v>500</v>
      </c>
      <c r="D673">
        <v>2</v>
      </c>
      <c r="E673">
        <v>0.4</v>
      </c>
      <c r="F673" s="16">
        <v>45057</v>
      </c>
      <c r="G673" t="s">
        <v>77</v>
      </c>
      <c r="H673" t="s">
        <v>114</v>
      </c>
      <c r="I673" t="s">
        <v>78</v>
      </c>
      <c r="J673" t="s">
        <v>101</v>
      </c>
      <c r="K673" s="1" t="s">
        <v>102</v>
      </c>
      <c r="L673" t="s">
        <v>79</v>
      </c>
      <c r="M673" s="1">
        <v>500</v>
      </c>
      <c r="N673" s="1">
        <v>500</v>
      </c>
      <c r="O673" s="1">
        <v>944</v>
      </c>
      <c r="P673">
        <v>3</v>
      </c>
      <c r="Q673">
        <v>141.93</v>
      </c>
      <c r="R673">
        <v>175</v>
      </c>
      <c r="S673">
        <v>33.069999999999993</v>
      </c>
      <c r="T673" t="s">
        <v>80</v>
      </c>
      <c r="U673" s="40">
        <v>2023</v>
      </c>
      <c r="V673" s="40">
        <v>5</v>
      </c>
      <c r="W673" s="40" t="s">
        <v>262</v>
      </c>
      <c r="X673" s="40">
        <v>4</v>
      </c>
      <c r="Y673">
        <v>1</v>
      </c>
      <c r="Z673">
        <v>175</v>
      </c>
    </row>
    <row r="674" spans="1:26" x14ac:dyDescent="0.25">
      <c r="A674" t="s">
        <v>92</v>
      </c>
      <c r="B674" t="s">
        <v>947</v>
      </c>
      <c r="C674" s="1">
        <v>500</v>
      </c>
      <c r="D674">
        <v>2</v>
      </c>
      <c r="E674">
        <v>0.4</v>
      </c>
      <c r="F674" s="16">
        <v>45057</v>
      </c>
      <c r="G674" t="s">
        <v>77</v>
      </c>
      <c r="H674" t="s">
        <v>114</v>
      </c>
      <c r="I674" t="s">
        <v>78</v>
      </c>
      <c r="J674" t="s">
        <v>101</v>
      </c>
      <c r="K674" s="1" t="s">
        <v>102</v>
      </c>
      <c r="L674" t="s">
        <v>79</v>
      </c>
      <c r="M674" s="1">
        <v>500</v>
      </c>
      <c r="N674" s="1">
        <v>500</v>
      </c>
      <c r="O674" s="1">
        <v>793</v>
      </c>
      <c r="P674">
        <v>4</v>
      </c>
      <c r="Q674">
        <v>141.93</v>
      </c>
      <c r="R674">
        <v>175</v>
      </c>
      <c r="S674">
        <v>33.069999999999993</v>
      </c>
      <c r="T674" t="s">
        <v>80</v>
      </c>
      <c r="U674" s="40">
        <v>2023</v>
      </c>
      <c r="V674" s="40">
        <v>5</v>
      </c>
      <c r="W674" s="40" t="s">
        <v>262</v>
      </c>
      <c r="X674" s="40">
        <v>4</v>
      </c>
      <c r="Y674">
        <v>1</v>
      </c>
      <c r="Z674">
        <v>175</v>
      </c>
    </row>
    <row r="675" spans="1:26" x14ac:dyDescent="0.25">
      <c r="A675" t="s">
        <v>92</v>
      </c>
      <c r="B675" t="s">
        <v>247</v>
      </c>
      <c r="C675" s="1">
        <v>500</v>
      </c>
      <c r="D675">
        <v>2</v>
      </c>
      <c r="E675">
        <v>0.4</v>
      </c>
      <c r="F675" s="16">
        <v>45057</v>
      </c>
      <c r="G675" t="s">
        <v>77</v>
      </c>
      <c r="H675" t="s">
        <v>111</v>
      </c>
      <c r="I675" t="s">
        <v>78</v>
      </c>
      <c r="J675" t="s">
        <v>101</v>
      </c>
      <c r="K675" s="1" t="s">
        <v>112</v>
      </c>
      <c r="L675" t="s">
        <v>79</v>
      </c>
      <c r="M675" s="1">
        <v>500</v>
      </c>
      <c r="N675" s="1">
        <v>500</v>
      </c>
      <c r="O675" s="1">
        <v>1481</v>
      </c>
      <c r="P675">
        <v>4</v>
      </c>
      <c r="Q675">
        <v>150.15</v>
      </c>
      <c r="R675">
        <v>185.14</v>
      </c>
      <c r="S675">
        <v>34.989999999999981</v>
      </c>
      <c r="T675" t="s">
        <v>80</v>
      </c>
      <c r="U675" s="40">
        <v>2023</v>
      </c>
      <c r="V675" s="40">
        <v>5</v>
      </c>
      <c r="W675" s="40" t="s">
        <v>262</v>
      </c>
      <c r="X675" s="40">
        <v>4</v>
      </c>
      <c r="Y675">
        <v>1</v>
      </c>
      <c r="Z675">
        <v>185.14</v>
      </c>
    </row>
    <row r="676" spans="1:26" x14ac:dyDescent="0.25">
      <c r="A676" t="s">
        <v>92</v>
      </c>
      <c r="B676" t="s">
        <v>948</v>
      </c>
      <c r="C676" s="1">
        <v>1500.0000000000002</v>
      </c>
      <c r="D676">
        <v>6.0000000000000009</v>
      </c>
      <c r="E676">
        <v>1.2000000000000002</v>
      </c>
      <c r="F676" s="16">
        <v>45057</v>
      </c>
      <c r="G676" t="s">
        <v>77</v>
      </c>
      <c r="H676" t="s">
        <v>100</v>
      </c>
      <c r="I676" t="s">
        <v>78</v>
      </c>
      <c r="J676" t="s">
        <v>101</v>
      </c>
      <c r="K676" s="1" t="s">
        <v>102</v>
      </c>
      <c r="L676" t="s">
        <v>79</v>
      </c>
      <c r="M676" s="1">
        <v>1500.0000000000002</v>
      </c>
      <c r="N676" s="1">
        <v>2500</v>
      </c>
      <c r="O676" s="1">
        <v>1045</v>
      </c>
      <c r="P676">
        <v>3</v>
      </c>
      <c r="Q676">
        <v>209.16</v>
      </c>
      <c r="R676">
        <v>238.98</v>
      </c>
      <c r="S676">
        <v>29.819999999999993</v>
      </c>
      <c r="T676" t="s">
        <v>80</v>
      </c>
      <c r="U676" s="40">
        <v>2023</v>
      </c>
      <c r="V676" s="40">
        <v>5</v>
      </c>
      <c r="W676" s="40" t="s">
        <v>262</v>
      </c>
      <c r="X676" s="40">
        <v>4</v>
      </c>
      <c r="Y676">
        <v>1</v>
      </c>
      <c r="Z676">
        <v>238.98</v>
      </c>
    </row>
    <row r="677" spans="1:26" x14ac:dyDescent="0.25">
      <c r="A677" t="s">
        <v>92</v>
      </c>
      <c r="B677" t="s">
        <v>949</v>
      </c>
      <c r="C677" s="1">
        <v>2500</v>
      </c>
      <c r="D677">
        <v>10</v>
      </c>
      <c r="E677">
        <v>2</v>
      </c>
      <c r="F677" s="16">
        <v>45057</v>
      </c>
      <c r="G677" t="s">
        <v>77</v>
      </c>
      <c r="H677" t="s">
        <v>100</v>
      </c>
      <c r="I677" t="s">
        <v>78</v>
      </c>
      <c r="J677" t="s">
        <v>101</v>
      </c>
      <c r="K677" s="1" t="s">
        <v>102</v>
      </c>
      <c r="L677" t="s">
        <v>79</v>
      </c>
      <c r="M677" s="1">
        <v>2500</v>
      </c>
      <c r="N677" s="1">
        <v>2500</v>
      </c>
      <c r="O677" s="1">
        <v>1045</v>
      </c>
      <c r="P677">
        <v>3</v>
      </c>
      <c r="Q677">
        <v>420.85</v>
      </c>
      <c r="R677">
        <v>480.86</v>
      </c>
      <c r="S677">
        <v>60.009999999999991</v>
      </c>
      <c r="T677" t="s">
        <v>80</v>
      </c>
      <c r="U677" s="40">
        <v>2023</v>
      </c>
      <c r="V677" s="40">
        <v>5</v>
      </c>
      <c r="W677" s="40" t="s">
        <v>262</v>
      </c>
      <c r="X677" s="40">
        <v>4</v>
      </c>
      <c r="Y677">
        <v>1</v>
      </c>
      <c r="Z677">
        <v>480.86</v>
      </c>
    </row>
    <row r="678" spans="1:26" x14ac:dyDescent="0.25">
      <c r="A678" t="s">
        <v>92</v>
      </c>
      <c r="B678" t="s">
        <v>950</v>
      </c>
      <c r="C678" s="1">
        <v>3000.0000000000005</v>
      </c>
      <c r="D678">
        <v>12.000000000000002</v>
      </c>
      <c r="E678">
        <v>2.4000000000000004</v>
      </c>
      <c r="F678" s="16">
        <v>45057</v>
      </c>
      <c r="G678" t="s">
        <v>77</v>
      </c>
      <c r="H678" t="s">
        <v>100</v>
      </c>
      <c r="I678" t="s">
        <v>78</v>
      </c>
      <c r="J678" t="s">
        <v>101</v>
      </c>
      <c r="K678" s="1" t="s">
        <v>102</v>
      </c>
      <c r="L678" t="s">
        <v>83</v>
      </c>
      <c r="M678" s="1">
        <v>3000.0000000000005</v>
      </c>
      <c r="N678" s="1">
        <v>5000</v>
      </c>
      <c r="O678" s="1">
        <v>1819</v>
      </c>
      <c r="P678">
        <v>3</v>
      </c>
      <c r="Q678">
        <v>754.15</v>
      </c>
      <c r="R678">
        <v>849.07</v>
      </c>
      <c r="S678">
        <v>94.920000000000073</v>
      </c>
      <c r="T678" t="s">
        <v>80</v>
      </c>
      <c r="U678" s="40">
        <v>2023</v>
      </c>
      <c r="V678" s="40">
        <v>5</v>
      </c>
      <c r="W678" s="40" t="s">
        <v>262</v>
      </c>
      <c r="X678" s="40">
        <v>4</v>
      </c>
      <c r="Y678">
        <v>0</v>
      </c>
      <c r="Z678">
        <v>0</v>
      </c>
    </row>
    <row r="679" spans="1:26" x14ac:dyDescent="0.25">
      <c r="A679" t="s">
        <v>92</v>
      </c>
      <c r="B679" t="s">
        <v>951</v>
      </c>
      <c r="C679" s="1">
        <v>4500</v>
      </c>
      <c r="D679">
        <v>18</v>
      </c>
      <c r="E679">
        <v>3.6</v>
      </c>
      <c r="F679" s="16">
        <v>45057</v>
      </c>
      <c r="G679" t="s">
        <v>77</v>
      </c>
      <c r="H679" t="s">
        <v>100</v>
      </c>
      <c r="I679" t="s">
        <v>78</v>
      </c>
      <c r="J679" t="s">
        <v>101</v>
      </c>
      <c r="K679" s="1" t="s">
        <v>102</v>
      </c>
      <c r="L679" t="s">
        <v>83</v>
      </c>
      <c r="M679" s="1">
        <v>4500</v>
      </c>
      <c r="N679" s="1">
        <v>5000</v>
      </c>
      <c r="O679" s="1">
        <v>1267</v>
      </c>
      <c r="P679">
        <v>2</v>
      </c>
      <c r="Q679">
        <v>614.4</v>
      </c>
      <c r="R679">
        <v>697</v>
      </c>
      <c r="S679">
        <v>82.600000000000023</v>
      </c>
      <c r="T679" t="s">
        <v>80</v>
      </c>
      <c r="U679" s="40">
        <v>2023</v>
      </c>
      <c r="V679" s="40">
        <v>5</v>
      </c>
      <c r="W679" s="40" t="s">
        <v>262</v>
      </c>
      <c r="X679" s="40">
        <v>4</v>
      </c>
      <c r="Y679">
        <v>0</v>
      </c>
      <c r="Z679">
        <v>0</v>
      </c>
    </row>
    <row r="680" spans="1:26" x14ac:dyDescent="0.25">
      <c r="A680" t="s">
        <v>92</v>
      </c>
      <c r="B680" t="s">
        <v>952</v>
      </c>
      <c r="C680" s="1">
        <v>500</v>
      </c>
      <c r="D680">
        <v>2</v>
      </c>
      <c r="E680">
        <v>0.4</v>
      </c>
      <c r="F680" s="16">
        <v>45057</v>
      </c>
      <c r="G680" t="s">
        <v>77</v>
      </c>
      <c r="H680" t="s">
        <v>100</v>
      </c>
      <c r="I680" t="s">
        <v>78</v>
      </c>
      <c r="J680" t="s">
        <v>101</v>
      </c>
      <c r="K680" s="1" t="s">
        <v>102</v>
      </c>
      <c r="L680" t="s">
        <v>79</v>
      </c>
      <c r="M680" s="1">
        <v>500</v>
      </c>
      <c r="N680" s="1">
        <v>500</v>
      </c>
      <c r="O680" s="1">
        <v>942</v>
      </c>
      <c r="P680">
        <v>3</v>
      </c>
      <c r="Q680">
        <v>111.04</v>
      </c>
      <c r="R680">
        <v>136.91</v>
      </c>
      <c r="S680">
        <v>25.86999999999999</v>
      </c>
      <c r="T680" t="s">
        <v>80</v>
      </c>
      <c r="U680" s="40">
        <v>2023</v>
      </c>
      <c r="V680" s="40">
        <v>5</v>
      </c>
      <c r="W680" s="40" t="s">
        <v>262</v>
      </c>
      <c r="X680" s="40">
        <v>4</v>
      </c>
      <c r="Y680">
        <v>1</v>
      </c>
      <c r="Z680">
        <v>136.91</v>
      </c>
    </row>
    <row r="681" spans="1:26" x14ac:dyDescent="0.25">
      <c r="A681" t="s">
        <v>92</v>
      </c>
      <c r="B681" t="s">
        <v>953</v>
      </c>
      <c r="C681" s="1">
        <v>2000</v>
      </c>
      <c r="D681">
        <v>8</v>
      </c>
      <c r="E681">
        <v>1.6</v>
      </c>
      <c r="F681" s="16">
        <v>45057</v>
      </c>
      <c r="G681" t="s">
        <v>77</v>
      </c>
      <c r="H681" t="s">
        <v>76</v>
      </c>
      <c r="I681" t="s">
        <v>78</v>
      </c>
      <c r="J681" t="s">
        <v>101</v>
      </c>
      <c r="K681" s="1" t="s">
        <v>102</v>
      </c>
      <c r="L681" t="s">
        <v>79</v>
      </c>
      <c r="M681" s="1">
        <v>2000</v>
      </c>
      <c r="N681" s="1">
        <v>2500</v>
      </c>
      <c r="O681" s="1">
        <v>540</v>
      </c>
      <c r="P681">
        <v>4</v>
      </c>
      <c r="Q681">
        <v>308.16000000000003</v>
      </c>
      <c r="R681">
        <v>353.8</v>
      </c>
      <c r="S681">
        <v>45.639999999999986</v>
      </c>
      <c r="T681" t="s">
        <v>80</v>
      </c>
      <c r="U681" s="40">
        <v>2023</v>
      </c>
      <c r="V681" s="40">
        <v>5</v>
      </c>
      <c r="W681" s="40" t="s">
        <v>262</v>
      </c>
      <c r="X681" s="40">
        <v>4</v>
      </c>
      <c r="Y681">
        <v>1</v>
      </c>
      <c r="Z681">
        <v>353.8</v>
      </c>
    </row>
    <row r="682" spans="1:26" x14ac:dyDescent="0.25">
      <c r="A682" t="s">
        <v>92</v>
      </c>
      <c r="B682" t="s">
        <v>954</v>
      </c>
      <c r="C682" s="1">
        <v>6500</v>
      </c>
      <c r="D682">
        <v>26</v>
      </c>
      <c r="E682">
        <v>5.2</v>
      </c>
      <c r="F682" s="16">
        <v>45057</v>
      </c>
      <c r="G682" t="s">
        <v>77</v>
      </c>
      <c r="H682" t="s">
        <v>158</v>
      </c>
      <c r="I682" t="s">
        <v>78</v>
      </c>
      <c r="J682" t="s">
        <v>101</v>
      </c>
      <c r="K682" s="1" t="s">
        <v>102</v>
      </c>
      <c r="L682" t="s">
        <v>83</v>
      </c>
      <c r="M682" s="1">
        <v>6500</v>
      </c>
      <c r="N682" s="1">
        <v>7500</v>
      </c>
      <c r="O682" s="1">
        <v>1251</v>
      </c>
      <c r="P682">
        <v>2</v>
      </c>
      <c r="Q682">
        <v>1102.53</v>
      </c>
      <c r="R682">
        <v>1233.1199999999999</v>
      </c>
      <c r="S682">
        <v>130.58999999999992</v>
      </c>
      <c r="T682" t="s">
        <v>80</v>
      </c>
      <c r="U682" s="40">
        <v>2023</v>
      </c>
      <c r="V682" s="40">
        <v>5</v>
      </c>
      <c r="W682" s="40" t="s">
        <v>262</v>
      </c>
      <c r="X682" s="40">
        <v>4</v>
      </c>
      <c r="Y682">
        <v>0</v>
      </c>
      <c r="Z682">
        <v>0</v>
      </c>
    </row>
    <row r="683" spans="1:26" x14ac:dyDescent="0.25">
      <c r="A683" t="s">
        <v>92</v>
      </c>
      <c r="B683" t="s">
        <v>955</v>
      </c>
      <c r="C683" s="1">
        <v>4000</v>
      </c>
      <c r="D683">
        <v>16</v>
      </c>
      <c r="E683">
        <v>3.2</v>
      </c>
      <c r="F683" s="16">
        <v>45057</v>
      </c>
      <c r="G683" t="s">
        <v>77</v>
      </c>
      <c r="H683" t="s">
        <v>127</v>
      </c>
      <c r="I683" t="s">
        <v>78</v>
      </c>
      <c r="J683" t="s">
        <v>101</v>
      </c>
      <c r="K683" s="1" t="s">
        <v>102</v>
      </c>
      <c r="L683" t="s">
        <v>83</v>
      </c>
      <c r="M683" s="1">
        <v>4000</v>
      </c>
      <c r="N683" s="1">
        <v>5000</v>
      </c>
      <c r="O683" s="1">
        <v>545</v>
      </c>
      <c r="P683">
        <v>1</v>
      </c>
      <c r="Q683">
        <v>362.27</v>
      </c>
      <c r="R683">
        <v>415.93</v>
      </c>
      <c r="S683">
        <v>53.660000000000025</v>
      </c>
      <c r="T683" t="s">
        <v>80</v>
      </c>
      <c r="U683" s="40">
        <v>2023</v>
      </c>
      <c r="V683" s="40">
        <v>5</v>
      </c>
      <c r="W683" s="40" t="s">
        <v>262</v>
      </c>
      <c r="X683" s="40">
        <v>4</v>
      </c>
      <c r="Y683">
        <v>0</v>
      </c>
      <c r="Z683">
        <v>0</v>
      </c>
    </row>
    <row r="684" spans="1:26" x14ac:dyDescent="0.25">
      <c r="A684" t="s">
        <v>92</v>
      </c>
      <c r="B684" t="s">
        <v>956</v>
      </c>
      <c r="C684" s="1">
        <v>4000</v>
      </c>
      <c r="D684">
        <v>16</v>
      </c>
      <c r="E684">
        <v>3.2</v>
      </c>
      <c r="F684" s="16">
        <v>45057</v>
      </c>
      <c r="G684" t="s">
        <v>77</v>
      </c>
      <c r="H684" t="s">
        <v>127</v>
      </c>
      <c r="I684" t="s">
        <v>78</v>
      </c>
      <c r="J684" t="s">
        <v>101</v>
      </c>
      <c r="K684" s="1" t="s">
        <v>102</v>
      </c>
      <c r="L684" t="s">
        <v>83</v>
      </c>
      <c r="M684" s="1">
        <v>4000</v>
      </c>
      <c r="N684" s="1">
        <v>5000</v>
      </c>
      <c r="O684" s="1">
        <v>545</v>
      </c>
      <c r="P684">
        <v>1</v>
      </c>
      <c r="Q684">
        <v>362.27</v>
      </c>
      <c r="R684">
        <v>415.93</v>
      </c>
      <c r="S684">
        <v>53.660000000000025</v>
      </c>
      <c r="T684" t="s">
        <v>80</v>
      </c>
      <c r="U684" s="40">
        <v>2023</v>
      </c>
      <c r="V684" s="40">
        <v>5</v>
      </c>
      <c r="W684" s="40" t="s">
        <v>262</v>
      </c>
      <c r="X684" s="40">
        <v>4</v>
      </c>
      <c r="Y684">
        <v>0</v>
      </c>
      <c r="Z684">
        <v>0</v>
      </c>
    </row>
    <row r="685" spans="1:26" x14ac:dyDescent="0.25">
      <c r="A685" t="s">
        <v>92</v>
      </c>
      <c r="B685" t="s">
        <v>957</v>
      </c>
      <c r="C685" s="1">
        <v>1000</v>
      </c>
      <c r="D685">
        <v>4</v>
      </c>
      <c r="E685">
        <v>0.8</v>
      </c>
      <c r="F685" s="16">
        <v>45057</v>
      </c>
      <c r="G685" t="s">
        <v>77</v>
      </c>
      <c r="H685" t="s">
        <v>141</v>
      </c>
      <c r="I685" t="s">
        <v>78</v>
      </c>
      <c r="J685" t="s">
        <v>101</v>
      </c>
      <c r="K685" s="1" t="s">
        <v>130</v>
      </c>
      <c r="L685" t="s">
        <v>79</v>
      </c>
      <c r="M685" s="1">
        <v>1000</v>
      </c>
      <c r="N685" s="1">
        <v>1000</v>
      </c>
      <c r="O685" s="1">
        <v>653</v>
      </c>
      <c r="P685">
        <v>3</v>
      </c>
      <c r="Q685">
        <v>288.68</v>
      </c>
      <c r="R685">
        <v>341.23</v>
      </c>
      <c r="S685">
        <v>52.550000000000011</v>
      </c>
      <c r="T685" t="s">
        <v>80</v>
      </c>
      <c r="U685" s="40">
        <v>2023</v>
      </c>
      <c r="V685" s="40">
        <v>5</v>
      </c>
      <c r="W685" s="40" t="s">
        <v>262</v>
      </c>
      <c r="X685" s="40">
        <v>4</v>
      </c>
      <c r="Y685">
        <v>1</v>
      </c>
      <c r="Z685">
        <v>341.23</v>
      </c>
    </row>
    <row r="686" spans="1:26" x14ac:dyDescent="0.25">
      <c r="A686" t="s">
        <v>92</v>
      </c>
      <c r="B686" t="s">
        <v>958</v>
      </c>
      <c r="C686" s="1">
        <v>2500</v>
      </c>
      <c r="D686">
        <v>10</v>
      </c>
      <c r="E686">
        <v>2</v>
      </c>
      <c r="F686" s="16">
        <v>45057</v>
      </c>
      <c r="G686" t="s">
        <v>77</v>
      </c>
      <c r="H686" t="s">
        <v>141</v>
      </c>
      <c r="I686" t="s">
        <v>78</v>
      </c>
      <c r="J686" t="s">
        <v>101</v>
      </c>
      <c r="K686" s="1" t="s">
        <v>130</v>
      </c>
      <c r="L686" t="s">
        <v>79</v>
      </c>
      <c r="M686" s="1">
        <v>2500</v>
      </c>
      <c r="N686" s="1">
        <v>2500</v>
      </c>
      <c r="O686" s="1">
        <v>603</v>
      </c>
      <c r="P686">
        <v>3</v>
      </c>
      <c r="Q686">
        <v>480.94</v>
      </c>
      <c r="R686">
        <v>549.52</v>
      </c>
      <c r="S686">
        <v>68.579999999999984</v>
      </c>
      <c r="T686" t="s">
        <v>80</v>
      </c>
      <c r="U686" s="40">
        <v>2023</v>
      </c>
      <c r="V686" s="40">
        <v>5</v>
      </c>
      <c r="W686" s="40" t="s">
        <v>262</v>
      </c>
      <c r="X686" s="40">
        <v>4</v>
      </c>
      <c r="Y686">
        <v>1</v>
      </c>
      <c r="Z686">
        <v>549.52</v>
      </c>
    </row>
    <row r="687" spans="1:26" x14ac:dyDescent="0.25">
      <c r="A687" t="s">
        <v>92</v>
      </c>
      <c r="B687" t="s">
        <v>959</v>
      </c>
      <c r="C687" s="1">
        <v>2000</v>
      </c>
      <c r="D687">
        <v>8</v>
      </c>
      <c r="E687">
        <v>1.6</v>
      </c>
      <c r="F687" s="16">
        <v>45057</v>
      </c>
      <c r="G687" t="s">
        <v>77</v>
      </c>
      <c r="H687" t="s">
        <v>121</v>
      </c>
      <c r="I687" t="s">
        <v>78</v>
      </c>
      <c r="J687" t="s">
        <v>101</v>
      </c>
      <c r="K687" s="1" t="s">
        <v>112</v>
      </c>
      <c r="L687" t="s">
        <v>79</v>
      </c>
      <c r="M687" s="1">
        <v>2000</v>
      </c>
      <c r="N687" s="1">
        <v>2500</v>
      </c>
      <c r="O687" s="1">
        <v>2073</v>
      </c>
      <c r="P687">
        <v>6</v>
      </c>
      <c r="Q687">
        <v>489.62</v>
      </c>
      <c r="R687">
        <v>558.92999999999995</v>
      </c>
      <c r="S687">
        <v>69.309999999999945</v>
      </c>
      <c r="T687" t="s">
        <v>80</v>
      </c>
      <c r="U687" s="40">
        <v>2023</v>
      </c>
      <c r="V687" s="40">
        <v>5</v>
      </c>
      <c r="W687" s="40" t="s">
        <v>262</v>
      </c>
      <c r="X687" s="40">
        <v>4</v>
      </c>
      <c r="Y687">
        <v>1</v>
      </c>
      <c r="Z687">
        <v>558.92999999999995</v>
      </c>
    </row>
    <row r="688" spans="1:26" x14ac:dyDescent="0.25">
      <c r="A688" t="s">
        <v>92</v>
      </c>
      <c r="B688" t="s">
        <v>960</v>
      </c>
      <c r="C688" s="1">
        <v>2000</v>
      </c>
      <c r="D688">
        <v>8</v>
      </c>
      <c r="E688">
        <v>1.6</v>
      </c>
      <c r="F688" s="16">
        <v>45057</v>
      </c>
      <c r="G688" t="s">
        <v>77</v>
      </c>
      <c r="H688" t="s">
        <v>121</v>
      </c>
      <c r="I688" t="s">
        <v>78</v>
      </c>
      <c r="J688" t="s">
        <v>101</v>
      </c>
      <c r="K688" s="1" t="s">
        <v>112</v>
      </c>
      <c r="L688" t="s">
        <v>79</v>
      </c>
      <c r="M688" s="1">
        <v>2000</v>
      </c>
      <c r="N688" s="1">
        <v>2500</v>
      </c>
      <c r="O688" s="1">
        <v>2073</v>
      </c>
      <c r="P688">
        <v>6</v>
      </c>
      <c r="Q688">
        <v>489.62</v>
      </c>
      <c r="R688">
        <v>558.92999999999995</v>
      </c>
      <c r="S688">
        <v>69.309999999999945</v>
      </c>
      <c r="T688" t="s">
        <v>80</v>
      </c>
      <c r="U688" s="40">
        <v>2023</v>
      </c>
      <c r="V688" s="40">
        <v>5</v>
      </c>
      <c r="W688" s="40" t="s">
        <v>262</v>
      </c>
      <c r="X688" s="40">
        <v>4</v>
      </c>
      <c r="Y688">
        <v>1</v>
      </c>
      <c r="Z688">
        <v>558.92999999999995</v>
      </c>
    </row>
    <row r="689" spans="1:26" x14ac:dyDescent="0.25">
      <c r="A689" t="s">
        <v>92</v>
      </c>
      <c r="B689" t="s">
        <v>961</v>
      </c>
      <c r="C689" s="1">
        <v>500</v>
      </c>
      <c r="D689">
        <v>2</v>
      </c>
      <c r="E689">
        <v>0.4</v>
      </c>
      <c r="F689" s="16">
        <v>45057</v>
      </c>
      <c r="G689" t="s">
        <v>77</v>
      </c>
      <c r="H689" t="s">
        <v>100</v>
      </c>
      <c r="I689" t="s">
        <v>78</v>
      </c>
      <c r="J689" t="s">
        <v>101</v>
      </c>
      <c r="K689" s="1" t="s">
        <v>102</v>
      </c>
      <c r="L689" t="s">
        <v>79</v>
      </c>
      <c r="M689" s="1">
        <v>500</v>
      </c>
      <c r="N689" s="1">
        <v>500</v>
      </c>
      <c r="O689" s="1">
        <v>911</v>
      </c>
      <c r="P689">
        <v>4</v>
      </c>
      <c r="Q689">
        <v>110.35</v>
      </c>
      <c r="R689">
        <v>136.07</v>
      </c>
      <c r="S689">
        <v>25.72</v>
      </c>
      <c r="T689" t="s">
        <v>80</v>
      </c>
      <c r="U689" s="40">
        <v>2023</v>
      </c>
      <c r="V689" s="40">
        <v>5</v>
      </c>
      <c r="W689" s="40" t="s">
        <v>262</v>
      </c>
      <c r="X689" s="40">
        <v>4</v>
      </c>
      <c r="Y689">
        <v>1</v>
      </c>
      <c r="Z689">
        <v>136.07</v>
      </c>
    </row>
    <row r="690" spans="1:26" x14ac:dyDescent="0.25">
      <c r="A690" t="s">
        <v>92</v>
      </c>
      <c r="B690" t="s">
        <v>962</v>
      </c>
      <c r="C690" s="1">
        <v>500</v>
      </c>
      <c r="D690">
        <v>2</v>
      </c>
      <c r="E690">
        <v>0.4</v>
      </c>
      <c r="F690" s="16">
        <v>45057</v>
      </c>
      <c r="G690" t="s">
        <v>77</v>
      </c>
      <c r="H690" t="s">
        <v>100</v>
      </c>
      <c r="I690" t="s">
        <v>78</v>
      </c>
      <c r="J690" t="s">
        <v>101</v>
      </c>
      <c r="K690" s="1" t="s">
        <v>102</v>
      </c>
      <c r="L690" t="s">
        <v>79</v>
      </c>
      <c r="M690" s="1">
        <v>500</v>
      </c>
      <c r="N690" s="1">
        <v>500</v>
      </c>
      <c r="O690" s="1">
        <v>1183</v>
      </c>
      <c r="P690">
        <v>4</v>
      </c>
      <c r="Q690">
        <v>124.39</v>
      </c>
      <c r="R690">
        <v>153.38</v>
      </c>
      <c r="S690">
        <v>28.989999999999995</v>
      </c>
      <c r="T690" t="s">
        <v>80</v>
      </c>
      <c r="U690" s="40">
        <v>2023</v>
      </c>
      <c r="V690" s="40">
        <v>5</v>
      </c>
      <c r="W690" s="40" t="s">
        <v>262</v>
      </c>
      <c r="X690" s="40">
        <v>4</v>
      </c>
      <c r="Y690">
        <v>1</v>
      </c>
      <c r="Z690">
        <v>153.38</v>
      </c>
    </row>
    <row r="691" spans="1:26" x14ac:dyDescent="0.25">
      <c r="A691" t="s">
        <v>92</v>
      </c>
      <c r="B691" t="s">
        <v>963</v>
      </c>
      <c r="C691" s="1">
        <v>500</v>
      </c>
      <c r="D691">
        <v>2</v>
      </c>
      <c r="E691">
        <v>0.4</v>
      </c>
      <c r="F691" s="16">
        <v>45057</v>
      </c>
      <c r="G691" t="s">
        <v>77</v>
      </c>
      <c r="H691" t="s">
        <v>76</v>
      </c>
      <c r="I691" t="s">
        <v>78</v>
      </c>
      <c r="J691" t="s">
        <v>101</v>
      </c>
      <c r="K691" s="1" t="s">
        <v>81</v>
      </c>
      <c r="L691" t="s">
        <v>79</v>
      </c>
      <c r="M691" s="1">
        <v>500</v>
      </c>
      <c r="N691" s="1">
        <v>500</v>
      </c>
      <c r="O691" s="1">
        <v>846</v>
      </c>
      <c r="P691">
        <v>5</v>
      </c>
      <c r="Q691">
        <v>113.55</v>
      </c>
      <c r="R691">
        <v>140.01</v>
      </c>
      <c r="S691">
        <v>26.459999999999994</v>
      </c>
      <c r="T691" t="s">
        <v>80</v>
      </c>
      <c r="U691" s="40">
        <v>2023</v>
      </c>
      <c r="V691" s="40">
        <v>5</v>
      </c>
      <c r="W691" s="40" t="s">
        <v>262</v>
      </c>
      <c r="X691" s="40">
        <v>4</v>
      </c>
      <c r="Y691">
        <v>1</v>
      </c>
      <c r="Z691">
        <v>140.01</v>
      </c>
    </row>
    <row r="692" spans="1:26" x14ac:dyDescent="0.25">
      <c r="A692" t="s">
        <v>92</v>
      </c>
      <c r="B692" t="s">
        <v>964</v>
      </c>
      <c r="C692" s="1">
        <v>3500.0000000000005</v>
      </c>
      <c r="D692">
        <v>14.000000000000002</v>
      </c>
      <c r="E692">
        <v>2.8000000000000003</v>
      </c>
      <c r="F692" s="16">
        <v>45057</v>
      </c>
      <c r="G692" t="s">
        <v>77</v>
      </c>
      <c r="H692" t="s">
        <v>127</v>
      </c>
      <c r="I692" t="s">
        <v>78</v>
      </c>
      <c r="J692" t="s">
        <v>101</v>
      </c>
      <c r="K692" s="1" t="s">
        <v>102</v>
      </c>
      <c r="L692" t="s">
        <v>83</v>
      </c>
      <c r="M692" s="1">
        <v>3500.0000000000005</v>
      </c>
      <c r="N692" s="1">
        <v>5000</v>
      </c>
      <c r="O692" s="1">
        <v>537</v>
      </c>
      <c r="P692">
        <v>1</v>
      </c>
      <c r="Q692">
        <v>340.28</v>
      </c>
      <c r="R692">
        <v>390.68</v>
      </c>
      <c r="S692">
        <v>50.400000000000034</v>
      </c>
      <c r="T692" t="s">
        <v>80</v>
      </c>
      <c r="U692" s="40">
        <v>2023</v>
      </c>
      <c r="V692" s="40">
        <v>5</v>
      </c>
      <c r="W692" s="40" t="s">
        <v>262</v>
      </c>
      <c r="X692" s="40">
        <v>4</v>
      </c>
      <c r="Y692">
        <v>0</v>
      </c>
      <c r="Z692">
        <v>0</v>
      </c>
    </row>
    <row r="693" spans="1:26" x14ac:dyDescent="0.25">
      <c r="A693" t="s">
        <v>92</v>
      </c>
      <c r="B693" t="s">
        <v>965</v>
      </c>
      <c r="C693" s="1">
        <v>3500.0000000000005</v>
      </c>
      <c r="D693">
        <v>14.000000000000002</v>
      </c>
      <c r="E693">
        <v>2.8000000000000003</v>
      </c>
      <c r="F693" s="16">
        <v>45057</v>
      </c>
      <c r="G693" t="s">
        <v>77</v>
      </c>
      <c r="H693" t="s">
        <v>127</v>
      </c>
      <c r="I693" t="s">
        <v>78</v>
      </c>
      <c r="J693" t="s">
        <v>101</v>
      </c>
      <c r="K693" s="1" t="s">
        <v>102</v>
      </c>
      <c r="L693" t="s">
        <v>83</v>
      </c>
      <c r="M693" s="1">
        <v>3500.0000000000005</v>
      </c>
      <c r="N693" s="1">
        <v>5000</v>
      </c>
      <c r="O693" s="1">
        <v>537</v>
      </c>
      <c r="P693">
        <v>1</v>
      </c>
      <c r="Q693">
        <v>340.28</v>
      </c>
      <c r="R693">
        <v>390.68</v>
      </c>
      <c r="S693">
        <v>50.400000000000034</v>
      </c>
      <c r="T693" t="s">
        <v>80</v>
      </c>
      <c r="U693" s="40">
        <v>2023</v>
      </c>
      <c r="V693" s="40">
        <v>5</v>
      </c>
      <c r="W693" s="40" t="s">
        <v>262</v>
      </c>
      <c r="X693" s="40">
        <v>4</v>
      </c>
      <c r="Y693">
        <v>0</v>
      </c>
      <c r="Z693">
        <v>0</v>
      </c>
    </row>
    <row r="694" spans="1:26" x14ac:dyDescent="0.25">
      <c r="A694" t="s">
        <v>92</v>
      </c>
      <c r="B694" t="s">
        <v>966</v>
      </c>
      <c r="C694" s="1">
        <v>3000.0000000000005</v>
      </c>
      <c r="D694">
        <v>12.000000000000002</v>
      </c>
      <c r="E694">
        <v>2.4000000000000004</v>
      </c>
      <c r="F694" s="16">
        <v>45057</v>
      </c>
      <c r="G694" t="s">
        <v>77</v>
      </c>
      <c r="H694" t="s">
        <v>100</v>
      </c>
      <c r="I694" t="s">
        <v>78</v>
      </c>
      <c r="J694" t="s">
        <v>101</v>
      </c>
      <c r="K694" s="1" t="s">
        <v>102</v>
      </c>
      <c r="L694" t="s">
        <v>83</v>
      </c>
      <c r="M694" s="1">
        <v>3000.0000000000005</v>
      </c>
      <c r="N694" s="1">
        <v>5000</v>
      </c>
      <c r="O694" s="1">
        <v>1045</v>
      </c>
      <c r="P694">
        <v>2</v>
      </c>
      <c r="Q694">
        <v>444.76</v>
      </c>
      <c r="R694">
        <v>508.18</v>
      </c>
      <c r="S694">
        <v>63.420000000000016</v>
      </c>
      <c r="T694" t="s">
        <v>80</v>
      </c>
      <c r="U694" s="40">
        <v>2023</v>
      </c>
      <c r="V694" s="40">
        <v>5</v>
      </c>
      <c r="W694" s="40" t="s">
        <v>262</v>
      </c>
      <c r="X694" s="40">
        <v>4</v>
      </c>
      <c r="Y694">
        <v>0</v>
      </c>
      <c r="Z694">
        <v>0</v>
      </c>
    </row>
    <row r="695" spans="1:26" x14ac:dyDescent="0.25">
      <c r="A695" t="s">
        <v>92</v>
      </c>
      <c r="B695" t="s">
        <v>967</v>
      </c>
      <c r="C695" s="1">
        <v>2000</v>
      </c>
      <c r="D695">
        <v>8</v>
      </c>
      <c r="E695">
        <v>1.6</v>
      </c>
      <c r="F695" s="16">
        <v>45062</v>
      </c>
      <c r="G695" t="s">
        <v>77</v>
      </c>
      <c r="H695" t="s">
        <v>111</v>
      </c>
      <c r="I695" t="s">
        <v>78</v>
      </c>
      <c r="J695" t="s">
        <v>101</v>
      </c>
      <c r="K695" s="1" t="s">
        <v>112</v>
      </c>
      <c r="L695" t="s">
        <v>79</v>
      </c>
      <c r="M695" s="1">
        <v>2000</v>
      </c>
      <c r="N695" s="1">
        <v>2500</v>
      </c>
      <c r="O695" s="1">
        <v>1194</v>
      </c>
      <c r="P695">
        <v>4</v>
      </c>
      <c r="Q695">
        <v>498.32</v>
      </c>
      <c r="R695">
        <v>568.86</v>
      </c>
      <c r="S695">
        <v>70.54000000000002</v>
      </c>
      <c r="T695" t="s">
        <v>80</v>
      </c>
      <c r="U695" s="40">
        <v>2023</v>
      </c>
      <c r="V695" s="40">
        <v>5</v>
      </c>
      <c r="W695" s="40" t="s">
        <v>262</v>
      </c>
      <c r="X695" s="40">
        <v>2</v>
      </c>
      <c r="Y695">
        <v>1</v>
      </c>
      <c r="Z695">
        <v>568.86</v>
      </c>
    </row>
    <row r="696" spans="1:26" x14ac:dyDescent="0.25">
      <c r="A696" t="s">
        <v>92</v>
      </c>
      <c r="B696" t="s">
        <v>968</v>
      </c>
      <c r="C696" s="1">
        <v>500</v>
      </c>
      <c r="D696">
        <v>2</v>
      </c>
      <c r="E696">
        <v>0.4</v>
      </c>
      <c r="F696" s="16">
        <v>45062</v>
      </c>
      <c r="G696" t="s">
        <v>77</v>
      </c>
      <c r="H696" t="s">
        <v>100</v>
      </c>
      <c r="I696" t="s">
        <v>78</v>
      </c>
      <c r="J696" t="s">
        <v>101</v>
      </c>
      <c r="K696" s="1" t="s">
        <v>102</v>
      </c>
      <c r="L696" t="s">
        <v>79</v>
      </c>
      <c r="M696" s="1">
        <v>500</v>
      </c>
      <c r="N696" s="1">
        <v>500</v>
      </c>
      <c r="O696" s="1">
        <v>942</v>
      </c>
      <c r="P696">
        <v>3</v>
      </c>
      <c r="Q696">
        <v>111.04</v>
      </c>
      <c r="R696">
        <v>136.91</v>
      </c>
      <c r="S696">
        <v>25.86999999999999</v>
      </c>
      <c r="T696" t="s">
        <v>80</v>
      </c>
      <c r="U696" s="40">
        <v>2023</v>
      </c>
      <c r="V696" s="40">
        <v>5</v>
      </c>
      <c r="W696" s="40" t="s">
        <v>262</v>
      </c>
      <c r="X696" s="40">
        <v>2</v>
      </c>
      <c r="Y696">
        <v>1</v>
      </c>
      <c r="Z696">
        <v>136.91</v>
      </c>
    </row>
    <row r="697" spans="1:26" x14ac:dyDescent="0.25">
      <c r="A697" t="s">
        <v>92</v>
      </c>
      <c r="B697" t="s">
        <v>969</v>
      </c>
      <c r="C697" s="1">
        <v>1000</v>
      </c>
      <c r="D697">
        <v>4</v>
      </c>
      <c r="E697">
        <v>0.8</v>
      </c>
      <c r="F697" s="16">
        <v>45062</v>
      </c>
      <c r="G697" t="s">
        <v>77</v>
      </c>
      <c r="H697" t="s">
        <v>111</v>
      </c>
      <c r="I697" t="s">
        <v>78</v>
      </c>
      <c r="J697" t="s">
        <v>101</v>
      </c>
      <c r="K697" s="1" t="s">
        <v>112</v>
      </c>
      <c r="L697" t="s">
        <v>79</v>
      </c>
      <c r="M697" s="1">
        <v>1000</v>
      </c>
      <c r="N697" s="1">
        <v>1000</v>
      </c>
      <c r="O697" s="1">
        <v>1213</v>
      </c>
      <c r="P697">
        <v>4</v>
      </c>
      <c r="Q697">
        <v>270.26</v>
      </c>
      <c r="R697">
        <v>319.45999999999998</v>
      </c>
      <c r="S697">
        <v>49.199999999999989</v>
      </c>
      <c r="T697" t="s">
        <v>80</v>
      </c>
      <c r="U697" s="40">
        <v>2023</v>
      </c>
      <c r="V697" s="40">
        <v>5</v>
      </c>
      <c r="W697" s="40" t="s">
        <v>262</v>
      </c>
      <c r="X697" s="40">
        <v>2</v>
      </c>
      <c r="Y697">
        <v>1</v>
      </c>
      <c r="Z697">
        <v>319.45999999999998</v>
      </c>
    </row>
    <row r="698" spans="1:26" x14ac:dyDescent="0.25">
      <c r="A698" t="s">
        <v>92</v>
      </c>
      <c r="B698" t="s">
        <v>970</v>
      </c>
      <c r="C698" s="1">
        <v>1000</v>
      </c>
      <c r="D698">
        <v>4</v>
      </c>
      <c r="E698">
        <v>0.8</v>
      </c>
      <c r="F698" s="16">
        <v>45062</v>
      </c>
      <c r="G698" t="s">
        <v>77</v>
      </c>
      <c r="H698" t="s">
        <v>100</v>
      </c>
      <c r="I698" t="s">
        <v>78</v>
      </c>
      <c r="J698" t="s">
        <v>101</v>
      </c>
      <c r="K698" s="1" t="s">
        <v>102</v>
      </c>
      <c r="L698" t="s">
        <v>79</v>
      </c>
      <c r="M698" s="1">
        <v>1000</v>
      </c>
      <c r="N698" s="1">
        <v>1000</v>
      </c>
      <c r="O698" s="1">
        <v>1045</v>
      </c>
      <c r="P698">
        <v>3</v>
      </c>
      <c r="Q698">
        <v>153.08000000000001</v>
      </c>
      <c r="R698">
        <v>180.94</v>
      </c>
      <c r="S698">
        <v>27.859999999999985</v>
      </c>
      <c r="T698" t="s">
        <v>80</v>
      </c>
      <c r="U698" s="40">
        <v>2023</v>
      </c>
      <c r="V698" s="40">
        <v>5</v>
      </c>
      <c r="W698" s="40" t="s">
        <v>262</v>
      </c>
      <c r="X698" s="40">
        <v>2</v>
      </c>
      <c r="Y698">
        <v>1</v>
      </c>
      <c r="Z698">
        <v>180.94</v>
      </c>
    </row>
    <row r="699" spans="1:26" x14ac:dyDescent="0.25">
      <c r="A699" t="s">
        <v>92</v>
      </c>
      <c r="B699" t="s">
        <v>971</v>
      </c>
      <c r="C699" s="1">
        <v>1500.0000000000002</v>
      </c>
      <c r="D699">
        <v>6.0000000000000009</v>
      </c>
      <c r="E699">
        <v>1.2000000000000002</v>
      </c>
      <c r="F699" s="16">
        <v>45062</v>
      </c>
      <c r="G699" t="s">
        <v>77</v>
      </c>
      <c r="H699" t="s">
        <v>178</v>
      </c>
      <c r="I699" t="s">
        <v>78</v>
      </c>
      <c r="J699" t="s">
        <v>101</v>
      </c>
      <c r="K699" s="1" t="s">
        <v>130</v>
      </c>
      <c r="L699" t="s">
        <v>79</v>
      </c>
      <c r="M699" s="1">
        <v>1500.0000000000002</v>
      </c>
      <c r="N699" s="1">
        <v>2500</v>
      </c>
      <c r="O699" s="1">
        <v>1223</v>
      </c>
      <c r="P699">
        <v>4</v>
      </c>
      <c r="Q699">
        <v>268.23</v>
      </c>
      <c r="R699">
        <v>306.19</v>
      </c>
      <c r="S699">
        <v>37.95999999999998</v>
      </c>
      <c r="T699" t="s">
        <v>80</v>
      </c>
      <c r="U699" s="40">
        <v>2023</v>
      </c>
      <c r="V699" s="40">
        <v>5</v>
      </c>
      <c r="W699" s="40" t="s">
        <v>262</v>
      </c>
      <c r="X699" s="40">
        <v>2</v>
      </c>
      <c r="Y699">
        <v>1</v>
      </c>
      <c r="Z699">
        <v>306.19</v>
      </c>
    </row>
    <row r="700" spans="1:26" x14ac:dyDescent="0.25">
      <c r="A700" t="s">
        <v>92</v>
      </c>
      <c r="B700" t="s">
        <v>972</v>
      </c>
      <c r="C700" s="1">
        <v>1500.0000000000002</v>
      </c>
      <c r="D700">
        <v>6.0000000000000009</v>
      </c>
      <c r="E700">
        <v>1.2000000000000002</v>
      </c>
      <c r="F700" s="16">
        <v>45062</v>
      </c>
      <c r="G700" t="s">
        <v>77</v>
      </c>
      <c r="H700" t="s">
        <v>111</v>
      </c>
      <c r="I700" t="s">
        <v>78</v>
      </c>
      <c r="J700" t="s">
        <v>101</v>
      </c>
      <c r="K700" s="1" t="s">
        <v>112</v>
      </c>
      <c r="L700" t="s">
        <v>79</v>
      </c>
      <c r="M700" s="1">
        <v>1500.0000000000002</v>
      </c>
      <c r="N700" s="1">
        <v>2500</v>
      </c>
      <c r="O700" s="1">
        <v>1560</v>
      </c>
      <c r="P700">
        <v>4</v>
      </c>
      <c r="Q700">
        <v>373.15</v>
      </c>
      <c r="R700">
        <v>425.98</v>
      </c>
      <c r="S700">
        <v>52.830000000000041</v>
      </c>
      <c r="T700" t="s">
        <v>80</v>
      </c>
      <c r="U700" s="40">
        <v>2023</v>
      </c>
      <c r="V700" s="40">
        <v>5</v>
      </c>
      <c r="W700" s="40" t="s">
        <v>262</v>
      </c>
      <c r="X700" s="40">
        <v>2</v>
      </c>
      <c r="Y700">
        <v>1</v>
      </c>
      <c r="Z700">
        <v>425.98</v>
      </c>
    </row>
    <row r="701" spans="1:26" x14ac:dyDescent="0.25">
      <c r="A701" t="s">
        <v>92</v>
      </c>
      <c r="B701" t="s">
        <v>973</v>
      </c>
      <c r="C701" s="1">
        <v>2500</v>
      </c>
      <c r="D701">
        <v>10</v>
      </c>
      <c r="E701">
        <v>2</v>
      </c>
      <c r="F701" s="16">
        <v>45062</v>
      </c>
      <c r="G701" t="s">
        <v>77</v>
      </c>
      <c r="H701" t="s">
        <v>111</v>
      </c>
      <c r="I701" t="s">
        <v>78</v>
      </c>
      <c r="J701" t="s">
        <v>101</v>
      </c>
      <c r="K701" s="1" t="s">
        <v>81</v>
      </c>
      <c r="L701" t="s">
        <v>79</v>
      </c>
      <c r="M701" s="1">
        <v>2500</v>
      </c>
      <c r="N701" s="1">
        <v>2500</v>
      </c>
      <c r="O701" s="1">
        <v>1612</v>
      </c>
      <c r="P701">
        <v>5</v>
      </c>
      <c r="Q701">
        <v>385.47</v>
      </c>
      <c r="R701">
        <v>437.28</v>
      </c>
      <c r="S701">
        <v>51.809999999999945</v>
      </c>
      <c r="T701" t="s">
        <v>80</v>
      </c>
      <c r="U701" s="40">
        <v>2023</v>
      </c>
      <c r="V701" s="40">
        <v>5</v>
      </c>
      <c r="W701" s="40" t="s">
        <v>262</v>
      </c>
      <c r="X701" s="40">
        <v>2</v>
      </c>
      <c r="Y701">
        <v>1</v>
      </c>
      <c r="Z701">
        <v>437.28</v>
      </c>
    </row>
    <row r="702" spans="1:26" x14ac:dyDescent="0.25">
      <c r="A702" t="s">
        <v>92</v>
      </c>
      <c r="B702" t="s">
        <v>974</v>
      </c>
      <c r="C702" s="1">
        <v>2000</v>
      </c>
      <c r="D702">
        <v>8</v>
      </c>
      <c r="E702">
        <v>1.6</v>
      </c>
      <c r="F702" s="16">
        <v>45062</v>
      </c>
      <c r="G702" t="s">
        <v>77</v>
      </c>
      <c r="H702" t="s">
        <v>111</v>
      </c>
      <c r="I702" t="s">
        <v>78</v>
      </c>
      <c r="J702" t="s">
        <v>101</v>
      </c>
      <c r="K702" s="1" t="s">
        <v>112</v>
      </c>
      <c r="L702" t="s">
        <v>79</v>
      </c>
      <c r="M702" s="1">
        <v>2000</v>
      </c>
      <c r="N702" s="1">
        <v>2500</v>
      </c>
      <c r="O702" s="1">
        <v>1611</v>
      </c>
      <c r="P702">
        <v>4</v>
      </c>
      <c r="Q702">
        <v>492.37</v>
      </c>
      <c r="R702">
        <v>562.07000000000005</v>
      </c>
      <c r="S702">
        <v>69.700000000000045</v>
      </c>
      <c r="T702" t="s">
        <v>80</v>
      </c>
      <c r="U702" s="40">
        <v>2023</v>
      </c>
      <c r="V702" s="40">
        <v>5</v>
      </c>
      <c r="W702" s="40" t="s">
        <v>262</v>
      </c>
      <c r="X702" s="40">
        <v>2</v>
      </c>
      <c r="Y702">
        <v>1</v>
      </c>
      <c r="Z702">
        <v>562.07000000000005</v>
      </c>
    </row>
    <row r="703" spans="1:26" x14ac:dyDescent="0.25">
      <c r="A703" t="s">
        <v>92</v>
      </c>
      <c r="B703" t="s">
        <v>975</v>
      </c>
      <c r="C703" s="1">
        <v>1000</v>
      </c>
      <c r="D703">
        <v>4</v>
      </c>
      <c r="E703">
        <v>0.8</v>
      </c>
      <c r="F703" s="16">
        <v>45062</v>
      </c>
      <c r="G703" t="s">
        <v>77</v>
      </c>
      <c r="H703" t="s">
        <v>111</v>
      </c>
      <c r="I703" t="s">
        <v>78</v>
      </c>
      <c r="J703" t="s">
        <v>101</v>
      </c>
      <c r="K703" s="1" t="s">
        <v>112</v>
      </c>
      <c r="L703" t="s">
        <v>79</v>
      </c>
      <c r="M703" s="1">
        <v>1000</v>
      </c>
      <c r="N703" s="1">
        <v>1000</v>
      </c>
      <c r="O703" s="1">
        <v>1194</v>
      </c>
      <c r="P703">
        <v>4</v>
      </c>
      <c r="Q703">
        <v>269.63</v>
      </c>
      <c r="R703">
        <v>318.72000000000003</v>
      </c>
      <c r="S703">
        <v>49.090000000000032</v>
      </c>
      <c r="T703" t="s">
        <v>80</v>
      </c>
      <c r="U703" s="40">
        <v>2023</v>
      </c>
      <c r="V703" s="40">
        <v>5</v>
      </c>
      <c r="W703" s="40" t="s">
        <v>262</v>
      </c>
      <c r="X703" s="40">
        <v>2</v>
      </c>
      <c r="Y703">
        <v>1</v>
      </c>
      <c r="Z703">
        <v>318.72000000000003</v>
      </c>
    </row>
    <row r="704" spans="1:26" x14ac:dyDescent="0.25">
      <c r="A704" t="s">
        <v>92</v>
      </c>
      <c r="B704" t="s">
        <v>976</v>
      </c>
      <c r="C704" s="1">
        <v>11500.000000000002</v>
      </c>
      <c r="D704">
        <v>46.000000000000007</v>
      </c>
      <c r="E704">
        <v>9.2000000000000011</v>
      </c>
      <c r="F704" s="16">
        <v>45062</v>
      </c>
      <c r="G704" t="s">
        <v>77</v>
      </c>
      <c r="H704" t="s">
        <v>111</v>
      </c>
      <c r="I704" t="s">
        <v>78</v>
      </c>
      <c r="J704" t="s">
        <v>101</v>
      </c>
      <c r="K704" s="1" t="s">
        <v>112</v>
      </c>
      <c r="L704" t="s">
        <v>83</v>
      </c>
      <c r="M704" s="1">
        <v>11500.000000000002</v>
      </c>
      <c r="N704" s="1">
        <v>15000</v>
      </c>
      <c r="O704" s="1">
        <v>1515</v>
      </c>
      <c r="P704">
        <v>3</v>
      </c>
      <c r="Q704">
        <v>1074.26</v>
      </c>
      <c r="R704">
        <v>1221.58</v>
      </c>
      <c r="S704">
        <v>147.31999999999994</v>
      </c>
      <c r="T704" t="s">
        <v>80</v>
      </c>
      <c r="U704" s="40">
        <v>2023</v>
      </c>
      <c r="V704" s="40">
        <v>5</v>
      </c>
      <c r="W704" s="40" t="s">
        <v>262</v>
      </c>
      <c r="X704" s="40">
        <v>2</v>
      </c>
      <c r="Y704">
        <v>0</v>
      </c>
      <c r="Z704">
        <v>0</v>
      </c>
    </row>
    <row r="705" spans="1:26" x14ac:dyDescent="0.25">
      <c r="A705" t="s">
        <v>92</v>
      </c>
      <c r="B705" t="s">
        <v>977</v>
      </c>
      <c r="C705" s="1">
        <v>1500.0000000000002</v>
      </c>
      <c r="D705">
        <v>6.0000000000000009</v>
      </c>
      <c r="E705">
        <v>1.2000000000000002</v>
      </c>
      <c r="F705" s="16">
        <v>45064</v>
      </c>
      <c r="G705" t="s">
        <v>77</v>
      </c>
      <c r="H705" t="s">
        <v>127</v>
      </c>
      <c r="I705" t="s">
        <v>78</v>
      </c>
      <c r="J705" t="s">
        <v>101</v>
      </c>
      <c r="K705" s="1" t="s">
        <v>102</v>
      </c>
      <c r="L705" t="s">
        <v>79</v>
      </c>
      <c r="M705" s="1">
        <v>1500.0000000000002</v>
      </c>
      <c r="N705" s="1">
        <v>2500</v>
      </c>
      <c r="O705" s="1">
        <v>516</v>
      </c>
      <c r="P705">
        <v>3</v>
      </c>
      <c r="Q705">
        <v>223.06</v>
      </c>
      <c r="R705">
        <v>256.08999999999997</v>
      </c>
      <c r="S705">
        <v>33.029999999999973</v>
      </c>
      <c r="T705" t="s">
        <v>80</v>
      </c>
      <c r="U705" s="40">
        <v>2023</v>
      </c>
      <c r="V705" s="40">
        <v>5</v>
      </c>
      <c r="W705" s="40" t="s">
        <v>262</v>
      </c>
      <c r="X705" s="40">
        <v>4</v>
      </c>
      <c r="Y705">
        <v>1</v>
      </c>
      <c r="Z705">
        <v>256.08999999999997</v>
      </c>
    </row>
    <row r="706" spans="1:26" x14ac:dyDescent="0.25">
      <c r="A706" t="s">
        <v>92</v>
      </c>
      <c r="B706" t="s">
        <v>978</v>
      </c>
      <c r="C706" s="1">
        <v>1500.0000000000002</v>
      </c>
      <c r="D706">
        <v>6.0000000000000009</v>
      </c>
      <c r="E706">
        <v>1.2000000000000002</v>
      </c>
      <c r="F706" s="16">
        <v>45064</v>
      </c>
      <c r="G706" t="s">
        <v>77</v>
      </c>
      <c r="H706" t="s">
        <v>127</v>
      </c>
      <c r="I706" t="s">
        <v>78</v>
      </c>
      <c r="J706" t="s">
        <v>101</v>
      </c>
      <c r="K706" s="1" t="s">
        <v>102</v>
      </c>
      <c r="L706" t="s">
        <v>79</v>
      </c>
      <c r="M706" s="1">
        <v>1500.0000000000002</v>
      </c>
      <c r="N706" s="1">
        <v>2500</v>
      </c>
      <c r="O706" s="1">
        <v>516</v>
      </c>
      <c r="P706">
        <v>3</v>
      </c>
      <c r="Q706">
        <v>223.06</v>
      </c>
      <c r="R706">
        <v>256.08999999999997</v>
      </c>
      <c r="S706">
        <v>33.029999999999973</v>
      </c>
      <c r="T706" t="s">
        <v>80</v>
      </c>
      <c r="U706" s="40">
        <v>2023</v>
      </c>
      <c r="V706" s="40">
        <v>5</v>
      </c>
      <c r="W706" s="40" t="s">
        <v>262</v>
      </c>
      <c r="X706" s="40">
        <v>4</v>
      </c>
      <c r="Y706">
        <v>1</v>
      </c>
      <c r="Z706">
        <v>256.08999999999997</v>
      </c>
    </row>
    <row r="707" spans="1:26" x14ac:dyDescent="0.25">
      <c r="A707" t="s">
        <v>92</v>
      </c>
      <c r="B707" t="s">
        <v>979</v>
      </c>
      <c r="C707" s="1">
        <v>2000</v>
      </c>
      <c r="D707">
        <v>8</v>
      </c>
      <c r="E707">
        <v>1.6</v>
      </c>
      <c r="F707" s="16">
        <v>45064</v>
      </c>
      <c r="G707" t="s">
        <v>77</v>
      </c>
      <c r="H707" t="s">
        <v>141</v>
      </c>
      <c r="I707" t="s">
        <v>78</v>
      </c>
      <c r="J707" t="s">
        <v>101</v>
      </c>
      <c r="K707" s="1" t="s">
        <v>130</v>
      </c>
      <c r="L707" t="s">
        <v>79</v>
      </c>
      <c r="M707" s="1">
        <v>2000</v>
      </c>
      <c r="N707" s="1">
        <v>2500</v>
      </c>
      <c r="O707" s="1">
        <v>653</v>
      </c>
      <c r="P707">
        <v>3</v>
      </c>
      <c r="Q707">
        <v>457.29</v>
      </c>
      <c r="R707">
        <v>522.02</v>
      </c>
      <c r="S707">
        <v>64.729999999999961</v>
      </c>
      <c r="T707" t="s">
        <v>80</v>
      </c>
      <c r="U707" s="40">
        <v>2023</v>
      </c>
      <c r="V707" s="40">
        <v>5</v>
      </c>
      <c r="W707" s="40" t="s">
        <v>262</v>
      </c>
      <c r="X707" s="40">
        <v>4</v>
      </c>
      <c r="Y707">
        <v>1</v>
      </c>
      <c r="Z707">
        <v>522.02</v>
      </c>
    </row>
    <row r="708" spans="1:26" x14ac:dyDescent="0.25">
      <c r="A708" t="s">
        <v>92</v>
      </c>
      <c r="B708" t="s">
        <v>980</v>
      </c>
      <c r="C708" s="1">
        <v>500</v>
      </c>
      <c r="D708">
        <v>2</v>
      </c>
      <c r="E708">
        <v>0.4</v>
      </c>
      <c r="F708" s="16">
        <v>45064</v>
      </c>
      <c r="G708" t="s">
        <v>77</v>
      </c>
      <c r="H708" t="s">
        <v>100</v>
      </c>
      <c r="I708" t="s">
        <v>78</v>
      </c>
      <c r="J708" t="s">
        <v>101</v>
      </c>
      <c r="K708" s="1" t="s">
        <v>102</v>
      </c>
      <c r="L708" t="s">
        <v>79</v>
      </c>
      <c r="M708" s="1">
        <v>500</v>
      </c>
      <c r="N708" s="1">
        <v>500</v>
      </c>
      <c r="O708" s="1">
        <v>911</v>
      </c>
      <c r="P708">
        <v>4</v>
      </c>
      <c r="Q708">
        <v>110.35</v>
      </c>
      <c r="R708">
        <v>136.07</v>
      </c>
      <c r="S708">
        <v>25.72</v>
      </c>
      <c r="T708" t="s">
        <v>80</v>
      </c>
      <c r="U708" s="40">
        <v>2023</v>
      </c>
      <c r="V708" s="40">
        <v>5</v>
      </c>
      <c r="W708" s="40" t="s">
        <v>262</v>
      </c>
      <c r="X708" s="40">
        <v>4</v>
      </c>
      <c r="Y708">
        <v>1</v>
      </c>
      <c r="Z708">
        <v>136.07</v>
      </c>
    </row>
    <row r="709" spans="1:26" x14ac:dyDescent="0.25">
      <c r="A709" t="s">
        <v>92</v>
      </c>
      <c r="B709" t="s">
        <v>981</v>
      </c>
      <c r="C709" s="1">
        <v>500</v>
      </c>
      <c r="D709">
        <v>2</v>
      </c>
      <c r="E709">
        <v>0.4</v>
      </c>
      <c r="F709" s="16">
        <v>45064</v>
      </c>
      <c r="G709" t="s">
        <v>77</v>
      </c>
      <c r="H709" t="s">
        <v>111</v>
      </c>
      <c r="I709" t="s">
        <v>78</v>
      </c>
      <c r="J709" t="s">
        <v>101</v>
      </c>
      <c r="K709" s="1" t="s">
        <v>112</v>
      </c>
      <c r="L709" t="s">
        <v>79</v>
      </c>
      <c r="M709" s="1">
        <v>500</v>
      </c>
      <c r="N709" s="1">
        <v>500</v>
      </c>
      <c r="O709" s="1">
        <v>1502</v>
      </c>
      <c r="P709">
        <v>4</v>
      </c>
      <c r="Q709">
        <v>131.91</v>
      </c>
      <c r="R709">
        <v>162.65</v>
      </c>
      <c r="S709">
        <v>30.740000000000009</v>
      </c>
      <c r="T709" t="s">
        <v>80</v>
      </c>
      <c r="U709" s="40">
        <v>2023</v>
      </c>
      <c r="V709" s="40">
        <v>5</v>
      </c>
      <c r="W709" s="40" t="s">
        <v>262</v>
      </c>
      <c r="X709" s="40">
        <v>4</v>
      </c>
      <c r="Y709">
        <v>1</v>
      </c>
      <c r="Z709">
        <v>162.65</v>
      </c>
    </row>
    <row r="710" spans="1:26" x14ac:dyDescent="0.25">
      <c r="A710" t="s">
        <v>92</v>
      </c>
      <c r="B710" t="s">
        <v>982</v>
      </c>
      <c r="C710" s="1">
        <v>1000</v>
      </c>
      <c r="D710">
        <v>4</v>
      </c>
      <c r="E710">
        <v>0.8</v>
      </c>
      <c r="F710" s="16">
        <v>45064</v>
      </c>
      <c r="G710" t="s">
        <v>77</v>
      </c>
      <c r="H710" t="s">
        <v>111</v>
      </c>
      <c r="I710" t="s">
        <v>78</v>
      </c>
      <c r="J710" t="s">
        <v>101</v>
      </c>
      <c r="K710" s="1" t="s">
        <v>81</v>
      </c>
      <c r="L710" t="s">
        <v>79</v>
      </c>
      <c r="M710" s="1">
        <v>1000</v>
      </c>
      <c r="N710" s="1">
        <v>1000</v>
      </c>
      <c r="O710" s="1">
        <v>1612</v>
      </c>
      <c r="P710">
        <v>5</v>
      </c>
      <c r="Q710">
        <v>175.38</v>
      </c>
      <c r="R710">
        <v>207.31</v>
      </c>
      <c r="S710">
        <v>31.930000000000007</v>
      </c>
      <c r="T710" t="s">
        <v>80</v>
      </c>
      <c r="U710" s="40">
        <v>2023</v>
      </c>
      <c r="V710" s="40">
        <v>5</v>
      </c>
      <c r="W710" s="40" t="s">
        <v>262</v>
      </c>
      <c r="X710" s="40">
        <v>4</v>
      </c>
      <c r="Y710">
        <v>1</v>
      </c>
      <c r="Z710">
        <v>207.31</v>
      </c>
    </row>
    <row r="711" spans="1:26" x14ac:dyDescent="0.25">
      <c r="A711" t="s">
        <v>92</v>
      </c>
      <c r="B711" t="s">
        <v>983</v>
      </c>
      <c r="C711" s="1">
        <v>500</v>
      </c>
      <c r="D711">
        <v>2</v>
      </c>
      <c r="E711">
        <v>0.4</v>
      </c>
      <c r="F711" s="16">
        <v>45064</v>
      </c>
      <c r="G711" t="s">
        <v>77</v>
      </c>
      <c r="H711" t="s">
        <v>111</v>
      </c>
      <c r="I711" t="s">
        <v>78</v>
      </c>
      <c r="J711" t="s">
        <v>101</v>
      </c>
      <c r="K711" s="1" t="s">
        <v>112</v>
      </c>
      <c r="L711" t="s">
        <v>79</v>
      </c>
      <c r="M711" s="1">
        <v>500</v>
      </c>
      <c r="N711" s="1">
        <v>500</v>
      </c>
      <c r="O711" s="1">
        <v>1550</v>
      </c>
      <c r="P711">
        <v>4</v>
      </c>
      <c r="Q711">
        <v>152.02000000000001</v>
      </c>
      <c r="R711">
        <v>187.45</v>
      </c>
      <c r="S711">
        <v>35.429999999999978</v>
      </c>
      <c r="T711" t="s">
        <v>80</v>
      </c>
      <c r="U711" s="40">
        <v>2023</v>
      </c>
      <c r="V711" s="40">
        <v>5</v>
      </c>
      <c r="W711" s="40" t="s">
        <v>262</v>
      </c>
      <c r="X711" s="40">
        <v>4</v>
      </c>
      <c r="Y711">
        <v>1</v>
      </c>
      <c r="Z711">
        <v>187.45</v>
      </c>
    </row>
    <row r="712" spans="1:26" x14ac:dyDescent="0.25">
      <c r="A712" t="s">
        <v>92</v>
      </c>
      <c r="B712" t="s">
        <v>984</v>
      </c>
      <c r="C712" s="1">
        <v>2000</v>
      </c>
      <c r="D712">
        <v>8</v>
      </c>
      <c r="E712">
        <v>1.6</v>
      </c>
      <c r="F712" s="16">
        <v>45064</v>
      </c>
      <c r="G712" t="s">
        <v>77</v>
      </c>
      <c r="H712" t="s">
        <v>100</v>
      </c>
      <c r="I712" t="s">
        <v>78</v>
      </c>
      <c r="J712" t="s">
        <v>101</v>
      </c>
      <c r="K712" s="1" t="s">
        <v>102</v>
      </c>
      <c r="L712" t="s">
        <v>79</v>
      </c>
      <c r="M712" s="1">
        <v>2000</v>
      </c>
      <c r="N712" s="1">
        <v>2500</v>
      </c>
      <c r="O712" s="1">
        <v>1267</v>
      </c>
      <c r="P712">
        <v>3</v>
      </c>
      <c r="Q712">
        <v>299.32</v>
      </c>
      <c r="R712">
        <v>341.69</v>
      </c>
      <c r="S712">
        <v>42.370000000000005</v>
      </c>
      <c r="T712" t="s">
        <v>80</v>
      </c>
      <c r="U712" s="40">
        <v>2023</v>
      </c>
      <c r="V712" s="40">
        <v>5</v>
      </c>
      <c r="W712" s="40" t="s">
        <v>262</v>
      </c>
      <c r="X712" s="40">
        <v>4</v>
      </c>
      <c r="Y712">
        <v>1</v>
      </c>
      <c r="Z712">
        <v>341.69</v>
      </c>
    </row>
    <row r="713" spans="1:26" x14ac:dyDescent="0.25">
      <c r="A713" t="s">
        <v>92</v>
      </c>
      <c r="B713" t="s">
        <v>985</v>
      </c>
      <c r="C713" s="1">
        <v>500</v>
      </c>
      <c r="D713">
        <v>2</v>
      </c>
      <c r="E713">
        <v>0.4</v>
      </c>
      <c r="F713" s="16">
        <v>45064</v>
      </c>
      <c r="G713" t="s">
        <v>77</v>
      </c>
      <c r="H713" t="s">
        <v>114</v>
      </c>
      <c r="I713" t="s">
        <v>78</v>
      </c>
      <c r="J713" t="s">
        <v>101</v>
      </c>
      <c r="K713" s="1" t="s">
        <v>102</v>
      </c>
      <c r="L713" t="s">
        <v>79</v>
      </c>
      <c r="M713" s="1">
        <v>500</v>
      </c>
      <c r="N713" s="1">
        <v>500</v>
      </c>
      <c r="O713" s="1">
        <v>944</v>
      </c>
      <c r="P713">
        <v>3</v>
      </c>
      <c r="Q713">
        <v>141.93</v>
      </c>
      <c r="R713">
        <v>175</v>
      </c>
      <c r="S713">
        <v>33.069999999999993</v>
      </c>
      <c r="T713" t="s">
        <v>80</v>
      </c>
      <c r="U713" s="40">
        <v>2023</v>
      </c>
      <c r="V713" s="40">
        <v>5</v>
      </c>
      <c r="W713" s="40" t="s">
        <v>262</v>
      </c>
      <c r="X713" s="40">
        <v>4</v>
      </c>
      <c r="Y713">
        <v>1</v>
      </c>
      <c r="Z713">
        <v>175</v>
      </c>
    </row>
    <row r="714" spans="1:26" x14ac:dyDescent="0.25">
      <c r="A714" t="s">
        <v>92</v>
      </c>
      <c r="B714" t="s">
        <v>986</v>
      </c>
      <c r="C714" s="1">
        <v>500</v>
      </c>
      <c r="D714">
        <v>2</v>
      </c>
      <c r="E714">
        <v>0.4</v>
      </c>
      <c r="F714" s="16">
        <v>45064</v>
      </c>
      <c r="G714" t="s">
        <v>77</v>
      </c>
      <c r="H714" t="s">
        <v>114</v>
      </c>
      <c r="I714" t="s">
        <v>78</v>
      </c>
      <c r="J714" t="s">
        <v>101</v>
      </c>
      <c r="K714" s="1" t="s">
        <v>102</v>
      </c>
      <c r="L714" t="s">
        <v>79</v>
      </c>
      <c r="M714" s="1">
        <v>500</v>
      </c>
      <c r="N714" s="1">
        <v>500</v>
      </c>
      <c r="O714" s="1">
        <v>776</v>
      </c>
      <c r="P714">
        <v>4</v>
      </c>
      <c r="Q714">
        <v>142.65</v>
      </c>
      <c r="R714">
        <v>175.89</v>
      </c>
      <c r="S714">
        <v>33.239999999999981</v>
      </c>
      <c r="T714" t="s">
        <v>80</v>
      </c>
      <c r="U714" s="40">
        <v>2023</v>
      </c>
      <c r="V714" s="40">
        <v>5</v>
      </c>
      <c r="W714" s="40" t="s">
        <v>262</v>
      </c>
      <c r="X714" s="40">
        <v>4</v>
      </c>
      <c r="Y714">
        <v>1</v>
      </c>
      <c r="Z714">
        <v>175.89</v>
      </c>
    </row>
    <row r="715" spans="1:26" x14ac:dyDescent="0.25">
      <c r="A715" t="s">
        <v>92</v>
      </c>
      <c r="B715" t="s">
        <v>987</v>
      </c>
      <c r="C715" s="1">
        <v>8000</v>
      </c>
      <c r="D715">
        <v>32</v>
      </c>
      <c r="E715">
        <v>6.4</v>
      </c>
      <c r="F715" s="16">
        <v>45064</v>
      </c>
      <c r="G715" t="s">
        <v>77</v>
      </c>
      <c r="H715" t="s">
        <v>129</v>
      </c>
      <c r="I715" t="s">
        <v>78</v>
      </c>
      <c r="J715" t="s">
        <v>101</v>
      </c>
      <c r="K715" s="1" t="s">
        <v>130</v>
      </c>
      <c r="L715" t="s">
        <v>83</v>
      </c>
      <c r="M715" s="1">
        <v>8000</v>
      </c>
      <c r="N715" s="1">
        <v>10000</v>
      </c>
      <c r="O715" s="1" t="s">
        <v>122</v>
      </c>
      <c r="P715">
        <v>2</v>
      </c>
      <c r="Q715">
        <v>1323.07</v>
      </c>
      <c r="R715">
        <v>1476.31</v>
      </c>
      <c r="S715">
        <v>153.24</v>
      </c>
      <c r="T715" t="s">
        <v>80</v>
      </c>
      <c r="U715" s="40">
        <v>2023</v>
      </c>
      <c r="V715" s="40">
        <v>5</v>
      </c>
      <c r="W715" s="40" t="s">
        <v>262</v>
      </c>
      <c r="X715" s="40">
        <v>4</v>
      </c>
      <c r="Y715">
        <v>0</v>
      </c>
      <c r="Z715">
        <v>0</v>
      </c>
    </row>
    <row r="716" spans="1:26" x14ac:dyDescent="0.25">
      <c r="A716" t="s">
        <v>92</v>
      </c>
      <c r="B716" t="s">
        <v>988</v>
      </c>
      <c r="C716" s="1">
        <v>500</v>
      </c>
      <c r="D716">
        <v>2</v>
      </c>
      <c r="E716">
        <v>0.4</v>
      </c>
      <c r="F716" s="16">
        <v>45064</v>
      </c>
      <c r="G716" t="s">
        <v>77</v>
      </c>
      <c r="H716" t="s">
        <v>185</v>
      </c>
      <c r="I716" t="s">
        <v>78</v>
      </c>
      <c r="J716" t="s">
        <v>101</v>
      </c>
      <c r="K716" s="1" t="s">
        <v>112</v>
      </c>
      <c r="L716" t="s">
        <v>79</v>
      </c>
      <c r="M716" s="1">
        <v>500</v>
      </c>
      <c r="N716" s="1">
        <v>500</v>
      </c>
      <c r="O716" s="1">
        <v>1106</v>
      </c>
      <c r="P716">
        <v>4</v>
      </c>
      <c r="Q716">
        <v>134.87</v>
      </c>
      <c r="R716">
        <v>166.3</v>
      </c>
      <c r="S716">
        <v>31.430000000000007</v>
      </c>
      <c r="T716" t="s">
        <v>80</v>
      </c>
      <c r="U716" s="40">
        <v>2023</v>
      </c>
      <c r="V716" s="40">
        <v>5</v>
      </c>
      <c r="W716" s="40" t="s">
        <v>262</v>
      </c>
      <c r="X716" s="40">
        <v>4</v>
      </c>
      <c r="Y716">
        <v>1</v>
      </c>
      <c r="Z716">
        <v>166.3</v>
      </c>
    </row>
    <row r="717" spans="1:26" x14ac:dyDescent="0.25">
      <c r="A717" t="s">
        <v>92</v>
      </c>
      <c r="B717" t="s">
        <v>989</v>
      </c>
      <c r="C717" s="1">
        <v>500</v>
      </c>
      <c r="D717">
        <v>2</v>
      </c>
      <c r="E717">
        <v>0.4</v>
      </c>
      <c r="F717" s="16">
        <v>45064</v>
      </c>
      <c r="G717" t="s">
        <v>77</v>
      </c>
      <c r="H717" t="s">
        <v>185</v>
      </c>
      <c r="I717" t="s">
        <v>78</v>
      </c>
      <c r="J717" t="s">
        <v>101</v>
      </c>
      <c r="K717" s="1" t="s">
        <v>112</v>
      </c>
      <c r="L717" t="s">
        <v>79</v>
      </c>
      <c r="M717" s="1">
        <v>500</v>
      </c>
      <c r="N717" s="1">
        <v>500</v>
      </c>
      <c r="O717" s="1">
        <v>1106</v>
      </c>
      <c r="P717">
        <v>4</v>
      </c>
      <c r="Q717">
        <v>134.87</v>
      </c>
      <c r="R717">
        <v>166.3</v>
      </c>
      <c r="S717">
        <v>31.430000000000007</v>
      </c>
      <c r="T717" t="s">
        <v>80</v>
      </c>
      <c r="U717" s="40">
        <v>2023</v>
      </c>
      <c r="V717" s="40">
        <v>5</v>
      </c>
      <c r="W717" s="40" t="s">
        <v>262</v>
      </c>
      <c r="X717" s="40">
        <v>4</v>
      </c>
      <c r="Y717">
        <v>1</v>
      </c>
      <c r="Z717">
        <v>166.3</v>
      </c>
    </row>
    <row r="718" spans="1:26" x14ac:dyDescent="0.25">
      <c r="A718" t="s">
        <v>92</v>
      </c>
      <c r="B718" t="s">
        <v>990</v>
      </c>
      <c r="C718" s="1">
        <v>500</v>
      </c>
      <c r="D718">
        <v>2</v>
      </c>
      <c r="E718">
        <v>0.4</v>
      </c>
      <c r="F718" s="16">
        <v>45064</v>
      </c>
      <c r="G718" t="s">
        <v>77</v>
      </c>
      <c r="H718" t="s">
        <v>100</v>
      </c>
      <c r="I718" t="s">
        <v>78</v>
      </c>
      <c r="J718" t="s">
        <v>101</v>
      </c>
      <c r="K718" s="1" t="s">
        <v>102</v>
      </c>
      <c r="L718" t="s">
        <v>79</v>
      </c>
      <c r="M718" s="1">
        <v>500</v>
      </c>
      <c r="N718" s="1">
        <v>500</v>
      </c>
      <c r="O718" s="1">
        <v>1763</v>
      </c>
      <c r="P718">
        <v>4</v>
      </c>
      <c r="Q718">
        <v>142.63</v>
      </c>
      <c r="R718">
        <v>175.87</v>
      </c>
      <c r="S718">
        <v>33.240000000000009</v>
      </c>
      <c r="T718" t="s">
        <v>80</v>
      </c>
      <c r="U718" s="40">
        <v>2023</v>
      </c>
      <c r="V718" s="40">
        <v>5</v>
      </c>
      <c r="W718" s="40" t="s">
        <v>262</v>
      </c>
      <c r="X718" s="40">
        <v>4</v>
      </c>
      <c r="Y718">
        <v>1</v>
      </c>
      <c r="Z718">
        <v>175.87</v>
      </c>
    </row>
    <row r="719" spans="1:26" x14ac:dyDescent="0.25">
      <c r="A719" t="s">
        <v>92</v>
      </c>
      <c r="B719" t="s">
        <v>991</v>
      </c>
      <c r="C719" s="1">
        <v>500</v>
      </c>
      <c r="D719">
        <v>2</v>
      </c>
      <c r="E719">
        <v>0.4</v>
      </c>
      <c r="F719" s="16">
        <v>45064</v>
      </c>
      <c r="G719" t="s">
        <v>77</v>
      </c>
      <c r="H719" t="s">
        <v>100</v>
      </c>
      <c r="I719" t="s">
        <v>78</v>
      </c>
      <c r="J719" t="s">
        <v>101</v>
      </c>
      <c r="K719" s="1" t="s">
        <v>102</v>
      </c>
      <c r="L719" t="s">
        <v>79</v>
      </c>
      <c r="M719" s="1">
        <v>500</v>
      </c>
      <c r="N719" s="1">
        <v>500</v>
      </c>
      <c r="O719" s="1">
        <v>1267</v>
      </c>
      <c r="P719">
        <v>3</v>
      </c>
      <c r="Q719">
        <v>98.07</v>
      </c>
      <c r="R719">
        <v>120.93</v>
      </c>
      <c r="S719">
        <v>22.860000000000014</v>
      </c>
      <c r="T719" t="s">
        <v>80</v>
      </c>
      <c r="U719" s="40">
        <v>2023</v>
      </c>
      <c r="V719" s="40">
        <v>5</v>
      </c>
      <c r="W719" s="40" t="s">
        <v>262</v>
      </c>
      <c r="X719" s="40">
        <v>4</v>
      </c>
      <c r="Y719">
        <v>1</v>
      </c>
      <c r="Z719">
        <v>120.93</v>
      </c>
    </row>
    <row r="720" spans="1:26" x14ac:dyDescent="0.25">
      <c r="A720" t="s">
        <v>92</v>
      </c>
      <c r="B720" t="s">
        <v>992</v>
      </c>
      <c r="C720" s="1">
        <v>500</v>
      </c>
      <c r="D720">
        <v>2</v>
      </c>
      <c r="E720">
        <v>0.4</v>
      </c>
      <c r="F720" s="16">
        <v>45064</v>
      </c>
      <c r="G720" t="s">
        <v>77</v>
      </c>
      <c r="H720" t="s">
        <v>100</v>
      </c>
      <c r="I720" t="s">
        <v>78</v>
      </c>
      <c r="J720" t="s">
        <v>101</v>
      </c>
      <c r="K720" s="1" t="s">
        <v>102</v>
      </c>
      <c r="L720" t="s">
        <v>79</v>
      </c>
      <c r="M720" s="1">
        <v>500</v>
      </c>
      <c r="N720" s="1">
        <v>500</v>
      </c>
      <c r="O720" s="1">
        <v>1267</v>
      </c>
      <c r="P720">
        <v>3</v>
      </c>
      <c r="Q720">
        <v>98.07</v>
      </c>
      <c r="R720">
        <v>120.93</v>
      </c>
      <c r="S720">
        <v>22.860000000000014</v>
      </c>
      <c r="T720" t="s">
        <v>80</v>
      </c>
      <c r="U720" s="40">
        <v>2023</v>
      </c>
      <c r="V720" s="40">
        <v>5</v>
      </c>
      <c r="W720" s="40" t="s">
        <v>262</v>
      </c>
      <c r="X720" s="40">
        <v>4</v>
      </c>
      <c r="Y720">
        <v>1</v>
      </c>
      <c r="Z720">
        <v>120.93</v>
      </c>
    </row>
    <row r="721" spans="1:26" x14ac:dyDescent="0.25">
      <c r="A721" t="s">
        <v>92</v>
      </c>
      <c r="B721" t="s">
        <v>993</v>
      </c>
      <c r="C721" s="1">
        <v>500</v>
      </c>
      <c r="D721">
        <v>2</v>
      </c>
      <c r="E721">
        <v>0.4</v>
      </c>
      <c r="F721" s="16">
        <v>45064</v>
      </c>
      <c r="G721" t="s">
        <v>77</v>
      </c>
      <c r="H721" t="s">
        <v>100</v>
      </c>
      <c r="I721" t="s">
        <v>78</v>
      </c>
      <c r="J721" t="s">
        <v>101</v>
      </c>
      <c r="K721" s="1" t="s">
        <v>102</v>
      </c>
      <c r="L721" t="s">
        <v>79</v>
      </c>
      <c r="M721" s="1">
        <v>500</v>
      </c>
      <c r="N721" s="1">
        <v>500</v>
      </c>
      <c r="O721" s="1">
        <v>1045</v>
      </c>
      <c r="P721">
        <v>3</v>
      </c>
      <c r="Q721">
        <v>91.05</v>
      </c>
      <c r="R721">
        <v>112.27</v>
      </c>
      <c r="S721">
        <v>21.22</v>
      </c>
      <c r="T721" t="s">
        <v>80</v>
      </c>
      <c r="U721" s="40">
        <v>2023</v>
      </c>
      <c r="V721" s="40">
        <v>5</v>
      </c>
      <c r="W721" s="40" t="s">
        <v>262</v>
      </c>
      <c r="X721" s="40">
        <v>4</v>
      </c>
      <c r="Y721">
        <v>1</v>
      </c>
      <c r="Z721">
        <v>112.27</v>
      </c>
    </row>
    <row r="722" spans="1:26" x14ac:dyDescent="0.25">
      <c r="A722" t="s">
        <v>92</v>
      </c>
      <c r="B722" t="s">
        <v>994</v>
      </c>
      <c r="C722" s="1">
        <v>500</v>
      </c>
      <c r="D722">
        <v>2</v>
      </c>
      <c r="E722">
        <v>0.4</v>
      </c>
      <c r="F722" s="16">
        <v>45064</v>
      </c>
      <c r="G722" t="s">
        <v>77</v>
      </c>
      <c r="H722" t="s">
        <v>100</v>
      </c>
      <c r="I722" t="s">
        <v>78</v>
      </c>
      <c r="J722" t="s">
        <v>101</v>
      </c>
      <c r="K722" s="1" t="s">
        <v>102</v>
      </c>
      <c r="L722" t="s">
        <v>79</v>
      </c>
      <c r="M722" s="1">
        <v>500</v>
      </c>
      <c r="N722" s="1">
        <v>500</v>
      </c>
      <c r="O722" s="1">
        <v>1559</v>
      </c>
      <c r="P722">
        <v>4</v>
      </c>
      <c r="Q722">
        <v>142</v>
      </c>
      <c r="R722">
        <v>175.09</v>
      </c>
      <c r="S722">
        <v>33.090000000000003</v>
      </c>
      <c r="T722" t="s">
        <v>80</v>
      </c>
      <c r="U722" s="40">
        <v>2023</v>
      </c>
      <c r="V722" s="40">
        <v>5</v>
      </c>
      <c r="W722" s="40" t="s">
        <v>262</v>
      </c>
      <c r="X722" s="40">
        <v>4</v>
      </c>
      <c r="Y722">
        <v>1</v>
      </c>
      <c r="Z722">
        <v>175.09</v>
      </c>
    </row>
    <row r="723" spans="1:26" x14ac:dyDescent="0.25">
      <c r="A723" t="s">
        <v>92</v>
      </c>
      <c r="B723" t="s">
        <v>995</v>
      </c>
      <c r="C723" s="1">
        <v>500</v>
      </c>
      <c r="D723">
        <v>2</v>
      </c>
      <c r="E723">
        <v>0.4</v>
      </c>
      <c r="F723" s="16">
        <v>45064</v>
      </c>
      <c r="G723" t="s">
        <v>77</v>
      </c>
      <c r="H723" t="s">
        <v>100</v>
      </c>
      <c r="I723" t="s">
        <v>78</v>
      </c>
      <c r="J723" t="s">
        <v>101</v>
      </c>
      <c r="K723" s="1" t="s">
        <v>102</v>
      </c>
      <c r="L723" t="s">
        <v>79</v>
      </c>
      <c r="M723" s="1">
        <v>500</v>
      </c>
      <c r="N723" s="1">
        <v>500</v>
      </c>
      <c r="O723" s="1">
        <v>1034</v>
      </c>
      <c r="P723">
        <v>5</v>
      </c>
      <c r="Q723">
        <v>124.57</v>
      </c>
      <c r="R723">
        <v>153.61000000000001</v>
      </c>
      <c r="S723">
        <v>29.04000000000002</v>
      </c>
      <c r="T723" t="s">
        <v>80</v>
      </c>
      <c r="U723" s="40">
        <v>2023</v>
      </c>
      <c r="V723" s="40">
        <v>5</v>
      </c>
      <c r="W723" s="40" t="s">
        <v>262</v>
      </c>
      <c r="X723" s="40">
        <v>4</v>
      </c>
      <c r="Y723">
        <v>1</v>
      </c>
      <c r="Z723">
        <v>153.61000000000001</v>
      </c>
    </row>
    <row r="724" spans="1:26" x14ac:dyDescent="0.25">
      <c r="A724" t="s">
        <v>92</v>
      </c>
      <c r="B724" t="s">
        <v>996</v>
      </c>
      <c r="C724" s="1">
        <v>500</v>
      </c>
      <c r="D724">
        <v>2</v>
      </c>
      <c r="E724">
        <v>0.4</v>
      </c>
      <c r="F724" s="16">
        <v>45064</v>
      </c>
      <c r="G724" t="s">
        <v>77</v>
      </c>
      <c r="H724" t="s">
        <v>100</v>
      </c>
      <c r="I724" t="s">
        <v>78</v>
      </c>
      <c r="J724" t="s">
        <v>101</v>
      </c>
      <c r="K724" s="1" t="s">
        <v>102</v>
      </c>
      <c r="L724" t="s">
        <v>79</v>
      </c>
      <c r="M724" s="1">
        <v>500</v>
      </c>
      <c r="N724" s="1">
        <v>500</v>
      </c>
      <c r="O724" s="1">
        <v>1819</v>
      </c>
      <c r="P724">
        <v>4</v>
      </c>
      <c r="Q724">
        <v>142.63</v>
      </c>
      <c r="R724">
        <v>175.87</v>
      </c>
      <c r="S724">
        <v>33.240000000000009</v>
      </c>
      <c r="T724" t="s">
        <v>80</v>
      </c>
      <c r="U724" s="40">
        <v>2023</v>
      </c>
      <c r="V724" s="40">
        <v>5</v>
      </c>
      <c r="W724" s="40" t="s">
        <v>262</v>
      </c>
      <c r="X724" s="40">
        <v>4</v>
      </c>
      <c r="Y724">
        <v>1</v>
      </c>
      <c r="Z724">
        <v>175.87</v>
      </c>
    </row>
    <row r="725" spans="1:26" x14ac:dyDescent="0.25">
      <c r="A725" t="s">
        <v>92</v>
      </c>
      <c r="B725" t="s">
        <v>997</v>
      </c>
      <c r="C725" s="1">
        <v>500</v>
      </c>
      <c r="D725">
        <v>2</v>
      </c>
      <c r="E725">
        <v>0.4</v>
      </c>
      <c r="F725" s="16">
        <v>45064</v>
      </c>
      <c r="G725" t="s">
        <v>77</v>
      </c>
      <c r="H725" t="s">
        <v>100</v>
      </c>
      <c r="I725" t="s">
        <v>78</v>
      </c>
      <c r="J725" t="s">
        <v>101</v>
      </c>
      <c r="K725" s="1" t="s">
        <v>102</v>
      </c>
      <c r="L725" t="s">
        <v>79</v>
      </c>
      <c r="M725" s="1">
        <v>500</v>
      </c>
      <c r="N725" s="1">
        <v>500</v>
      </c>
      <c r="O725" s="1">
        <v>1403</v>
      </c>
      <c r="P725">
        <v>3</v>
      </c>
      <c r="Q725">
        <v>125.97</v>
      </c>
      <c r="R725">
        <v>155.32</v>
      </c>
      <c r="S725">
        <v>29.349999999999994</v>
      </c>
      <c r="T725" t="s">
        <v>80</v>
      </c>
      <c r="U725" s="40">
        <v>2023</v>
      </c>
      <c r="V725" s="40">
        <v>5</v>
      </c>
      <c r="W725" s="40" t="s">
        <v>262</v>
      </c>
      <c r="X725" s="40">
        <v>4</v>
      </c>
      <c r="Y725">
        <v>1</v>
      </c>
      <c r="Z725">
        <v>155.32</v>
      </c>
    </row>
    <row r="726" spans="1:26" x14ac:dyDescent="0.25">
      <c r="A726" t="s">
        <v>92</v>
      </c>
      <c r="B726" t="s">
        <v>998</v>
      </c>
      <c r="C726" s="1">
        <v>500</v>
      </c>
      <c r="D726">
        <v>2</v>
      </c>
      <c r="E726">
        <v>0.4</v>
      </c>
      <c r="F726" s="16">
        <v>45069</v>
      </c>
      <c r="G726" t="s">
        <v>77</v>
      </c>
      <c r="H726" t="s">
        <v>100</v>
      </c>
      <c r="I726" t="s">
        <v>78</v>
      </c>
      <c r="J726" t="s">
        <v>101</v>
      </c>
      <c r="K726" s="1" t="s">
        <v>102</v>
      </c>
      <c r="L726" t="s">
        <v>79</v>
      </c>
      <c r="M726" s="1">
        <v>500</v>
      </c>
      <c r="N726" s="1">
        <v>500</v>
      </c>
      <c r="O726" s="1">
        <v>1819</v>
      </c>
      <c r="P726">
        <v>4</v>
      </c>
      <c r="Q726">
        <v>142.63</v>
      </c>
      <c r="R726">
        <v>175.87</v>
      </c>
      <c r="S726">
        <v>33.240000000000009</v>
      </c>
      <c r="T726" t="s">
        <v>80</v>
      </c>
      <c r="U726" s="40">
        <v>2023</v>
      </c>
      <c r="V726" s="40">
        <v>5</v>
      </c>
      <c r="W726" s="40" t="s">
        <v>262</v>
      </c>
      <c r="X726" s="40">
        <v>2</v>
      </c>
      <c r="Y726">
        <v>1</v>
      </c>
      <c r="Z726">
        <v>175.87</v>
      </c>
    </row>
    <row r="727" spans="1:26" x14ac:dyDescent="0.25">
      <c r="A727" t="s">
        <v>92</v>
      </c>
      <c r="B727" t="s">
        <v>999</v>
      </c>
      <c r="C727" s="1">
        <v>500</v>
      </c>
      <c r="D727">
        <v>2</v>
      </c>
      <c r="E727">
        <v>0.4</v>
      </c>
      <c r="F727" s="16">
        <v>45069</v>
      </c>
      <c r="G727" t="s">
        <v>77</v>
      </c>
      <c r="H727" t="s">
        <v>100</v>
      </c>
      <c r="I727" t="s">
        <v>78</v>
      </c>
      <c r="J727" t="s">
        <v>101</v>
      </c>
      <c r="K727" s="1" t="s">
        <v>102</v>
      </c>
      <c r="L727" t="s">
        <v>79</v>
      </c>
      <c r="M727" s="1">
        <v>500</v>
      </c>
      <c r="N727" s="1">
        <v>500</v>
      </c>
      <c r="O727" s="1">
        <v>1267</v>
      </c>
      <c r="P727">
        <v>3</v>
      </c>
      <c r="Q727">
        <v>98.07</v>
      </c>
      <c r="R727">
        <v>120.93</v>
      </c>
      <c r="S727">
        <v>22.860000000000014</v>
      </c>
      <c r="T727" t="s">
        <v>80</v>
      </c>
      <c r="U727" s="40">
        <v>2023</v>
      </c>
      <c r="V727" s="40">
        <v>5</v>
      </c>
      <c r="W727" s="40" t="s">
        <v>262</v>
      </c>
      <c r="X727" s="40">
        <v>2</v>
      </c>
      <c r="Y727">
        <v>1</v>
      </c>
      <c r="Z727">
        <v>120.93</v>
      </c>
    </row>
    <row r="728" spans="1:26" x14ac:dyDescent="0.25">
      <c r="A728" t="s">
        <v>92</v>
      </c>
      <c r="B728" t="s">
        <v>1000</v>
      </c>
      <c r="C728" s="1">
        <v>500</v>
      </c>
      <c r="D728">
        <v>2</v>
      </c>
      <c r="E728">
        <v>0.4</v>
      </c>
      <c r="F728" s="16">
        <v>45069</v>
      </c>
      <c r="G728" t="s">
        <v>77</v>
      </c>
      <c r="H728" t="s">
        <v>100</v>
      </c>
      <c r="I728" t="s">
        <v>78</v>
      </c>
      <c r="J728" t="s">
        <v>101</v>
      </c>
      <c r="K728" s="1" t="s">
        <v>102</v>
      </c>
      <c r="L728" t="s">
        <v>79</v>
      </c>
      <c r="M728" s="1">
        <v>500</v>
      </c>
      <c r="N728" s="1">
        <v>500</v>
      </c>
      <c r="O728" s="1">
        <v>911</v>
      </c>
      <c r="P728">
        <v>4</v>
      </c>
      <c r="Q728">
        <v>110.35</v>
      </c>
      <c r="R728">
        <v>136.07</v>
      </c>
      <c r="S728">
        <v>25.72</v>
      </c>
      <c r="T728" t="s">
        <v>80</v>
      </c>
      <c r="U728" s="40">
        <v>2023</v>
      </c>
      <c r="V728" s="40">
        <v>5</v>
      </c>
      <c r="W728" s="40" t="s">
        <v>262</v>
      </c>
      <c r="X728" s="40">
        <v>2</v>
      </c>
      <c r="Y728">
        <v>1</v>
      </c>
      <c r="Z728">
        <v>136.07</v>
      </c>
    </row>
    <row r="729" spans="1:26" x14ac:dyDescent="0.25">
      <c r="A729" t="s">
        <v>92</v>
      </c>
      <c r="B729" t="s">
        <v>1001</v>
      </c>
      <c r="C729" s="1">
        <v>500</v>
      </c>
      <c r="D729">
        <v>2</v>
      </c>
      <c r="E729">
        <v>0.4</v>
      </c>
      <c r="F729" s="16">
        <v>45069</v>
      </c>
      <c r="G729" t="s">
        <v>77</v>
      </c>
      <c r="H729" t="s">
        <v>100</v>
      </c>
      <c r="I729" t="s">
        <v>78</v>
      </c>
      <c r="J729" t="s">
        <v>101</v>
      </c>
      <c r="K729" s="1" t="s">
        <v>102</v>
      </c>
      <c r="L729" t="s">
        <v>79</v>
      </c>
      <c r="M729" s="1">
        <v>500</v>
      </c>
      <c r="N729" s="1">
        <v>500</v>
      </c>
      <c r="O729" s="1">
        <v>1267</v>
      </c>
      <c r="P729">
        <v>3</v>
      </c>
      <c r="Q729">
        <v>98.07</v>
      </c>
      <c r="R729">
        <v>120.93</v>
      </c>
      <c r="S729">
        <v>22.860000000000014</v>
      </c>
      <c r="T729" t="s">
        <v>80</v>
      </c>
      <c r="U729" s="40">
        <v>2023</v>
      </c>
      <c r="V729" s="40">
        <v>5</v>
      </c>
      <c r="W729" s="40" t="s">
        <v>262</v>
      </c>
      <c r="X729" s="40">
        <v>2</v>
      </c>
      <c r="Y729">
        <v>1</v>
      </c>
      <c r="Z729">
        <v>120.93</v>
      </c>
    </row>
    <row r="730" spans="1:26" x14ac:dyDescent="0.25">
      <c r="A730" t="s">
        <v>92</v>
      </c>
      <c r="B730" t="s">
        <v>1002</v>
      </c>
      <c r="C730" s="1">
        <v>500</v>
      </c>
      <c r="D730">
        <v>2</v>
      </c>
      <c r="E730">
        <v>0.4</v>
      </c>
      <c r="F730" s="16">
        <v>45069</v>
      </c>
      <c r="G730" t="s">
        <v>77</v>
      </c>
      <c r="H730" t="s">
        <v>100</v>
      </c>
      <c r="I730" t="s">
        <v>78</v>
      </c>
      <c r="J730" t="s">
        <v>101</v>
      </c>
      <c r="K730" s="1" t="s">
        <v>102</v>
      </c>
      <c r="L730" t="s">
        <v>79</v>
      </c>
      <c r="M730" s="1">
        <v>500</v>
      </c>
      <c r="N730" s="1">
        <v>500</v>
      </c>
      <c r="O730" s="1">
        <v>1267</v>
      </c>
      <c r="P730">
        <v>3</v>
      </c>
      <c r="Q730">
        <v>98.07</v>
      </c>
      <c r="R730">
        <v>120.93</v>
      </c>
      <c r="S730">
        <v>22.860000000000014</v>
      </c>
      <c r="T730" t="s">
        <v>80</v>
      </c>
      <c r="U730" s="40">
        <v>2023</v>
      </c>
      <c r="V730" s="40">
        <v>5</v>
      </c>
      <c r="W730" s="40" t="s">
        <v>262</v>
      </c>
      <c r="X730" s="40">
        <v>2</v>
      </c>
      <c r="Y730">
        <v>1</v>
      </c>
      <c r="Z730">
        <v>120.93</v>
      </c>
    </row>
    <row r="731" spans="1:26" x14ac:dyDescent="0.25">
      <c r="A731" t="s">
        <v>92</v>
      </c>
      <c r="B731" t="s">
        <v>183</v>
      </c>
      <c r="C731" s="1">
        <v>500</v>
      </c>
      <c r="D731">
        <v>2</v>
      </c>
      <c r="E731">
        <v>0.4</v>
      </c>
      <c r="F731" s="16">
        <v>45069</v>
      </c>
      <c r="G731" t="s">
        <v>77</v>
      </c>
      <c r="H731" t="s">
        <v>100</v>
      </c>
      <c r="I731" t="s">
        <v>78</v>
      </c>
      <c r="J731" t="s">
        <v>101</v>
      </c>
      <c r="K731" s="1" t="s">
        <v>102</v>
      </c>
      <c r="L731" t="s">
        <v>79</v>
      </c>
      <c r="M731" s="1">
        <v>500</v>
      </c>
      <c r="N731" s="1">
        <v>500</v>
      </c>
      <c r="O731" s="1">
        <v>1267</v>
      </c>
      <c r="P731">
        <v>3</v>
      </c>
      <c r="Q731">
        <v>98.07</v>
      </c>
      <c r="R731">
        <v>120.93</v>
      </c>
      <c r="S731">
        <v>22.860000000000014</v>
      </c>
      <c r="T731" t="s">
        <v>80</v>
      </c>
      <c r="U731" s="40">
        <v>2023</v>
      </c>
      <c r="V731" s="40">
        <v>5</v>
      </c>
      <c r="W731" s="40" t="s">
        <v>262</v>
      </c>
      <c r="X731" s="40">
        <v>2</v>
      </c>
      <c r="Y731">
        <v>1</v>
      </c>
      <c r="Z731">
        <v>120.93</v>
      </c>
    </row>
    <row r="732" spans="1:26" x14ac:dyDescent="0.25">
      <c r="A732" t="s">
        <v>92</v>
      </c>
      <c r="B732" t="s">
        <v>284</v>
      </c>
      <c r="C732" s="1">
        <v>500</v>
      </c>
      <c r="D732">
        <v>2</v>
      </c>
      <c r="E732">
        <v>0.4</v>
      </c>
      <c r="F732" s="16">
        <v>45069</v>
      </c>
      <c r="G732" t="s">
        <v>77</v>
      </c>
      <c r="H732" t="s">
        <v>100</v>
      </c>
      <c r="I732" t="s">
        <v>78</v>
      </c>
      <c r="J732" t="s">
        <v>101</v>
      </c>
      <c r="K732" s="1" t="s">
        <v>102</v>
      </c>
      <c r="L732" t="s">
        <v>79</v>
      </c>
      <c r="M732" s="1">
        <v>500</v>
      </c>
      <c r="N732" s="1">
        <v>500</v>
      </c>
      <c r="O732" s="1">
        <v>1267</v>
      </c>
      <c r="P732">
        <v>3</v>
      </c>
      <c r="Q732">
        <v>98.07</v>
      </c>
      <c r="R732">
        <v>120.93</v>
      </c>
      <c r="S732">
        <v>22.860000000000014</v>
      </c>
      <c r="T732" t="s">
        <v>80</v>
      </c>
      <c r="U732" s="40">
        <v>2023</v>
      </c>
      <c r="V732" s="40">
        <v>5</v>
      </c>
      <c r="W732" s="40" t="s">
        <v>262</v>
      </c>
      <c r="X732" s="40">
        <v>2</v>
      </c>
      <c r="Y732">
        <v>1</v>
      </c>
      <c r="Z732">
        <v>120.93</v>
      </c>
    </row>
    <row r="733" spans="1:26" x14ac:dyDescent="0.25">
      <c r="A733" t="s">
        <v>92</v>
      </c>
      <c r="B733" t="s">
        <v>1003</v>
      </c>
      <c r="C733" s="1">
        <v>500</v>
      </c>
      <c r="D733">
        <v>2</v>
      </c>
      <c r="E733">
        <v>0.4</v>
      </c>
      <c r="F733" s="16">
        <v>45069</v>
      </c>
      <c r="G733" t="s">
        <v>77</v>
      </c>
      <c r="H733" t="s">
        <v>100</v>
      </c>
      <c r="I733" t="s">
        <v>78</v>
      </c>
      <c r="J733" t="s">
        <v>101</v>
      </c>
      <c r="K733" s="1" t="s">
        <v>102</v>
      </c>
      <c r="L733" t="s">
        <v>79</v>
      </c>
      <c r="M733" s="1">
        <v>500</v>
      </c>
      <c r="N733" s="1">
        <v>500</v>
      </c>
      <c r="O733" s="1">
        <v>1542</v>
      </c>
      <c r="P733">
        <v>5</v>
      </c>
      <c r="Q733">
        <v>134.29</v>
      </c>
      <c r="R733">
        <v>165.59</v>
      </c>
      <c r="S733">
        <v>31.300000000000011</v>
      </c>
      <c r="T733" t="s">
        <v>80</v>
      </c>
      <c r="U733" s="40">
        <v>2023</v>
      </c>
      <c r="V733" s="40">
        <v>5</v>
      </c>
      <c r="W733" s="40" t="s">
        <v>262</v>
      </c>
      <c r="X733" s="40">
        <v>2</v>
      </c>
      <c r="Y733">
        <v>1</v>
      </c>
      <c r="Z733">
        <v>165.59</v>
      </c>
    </row>
    <row r="734" spans="1:26" x14ac:dyDescent="0.25">
      <c r="A734" t="s">
        <v>92</v>
      </c>
      <c r="B734" t="s">
        <v>1004</v>
      </c>
      <c r="C734" s="1">
        <v>500</v>
      </c>
      <c r="D734">
        <v>2</v>
      </c>
      <c r="E734">
        <v>0.4</v>
      </c>
      <c r="F734" s="16">
        <v>45069</v>
      </c>
      <c r="G734" t="s">
        <v>77</v>
      </c>
      <c r="H734" t="s">
        <v>100</v>
      </c>
      <c r="I734" t="s">
        <v>78</v>
      </c>
      <c r="J734" t="s">
        <v>101</v>
      </c>
      <c r="K734" s="1" t="s">
        <v>102</v>
      </c>
      <c r="L734" t="s">
        <v>79</v>
      </c>
      <c r="M734" s="1">
        <v>500</v>
      </c>
      <c r="N734" s="1">
        <v>500</v>
      </c>
      <c r="O734" s="1">
        <v>1267</v>
      </c>
      <c r="P734">
        <v>3</v>
      </c>
      <c r="Q734">
        <v>98.07</v>
      </c>
      <c r="R734">
        <v>120.93</v>
      </c>
      <c r="S734">
        <v>22.860000000000014</v>
      </c>
      <c r="T734" t="s">
        <v>80</v>
      </c>
      <c r="U734" s="40">
        <v>2023</v>
      </c>
      <c r="V734" s="40">
        <v>5</v>
      </c>
      <c r="W734" s="40" t="s">
        <v>262</v>
      </c>
      <c r="X734" s="40">
        <v>2</v>
      </c>
      <c r="Y734">
        <v>1</v>
      </c>
      <c r="Z734">
        <v>120.93</v>
      </c>
    </row>
    <row r="735" spans="1:26" x14ac:dyDescent="0.25">
      <c r="A735" t="s">
        <v>92</v>
      </c>
      <c r="B735" t="s">
        <v>1005</v>
      </c>
      <c r="C735" s="1">
        <v>500</v>
      </c>
      <c r="D735">
        <v>2</v>
      </c>
      <c r="E735">
        <v>0.4</v>
      </c>
      <c r="F735" s="16">
        <v>45069</v>
      </c>
      <c r="G735" t="s">
        <v>77</v>
      </c>
      <c r="H735" t="s">
        <v>100</v>
      </c>
      <c r="I735" t="s">
        <v>78</v>
      </c>
      <c r="J735" t="s">
        <v>101</v>
      </c>
      <c r="K735" s="1" t="s">
        <v>102</v>
      </c>
      <c r="L735" t="s">
        <v>79</v>
      </c>
      <c r="M735" s="1">
        <v>500</v>
      </c>
      <c r="N735" s="1">
        <v>500</v>
      </c>
      <c r="O735" s="1">
        <v>1089</v>
      </c>
      <c r="P735">
        <v>4</v>
      </c>
      <c r="Q735">
        <v>132.28</v>
      </c>
      <c r="R735">
        <v>163.11000000000001</v>
      </c>
      <c r="S735">
        <v>30.830000000000013</v>
      </c>
      <c r="T735" t="s">
        <v>80</v>
      </c>
      <c r="U735" s="40">
        <v>2023</v>
      </c>
      <c r="V735" s="40">
        <v>5</v>
      </c>
      <c r="W735" s="40" t="s">
        <v>262</v>
      </c>
      <c r="X735" s="40">
        <v>2</v>
      </c>
      <c r="Y735">
        <v>1</v>
      </c>
      <c r="Z735">
        <v>163.11000000000001</v>
      </c>
    </row>
    <row r="736" spans="1:26" x14ac:dyDescent="0.25">
      <c r="A736" t="s">
        <v>92</v>
      </c>
      <c r="B736" t="s">
        <v>1006</v>
      </c>
      <c r="C736" s="1">
        <v>500</v>
      </c>
      <c r="D736">
        <v>2</v>
      </c>
      <c r="E736">
        <v>0.4</v>
      </c>
      <c r="F736" s="16">
        <v>45069</v>
      </c>
      <c r="G736" t="s">
        <v>77</v>
      </c>
      <c r="H736" t="s">
        <v>100</v>
      </c>
      <c r="I736" t="s">
        <v>78</v>
      </c>
      <c r="J736" t="s">
        <v>101</v>
      </c>
      <c r="K736" s="1" t="s">
        <v>102</v>
      </c>
      <c r="L736" t="s">
        <v>79</v>
      </c>
      <c r="M736" s="1">
        <v>500</v>
      </c>
      <c r="N736" s="1">
        <v>500</v>
      </c>
      <c r="O736" s="1">
        <v>1650</v>
      </c>
      <c r="P736">
        <v>4</v>
      </c>
      <c r="Q736">
        <v>132.99</v>
      </c>
      <c r="R736">
        <v>163.99</v>
      </c>
      <c r="S736">
        <v>31</v>
      </c>
      <c r="T736" t="s">
        <v>80</v>
      </c>
      <c r="U736" s="40">
        <v>2023</v>
      </c>
      <c r="V736" s="40">
        <v>5</v>
      </c>
      <c r="W736" s="40" t="s">
        <v>262</v>
      </c>
      <c r="X736" s="40">
        <v>2</v>
      </c>
      <c r="Y736">
        <v>1</v>
      </c>
      <c r="Z736">
        <v>163.99</v>
      </c>
    </row>
    <row r="737" spans="1:26" x14ac:dyDescent="0.25">
      <c r="A737" t="s">
        <v>92</v>
      </c>
      <c r="B737" t="s">
        <v>210</v>
      </c>
      <c r="C737" s="1">
        <v>500</v>
      </c>
      <c r="D737">
        <v>2</v>
      </c>
      <c r="E737">
        <v>0.4</v>
      </c>
      <c r="F737" s="16">
        <v>45069</v>
      </c>
      <c r="G737" t="s">
        <v>77</v>
      </c>
      <c r="H737" t="s">
        <v>100</v>
      </c>
      <c r="I737" t="s">
        <v>78</v>
      </c>
      <c r="J737" t="s">
        <v>101</v>
      </c>
      <c r="K737" s="1" t="s">
        <v>102</v>
      </c>
      <c r="L737" t="s">
        <v>79</v>
      </c>
      <c r="M737" s="1">
        <v>500</v>
      </c>
      <c r="N737" s="1">
        <v>500</v>
      </c>
      <c r="O737" s="1">
        <v>1163</v>
      </c>
      <c r="P737">
        <v>4</v>
      </c>
      <c r="Q737">
        <v>131.41</v>
      </c>
      <c r="R737">
        <v>162.04</v>
      </c>
      <c r="S737">
        <v>30.629999999999995</v>
      </c>
      <c r="T737" t="s">
        <v>80</v>
      </c>
      <c r="U737" s="40">
        <v>2023</v>
      </c>
      <c r="V737" s="40">
        <v>5</v>
      </c>
      <c r="W737" s="40" t="s">
        <v>262</v>
      </c>
      <c r="X737" s="40">
        <v>2</v>
      </c>
      <c r="Y737">
        <v>1</v>
      </c>
      <c r="Z737">
        <v>162.04</v>
      </c>
    </row>
    <row r="738" spans="1:26" x14ac:dyDescent="0.25">
      <c r="A738" t="s">
        <v>92</v>
      </c>
      <c r="B738" t="s">
        <v>1007</v>
      </c>
      <c r="C738" s="1">
        <v>500</v>
      </c>
      <c r="D738">
        <v>2</v>
      </c>
      <c r="E738">
        <v>0.4</v>
      </c>
      <c r="F738" s="16">
        <v>45069</v>
      </c>
      <c r="G738" t="s">
        <v>77</v>
      </c>
      <c r="H738" t="s">
        <v>100</v>
      </c>
      <c r="I738" t="s">
        <v>78</v>
      </c>
      <c r="J738" t="s">
        <v>101</v>
      </c>
      <c r="K738" s="1" t="s">
        <v>102</v>
      </c>
      <c r="L738" t="s">
        <v>79</v>
      </c>
      <c r="M738" s="1">
        <v>500</v>
      </c>
      <c r="N738" s="1">
        <v>500</v>
      </c>
      <c r="O738" s="1">
        <v>1217</v>
      </c>
      <c r="P738">
        <v>5</v>
      </c>
      <c r="Q738">
        <v>125.29</v>
      </c>
      <c r="R738">
        <v>154.47999999999999</v>
      </c>
      <c r="S738">
        <v>29.189999999999984</v>
      </c>
      <c r="T738" t="s">
        <v>80</v>
      </c>
      <c r="U738" s="40">
        <v>2023</v>
      </c>
      <c r="V738" s="40">
        <v>5</v>
      </c>
      <c r="W738" s="40" t="s">
        <v>262</v>
      </c>
      <c r="X738" s="40">
        <v>2</v>
      </c>
      <c r="Y738">
        <v>1</v>
      </c>
      <c r="Z738">
        <v>154.47999999999999</v>
      </c>
    </row>
    <row r="739" spans="1:26" x14ac:dyDescent="0.25">
      <c r="A739" t="s">
        <v>92</v>
      </c>
      <c r="B739" t="s">
        <v>1008</v>
      </c>
      <c r="C739" s="1">
        <v>500</v>
      </c>
      <c r="D739">
        <v>2</v>
      </c>
      <c r="E739">
        <v>0.4</v>
      </c>
      <c r="F739" s="16">
        <v>45071</v>
      </c>
      <c r="G739" t="s">
        <v>77</v>
      </c>
      <c r="H739" t="s">
        <v>100</v>
      </c>
      <c r="I739" t="s">
        <v>78</v>
      </c>
      <c r="J739" t="s">
        <v>101</v>
      </c>
      <c r="K739" s="1" t="s">
        <v>102</v>
      </c>
      <c r="L739" t="s">
        <v>79</v>
      </c>
      <c r="M739" s="1">
        <v>500</v>
      </c>
      <c r="N739" s="1">
        <v>500</v>
      </c>
      <c r="O739" s="1">
        <v>1089</v>
      </c>
      <c r="P739">
        <v>4</v>
      </c>
      <c r="Q739">
        <v>132.28</v>
      </c>
      <c r="R739">
        <v>163.11000000000001</v>
      </c>
      <c r="S739">
        <v>30.830000000000013</v>
      </c>
      <c r="T739" t="s">
        <v>80</v>
      </c>
      <c r="U739" s="40">
        <v>2023</v>
      </c>
      <c r="V739" s="40">
        <v>5</v>
      </c>
      <c r="W739" s="40" t="s">
        <v>262</v>
      </c>
      <c r="X739" s="40">
        <v>4</v>
      </c>
      <c r="Y739">
        <v>1</v>
      </c>
      <c r="Z739">
        <v>163.11000000000001</v>
      </c>
    </row>
    <row r="740" spans="1:26" x14ac:dyDescent="0.25">
      <c r="A740" t="s">
        <v>92</v>
      </c>
      <c r="B740" t="s">
        <v>1009</v>
      </c>
      <c r="C740" s="1">
        <v>2500</v>
      </c>
      <c r="D740">
        <v>10</v>
      </c>
      <c r="E740">
        <v>2</v>
      </c>
      <c r="F740" s="16">
        <v>45071</v>
      </c>
      <c r="G740" t="s">
        <v>77</v>
      </c>
      <c r="H740" t="s">
        <v>100</v>
      </c>
      <c r="I740" t="s">
        <v>78</v>
      </c>
      <c r="J740" t="s">
        <v>101</v>
      </c>
      <c r="K740" s="1" t="s">
        <v>102</v>
      </c>
      <c r="L740" t="s">
        <v>79</v>
      </c>
      <c r="M740" s="1">
        <v>2500</v>
      </c>
      <c r="N740" s="1">
        <v>2500</v>
      </c>
      <c r="O740" s="1">
        <v>1267</v>
      </c>
      <c r="P740">
        <v>3</v>
      </c>
      <c r="Q740">
        <v>489.25</v>
      </c>
      <c r="R740">
        <v>555.02</v>
      </c>
      <c r="S740">
        <v>65.769999999999982</v>
      </c>
      <c r="T740" t="s">
        <v>80</v>
      </c>
      <c r="U740" s="40">
        <v>2023</v>
      </c>
      <c r="V740" s="40">
        <v>5</v>
      </c>
      <c r="W740" s="40" t="s">
        <v>262</v>
      </c>
      <c r="X740" s="40">
        <v>4</v>
      </c>
      <c r="Y740">
        <v>1</v>
      </c>
      <c r="Z740">
        <v>555.02</v>
      </c>
    </row>
    <row r="741" spans="1:26" x14ac:dyDescent="0.25">
      <c r="A741" t="s">
        <v>92</v>
      </c>
      <c r="B741" t="s">
        <v>234</v>
      </c>
      <c r="C741" s="1">
        <v>1000</v>
      </c>
      <c r="D741">
        <v>4</v>
      </c>
      <c r="E741">
        <v>0.8</v>
      </c>
      <c r="F741" s="16">
        <v>45071</v>
      </c>
      <c r="G741" t="s">
        <v>77</v>
      </c>
      <c r="H741" t="s">
        <v>100</v>
      </c>
      <c r="I741" t="s">
        <v>78</v>
      </c>
      <c r="J741" t="s">
        <v>101</v>
      </c>
      <c r="K741" s="1" t="s">
        <v>102</v>
      </c>
      <c r="L741" t="s">
        <v>79</v>
      </c>
      <c r="M741" s="1">
        <v>1000</v>
      </c>
      <c r="N741" s="1">
        <v>1000</v>
      </c>
      <c r="O741" s="1">
        <v>1045</v>
      </c>
      <c r="P741">
        <v>3</v>
      </c>
      <c r="Q741">
        <v>153.08000000000001</v>
      </c>
      <c r="R741">
        <v>180.94</v>
      </c>
      <c r="S741">
        <v>27.859999999999985</v>
      </c>
      <c r="T741" t="s">
        <v>80</v>
      </c>
      <c r="U741" s="40">
        <v>2023</v>
      </c>
      <c r="V741" s="40">
        <v>5</v>
      </c>
      <c r="W741" s="40" t="s">
        <v>262</v>
      </c>
      <c r="X741" s="40">
        <v>4</v>
      </c>
      <c r="Y741">
        <v>1</v>
      </c>
      <c r="Z741">
        <v>180.94</v>
      </c>
    </row>
    <row r="742" spans="1:26" x14ac:dyDescent="0.25">
      <c r="A742" t="s">
        <v>92</v>
      </c>
      <c r="B742" t="s">
        <v>1010</v>
      </c>
      <c r="C742" s="1">
        <v>3000.0000000000005</v>
      </c>
      <c r="D742">
        <v>12.000000000000002</v>
      </c>
      <c r="E742">
        <v>2.4000000000000004</v>
      </c>
      <c r="F742" s="16">
        <v>45071</v>
      </c>
      <c r="G742" t="s">
        <v>77</v>
      </c>
      <c r="H742" t="s">
        <v>111</v>
      </c>
      <c r="I742" t="s">
        <v>78</v>
      </c>
      <c r="J742" t="s">
        <v>101</v>
      </c>
      <c r="K742" s="1" t="s">
        <v>112</v>
      </c>
      <c r="L742" t="s">
        <v>83</v>
      </c>
      <c r="M742" s="1">
        <v>3000.0000000000005</v>
      </c>
      <c r="N742" s="1">
        <v>5000</v>
      </c>
      <c r="O742" s="1">
        <v>1194</v>
      </c>
      <c r="P742">
        <v>2</v>
      </c>
      <c r="Q742">
        <v>705.77</v>
      </c>
      <c r="R742">
        <v>804.48</v>
      </c>
      <c r="S742">
        <v>98.710000000000036</v>
      </c>
      <c r="T742" t="s">
        <v>80</v>
      </c>
      <c r="U742" s="40">
        <v>2023</v>
      </c>
      <c r="V742" s="40">
        <v>5</v>
      </c>
      <c r="W742" s="40" t="s">
        <v>262</v>
      </c>
      <c r="X742" s="40">
        <v>4</v>
      </c>
      <c r="Y742">
        <v>0</v>
      </c>
      <c r="Z742">
        <v>0</v>
      </c>
    </row>
    <row r="743" spans="1:26" x14ac:dyDescent="0.25">
      <c r="A743" t="s">
        <v>92</v>
      </c>
      <c r="B743" t="s">
        <v>1011</v>
      </c>
      <c r="C743" s="1">
        <v>2000</v>
      </c>
      <c r="D743">
        <v>8</v>
      </c>
      <c r="E743">
        <v>1.6</v>
      </c>
      <c r="F743" s="16">
        <v>45071</v>
      </c>
      <c r="G743" t="s">
        <v>77</v>
      </c>
      <c r="H743" t="s">
        <v>125</v>
      </c>
      <c r="I743" t="s">
        <v>78</v>
      </c>
      <c r="J743" t="s">
        <v>101</v>
      </c>
      <c r="K743" s="1" t="s">
        <v>112</v>
      </c>
      <c r="L743" t="s">
        <v>79</v>
      </c>
      <c r="M743" s="1">
        <v>2000</v>
      </c>
      <c r="N743" s="1">
        <v>2500</v>
      </c>
      <c r="O743" s="1">
        <v>1333</v>
      </c>
      <c r="P743">
        <v>4</v>
      </c>
      <c r="Q743">
        <v>378.48</v>
      </c>
      <c r="R743">
        <v>432.06</v>
      </c>
      <c r="S743">
        <v>53.579999999999984</v>
      </c>
      <c r="T743" t="s">
        <v>80</v>
      </c>
      <c r="U743" s="40">
        <v>2023</v>
      </c>
      <c r="V743" s="40">
        <v>5</v>
      </c>
      <c r="W743" s="40" t="s">
        <v>262</v>
      </c>
      <c r="X743" s="40">
        <v>4</v>
      </c>
      <c r="Y743">
        <v>1</v>
      </c>
      <c r="Z743">
        <v>432.06</v>
      </c>
    </row>
    <row r="744" spans="1:26" x14ac:dyDescent="0.25">
      <c r="A744" t="s">
        <v>92</v>
      </c>
      <c r="B744" t="s">
        <v>155</v>
      </c>
      <c r="C744" s="1">
        <v>500</v>
      </c>
      <c r="D744">
        <v>2</v>
      </c>
      <c r="E744">
        <v>0.4</v>
      </c>
      <c r="F744" s="16">
        <v>45071</v>
      </c>
      <c r="G744" t="s">
        <v>77</v>
      </c>
      <c r="H744" t="s">
        <v>76</v>
      </c>
      <c r="I744" t="s">
        <v>78</v>
      </c>
      <c r="J744" t="s">
        <v>101</v>
      </c>
      <c r="K744" s="1" t="s">
        <v>102</v>
      </c>
      <c r="L744" t="s">
        <v>79</v>
      </c>
      <c r="M744" s="1">
        <v>500</v>
      </c>
      <c r="N744" s="1">
        <v>500</v>
      </c>
      <c r="O744" s="1">
        <v>883</v>
      </c>
      <c r="P744">
        <v>4</v>
      </c>
      <c r="Q744">
        <v>112.28</v>
      </c>
      <c r="R744">
        <v>138.44</v>
      </c>
      <c r="S744">
        <v>26.159999999999997</v>
      </c>
      <c r="T744" t="s">
        <v>80</v>
      </c>
      <c r="U744" s="40">
        <v>2023</v>
      </c>
      <c r="V744" s="40">
        <v>5</v>
      </c>
      <c r="W744" s="40" t="s">
        <v>262</v>
      </c>
      <c r="X744" s="40">
        <v>4</v>
      </c>
      <c r="Y744">
        <v>1</v>
      </c>
      <c r="Z744">
        <v>138.44</v>
      </c>
    </row>
    <row r="745" spans="1:26" x14ac:dyDescent="0.25">
      <c r="A745" t="s">
        <v>92</v>
      </c>
      <c r="B745" t="s">
        <v>263</v>
      </c>
      <c r="C745" s="1">
        <v>1000</v>
      </c>
      <c r="D745">
        <v>4</v>
      </c>
      <c r="E745">
        <v>0.8</v>
      </c>
      <c r="F745" s="16">
        <v>45071</v>
      </c>
      <c r="G745" t="s">
        <v>77</v>
      </c>
      <c r="H745" t="s">
        <v>76</v>
      </c>
      <c r="I745" t="s">
        <v>78</v>
      </c>
      <c r="J745" t="s">
        <v>101</v>
      </c>
      <c r="K745" s="1" t="s">
        <v>102</v>
      </c>
      <c r="L745" t="s">
        <v>79</v>
      </c>
      <c r="M745" s="1">
        <v>1000</v>
      </c>
      <c r="N745" s="1">
        <v>1000</v>
      </c>
      <c r="O745" s="1">
        <v>435</v>
      </c>
      <c r="P745">
        <v>4</v>
      </c>
      <c r="Q745">
        <v>186.77</v>
      </c>
      <c r="R745">
        <v>220.76</v>
      </c>
      <c r="S745">
        <v>33.989999999999981</v>
      </c>
      <c r="T745" t="s">
        <v>80</v>
      </c>
      <c r="U745" s="40">
        <v>2023</v>
      </c>
      <c r="V745" s="40">
        <v>5</v>
      </c>
      <c r="W745" s="40" t="s">
        <v>262</v>
      </c>
      <c r="X745" s="40">
        <v>4</v>
      </c>
      <c r="Y745">
        <v>1</v>
      </c>
      <c r="Z745">
        <v>220.76</v>
      </c>
    </row>
    <row r="746" spans="1:26" x14ac:dyDescent="0.25">
      <c r="A746" t="s">
        <v>92</v>
      </c>
      <c r="B746" t="s">
        <v>1012</v>
      </c>
      <c r="C746" s="1">
        <v>500</v>
      </c>
      <c r="D746">
        <v>2</v>
      </c>
      <c r="E746">
        <v>0.4</v>
      </c>
      <c r="F746" s="16">
        <v>45071</v>
      </c>
      <c r="G746" t="s">
        <v>77</v>
      </c>
      <c r="H746" t="s">
        <v>76</v>
      </c>
      <c r="I746" t="s">
        <v>78</v>
      </c>
      <c r="J746" t="s">
        <v>101</v>
      </c>
      <c r="K746" s="1" t="s">
        <v>102</v>
      </c>
      <c r="L746" t="s">
        <v>79</v>
      </c>
      <c r="M746" s="1">
        <v>500</v>
      </c>
      <c r="N746" s="1">
        <v>500</v>
      </c>
      <c r="O746" s="1">
        <v>1001</v>
      </c>
      <c r="P746">
        <v>4</v>
      </c>
      <c r="Q746">
        <v>126.96</v>
      </c>
      <c r="R746">
        <v>156.54</v>
      </c>
      <c r="S746">
        <v>29.58</v>
      </c>
      <c r="T746" t="s">
        <v>80</v>
      </c>
      <c r="U746" s="40">
        <v>2023</v>
      </c>
      <c r="V746" s="40">
        <v>5</v>
      </c>
      <c r="W746" s="40" t="s">
        <v>262</v>
      </c>
      <c r="X746" s="40">
        <v>4</v>
      </c>
      <c r="Y746">
        <v>1</v>
      </c>
      <c r="Z746">
        <v>156.54</v>
      </c>
    </row>
    <row r="747" spans="1:26" x14ac:dyDescent="0.25">
      <c r="A747" t="s">
        <v>92</v>
      </c>
      <c r="B747" t="s">
        <v>1013</v>
      </c>
      <c r="C747" s="1">
        <v>500</v>
      </c>
      <c r="D747">
        <v>2</v>
      </c>
      <c r="E747">
        <v>0.4</v>
      </c>
      <c r="F747" s="16">
        <v>45071</v>
      </c>
      <c r="G747" t="s">
        <v>77</v>
      </c>
      <c r="H747" t="s">
        <v>76</v>
      </c>
      <c r="I747" t="s">
        <v>78</v>
      </c>
      <c r="J747" t="s">
        <v>101</v>
      </c>
      <c r="K747" s="1" t="s">
        <v>102</v>
      </c>
      <c r="L747" t="s">
        <v>79</v>
      </c>
      <c r="M747" s="1">
        <v>500</v>
      </c>
      <c r="N747" s="1">
        <v>500</v>
      </c>
      <c r="O747" s="1">
        <v>1007</v>
      </c>
      <c r="P747">
        <v>4</v>
      </c>
      <c r="Q747">
        <v>129.19</v>
      </c>
      <c r="R747">
        <v>159.30000000000001</v>
      </c>
      <c r="S747">
        <v>30.110000000000014</v>
      </c>
      <c r="T747" t="s">
        <v>80</v>
      </c>
      <c r="U747" s="40">
        <v>2023</v>
      </c>
      <c r="V747" s="40">
        <v>5</v>
      </c>
      <c r="W747" s="40" t="s">
        <v>262</v>
      </c>
      <c r="X747" s="40">
        <v>4</v>
      </c>
      <c r="Y747">
        <v>1</v>
      </c>
      <c r="Z747">
        <v>159.30000000000001</v>
      </c>
    </row>
    <row r="748" spans="1:26" x14ac:dyDescent="0.25">
      <c r="A748" t="s">
        <v>92</v>
      </c>
      <c r="B748" t="s">
        <v>1014</v>
      </c>
      <c r="C748" s="1">
        <v>1000</v>
      </c>
      <c r="D748">
        <v>4</v>
      </c>
      <c r="E748">
        <v>0.8</v>
      </c>
      <c r="F748" s="16">
        <v>45071</v>
      </c>
      <c r="G748" t="s">
        <v>77</v>
      </c>
      <c r="H748" t="s">
        <v>76</v>
      </c>
      <c r="I748" t="s">
        <v>78</v>
      </c>
      <c r="J748" t="s">
        <v>101</v>
      </c>
      <c r="K748" s="1" t="s">
        <v>102</v>
      </c>
      <c r="L748" t="s">
        <v>79</v>
      </c>
      <c r="M748" s="1">
        <v>1000</v>
      </c>
      <c r="N748" s="1">
        <v>1000</v>
      </c>
      <c r="O748" s="1">
        <v>883</v>
      </c>
      <c r="P748">
        <v>4</v>
      </c>
      <c r="Q748">
        <v>186.77</v>
      </c>
      <c r="R748">
        <v>220.76</v>
      </c>
      <c r="S748">
        <v>33.989999999999981</v>
      </c>
      <c r="T748" t="s">
        <v>80</v>
      </c>
      <c r="U748" s="40">
        <v>2023</v>
      </c>
      <c r="V748" s="40">
        <v>5</v>
      </c>
      <c r="W748" s="40" t="s">
        <v>262</v>
      </c>
      <c r="X748" s="40">
        <v>4</v>
      </c>
      <c r="Y748">
        <v>1</v>
      </c>
      <c r="Z748">
        <v>220.76</v>
      </c>
    </row>
    <row r="749" spans="1:26" x14ac:dyDescent="0.25">
      <c r="A749" t="s">
        <v>92</v>
      </c>
      <c r="B749" t="s">
        <v>1015</v>
      </c>
      <c r="C749" s="1">
        <v>1000</v>
      </c>
      <c r="D749">
        <v>4</v>
      </c>
      <c r="E749">
        <v>0.8</v>
      </c>
      <c r="F749" s="16">
        <v>45071</v>
      </c>
      <c r="G749" t="s">
        <v>77</v>
      </c>
      <c r="H749" t="s">
        <v>76</v>
      </c>
      <c r="I749" t="s">
        <v>78</v>
      </c>
      <c r="J749" t="s">
        <v>101</v>
      </c>
      <c r="K749" s="1" t="s">
        <v>102</v>
      </c>
      <c r="L749" t="s">
        <v>79</v>
      </c>
      <c r="M749" s="1">
        <v>1000</v>
      </c>
      <c r="N749" s="1">
        <v>1000</v>
      </c>
      <c r="O749" s="1">
        <v>435</v>
      </c>
      <c r="P749">
        <v>4</v>
      </c>
      <c r="Q749">
        <v>186.77</v>
      </c>
      <c r="R749">
        <v>220.76</v>
      </c>
      <c r="S749">
        <v>33.989999999999981</v>
      </c>
      <c r="T749" t="s">
        <v>80</v>
      </c>
      <c r="U749" s="40">
        <v>2023</v>
      </c>
      <c r="V749" s="40">
        <v>5</v>
      </c>
      <c r="W749" s="40" t="s">
        <v>262</v>
      </c>
      <c r="X749" s="40">
        <v>4</v>
      </c>
      <c r="Y749">
        <v>1</v>
      </c>
      <c r="Z749">
        <v>220.76</v>
      </c>
    </row>
    <row r="750" spans="1:26" x14ac:dyDescent="0.25">
      <c r="A750" t="s">
        <v>92</v>
      </c>
      <c r="B750" t="s">
        <v>1016</v>
      </c>
      <c r="C750" s="1">
        <v>500</v>
      </c>
      <c r="D750">
        <v>2</v>
      </c>
      <c r="E750">
        <v>0.4</v>
      </c>
      <c r="F750" s="16">
        <v>45071</v>
      </c>
      <c r="G750" t="s">
        <v>77</v>
      </c>
      <c r="H750" t="s">
        <v>76</v>
      </c>
      <c r="I750" t="s">
        <v>78</v>
      </c>
      <c r="J750" t="s">
        <v>101</v>
      </c>
      <c r="K750" s="1" t="s">
        <v>102</v>
      </c>
      <c r="L750" t="s">
        <v>79</v>
      </c>
      <c r="M750" s="1">
        <v>500</v>
      </c>
      <c r="N750" s="1">
        <v>500</v>
      </c>
      <c r="O750" s="1">
        <v>1001</v>
      </c>
      <c r="P750">
        <v>4</v>
      </c>
      <c r="Q750">
        <v>126.96</v>
      </c>
      <c r="R750">
        <v>156.54</v>
      </c>
      <c r="S750">
        <v>29.58</v>
      </c>
      <c r="T750" t="s">
        <v>80</v>
      </c>
      <c r="U750" s="40">
        <v>2023</v>
      </c>
      <c r="V750" s="40">
        <v>5</v>
      </c>
      <c r="W750" s="40" t="s">
        <v>262</v>
      </c>
      <c r="X750" s="40">
        <v>4</v>
      </c>
      <c r="Y750">
        <v>1</v>
      </c>
      <c r="Z750">
        <v>156.54</v>
      </c>
    </row>
    <row r="751" spans="1:26" x14ac:dyDescent="0.25">
      <c r="A751" t="s">
        <v>92</v>
      </c>
      <c r="B751" t="s">
        <v>209</v>
      </c>
      <c r="C751" s="1">
        <v>500</v>
      </c>
      <c r="D751">
        <v>2</v>
      </c>
      <c r="E751">
        <v>0.4</v>
      </c>
      <c r="F751" s="16">
        <v>45071</v>
      </c>
      <c r="G751" t="s">
        <v>77</v>
      </c>
      <c r="H751" t="s">
        <v>76</v>
      </c>
      <c r="I751" t="s">
        <v>78</v>
      </c>
      <c r="J751" t="s">
        <v>101</v>
      </c>
      <c r="K751" s="1" t="s">
        <v>81</v>
      </c>
      <c r="L751" t="s">
        <v>79</v>
      </c>
      <c r="M751" s="1">
        <v>500</v>
      </c>
      <c r="N751" s="1">
        <v>500</v>
      </c>
      <c r="O751" s="1">
        <v>576</v>
      </c>
      <c r="P751">
        <v>5</v>
      </c>
      <c r="Q751">
        <v>105.86</v>
      </c>
      <c r="R751">
        <v>130.53</v>
      </c>
      <c r="S751">
        <v>24.67</v>
      </c>
      <c r="T751" t="s">
        <v>80</v>
      </c>
      <c r="U751" s="40">
        <v>2023</v>
      </c>
      <c r="V751" s="40">
        <v>5</v>
      </c>
      <c r="W751" s="40" t="s">
        <v>262</v>
      </c>
      <c r="X751" s="40">
        <v>4</v>
      </c>
      <c r="Y751">
        <v>1</v>
      </c>
      <c r="Z751">
        <v>130.53</v>
      </c>
    </row>
    <row r="752" spans="1:26" x14ac:dyDescent="0.25">
      <c r="A752" t="s">
        <v>92</v>
      </c>
      <c r="B752" t="s">
        <v>1017</v>
      </c>
      <c r="C752" s="1">
        <v>500</v>
      </c>
      <c r="D752">
        <v>2</v>
      </c>
      <c r="E752">
        <v>0.4</v>
      </c>
      <c r="F752" s="16">
        <v>45071</v>
      </c>
      <c r="G752" t="s">
        <v>77</v>
      </c>
      <c r="H752" t="s">
        <v>76</v>
      </c>
      <c r="I752" t="s">
        <v>78</v>
      </c>
      <c r="J752" t="s">
        <v>101</v>
      </c>
      <c r="K752" s="1" t="s">
        <v>102</v>
      </c>
      <c r="L752" t="s">
        <v>79</v>
      </c>
      <c r="M752" s="1">
        <v>500</v>
      </c>
      <c r="N752" s="1">
        <v>500</v>
      </c>
      <c r="O752" s="1">
        <v>1007</v>
      </c>
      <c r="P752">
        <v>4</v>
      </c>
      <c r="Q752">
        <v>129.19</v>
      </c>
      <c r="R752">
        <v>159.30000000000001</v>
      </c>
      <c r="S752">
        <v>30.110000000000014</v>
      </c>
      <c r="T752" t="s">
        <v>80</v>
      </c>
      <c r="U752" s="40">
        <v>2023</v>
      </c>
      <c r="V752" s="40">
        <v>5</v>
      </c>
      <c r="W752" s="40" t="s">
        <v>262</v>
      </c>
      <c r="X752" s="40">
        <v>4</v>
      </c>
      <c r="Y752">
        <v>1</v>
      </c>
      <c r="Z752">
        <v>159.30000000000001</v>
      </c>
    </row>
    <row r="753" spans="1:26" x14ac:dyDescent="0.25">
      <c r="A753" t="s">
        <v>92</v>
      </c>
      <c r="B753" t="s">
        <v>1018</v>
      </c>
      <c r="C753" s="1">
        <v>500</v>
      </c>
      <c r="D753">
        <v>2</v>
      </c>
      <c r="E753">
        <v>0.4</v>
      </c>
      <c r="F753" s="16">
        <v>45071</v>
      </c>
      <c r="G753" t="s">
        <v>77</v>
      </c>
      <c r="H753" t="s">
        <v>76</v>
      </c>
      <c r="I753" t="s">
        <v>78</v>
      </c>
      <c r="J753" t="s">
        <v>101</v>
      </c>
      <c r="K753" s="1" t="s">
        <v>81</v>
      </c>
      <c r="L753" t="s">
        <v>79</v>
      </c>
      <c r="M753" s="1">
        <v>500</v>
      </c>
      <c r="N753" s="1">
        <v>500</v>
      </c>
      <c r="O753" s="1">
        <v>861</v>
      </c>
      <c r="P753">
        <v>5</v>
      </c>
      <c r="Q753">
        <v>118.57</v>
      </c>
      <c r="R753">
        <v>146.19999999999999</v>
      </c>
      <c r="S753">
        <v>27.629999999999995</v>
      </c>
      <c r="T753" t="s">
        <v>80</v>
      </c>
      <c r="U753" s="40">
        <v>2023</v>
      </c>
      <c r="V753" s="40">
        <v>5</v>
      </c>
      <c r="W753" s="40" t="s">
        <v>262</v>
      </c>
      <c r="X753" s="40">
        <v>4</v>
      </c>
      <c r="Y753">
        <v>1</v>
      </c>
      <c r="Z753">
        <v>146.19999999999999</v>
      </c>
    </row>
    <row r="754" spans="1:26" x14ac:dyDescent="0.25">
      <c r="A754" t="s">
        <v>92</v>
      </c>
      <c r="B754" t="s">
        <v>108</v>
      </c>
      <c r="C754" s="1">
        <v>1500.0000000000002</v>
      </c>
      <c r="D754">
        <v>6.0000000000000009</v>
      </c>
      <c r="E754">
        <v>1.2000000000000002</v>
      </c>
      <c r="F754" s="16">
        <v>45071</v>
      </c>
      <c r="G754" t="s">
        <v>77</v>
      </c>
      <c r="H754" t="s">
        <v>100</v>
      </c>
      <c r="I754" t="s">
        <v>78</v>
      </c>
      <c r="J754" t="s">
        <v>101</v>
      </c>
      <c r="K754" s="1" t="s">
        <v>102</v>
      </c>
      <c r="L754" t="s">
        <v>79</v>
      </c>
      <c r="M754" s="1">
        <v>1500.0000000000002</v>
      </c>
      <c r="N754" s="1">
        <v>2500</v>
      </c>
      <c r="O754" s="1">
        <v>1267</v>
      </c>
      <c r="P754">
        <v>3</v>
      </c>
      <c r="Q754">
        <v>229.86</v>
      </c>
      <c r="R754">
        <v>262.39999999999998</v>
      </c>
      <c r="S754">
        <v>32.539999999999964</v>
      </c>
      <c r="T754" t="s">
        <v>80</v>
      </c>
      <c r="U754" s="40">
        <v>2023</v>
      </c>
      <c r="V754" s="40">
        <v>5</v>
      </c>
      <c r="W754" s="40" t="s">
        <v>262</v>
      </c>
      <c r="X754" s="40">
        <v>4</v>
      </c>
      <c r="Y754">
        <v>1</v>
      </c>
      <c r="Z754">
        <v>262.39999999999998</v>
      </c>
    </row>
    <row r="755" spans="1:26" x14ac:dyDescent="0.25">
      <c r="A755" t="s">
        <v>92</v>
      </c>
      <c r="B755" t="s">
        <v>208</v>
      </c>
      <c r="C755" s="1">
        <v>1000</v>
      </c>
      <c r="D755">
        <v>4</v>
      </c>
      <c r="E755">
        <v>0.8</v>
      </c>
      <c r="F755" s="16">
        <v>45071</v>
      </c>
      <c r="G755" t="s">
        <v>77</v>
      </c>
      <c r="H755" t="s">
        <v>100</v>
      </c>
      <c r="I755" t="s">
        <v>78</v>
      </c>
      <c r="J755" t="s">
        <v>101</v>
      </c>
      <c r="K755" s="1" t="s">
        <v>102</v>
      </c>
      <c r="L755" t="s">
        <v>79</v>
      </c>
      <c r="M755" s="1">
        <v>1000</v>
      </c>
      <c r="N755" s="1">
        <v>1000</v>
      </c>
      <c r="O755" s="1">
        <v>1819</v>
      </c>
      <c r="P755">
        <v>4</v>
      </c>
      <c r="Q755">
        <v>244.94</v>
      </c>
      <c r="R755">
        <v>289.52</v>
      </c>
      <c r="S755">
        <v>44.579999999999984</v>
      </c>
      <c r="T755" t="s">
        <v>80</v>
      </c>
      <c r="U755" s="40">
        <v>2023</v>
      </c>
      <c r="V755" s="40">
        <v>5</v>
      </c>
      <c r="W755" s="40" t="s">
        <v>262</v>
      </c>
      <c r="X755" s="40">
        <v>4</v>
      </c>
      <c r="Y755">
        <v>1</v>
      </c>
      <c r="Z755">
        <v>289.52</v>
      </c>
    </row>
    <row r="756" spans="1:26" x14ac:dyDescent="0.25">
      <c r="A756" t="s">
        <v>92</v>
      </c>
      <c r="B756" t="s">
        <v>1019</v>
      </c>
      <c r="C756" s="1">
        <v>500</v>
      </c>
      <c r="D756">
        <v>2</v>
      </c>
      <c r="E756">
        <v>0.4</v>
      </c>
      <c r="F756" s="16">
        <v>45071</v>
      </c>
      <c r="G756" t="s">
        <v>77</v>
      </c>
      <c r="H756" t="s">
        <v>100</v>
      </c>
      <c r="I756" t="s">
        <v>78</v>
      </c>
      <c r="J756" t="s">
        <v>101</v>
      </c>
      <c r="K756" s="1" t="s">
        <v>102</v>
      </c>
      <c r="L756" t="s">
        <v>79</v>
      </c>
      <c r="M756" s="1">
        <v>500</v>
      </c>
      <c r="N756" s="1">
        <v>500</v>
      </c>
      <c r="O756" s="1">
        <v>1045</v>
      </c>
      <c r="P756">
        <v>3</v>
      </c>
      <c r="Q756">
        <v>91.05</v>
      </c>
      <c r="R756">
        <v>112.27</v>
      </c>
      <c r="S756">
        <v>21.22</v>
      </c>
      <c r="T756" t="s">
        <v>80</v>
      </c>
      <c r="U756" s="40">
        <v>2023</v>
      </c>
      <c r="V756" s="40">
        <v>5</v>
      </c>
      <c r="W756" s="40" t="s">
        <v>262</v>
      </c>
      <c r="X756" s="40">
        <v>4</v>
      </c>
      <c r="Y756">
        <v>1</v>
      </c>
      <c r="Z756">
        <v>112.27</v>
      </c>
    </row>
    <row r="757" spans="1:26" x14ac:dyDescent="0.25">
      <c r="A757" t="s">
        <v>92</v>
      </c>
      <c r="B757" t="s">
        <v>1020</v>
      </c>
      <c r="C757" s="1">
        <v>2000</v>
      </c>
      <c r="D757">
        <v>8</v>
      </c>
      <c r="E757">
        <v>1.6</v>
      </c>
      <c r="F757" s="16">
        <v>45071</v>
      </c>
      <c r="G757" t="s">
        <v>77</v>
      </c>
      <c r="H757" t="s">
        <v>100</v>
      </c>
      <c r="I757" t="s">
        <v>78</v>
      </c>
      <c r="J757" t="s">
        <v>101</v>
      </c>
      <c r="K757" s="1" t="s">
        <v>102</v>
      </c>
      <c r="L757" t="s">
        <v>79</v>
      </c>
      <c r="M757" s="1">
        <v>2000</v>
      </c>
      <c r="N757" s="1">
        <v>2500</v>
      </c>
      <c r="O757" s="1">
        <v>1045</v>
      </c>
      <c r="P757">
        <v>3</v>
      </c>
      <c r="Q757">
        <v>271.42</v>
      </c>
      <c r="R757">
        <v>310.12</v>
      </c>
      <c r="S757">
        <v>38.699999999999989</v>
      </c>
      <c r="T757" t="s">
        <v>80</v>
      </c>
      <c r="U757" s="40">
        <v>2023</v>
      </c>
      <c r="V757" s="40">
        <v>5</v>
      </c>
      <c r="W757" s="40" t="s">
        <v>262</v>
      </c>
      <c r="X757" s="40">
        <v>4</v>
      </c>
      <c r="Y757">
        <v>1</v>
      </c>
      <c r="Z757">
        <v>310.12</v>
      </c>
    </row>
    <row r="758" spans="1:26" x14ac:dyDescent="0.25">
      <c r="A758" t="s">
        <v>92</v>
      </c>
      <c r="B758" t="s">
        <v>1021</v>
      </c>
      <c r="C758" s="1">
        <v>500</v>
      </c>
      <c r="D758">
        <v>2</v>
      </c>
      <c r="E758">
        <v>0.4</v>
      </c>
      <c r="F758" s="16">
        <v>45071</v>
      </c>
      <c r="G758" t="s">
        <v>77</v>
      </c>
      <c r="H758" t="s">
        <v>76</v>
      </c>
      <c r="I758" t="s">
        <v>78</v>
      </c>
      <c r="J758" t="s">
        <v>101</v>
      </c>
      <c r="K758" s="1" t="s">
        <v>81</v>
      </c>
      <c r="L758" t="s">
        <v>79</v>
      </c>
      <c r="M758" s="1">
        <v>500</v>
      </c>
      <c r="N758" s="1">
        <v>500</v>
      </c>
      <c r="O758" s="1">
        <v>861</v>
      </c>
      <c r="P758">
        <v>5</v>
      </c>
      <c r="Q758">
        <v>118.57</v>
      </c>
      <c r="R758">
        <v>146.19999999999999</v>
      </c>
      <c r="S758">
        <v>27.629999999999995</v>
      </c>
      <c r="T758" t="s">
        <v>80</v>
      </c>
      <c r="U758" s="40">
        <v>2023</v>
      </c>
      <c r="V758" s="40">
        <v>5</v>
      </c>
      <c r="W758" s="40" t="s">
        <v>262</v>
      </c>
      <c r="X758" s="40">
        <v>4</v>
      </c>
      <c r="Y758">
        <v>1</v>
      </c>
      <c r="Z758">
        <v>146.19999999999999</v>
      </c>
    </row>
    <row r="759" spans="1:26" x14ac:dyDescent="0.25">
      <c r="A759" t="s">
        <v>92</v>
      </c>
      <c r="B759" t="s">
        <v>99</v>
      </c>
      <c r="C759" s="1">
        <v>1000</v>
      </c>
      <c r="D759">
        <v>4</v>
      </c>
      <c r="E759">
        <v>0.8</v>
      </c>
      <c r="F759" s="16">
        <v>45071</v>
      </c>
      <c r="G759" t="s">
        <v>77</v>
      </c>
      <c r="H759" t="s">
        <v>114</v>
      </c>
      <c r="I759" t="s">
        <v>78</v>
      </c>
      <c r="J759" t="s">
        <v>101</v>
      </c>
      <c r="K759" s="1" t="s">
        <v>102</v>
      </c>
      <c r="L759" t="s">
        <v>79</v>
      </c>
      <c r="M759" s="1">
        <v>1000</v>
      </c>
      <c r="N759" s="1">
        <v>1000</v>
      </c>
      <c r="O759" s="1">
        <v>1123</v>
      </c>
      <c r="P759">
        <v>4</v>
      </c>
      <c r="Q759">
        <v>253.26</v>
      </c>
      <c r="R759">
        <v>299.36</v>
      </c>
      <c r="S759">
        <v>46.100000000000023</v>
      </c>
      <c r="T759" t="s">
        <v>80</v>
      </c>
      <c r="U759" s="40">
        <v>2023</v>
      </c>
      <c r="V759" s="40">
        <v>5</v>
      </c>
      <c r="W759" s="40" t="s">
        <v>262</v>
      </c>
      <c r="X759" s="40">
        <v>4</v>
      </c>
      <c r="Y759">
        <v>1</v>
      </c>
      <c r="Z759">
        <v>299.36</v>
      </c>
    </row>
    <row r="760" spans="1:26" x14ac:dyDescent="0.25">
      <c r="A760" t="s">
        <v>92</v>
      </c>
      <c r="B760" t="s">
        <v>1022</v>
      </c>
      <c r="C760" s="1">
        <v>1500.0000000000002</v>
      </c>
      <c r="D760">
        <v>6.0000000000000009</v>
      </c>
      <c r="E760">
        <v>1.2000000000000002</v>
      </c>
      <c r="F760" s="16">
        <v>45071</v>
      </c>
      <c r="G760" t="s">
        <v>77</v>
      </c>
      <c r="H760" t="s">
        <v>114</v>
      </c>
      <c r="I760" t="s">
        <v>78</v>
      </c>
      <c r="J760" t="s">
        <v>101</v>
      </c>
      <c r="K760" s="1" t="s">
        <v>102</v>
      </c>
      <c r="L760" t="s">
        <v>79</v>
      </c>
      <c r="M760" s="1">
        <v>1500.0000000000002</v>
      </c>
      <c r="N760" s="1">
        <v>2500</v>
      </c>
      <c r="O760" s="1">
        <v>1144</v>
      </c>
      <c r="P760">
        <v>5</v>
      </c>
      <c r="Q760">
        <v>346.89</v>
      </c>
      <c r="R760">
        <v>395.99</v>
      </c>
      <c r="S760">
        <v>49.100000000000023</v>
      </c>
      <c r="T760" t="s">
        <v>80</v>
      </c>
      <c r="U760" s="40">
        <v>2023</v>
      </c>
      <c r="V760" s="40">
        <v>5</v>
      </c>
      <c r="W760" s="40" t="s">
        <v>262</v>
      </c>
      <c r="X760" s="40">
        <v>4</v>
      </c>
      <c r="Y760">
        <v>1</v>
      </c>
      <c r="Z760">
        <v>395.99</v>
      </c>
    </row>
    <row r="761" spans="1:26" x14ac:dyDescent="0.25">
      <c r="A761" t="s">
        <v>92</v>
      </c>
      <c r="B761" t="s">
        <v>1023</v>
      </c>
      <c r="C761" s="1">
        <v>2000</v>
      </c>
      <c r="D761">
        <v>8</v>
      </c>
      <c r="E761">
        <v>1.6</v>
      </c>
      <c r="F761" s="16">
        <v>45071</v>
      </c>
      <c r="G761" t="s">
        <v>77</v>
      </c>
      <c r="H761" t="s">
        <v>114</v>
      </c>
      <c r="I761" t="s">
        <v>78</v>
      </c>
      <c r="J761" t="s">
        <v>101</v>
      </c>
      <c r="K761" s="1" t="s">
        <v>102</v>
      </c>
      <c r="L761" t="s">
        <v>79</v>
      </c>
      <c r="M761" s="1">
        <v>2000</v>
      </c>
      <c r="N761" s="1">
        <v>2500</v>
      </c>
      <c r="O761" s="1">
        <v>845</v>
      </c>
      <c r="P761">
        <v>4</v>
      </c>
      <c r="Q761">
        <v>420.01</v>
      </c>
      <c r="R761">
        <v>479.9</v>
      </c>
      <c r="S761">
        <v>59.889999999999986</v>
      </c>
      <c r="T761" t="s">
        <v>80</v>
      </c>
      <c r="U761" s="40">
        <v>2023</v>
      </c>
      <c r="V761" s="40">
        <v>5</v>
      </c>
      <c r="W761" s="40" t="s">
        <v>262</v>
      </c>
      <c r="X761" s="40">
        <v>4</v>
      </c>
      <c r="Y761">
        <v>1</v>
      </c>
      <c r="Z761">
        <v>479.9</v>
      </c>
    </row>
    <row r="762" spans="1:26" x14ac:dyDescent="0.25">
      <c r="A762" t="s">
        <v>92</v>
      </c>
      <c r="B762" t="s">
        <v>1024</v>
      </c>
      <c r="C762" s="1">
        <v>3000.0000000000005</v>
      </c>
      <c r="D762">
        <v>12.000000000000002</v>
      </c>
      <c r="E762">
        <v>2.4000000000000004</v>
      </c>
      <c r="F762" s="16">
        <v>45071</v>
      </c>
      <c r="G762" t="s">
        <v>77</v>
      </c>
      <c r="H762" t="s">
        <v>114</v>
      </c>
      <c r="I762" t="s">
        <v>78</v>
      </c>
      <c r="J762" t="s">
        <v>101</v>
      </c>
      <c r="K762" s="1" t="s">
        <v>102</v>
      </c>
      <c r="L762" t="s">
        <v>83</v>
      </c>
      <c r="M762" s="1">
        <v>3000.0000000000005</v>
      </c>
      <c r="N762" s="1">
        <v>5000</v>
      </c>
      <c r="O762" s="1">
        <v>1416</v>
      </c>
      <c r="P762">
        <v>3</v>
      </c>
      <c r="Q762">
        <v>762.1</v>
      </c>
      <c r="R762">
        <v>858.03</v>
      </c>
      <c r="S762">
        <v>95.92999999999995</v>
      </c>
      <c r="T762" t="s">
        <v>80</v>
      </c>
      <c r="U762" s="40">
        <v>2023</v>
      </c>
      <c r="V762" s="40">
        <v>5</v>
      </c>
      <c r="W762" s="40" t="s">
        <v>262</v>
      </c>
      <c r="X762" s="40">
        <v>4</v>
      </c>
      <c r="Y762">
        <v>0</v>
      </c>
      <c r="Z762">
        <v>0</v>
      </c>
    </row>
    <row r="763" spans="1:26" x14ac:dyDescent="0.25">
      <c r="A763" t="s">
        <v>92</v>
      </c>
      <c r="B763" t="s">
        <v>107</v>
      </c>
      <c r="C763" s="1">
        <v>1500.0000000000002</v>
      </c>
      <c r="D763">
        <v>6.0000000000000009</v>
      </c>
      <c r="E763">
        <v>1.2000000000000002</v>
      </c>
      <c r="F763" s="16">
        <v>45071</v>
      </c>
      <c r="G763" t="s">
        <v>77</v>
      </c>
      <c r="H763" t="s">
        <v>114</v>
      </c>
      <c r="I763" t="s">
        <v>78</v>
      </c>
      <c r="J763" t="s">
        <v>101</v>
      </c>
      <c r="K763" s="1" t="s">
        <v>102</v>
      </c>
      <c r="L763" t="s">
        <v>79</v>
      </c>
      <c r="M763" s="1">
        <v>1500.0000000000002</v>
      </c>
      <c r="N763" s="1">
        <v>2500</v>
      </c>
      <c r="O763" s="1">
        <v>1575</v>
      </c>
      <c r="P763">
        <v>6</v>
      </c>
      <c r="Q763">
        <v>353.29</v>
      </c>
      <c r="R763">
        <v>403.29</v>
      </c>
      <c r="S763">
        <v>50</v>
      </c>
      <c r="T763" t="s">
        <v>80</v>
      </c>
      <c r="U763" s="40">
        <v>2023</v>
      </c>
      <c r="V763" s="40">
        <v>5</v>
      </c>
      <c r="W763" s="40" t="s">
        <v>262</v>
      </c>
      <c r="X763" s="40">
        <v>4</v>
      </c>
      <c r="Y763">
        <v>1</v>
      </c>
      <c r="Z763">
        <v>403.29</v>
      </c>
    </row>
    <row r="764" spans="1:26" x14ac:dyDescent="0.25">
      <c r="A764" t="s">
        <v>92</v>
      </c>
      <c r="B764" t="s">
        <v>1025</v>
      </c>
      <c r="C764" s="1">
        <v>2000</v>
      </c>
      <c r="D764">
        <v>8</v>
      </c>
      <c r="E764">
        <v>1.6</v>
      </c>
      <c r="F764" s="16">
        <v>45071</v>
      </c>
      <c r="G764" t="s">
        <v>77</v>
      </c>
      <c r="H764" t="s">
        <v>125</v>
      </c>
      <c r="I764" t="s">
        <v>78</v>
      </c>
      <c r="J764" t="s">
        <v>101</v>
      </c>
      <c r="K764" s="1" t="s">
        <v>112</v>
      </c>
      <c r="L764" t="s">
        <v>79</v>
      </c>
      <c r="M764" s="1">
        <v>2000</v>
      </c>
      <c r="N764" s="1">
        <v>2500</v>
      </c>
      <c r="O764" s="1">
        <v>1333</v>
      </c>
      <c r="P764">
        <v>4</v>
      </c>
      <c r="Q764">
        <v>378.48</v>
      </c>
      <c r="R764">
        <v>432.06</v>
      </c>
      <c r="S764">
        <v>53.579999999999984</v>
      </c>
      <c r="T764" t="s">
        <v>80</v>
      </c>
      <c r="U764" s="40">
        <v>2023</v>
      </c>
      <c r="V764" s="40">
        <v>5</v>
      </c>
      <c r="W764" s="40" t="s">
        <v>262</v>
      </c>
      <c r="X764" s="40">
        <v>4</v>
      </c>
      <c r="Y764">
        <v>1</v>
      </c>
      <c r="Z764">
        <v>432.06</v>
      </c>
    </row>
    <row r="765" spans="1:26" x14ac:dyDescent="0.25">
      <c r="A765" t="s">
        <v>92</v>
      </c>
      <c r="B765" t="s">
        <v>225</v>
      </c>
      <c r="C765" s="1">
        <v>500</v>
      </c>
      <c r="D765">
        <v>2</v>
      </c>
      <c r="E765">
        <v>0.4</v>
      </c>
      <c r="F765" s="16">
        <v>45071</v>
      </c>
      <c r="G765" t="s">
        <v>77</v>
      </c>
      <c r="H765" t="s">
        <v>185</v>
      </c>
      <c r="I765" t="s">
        <v>78</v>
      </c>
      <c r="J765" t="s">
        <v>101</v>
      </c>
      <c r="K765" s="1" t="s">
        <v>112</v>
      </c>
      <c r="L765" t="s">
        <v>79</v>
      </c>
      <c r="M765" s="1">
        <v>500</v>
      </c>
      <c r="N765" s="1">
        <v>500</v>
      </c>
      <c r="O765" s="1">
        <v>1388</v>
      </c>
      <c r="P765">
        <v>4</v>
      </c>
      <c r="Q765">
        <v>138.91</v>
      </c>
      <c r="R765">
        <v>171.28</v>
      </c>
      <c r="S765">
        <v>32.370000000000005</v>
      </c>
      <c r="T765" t="s">
        <v>80</v>
      </c>
      <c r="U765" s="40">
        <v>2023</v>
      </c>
      <c r="V765" s="40">
        <v>5</v>
      </c>
      <c r="W765" s="40" t="s">
        <v>262</v>
      </c>
      <c r="X765" s="40">
        <v>4</v>
      </c>
      <c r="Y765">
        <v>1</v>
      </c>
      <c r="Z765">
        <v>171.28</v>
      </c>
    </row>
    <row r="766" spans="1:26" x14ac:dyDescent="0.25">
      <c r="A766" t="s">
        <v>92</v>
      </c>
      <c r="B766" t="s">
        <v>1026</v>
      </c>
      <c r="C766" s="1">
        <v>500</v>
      </c>
      <c r="D766">
        <v>2</v>
      </c>
      <c r="E766">
        <v>0.4</v>
      </c>
      <c r="F766" s="16">
        <v>45071</v>
      </c>
      <c r="G766" t="s">
        <v>77</v>
      </c>
      <c r="H766" t="s">
        <v>185</v>
      </c>
      <c r="I766" t="s">
        <v>78</v>
      </c>
      <c r="J766" t="s">
        <v>101</v>
      </c>
      <c r="K766" s="1" t="s">
        <v>112</v>
      </c>
      <c r="L766" t="s">
        <v>79</v>
      </c>
      <c r="M766" s="1">
        <v>500</v>
      </c>
      <c r="N766" s="1">
        <v>500</v>
      </c>
      <c r="O766" s="1">
        <v>1388</v>
      </c>
      <c r="P766">
        <v>4</v>
      </c>
      <c r="Q766">
        <v>138.91</v>
      </c>
      <c r="R766">
        <v>171.28</v>
      </c>
      <c r="S766">
        <v>32.370000000000005</v>
      </c>
      <c r="T766" t="s">
        <v>80</v>
      </c>
      <c r="U766" s="40">
        <v>2023</v>
      </c>
      <c r="V766" s="40">
        <v>5</v>
      </c>
      <c r="W766" s="40" t="s">
        <v>262</v>
      </c>
      <c r="X766" s="40">
        <v>4</v>
      </c>
      <c r="Y766">
        <v>1</v>
      </c>
      <c r="Z766">
        <v>171.28</v>
      </c>
    </row>
    <row r="767" spans="1:26" x14ac:dyDescent="0.25">
      <c r="A767" t="s">
        <v>92</v>
      </c>
      <c r="B767" t="s">
        <v>160</v>
      </c>
      <c r="C767" s="1">
        <v>500</v>
      </c>
      <c r="D767">
        <v>2</v>
      </c>
      <c r="E767">
        <v>0.4</v>
      </c>
      <c r="F767" s="16">
        <v>45076</v>
      </c>
      <c r="G767" t="s">
        <v>77</v>
      </c>
      <c r="H767" t="s">
        <v>100</v>
      </c>
      <c r="I767" t="s">
        <v>78</v>
      </c>
      <c r="J767" t="s">
        <v>101</v>
      </c>
      <c r="K767" s="1" t="s">
        <v>102</v>
      </c>
      <c r="L767" t="s">
        <v>79</v>
      </c>
      <c r="M767" s="1">
        <v>500</v>
      </c>
      <c r="N767" s="1">
        <v>500</v>
      </c>
      <c r="O767" s="1">
        <v>942</v>
      </c>
      <c r="P767">
        <v>3</v>
      </c>
      <c r="Q767">
        <v>111.04</v>
      </c>
      <c r="R767">
        <v>136.91</v>
      </c>
      <c r="S767">
        <v>25.86999999999999</v>
      </c>
      <c r="T767" t="s">
        <v>80</v>
      </c>
      <c r="U767" s="40">
        <v>2023</v>
      </c>
      <c r="V767" s="40">
        <v>5</v>
      </c>
      <c r="W767" s="40" t="s">
        <v>262</v>
      </c>
      <c r="X767" s="40">
        <v>2</v>
      </c>
      <c r="Y767">
        <v>1</v>
      </c>
      <c r="Z767">
        <v>136.91</v>
      </c>
    </row>
    <row r="768" spans="1:26" x14ac:dyDescent="0.25">
      <c r="A768" t="s">
        <v>92</v>
      </c>
      <c r="B768" t="s">
        <v>207</v>
      </c>
      <c r="C768" s="1">
        <v>10000</v>
      </c>
      <c r="D768">
        <v>40</v>
      </c>
      <c r="E768">
        <v>8</v>
      </c>
      <c r="F768" s="16">
        <v>45076</v>
      </c>
      <c r="G768" t="s">
        <v>77</v>
      </c>
      <c r="H768" t="s">
        <v>76</v>
      </c>
      <c r="I768" t="s">
        <v>78</v>
      </c>
      <c r="J768" t="s">
        <v>101</v>
      </c>
      <c r="K768" s="1" t="s">
        <v>81</v>
      </c>
      <c r="L768" t="s">
        <v>83</v>
      </c>
      <c r="M768" s="1">
        <v>10000</v>
      </c>
      <c r="N768" s="1">
        <v>10000</v>
      </c>
      <c r="O768" s="1">
        <v>846</v>
      </c>
      <c r="P768">
        <v>2</v>
      </c>
      <c r="Q768">
        <v>645.1</v>
      </c>
      <c r="R768">
        <v>738.86</v>
      </c>
      <c r="S768">
        <v>93.759999999999991</v>
      </c>
      <c r="T768" t="s">
        <v>80</v>
      </c>
      <c r="U768" s="40">
        <v>2023</v>
      </c>
      <c r="V768" s="40">
        <v>5</v>
      </c>
      <c r="W768" s="40" t="s">
        <v>262</v>
      </c>
      <c r="X768" s="40">
        <v>2</v>
      </c>
      <c r="Y768">
        <v>0</v>
      </c>
      <c r="Z768">
        <v>0</v>
      </c>
    </row>
    <row r="769" spans="1:26" x14ac:dyDescent="0.25">
      <c r="A769" t="s">
        <v>92</v>
      </c>
      <c r="B769" t="s">
        <v>1027</v>
      </c>
      <c r="C769" s="1">
        <v>5500</v>
      </c>
      <c r="D769">
        <v>22</v>
      </c>
      <c r="E769">
        <v>4.4000000000000004</v>
      </c>
      <c r="F769" s="16">
        <v>45076</v>
      </c>
      <c r="G769" t="s">
        <v>77</v>
      </c>
      <c r="H769" t="s">
        <v>248</v>
      </c>
      <c r="I769" t="s">
        <v>78</v>
      </c>
      <c r="J769" t="s">
        <v>101</v>
      </c>
      <c r="K769" s="1" t="s">
        <v>112</v>
      </c>
      <c r="L769" t="s">
        <v>83</v>
      </c>
      <c r="M769" s="1">
        <v>5500</v>
      </c>
      <c r="N769" s="1">
        <v>7500</v>
      </c>
      <c r="O769" s="1">
        <v>2043</v>
      </c>
      <c r="P769">
        <v>4</v>
      </c>
      <c r="Q769">
        <v>1806.87</v>
      </c>
      <c r="R769">
        <v>1994.34</v>
      </c>
      <c r="S769">
        <v>187.47000000000003</v>
      </c>
      <c r="T769" t="s">
        <v>80</v>
      </c>
      <c r="U769" s="40">
        <v>2023</v>
      </c>
      <c r="V769" s="40">
        <v>5</v>
      </c>
      <c r="W769" s="40" t="s">
        <v>262</v>
      </c>
      <c r="X769" s="40">
        <v>2</v>
      </c>
      <c r="Y769">
        <v>0</v>
      </c>
      <c r="Z769">
        <v>0</v>
      </c>
    </row>
    <row r="770" spans="1:26" x14ac:dyDescent="0.25">
      <c r="A770" t="s">
        <v>92</v>
      </c>
      <c r="B770" t="s">
        <v>105</v>
      </c>
      <c r="C770" s="1">
        <v>1000</v>
      </c>
      <c r="D770">
        <v>4</v>
      </c>
      <c r="E770">
        <v>0.8</v>
      </c>
      <c r="F770" s="16">
        <v>45076</v>
      </c>
      <c r="G770" t="s">
        <v>77</v>
      </c>
      <c r="H770" t="s">
        <v>111</v>
      </c>
      <c r="I770" t="s">
        <v>78</v>
      </c>
      <c r="J770" t="s">
        <v>101</v>
      </c>
      <c r="K770" s="1" t="s">
        <v>112</v>
      </c>
      <c r="L770" t="s">
        <v>79</v>
      </c>
      <c r="M770" s="1">
        <v>1000</v>
      </c>
      <c r="N770" s="1">
        <v>1000</v>
      </c>
      <c r="O770" s="1">
        <v>1560</v>
      </c>
      <c r="P770">
        <v>4</v>
      </c>
      <c r="Q770">
        <v>266.82</v>
      </c>
      <c r="R770">
        <v>315.39</v>
      </c>
      <c r="S770">
        <v>48.569999999999993</v>
      </c>
      <c r="T770" t="s">
        <v>80</v>
      </c>
      <c r="U770" s="40">
        <v>2023</v>
      </c>
      <c r="V770" s="40">
        <v>5</v>
      </c>
      <c r="W770" s="40" t="s">
        <v>262</v>
      </c>
      <c r="X770" s="40">
        <v>2</v>
      </c>
      <c r="Y770">
        <v>1</v>
      </c>
      <c r="Z770">
        <v>315.39</v>
      </c>
    </row>
    <row r="771" spans="1:26" x14ac:dyDescent="0.25">
      <c r="A771" t="s">
        <v>92</v>
      </c>
      <c r="B771" t="s">
        <v>206</v>
      </c>
      <c r="C771" s="1">
        <v>1000</v>
      </c>
      <c r="D771">
        <v>4</v>
      </c>
      <c r="E771">
        <v>0.8</v>
      </c>
      <c r="F771" s="16">
        <v>45076</v>
      </c>
      <c r="G771" t="s">
        <v>77</v>
      </c>
      <c r="H771" t="s">
        <v>111</v>
      </c>
      <c r="I771" t="s">
        <v>78</v>
      </c>
      <c r="J771" t="s">
        <v>101</v>
      </c>
      <c r="K771" s="1" t="s">
        <v>112</v>
      </c>
      <c r="L771" t="s">
        <v>79</v>
      </c>
      <c r="M771" s="1">
        <v>1000</v>
      </c>
      <c r="N771" s="1">
        <v>1000</v>
      </c>
      <c r="O771" s="1">
        <v>1515</v>
      </c>
      <c r="P771">
        <v>4</v>
      </c>
      <c r="Q771">
        <v>266.82</v>
      </c>
      <c r="R771">
        <v>315.39</v>
      </c>
      <c r="S771">
        <v>48.569999999999993</v>
      </c>
      <c r="T771" t="s">
        <v>80</v>
      </c>
      <c r="U771" s="40">
        <v>2023</v>
      </c>
      <c r="V771" s="40">
        <v>5</v>
      </c>
      <c r="W771" s="40" t="s">
        <v>262</v>
      </c>
      <c r="X771" s="40">
        <v>2</v>
      </c>
      <c r="Y771">
        <v>1</v>
      </c>
      <c r="Z771">
        <v>315.39</v>
      </c>
    </row>
    <row r="772" spans="1:26" x14ac:dyDescent="0.25">
      <c r="A772" t="s">
        <v>92</v>
      </c>
      <c r="B772" t="s">
        <v>106</v>
      </c>
      <c r="C772" s="1">
        <v>4000</v>
      </c>
      <c r="D772">
        <v>16</v>
      </c>
      <c r="E772">
        <v>3.2</v>
      </c>
      <c r="F772" s="16">
        <v>45078</v>
      </c>
      <c r="G772" t="s">
        <v>77</v>
      </c>
      <c r="H772" t="s">
        <v>111</v>
      </c>
      <c r="I772" t="s">
        <v>78</v>
      </c>
      <c r="J772" t="s">
        <v>101</v>
      </c>
      <c r="K772" s="1" t="s">
        <v>112</v>
      </c>
      <c r="L772" t="s">
        <v>83</v>
      </c>
      <c r="M772" s="1">
        <v>4000</v>
      </c>
      <c r="N772" s="1">
        <v>5000</v>
      </c>
      <c r="O772" s="1">
        <v>1515</v>
      </c>
      <c r="P772">
        <v>3</v>
      </c>
      <c r="Q772">
        <v>822.39</v>
      </c>
      <c r="R772">
        <v>935.17</v>
      </c>
      <c r="S772">
        <v>112.77999999999997</v>
      </c>
      <c r="T772" t="s">
        <v>80</v>
      </c>
      <c r="U772" s="40">
        <v>2023</v>
      </c>
      <c r="V772" s="40">
        <v>6</v>
      </c>
      <c r="W772" s="40" t="s">
        <v>275</v>
      </c>
      <c r="X772" s="40">
        <v>4</v>
      </c>
      <c r="Y772">
        <v>0</v>
      </c>
      <c r="Z772">
        <v>0</v>
      </c>
    </row>
    <row r="773" spans="1:26" x14ac:dyDescent="0.25">
      <c r="A773" t="s">
        <v>92</v>
      </c>
      <c r="B773" t="s">
        <v>1028</v>
      </c>
      <c r="C773" s="1">
        <v>1000</v>
      </c>
      <c r="D773">
        <v>4</v>
      </c>
      <c r="E773">
        <v>0.8</v>
      </c>
      <c r="F773" s="16">
        <v>45078</v>
      </c>
      <c r="G773" t="s">
        <v>77</v>
      </c>
      <c r="H773" t="s">
        <v>114</v>
      </c>
      <c r="I773" t="s">
        <v>78</v>
      </c>
      <c r="J773" t="s">
        <v>101</v>
      </c>
      <c r="K773" s="1" t="s">
        <v>102</v>
      </c>
      <c r="L773" t="s">
        <v>79</v>
      </c>
      <c r="M773" s="1">
        <v>1000</v>
      </c>
      <c r="N773" s="1">
        <v>1000</v>
      </c>
      <c r="O773" s="1">
        <v>977</v>
      </c>
      <c r="P773">
        <v>3</v>
      </c>
      <c r="Q773">
        <v>241.49</v>
      </c>
      <c r="R773">
        <v>285.45</v>
      </c>
      <c r="S773">
        <v>43.95999999999998</v>
      </c>
      <c r="T773" t="s">
        <v>80</v>
      </c>
      <c r="U773" s="40">
        <v>2023</v>
      </c>
      <c r="V773" s="40">
        <v>6</v>
      </c>
      <c r="W773" s="40" t="s">
        <v>275</v>
      </c>
      <c r="X773" s="40">
        <v>4</v>
      </c>
      <c r="Y773">
        <v>1</v>
      </c>
      <c r="Z773">
        <v>285.45</v>
      </c>
    </row>
    <row r="774" spans="1:26" x14ac:dyDescent="0.25">
      <c r="A774" t="s">
        <v>92</v>
      </c>
      <c r="B774" t="s">
        <v>1029</v>
      </c>
      <c r="C774" s="1">
        <v>5500</v>
      </c>
      <c r="D774">
        <v>22</v>
      </c>
      <c r="E774">
        <v>4.4000000000000004</v>
      </c>
      <c r="F774" s="16">
        <v>45078</v>
      </c>
      <c r="G774" t="s">
        <v>77</v>
      </c>
      <c r="H774" t="s">
        <v>129</v>
      </c>
      <c r="I774" t="s">
        <v>78</v>
      </c>
      <c r="J774" t="s">
        <v>101</v>
      </c>
      <c r="K774" s="1" t="s">
        <v>130</v>
      </c>
      <c r="L774" t="s">
        <v>83</v>
      </c>
      <c r="M774" s="1">
        <v>5500</v>
      </c>
      <c r="N774" s="1">
        <v>7500</v>
      </c>
      <c r="O774" s="1" t="s">
        <v>122</v>
      </c>
      <c r="P774">
        <v>2</v>
      </c>
      <c r="Q774">
        <v>1305.3699999999999</v>
      </c>
      <c r="R774">
        <v>1443.03</v>
      </c>
      <c r="S774">
        <v>137.66000000000008</v>
      </c>
      <c r="T774" t="s">
        <v>80</v>
      </c>
      <c r="U774" s="40">
        <v>2023</v>
      </c>
      <c r="V774" s="40">
        <v>6</v>
      </c>
      <c r="W774" s="40" t="s">
        <v>275</v>
      </c>
      <c r="X774" s="40">
        <v>4</v>
      </c>
      <c r="Y774">
        <v>0</v>
      </c>
      <c r="Z774">
        <v>0</v>
      </c>
    </row>
    <row r="775" spans="1:26" x14ac:dyDescent="0.25">
      <c r="A775" t="s">
        <v>92</v>
      </c>
      <c r="B775" t="s">
        <v>1030</v>
      </c>
      <c r="C775" s="1">
        <v>1000</v>
      </c>
      <c r="D775">
        <v>4</v>
      </c>
      <c r="E775">
        <v>0.8</v>
      </c>
      <c r="F775" s="16">
        <v>45078</v>
      </c>
      <c r="G775" t="s">
        <v>77</v>
      </c>
      <c r="H775" t="s">
        <v>100</v>
      </c>
      <c r="I775" t="s">
        <v>78</v>
      </c>
      <c r="J775" t="s">
        <v>101</v>
      </c>
      <c r="K775" s="1" t="s">
        <v>102</v>
      </c>
      <c r="L775" t="s">
        <v>79</v>
      </c>
      <c r="M775" s="1">
        <v>1000</v>
      </c>
      <c r="N775" s="1">
        <v>1000</v>
      </c>
      <c r="O775" s="1">
        <v>1045</v>
      </c>
      <c r="P775">
        <v>3</v>
      </c>
      <c r="Q775">
        <v>153.08000000000001</v>
      </c>
      <c r="R775">
        <v>180.94</v>
      </c>
      <c r="S775">
        <v>27.859999999999985</v>
      </c>
      <c r="T775" t="s">
        <v>80</v>
      </c>
      <c r="U775" s="40">
        <v>2023</v>
      </c>
      <c r="V775" s="40">
        <v>6</v>
      </c>
      <c r="W775" s="40" t="s">
        <v>275</v>
      </c>
      <c r="X775" s="40">
        <v>4</v>
      </c>
      <c r="Y775">
        <v>1</v>
      </c>
      <c r="Z775">
        <v>180.94</v>
      </c>
    </row>
    <row r="776" spans="1:26" x14ac:dyDescent="0.25">
      <c r="A776" t="s">
        <v>92</v>
      </c>
      <c r="B776" t="s">
        <v>1031</v>
      </c>
      <c r="C776" s="1">
        <v>1000</v>
      </c>
      <c r="D776">
        <v>4</v>
      </c>
      <c r="E776">
        <v>0.8</v>
      </c>
      <c r="F776" s="16">
        <v>45078</v>
      </c>
      <c r="G776" t="s">
        <v>77</v>
      </c>
      <c r="H776" t="s">
        <v>114</v>
      </c>
      <c r="I776" t="s">
        <v>78</v>
      </c>
      <c r="J776" t="s">
        <v>101</v>
      </c>
      <c r="K776" s="1" t="s">
        <v>102</v>
      </c>
      <c r="L776" t="s">
        <v>79</v>
      </c>
      <c r="M776" s="1">
        <v>1000</v>
      </c>
      <c r="N776" s="1">
        <v>1000</v>
      </c>
      <c r="O776" s="1">
        <v>944</v>
      </c>
      <c r="P776">
        <v>3</v>
      </c>
      <c r="Q776">
        <v>239.53</v>
      </c>
      <c r="R776">
        <v>283.14</v>
      </c>
      <c r="S776">
        <v>43.609999999999985</v>
      </c>
      <c r="T776" t="s">
        <v>80</v>
      </c>
      <c r="U776" s="40">
        <v>2023</v>
      </c>
      <c r="V776" s="40">
        <v>6</v>
      </c>
      <c r="W776" s="40" t="s">
        <v>275</v>
      </c>
      <c r="X776" s="40">
        <v>4</v>
      </c>
      <c r="Y776">
        <v>1</v>
      </c>
      <c r="Z776">
        <v>283.14</v>
      </c>
    </row>
    <row r="777" spans="1:26" x14ac:dyDescent="0.25">
      <c r="A777" t="s">
        <v>92</v>
      </c>
      <c r="B777" t="s">
        <v>109</v>
      </c>
      <c r="C777" s="1">
        <v>1000</v>
      </c>
      <c r="D777">
        <v>4</v>
      </c>
      <c r="E777">
        <v>0.8</v>
      </c>
      <c r="F777" s="16">
        <v>45078</v>
      </c>
      <c r="G777" t="s">
        <v>77</v>
      </c>
      <c r="H777" t="s">
        <v>111</v>
      </c>
      <c r="I777" t="s">
        <v>78</v>
      </c>
      <c r="J777" t="s">
        <v>101</v>
      </c>
      <c r="K777" s="1" t="s">
        <v>112</v>
      </c>
      <c r="L777" t="s">
        <v>79</v>
      </c>
      <c r="M777" s="1">
        <v>1000</v>
      </c>
      <c r="N777" s="1">
        <v>1000</v>
      </c>
      <c r="O777" s="1">
        <v>1481</v>
      </c>
      <c r="P777">
        <v>4</v>
      </c>
      <c r="Q777">
        <v>266.19</v>
      </c>
      <c r="R777">
        <v>314.64999999999998</v>
      </c>
      <c r="S777">
        <v>48.45999999999998</v>
      </c>
      <c r="T777" t="s">
        <v>80</v>
      </c>
      <c r="U777" s="40">
        <v>2023</v>
      </c>
      <c r="V777" s="40">
        <v>6</v>
      </c>
      <c r="W777" s="40" t="s">
        <v>275</v>
      </c>
      <c r="X777" s="40">
        <v>4</v>
      </c>
      <c r="Y777">
        <v>1</v>
      </c>
      <c r="Z777">
        <v>314.64999999999998</v>
      </c>
    </row>
    <row r="778" spans="1:26" x14ac:dyDescent="0.25">
      <c r="A778" t="s">
        <v>92</v>
      </c>
      <c r="B778" t="s">
        <v>1032</v>
      </c>
      <c r="C778" s="1">
        <v>6500</v>
      </c>
      <c r="D778">
        <v>26</v>
      </c>
      <c r="E778">
        <v>5.2</v>
      </c>
      <c r="F778" s="16">
        <v>45078</v>
      </c>
      <c r="G778" t="s">
        <v>77</v>
      </c>
      <c r="H778" t="s">
        <v>111</v>
      </c>
      <c r="I778" t="s">
        <v>78</v>
      </c>
      <c r="J778" t="s">
        <v>101</v>
      </c>
      <c r="K778" s="1" t="s">
        <v>112</v>
      </c>
      <c r="L778" t="s">
        <v>83</v>
      </c>
      <c r="M778" s="1">
        <v>6500</v>
      </c>
      <c r="N778" s="1">
        <v>7500</v>
      </c>
      <c r="O778" s="1">
        <v>1194</v>
      </c>
      <c r="P778">
        <v>2</v>
      </c>
      <c r="Q778">
        <v>848.37</v>
      </c>
      <c r="R778">
        <v>967.03</v>
      </c>
      <c r="S778">
        <v>118.65999999999997</v>
      </c>
      <c r="T778" t="s">
        <v>80</v>
      </c>
      <c r="U778" s="40">
        <v>2023</v>
      </c>
      <c r="V778" s="40">
        <v>6</v>
      </c>
      <c r="W778" s="40" t="s">
        <v>275</v>
      </c>
      <c r="X778" s="40">
        <v>4</v>
      </c>
      <c r="Y778">
        <v>0</v>
      </c>
      <c r="Z778">
        <v>0</v>
      </c>
    </row>
    <row r="779" spans="1:26" x14ac:dyDescent="0.25">
      <c r="A779" t="s">
        <v>92</v>
      </c>
      <c r="B779" t="s">
        <v>104</v>
      </c>
      <c r="C779" s="1">
        <v>1000</v>
      </c>
      <c r="D779">
        <v>4</v>
      </c>
      <c r="E779">
        <v>0.8</v>
      </c>
      <c r="F779" s="16">
        <v>45078</v>
      </c>
      <c r="G779" t="s">
        <v>77</v>
      </c>
      <c r="H779" t="s">
        <v>111</v>
      </c>
      <c r="I779" t="s">
        <v>78</v>
      </c>
      <c r="J779" t="s">
        <v>101</v>
      </c>
      <c r="K779" s="1" t="s">
        <v>112</v>
      </c>
      <c r="L779" t="s">
        <v>79</v>
      </c>
      <c r="M779" s="1">
        <v>1000</v>
      </c>
      <c r="N779" s="1">
        <v>1000</v>
      </c>
      <c r="O779" s="1">
        <v>1194</v>
      </c>
      <c r="P779">
        <v>4</v>
      </c>
      <c r="Q779">
        <v>269.63</v>
      </c>
      <c r="R779">
        <v>318.72000000000003</v>
      </c>
      <c r="S779">
        <v>49.090000000000032</v>
      </c>
      <c r="T779" t="s">
        <v>80</v>
      </c>
      <c r="U779" s="40">
        <v>2023</v>
      </c>
      <c r="V779" s="40">
        <v>6</v>
      </c>
      <c r="W779" s="40" t="s">
        <v>275</v>
      </c>
      <c r="X779" s="40">
        <v>4</v>
      </c>
      <c r="Y779">
        <v>1</v>
      </c>
      <c r="Z779">
        <v>318.72000000000003</v>
      </c>
    </row>
    <row r="780" spans="1:26" x14ac:dyDescent="0.25">
      <c r="A780" t="s">
        <v>92</v>
      </c>
      <c r="B780" t="s">
        <v>1033</v>
      </c>
      <c r="C780" s="1">
        <v>500</v>
      </c>
      <c r="D780">
        <v>2</v>
      </c>
      <c r="E780">
        <v>0.4</v>
      </c>
      <c r="F780" s="16">
        <v>45078</v>
      </c>
      <c r="G780" t="s">
        <v>77</v>
      </c>
      <c r="H780" t="s">
        <v>127</v>
      </c>
      <c r="I780" t="s">
        <v>78</v>
      </c>
      <c r="J780" t="s">
        <v>101</v>
      </c>
      <c r="K780" s="1" t="s">
        <v>102</v>
      </c>
      <c r="L780" t="s">
        <v>79</v>
      </c>
      <c r="M780" s="1">
        <v>500</v>
      </c>
      <c r="N780" s="1">
        <v>500</v>
      </c>
      <c r="O780" s="1">
        <v>545</v>
      </c>
      <c r="P780">
        <v>3</v>
      </c>
      <c r="Q780">
        <v>99.65</v>
      </c>
      <c r="R780">
        <v>122.88</v>
      </c>
      <c r="S780">
        <v>23.22999999999999</v>
      </c>
      <c r="T780" t="s">
        <v>80</v>
      </c>
      <c r="U780" s="40">
        <v>2023</v>
      </c>
      <c r="V780" s="40">
        <v>6</v>
      </c>
      <c r="W780" s="40" t="s">
        <v>275</v>
      </c>
      <c r="X780" s="40">
        <v>4</v>
      </c>
      <c r="Y780">
        <v>1</v>
      </c>
      <c r="Z780">
        <v>122.88</v>
      </c>
    </row>
    <row r="781" spans="1:26" x14ac:dyDescent="0.25">
      <c r="A781" t="s">
        <v>92</v>
      </c>
      <c r="B781" t="s">
        <v>1034</v>
      </c>
      <c r="C781" s="1">
        <v>500</v>
      </c>
      <c r="D781">
        <v>2</v>
      </c>
      <c r="E781">
        <v>0.4</v>
      </c>
      <c r="F781" s="16">
        <v>45078</v>
      </c>
      <c r="G781" t="s">
        <v>77</v>
      </c>
      <c r="H781" t="s">
        <v>127</v>
      </c>
      <c r="I781" t="s">
        <v>78</v>
      </c>
      <c r="J781" t="s">
        <v>101</v>
      </c>
      <c r="K781" s="1" t="s">
        <v>102</v>
      </c>
      <c r="L781" t="s">
        <v>79</v>
      </c>
      <c r="M781" s="1">
        <v>500</v>
      </c>
      <c r="N781" s="1">
        <v>500</v>
      </c>
      <c r="O781" s="1">
        <v>545</v>
      </c>
      <c r="P781">
        <v>3</v>
      </c>
      <c r="Q781">
        <v>99.65</v>
      </c>
      <c r="R781">
        <v>122.88</v>
      </c>
      <c r="S781">
        <v>23.22999999999999</v>
      </c>
      <c r="T781" t="s">
        <v>80</v>
      </c>
      <c r="U781" s="40">
        <v>2023</v>
      </c>
      <c r="V781" s="40">
        <v>6</v>
      </c>
      <c r="W781" s="40" t="s">
        <v>275</v>
      </c>
      <c r="X781" s="40">
        <v>4</v>
      </c>
      <c r="Y781">
        <v>1</v>
      </c>
      <c r="Z781">
        <v>122.88</v>
      </c>
    </row>
    <row r="782" spans="1:26" x14ac:dyDescent="0.25">
      <c r="A782" t="s">
        <v>92</v>
      </c>
      <c r="B782" t="s">
        <v>1035</v>
      </c>
      <c r="C782" s="1">
        <v>1500.0000000000002</v>
      </c>
      <c r="D782">
        <v>6.0000000000000009</v>
      </c>
      <c r="E782">
        <v>1.2000000000000002</v>
      </c>
      <c r="F782" s="16">
        <v>45078</v>
      </c>
      <c r="G782" t="s">
        <v>77</v>
      </c>
      <c r="H782" t="s">
        <v>127</v>
      </c>
      <c r="I782" t="s">
        <v>78</v>
      </c>
      <c r="J782" t="s">
        <v>101</v>
      </c>
      <c r="K782" s="1" t="s">
        <v>102</v>
      </c>
      <c r="L782" t="s">
        <v>79</v>
      </c>
      <c r="M782" s="1">
        <v>1500.0000000000002</v>
      </c>
      <c r="N782" s="1">
        <v>2500</v>
      </c>
      <c r="O782" s="1">
        <v>455</v>
      </c>
      <c r="P782">
        <v>3</v>
      </c>
      <c r="Q782">
        <v>200.61</v>
      </c>
      <c r="R782">
        <v>230.32</v>
      </c>
      <c r="S782">
        <v>29.70999999999998</v>
      </c>
      <c r="T782" t="s">
        <v>80</v>
      </c>
      <c r="U782" s="40">
        <v>2023</v>
      </c>
      <c r="V782" s="40">
        <v>6</v>
      </c>
      <c r="W782" s="40" t="s">
        <v>275</v>
      </c>
      <c r="X782" s="40">
        <v>4</v>
      </c>
      <c r="Y782">
        <v>1</v>
      </c>
      <c r="Z782">
        <v>230.32</v>
      </c>
    </row>
    <row r="783" spans="1:26" x14ac:dyDescent="0.25">
      <c r="A783" t="s">
        <v>92</v>
      </c>
      <c r="B783" t="s">
        <v>1036</v>
      </c>
      <c r="C783" s="1">
        <v>500</v>
      </c>
      <c r="D783">
        <v>2</v>
      </c>
      <c r="E783">
        <v>0.4</v>
      </c>
      <c r="F783" s="16">
        <v>45078</v>
      </c>
      <c r="G783" t="s">
        <v>77</v>
      </c>
      <c r="H783" t="s">
        <v>129</v>
      </c>
      <c r="I783" t="s">
        <v>78</v>
      </c>
      <c r="J783" t="s">
        <v>101</v>
      </c>
      <c r="K783" s="1" t="s">
        <v>143</v>
      </c>
      <c r="L783" t="s">
        <v>79</v>
      </c>
      <c r="M783" s="1">
        <v>500</v>
      </c>
      <c r="N783" s="1">
        <v>500</v>
      </c>
      <c r="O783" s="1" t="s">
        <v>122</v>
      </c>
      <c r="P783" t="s">
        <v>143</v>
      </c>
      <c r="Q783" t="s">
        <v>143</v>
      </c>
      <c r="R783" t="s">
        <v>143</v>
      </c>
      <c r="S783" t="s">
        <v>143</v>
      </c>
      <c r="T783" t="s">
        <v>144</v>
      </c>
      <c r="U783" s="40">
        <v>2023</v>
      </c>
      <c r="V783" s="40">
        <v>6</v>
      </c>
      <c r="W783" s="40" t="s">
        <v>275</v>
      </c>
      <c r="X783" s="40">
        <v>4</v>
      </c>
      <c r="Y783">
        <v>1</v>
      </c>
      <c r="Z783" t="s">
        <v>143</v>
      </c>
    </row>
    <row r="784" spans="1:26" x14ac:dyDescent="0.25">
      <c r="A784" t="s">
        <v>92</v>
      </c>
      <c r="B784" t="s">
        <v>1037</v>
      </c>
      <c r="C784" s="1">
        <v>1500.0000000000002</v>
      </c>
      <c r="D784">
        <v>6.0000000000000009</v>
      </c>
      <c r="E784">
        <v>1.2000000000000002</v>
      </c>
      <c r="F784" s="16">
        <v>45078</v>
      </c>
      <c r="G784" t="s">
        <v>77</v>
      </c>
      <c r="H784" t="s">
        <v>127</v>
      </c>
      <c r="I784" t="s">
        <v>78</v>
      </c>
      <c r="J784" t="s">
        <v>101</v>
      </c>
      <c r="K784" s="1" t="s">
        <v>102</v>
      </c>
      <c r="L784" t="s">
        <v>79</v>
      </c>
      <c r="M784" s="1">
        <v>1500.0000000000002</v>
      </c>
      <c r="N784" s="1">
        <v>2500</v>
      </c>
      <c r="O784" s="1">
        <v>455</v>
      </c>
      <c r="P784">
        <v>3</v>
      </c>
      <c r="Q784">
        <v>200.61</v>
      </c>
      <c r="R784">
        <v>230.32</v>
      </c>
      <c r="S784">
        <v>29.70999999999998</v>
      </c>
      <c r="T784" t="s">
        <v>80</v>
      </c>
      <c r="U784" s="40">
        <v>2023</v>
      </c>
      <c r="V784" s="40">
        <v>6</v>
      </c>
      <c r="W784" s="40" t="s">
        <v>275</v>
      </c>
      <c r="X784" s="40">
        <v>4</v>
      </c>
      <c r="Y784">
        <v>1</v>
      </c>
      <c r="Z784">
        <v>230.32</v>
      </c>
    </row>
    <row r="785" spans="1:26" x14ac:dyDescent="0.25">
      <c r="A785" t="s">
        <v>92</v>
      </c>
      <c r="B785" t="s">
        <v>1038</v>
      </c>
      <c r="C785" s="1">
        <v>500</v>
      </c>
      <c r="D785">
        <v>2</v>
      </c>
      <c r="E785">
        <v>0.4</v>
      </c>
      <c r="F785" s="16">
        <v>45078</v>
      </c>
      <c r="G785" t="s">
        <v>77</v>
      </c>
      <c r="H785" t="s">
        <v>185</v>
      </c>
      <c r="I785" t="s">
        <v>78</v>
      </c>
      <c r="J785" t="s">
        <v>101</v>
      </c>
      <c r="K785" s="1" t="s">
        <v>112</v>
      </c>
      <c r="L785" t="s">
        <v>79</v>
      </c>
      <c r="M785" s="1">
        <v>500</v>
      </c>
      <c r="N785" s="1">
        <v>500</v>
      </c>
      <c r="O785" s="1">
        <v>1388</v>
      </c>
      <c r="P785">
        <v>4</v>
      </c>
      <c r="Q785">
        <v>138.91</v>
      </c>
      <c r="R785">
        <v>171.28</v>
      </c>
      <c r="S785">
        <v>32.370000000000005</v>
      </c>
      <c r="T785" t="s">
        <v>80</v>
      </c>
      <c r="U785" s="40">
        <v>2023</v>
      </c>
      <c r="V785" s="40">
        <v>6</v>
      </c>
      <c r="W785" s="40" t="s">
        <v>275</v>
      </c>
      <c r="X785" s="40">
        <v>4</v>
      </c>
      <c r="Y785">
        <v>1</v>
      </c>
      <c r="Z785">
        <v>171.28</v>
      </c>
    </row>
    <row r="786" spans="1:26" x14ac:dyDescent="0.25">
      <c r="A786" t="s">
        <v>92</v>
      </c>
      <c r="B786" t="s">
        <v>1039</v>
      </c>
      <c r="C786" s="1">
        <v>500</v>
      </c>
      <c r="D786">
        <v>2</v>
      </c>
      <c r="E786">
        <v>0.4</v>
      </c>
      <c r="F786" s="16">
        <v>45078</v>
      </c>
      <c r="G786" t="s">
        <v>77</v>
      </c>
      <c r="H786" t="s">
        <v>185</v>
      </c>
      <c r="I786" t="s">
        <v>78</v>
      </c>
      <c r="J786" t="s">
        <v>101</v>
      </c>
      <c r="K786" s="1" t="s">
        <v>112</v>
      </c>
      <c r="L786" t="s">
        <v>79</v>
      </c>
      <c r="M786" s="1">
        <v>500</v>
      </c>
      <c r="N786" s="1">
        <v>500</v>
      </c>
      <c r="O786" s="1">
        <v>1388</v>
      </c>
      <c r="P786">
        <v>4</v>
      </c>
      <c r="Q786">
        <v>138.91</v>
      </c>
      <c r="R786">
        <v>171.28</v>
      </c>
      <c r="S786">
        <v>32.370000000000005</v>
      </c>
      <c r="T786" t="s">
        <v>80</v>
      </c>
      <c r="U786" s="40">
        <v>2023</v>
      </c>
      <c r="V786" s="40">
        <v>6</v>
      </c>
      <c r="W786" s="40" t="s">
        <v>275</v>
      </c>
      <c r="X786" s="40">
        <v>4</v>
      </c>
      <c r="Y786">
        <v>1</v>
      </c>
      <c r="Z786">
        <v>171.28</v>
      </c>
    </row>
    <row r="787" spans="1:26" x14ac:dyDescent="0.25">
      <c r="A787" t="s">
        <v>92</v>
      </c>
      <c r="B787" t="s">
        <v>1040</v>
      </c>
      <c r="C787" s="1">
        <v>500</v>
      </c>
      <c r="D787">
        <v>2</v>
      </c>
      <c r="E787">
        <v>0.4</v>
      </c>
      <c r="F787" s="16">
        <v>45078</v>
      </c>
      <c r="G787" t="s">
        <v>77</v>
      </c>
      <c r="H787" t="s">
        <v>100</v>
      </c>
      <c r="I787" t="s">
        <v>78</v>
      </c>
      <c r="J787" t="s">
        <v>101</v>
      </c>
      <c r="K787" s="1" t="s">
        <v>102</v>
      </c>
      <c r="L787" t="s">
        <v>79</v>
      </c>
      <c r="M787" s="1">
        <v>500</v>
      </c>
      <c r="N787" s="1">
        <v>500</v>
      </c>
      <c r="O787" s="1">
        <v>942</v>
      </c>
      <c r="P787">
        <v>3</v>
      </c>
      <c r="Q787">
        <v>111.04</v>
      </c>
      <c r="R787">
        <v>136.91</v>
      </c>
      <c r="S787">
        <v>25.86999999999999</v>
      </c>
      <c r="T787" t="s">
        <v>80</v>
      </c>
      <c r="U787" s="40">
        <v>2023</v>
      </c>
      <c r="V787" s="40">
        <v>6</v>
      </c>
      <c r="W787" s="40" t="s">
        <v>275</v>
      </c>
      <c r="X787" s="40">
        <v>4</v>
      </c>
      <c r="Y787">
        <v>1</v>
      </c>
      <c r="Z787">
        <v>136.91</v>
      </c>
    </row>
    <row r="788" spans="1:26" x14ac:dyDescent="0.25">
      <c r="A788" t="s">
        <v>92</v>
      </c>
      <c r="B788" t="s">
        <v>1041</v>
      </c>
      <c r="C788" s="1">
        <v>1000</v>
      </c>
      <c r="D788">
        <v>4</v>
      </c>
      <c r="E788">
        <v>0.8</v>
      </c>
      <c r="F788" s="16">
        <v>45078</v>
      </c>
      <c r="G788" t="s">
        <v>77</v>
      </c>
      <c r="H788" t="s">
        <v>111</v>
      </c>
      <c r="I788" t="s">
        <v>78</v>
      </c>
      <c r="J788" t="s">
        <v>101</v>
      </c>
      <c r="K788" s="1" t="s">
        <v>112</v>
      </c>
      <c r="L788" t="s">
        <v>79</v>
      </c>
      <c r="M788" s="1">
        <v>1000</v>
      </c>
      <c r="N788" s="1">
        <v>1000</v>
      </c>
      <c r="O788" s="1">
        <v>1213</v>
      </c>
      <c r="P788">
        <v>4</v>
      </c>
      <c r="Q788">
        <v>270.26</v>
      </c>
      <c r="R788">
        <v>319.45999999999998</v>
      </c>
      <c r="S788">
        <v>49.199999999999989</v>
      </c>
      <c r="T788" t="s">
        <v>80</v>
      </c>
      <c r="U788" s="40">
        <v>2023</v>
      </c>
      <c r="V788" s="40">
        <v>6</v>
      </c>
      <c r="W788" s="40" t="s">
        <v>275</v>
      </c>
      <c r="X788" s="40">
        <v>4</v>
      </c>
      <c r="Y788">
        <v>1</v>
      </c>
      <c r="Z788">
        <v>319.45999999999998</v>
      </c>
    </row>
    <row r="789" spans="1:26" x14ac:dyDescent="0.25">
      <c r="A789" t="s">
        <v>92</v>
      </c>
      <c r="B789" t="s">
        <v>1042</v>
      </c>
      <c r="C789" s="1">
        <v>500</v>
      </c>
      <c r="D789">
        <v>2</v>
      </c>
      <c r="E789">
        <v>0.4</v>
      </c>
      <c r="F789" s="16">
        <v>45078</v>
      </c>
      <c r="G789" t="s">
        <v>77</v>
      </c>
      <c r="H789" t="s">
        <v>178</v>
      </c>
      <c r="I789" t="s">
        <v>78</v>
      </c>
      <c r="J789" t="s">
        <v>101</v>
      </c>
      <c r="K789" s="1" t="s">
        <v>130</v>
      </c>
      <c r="L789" t="s">
        <v>79</v>
      </c>
      <c r="M789" s="1">
        <v>500</v>
      </c>
      <c r="N789" s="1">
        <v>500</v>
      </c>
      <c r="O789" s="1">
        <v>1231</v>
      </c>
      <c r="P789">
        <v>4</v>
      </c>
      <c r="Q789">
        <v>118.33</v>
      </c>
      <c r="R789">
        <v>145.9</v>
      </c>
      <c r="S789">
        <v>27.570000000000007</v>
      </c>
      <c r="T789" t="s">
        <v>80</v>
      </c>
      <c r="U789" s="40">
        <v>2023</v>
      </c>
      <c r="V789" s="40">
        <v>6</v>
      </c>
      <c r="W789" s="40" t="s">
        <v>275</v>
      </c>
      <c r="X789" s="40">
        <v>4</v>
      </c>
      <c r="Y789">
        <v>1</v>
      </c>
      <c r="Z789">
        <v>145.9</v>
      </c>
    </row>
    <row r="790" spans="1:26" x14ac:dyDescent="0.25">
      <c r="A790" t="s">
        <v>92</v>
      </c>
      <c r="B790" t="s">
        <v>1043</v>
      </c>
      <c r="C790" s="1">
        <v>500</v>
      </c>
      <c r="D790">
        <v>2</v>
      </c>
      <c r="E790">
        <v>0.4</v>
      </c>
      <c r="F790" s="16">
        <v>45078</v>
      </c>
      <c r="G790" t="s">
        <v>77</v>
      </c>
      <c r="H790" t="s">
        <v>178</v>
      </c>
      <c r="I790" t="s">
        <v>78</v>
      </c>
      <c r="J790" t="s">
        <v>101</v>
      </c>
      <c r="K790" s="1" t="s">
        <v>130</v>
      </c>
      <c r="L790" t="s">
        <v>79</v>
      </c>
      <c r="M790" s="1">
        <v>500</v>
      </c>
      <c r="N790" s="1">
        <v>500</v>
      </c>
      <c r="O790" s="1">
        <v>1231</v>
      </c>
      <c r="P790">
        <v>4</v>
      </c>
      <c r="Q790">
        <v>118.33</v>
      </c>
      <c r="R790">
        <v>145.9</v>
      </c>
      <c r="S790">
        <v>27.570000000000007</v>
      </c>
      <c r="T790" t="s">
        <v>80</v>
      </c>
      <c r="U790" s="40">
        <v>2023</v>
      </c>
      <c r="V790" s="40">
        <v>6</v>
      </c>
      <c r="W790" s="40" t="s">
        <v>275</v>
      </c>
      <c r="X790" s="40">
        <v>4</v>
      </c>
      <c r="Y790">
        <v>1</v>
      </c>
      <c r="Z790">
        <v>145.9</v>
      </c>
    </row>
    <row r="791" spans="1:26" x14ac:dyDescent="0.25">
      <c r="A791" t="s">
        <v>92</v>
      </c>
      <c r="B791" t="s">
        <v>1044</v>
      </c>
      <c r="C791" s="1">
        <v>500</v>
      </c>
      <c r="D791">
        <v>2</v>
      </c>
      <c r="E791">
        <v>0.4</v>
      </c>
      <c r="F791" s="16">
        <v>45078</v>
      </c>
      <c r="G791" t="s">
        <v>77</v>
      </c>
      <c r="H791" t="s">
        <v>178</v>
      </c>
      <c r="I791" t="s">
        <v>78</v>
      </c>
      <c r="J791" t="s">
        <v>101</v>
      </c>
      <c r="K791" s="1" t="s">
        <v>130</v>
      </c>
      <c r="L791" t="s">
        <v>79</v>
      </c>
      <c r="M791" s="1">
        <v>500</v>
      </c>
      <c r="N791" s="1">
        <v>500</v>
      </c>
      <c r="O791" s="1">
        <v>1333</v>
      </c>
      <c r="P791">
        <v>4</v>
      </c>
      <c r="Q791">
        <v>129.29</v>
      </c>
      <c r="R791">
        <v>159.41999999999999</v>
      </c>
      <c r="S791">
        <v>30.129999999999995</v>
      </c>
      <c r="T791" t="s">
        <v>80</v>
      </c>
      <c r="U791" s="40">
        <v>2023</v>
      </c>
      <c r="V791" s="40">
        <v>6</v>
      </c>
      <c r="W791" s="40" t="s">
        <v>275</v>
      </c>
      <c r="X791" s="40">
        <v>4</v>
      </c>
      <c r="Y791">
        <v>1</v>
      </c>
      <c r="Z791">
        <v>159.41999999999999</v>
      </c>
    </row>
    <row r="792" spans="1:26" x14ac:dyDescent="0.25">
      <c r="A792" t="s">
        <v>92</v>
      </c>
      <c r="B792" t="s">
        <v>1045</v>
      </c>
      <c r="C792" s="1">
        <v>500</v>
      </c>
      <c r="D792">
        <v>2</v>
      </c>
      <c r="E792">
        <v>0.4</v>
      </c>
      <c r="F792" s="16">
        <v>45078</v>
      </c>
      <c r="G792" t="s">
        <v>77</v>
      </c>
      <c r="H792" t="s">
        <v>178</v>
      </c>
      <c r="I792" t="s">
        <v>78</v>
      </c>
      <c r="J792" t="s">
        <v>101</v>
      </c>
      <c r="K792" s="1" t="s">
        <v>130</v>
      </c>
      <c r="L792" t="s">
        <v>79</v>
      </c>
      <c r="M792" s="1">
        <v>500</v>
      </c>
      <c r="N792" s="1">
        <v>500</v>
      </c>
      <c r="O792" s="1">
        <v>1333</v>
      </c>
      <c r="P792">
        <v>4</v>
      </c>
      <c r="Q792">
        <v>129.29</v>
      </c>
      <c r="R792">
        <v>159.41999999999999</v>
      </c>
      <c r="S792">
        <v>30.129999999999995</v>
      </c>
      <c r="T792" t="s">
        <v>80</v>
      </c>
      <c r="U792" s="40">
        <v>2023</v>
      </c>
      <c r="V792" s="40">
        <v>6</v>
      </c>
      <c r="W792" s="40" t="s">
        <v>275</v>
      </c>
      <c r="X792" s="40">
        <v>4</v>
      </c>
      <c r="Y792">
        <v>1</v>
      </c>
      <c r="Z792">
        <v>159.41999999999999</v>
      </c>
    </row>
    <row r="793" spans="1:26" x14ac:dyDescent="0.25">
      <c r="A793" t="s">
        <v>92</v>
      </c>
      <c r="B793" t="s">
        <v>1046</v>
      </c>
      <c r="C793" s="1">
        <v>500</v>
      </c>
      <c r="D793">
        <v>2</v>
      </c>
      <c r="E793">
        <v>0.4</v>
      </c>
      <c r="F793" s="16">
        <v>45078</v>
      </c>
      <c r="G793" t="s">
        <v>77</v>
      </c>
      <c r="H793" t="s">
        <v>178</v>
      </c>
      <c r="I793" t="s">
        <v>78</v>
      </c>
      <c r="J793" t="s">
        <v>101</v>
      </c>
      <c r="K793" s="1" t="s">
        <v>130</v>
      </c>
      <c r="L793" t="s">
        <v>79</v>
      </c>
      <c r="M793" s="1">
        <v>500</v>
      </c>
      <c r="N793" s="1">
        <v>500</v>
      </c>
      <c r="O793" s="1">
        <v>1333</v>
      </c>
      <c r="P793">
        <v>4</v>
      </c>
      <c r="Q793">
        <v>129.29</v>
      </c>
      <c r="R793">
        <v>159.41999999999999</v>
      </c>
      <c r="S793">
        <v>30.129999999999995</v>
      </c>
      <c r="T793" t="s">
        <v>80</v>
      </c>
      <c r="U793" s="40">
        <v>2023</v>
      </c>
      <c r="V793" s="40">
        <v>6</v>
      </c>
      <c r="W793" s="40" t="s">
        <v>275</v>
      </c>
      <c r="X793" s="40">
        <v>4</v>
      </c>
      <c r="Y793">
        <v>1</v>
      </c>
      <c r="Z793">
        <v>159.41999999999999</v>
      </c>
    </row>
    <row r="794" spans="1:26" x14ac:dyDescent="0.25">
      <c r="A794" t="s">
        <v>92</v>
      </c>
      <c r="B794" t="s">
        <v>1047</v>
      </c>
      <c r="C794" s="1">
        <v>500</v>
      </c>
      <c r="D794">
        <v>2</v>
      </c>
      <c r="E794">
        <v>0.4</v>
      </c>
      <c r="F794" s="16">
        <v>45078</v>
      </c>
      <c r="G794" t="s">
        <v>77</v>
      </c>
      <c r="H794" t="s">
        <v>178</v>
      </c>
      <c r="I794" t="s">
        <v>78</v>
      </c>
      <c r="J794" t="s">
        <v>101</v>
      </c>
      <c r="K794" s="1" t="s">
        <v>130</v>
      </c>
      <c r="L794" t="s">
        <v>79</v>
      </c>
      <c r="M794" s="1">
        <v>500</v>
      </c>
      <c r="N794" s="1">
        <v>500</v>
      </c>
      <c r="O794" s="1">
        <v>1333</v>
      </c>
      <c r="P794">
        <v>4</v>
      </c>
      <c r="Q794">
        <v>129.29</v>
      </c>
      <c r="R794">
        <v>159.41999999999999</v>
      </c>
      <c r="S794">
        <v>30.129999999999995</v>
      </c>
      <c r="T794" t="s">
        <v>80</v>
      </c>
      <c r="U794" s="40">
        <v>2023</v>
      </c>
      <c r="V794" s="40">
        <v>6</v>
      </c>
      <c r="W794" s="40" t="s">
        <v>275</v>
      </c>
      <c r="X794" s="40">
        <v>4</v>
      </c>
      <c r="Y794">
        <v>1</v>
      </c>
      <c r="Z794">
        <v>159.41999999999999</v>
      </c>
    </row>
    <row r="795" spans="1:26" x14ac:dyDescent="0.25">
      <c r="A795" t="s">
        <v>92</v>
      </c>
      <c r="B795" t="s">
        <v>1048</v>
      </c>
      <c r="C795" s="1">
        <v>500</v>
      </c>
      <c r="D795">
        <v>2</v>
      </c>
      <c r="E795">
        <v>0.4</v>
      </c>
      <c r="F795" s="16">
        <v>45078</v>
      </c>
      <c r="G795" t="s">
        <v>77</v>
      </c>
      <c r="H795" t="s">
        <v>178</v>
      </c>
      <c r="I795" t="s">
        <v>78</v>
      </c>
      <c r="J795" t="s">
        <v>101</v>
      </c>
      <c r="K795" s="1" t="s">
        <v>130</v>
      </c>
      <c r="L795" t="s">
        <v>79</v>
      </c>
      <c r="M795" s="1">
        <v>500</v>
      </c>
      <c r="N795" s="1">
        <v>500</v>
      </c>
      <c r="O795" s="1">
        <v>1333</v>
      </c>
      <c r="P795">
        <v>4</v>
      </c>
      <c r="Q795">
        <v>129.29</v>
      </c>
      <c r="R795">
        <v>159.41999999999999</v>
      </c>
      <c r="S795">
        <v>30.129999999999995</v>
      </c>
      <c r="T795" t="s">
        <v>80</v>
      </c>
      <c r="U795" s="40">
        <v>2023</v>
      </c>
      <c r="V795" s="40">
        <v>6</v>
      </c>
      <c r="W795" s="40" t="s">
        <v>275</v>
      </c>
      <c r="X795" s="40">
        <v>4</v>
      </c>
      <c r="Y795">
        <v>1</v>
      </c>
      <c r="Z795">
        <v>159.41999999999999</v>
      </c>
    </row>
    <row r="796" spans="1:26" x14ac:dyDescent="0.25">
      <c r="A796" t="s">
        <v>92</v>
      </c>
      <c r="B796" t="s">
        <v>1049</v>
      </c>
      <c r="C796" s="1">
        <v>500</v>
      </c>
      <c r="D796">
        <v>2</v>
      </c>
      <c r="E796">
        <v>0.4</v>
      </c>
      <c r="F796" s="16">
        <v>45078</v>
      </c>
      <c r="G796" t="s">
        <v>77</v>
      </c>
      <c r="H796" t="s">
        <v>178</v>
      </c>
      <c r="I796" t="s">
        <v>78</v>
      </c>
      <c r="J796" t="s">
        <v>101</v>
      </c>
      <c r="K796" s="1" t="s">
        <v>130</v>
      </c>
      <c r="L796" t="s">
        <v>79</v>
      </c>
      <c r="M796" s="1">
        <v>500</v>
      </c>
      <c r="N796" s="1">
        <v>500</v>
      </c>
      <c r="O796" s="1">
        <v>1333</v>
      </c>
      <c r="P796">
        <v>4</v>
      </c>
      <c r="Q796">
        <v>129.29</v>
      </c>
      <c r="R796">
        <v>159.41999999999999</v>
      </c>
      <c r="S796">
        <v>30.129999999999995</v>
      </c>
      <c r="T796" t="s">
        <v>80</v>
      </c>
      <c r="U796" s="40">
        <v>2023</v>
      </c>
      <c r="V796" s="40">
        <v>6</v>
      </c>
      <c r="W796" s="40" t="s">
        <v>275</v>
      </c>
      <c r="X796" s="40">
        <v>4</v>
      </c>
      <c r="Y796">
        <v>1</v>
      </c>
      <c r="Z796">
        <v>159.41999999999999</v>
      </c>
    </row>
    <row r="797" spans="1:26" x14ac:dyDescent="0.25">
      <c r="A797" t="s">
        <v>92</v>
      </c>
      <c r="B797" t="s">
        <v>1050</v>
      </c>
      <c r="C797" s="1">
        <v>500</v>
      </c>
      <c r="D797">
        <v>2</v>
      </c>
      <c r="E797">
        <v>0.4</v>
      </c>
      <c r="F797" s="16">
        <v>45083</v>
      </c>
      <c r="G797" t="s">
        <v>77</v>
      </c>
      <c r="H797" t="s">
        <v>178</v>
      </c>
      <c r="I797" t="s">
        <v>78</v>
      </c>
      <c r="J797" t="s">
        <v>101</v>
      </c>
      <c r="K797" s="1" t="s">
        <v>130</v>
      </c>
      <c r="L797" t="s">
        <v>79</v>
      </c>
      <c r="M797" s="1">
        <v>500</v>
      </c>
      <c r="N797" s="1">
        <v>500</v>
      </c>
      <c r="O797" s="1">
        <v>1333</v>
      </c>
      <c r="P797">
        <v>4</v>
      </c>
      <c r="Q797">
        <v>129.29</v>
      </c>
      <c r="R797">
        <v>159.41999999999999</v>
      </c>
      <c r="S797">
        <v>30.129999999999995</v>
      </c>
      <c r="T797" t="s">
        <v>80</v>
      </c>
      <c r="U797" s="40">
        <v>2023</v>
      </c>
      <c r="V797" s="40">
        <v>6</v>
      </c>
      <c r="W797" s="40" t="s">
        <v>275</v>
      </c>
      <c r="X797" s="40">
        <v>2</v>
      </c>
      <c r="Y797">
        <v>1</v>
      </c>
      <c r="Z797">
        <v>159.41999999999999</v>
      </c>
    </row>
    <row r="798" spans="1:26" x14ac:dyDescent="0.25">
      <c r="A798" t="s">
        <v>92</v>
      </c>
      <c r="B798" t="s">
        <v>1051</v>
      </c>
      <c r="C798" s="1">
        <v>500</v>
      </c>
      <c r="D798">
        <v>2</v>
      </c>
      <c r="E798">
        <v>0.4</v>
      </c>
      <c r="F798" s="16">
        <v>45083</v>
      </c>
      <c r="G798" t="s">
        <v>77</v>
      </c>
      <c r="H798" t="s">
        <v>178</v>
      </c>
      <c r="I798" t="s">
        <v>78</v>
      </c>
      <c r="J798" t="s">
        <v>101</v>
      </c>
      <c r="K798" s="1" t="s">
        <v>130</v>
      </c>
      <c r="L798" t="s">
        <v>79</v>
      </c>
      <c r="M798" s="1">
        <v>500</v>
      </c>
      <c r="N798" s="1">
        <v>500</v>
      </c>
      <c r="O798" s="1">
        <v>1333</v>
      </c>
      <c r="P798">
        <v>4</v>
      </c>
      <c r="Q798">
        <v>129.29</v>
      </c>
      <c r="R798">
        <v>159.41999999999999</v>
      </c>
      <c r="S798">
        <v>30.129999999999995</v>
      </c>
      <c r="T798" t="s">
        <v>80</v>
      </c>
      <c r="U798" s="40">
        <v>2023</v>
      </c>
      <c r="V798" s="40">
        <v>6</v>
      </c>
      <c r="W798" s="40" t="s">
        <v>275</v>
      </c>
      <c r="X798" s="40">
        <v>2</v>
      </c>
      <c r="Y798">
        <v>1</v>
      </c>
      <c r="Z798">
        <v>159.41999999999999</v>
      </c>
    </row>
    <row r="799" spans="1:26" x14ac:dyDescent="0.25">
      <c r="A799" t="s">
        <v>92</v>
      </c>
      <c r="B799" t="s">
        <v>1052</v>
      </c>
      <c r="C799" s="1">
        <v>500</v>
      </c>
      <c r="D799">
        <v>2</v>
      </c>
      <c r="E799">
        <v>0.4</v>
      </c>
      <c r="F799" s="16">
        <v>45083</v>
      </c>
      <c r="G799" t="s">
        <v>77</v>
      </c>
      <c r="H799" t="s">
        <v>133</v>
      </c>
      <c r="I799" t="s">
        <v>78</v>
      </c>
      <c r="J799" t="s">
        <v>101</v>
      </c>
      <c r="K799" s="1" t="s">
        <v>112</v>
      </c>
      <c r="L799" t="s">
        <v>79</v>
      </c>
      <c r="M799" s="1">
        <v>500</v>
      </c>
      <c r="N799" s="1">
        <v>500</v>
      </c>
      <c r="O799" s="1">
        <v>2378</v>
      </c>
      <c r="P799">
        <v>6</v>
      </c>
      <c r="Q799">
        <v>153.15</v>
      </c>
      <c r="R799">
        <v>188.84</v>
      </c>
      <c r="S799">
        <v>35.69</v>
      </c>
      <c r="T799" t="s">
        <v>80</v>
      </c>
      <c r="U799" s="40">
        <v>2023</v>
      </c>
      <c r="V799" s="40">
        <v>6</v>
      </c>
      <c r="W799" s="40" t="s">
        <v>275</v>
      </c>
      <c r="X799" s="40">
        <v>2</v>
      </c>
      <c r="Y799">
        <v>1</v>
      </c>
      <c r="Z799">
        <v>188.84</v>
      </c>
    </row>
    <row r="800" spans="1:26" x14ac:dyDescent="0.25">
      <c r="A800" t="s">
        <v>92</v>
      </c>
      <c r="B800" t="s">
        <v>1053</v>
      </c>
      <c r="C800" s="1">
        <v>500</v>
      </c>
      <c r="D800">
        <v>2</v>
      </c>
      <c r="E800">
        <v>0.4</v>
      </c>
      <c r="F800" s="16">
        <v>45083</v>
      </c>
      <c r="G800" t="s">
        <v>77</v>
      </c>
      <c r="H800" t="s">
        <v>121</v>
      </c>
      <c r="I800" t="s">
        <v>78</v>
      </c>
      <c r="J800" t="s">
        <v>101</v>
      </c>
      <c r="K800" s="1" t="s">
        <v>112</v>
      </c>
      <c r="L800" t="s">
        <v>79</v>
      </c>
      <c r="M800" s="1">
        <v>500</v>
      </c>
      <c r="N800" s="1">
        <v>500</v>
      </c>
      <c r="O800" s="1" t="s">
        <v>122</v>
      </c>
      <c r="P800">
        <v>6</v>
      </c>
      <c r="Q800">
        <v>144.26</v>
      </c>
      <c r="R800">
        <v>177.88</v>
      </c>
      <c r="S800">
        <v>33.620000000000005</v>
      </c>
      <c r="T800" t="s">
        <v>80</v>
      </c>
      <c r="U800" s="40">
        <v>2023</v>
      </c>
      <c r="V800" s="40">
        <v>6</v>
      </c>
      <c r="W800" s="40" t="s">
        <v>275</v>
      </c>
      <c r="X800" s="40">
        <v>2</v>
      </c>
      <c r="Y800">
        <v>1</v>
      </c>
      <c r="Z800">
        <v>177.88</v>
      </c>
    </row>
    <row r="801" spans="1:26" x14ac:dyDescent="0.25">
      <c r="A801" t="s">
        <v>92</v>
      </c>
      <c r="B801" t="s">
        <v>1054</v>
      </c>
      <c r="C801" s="1">
        <v>500</v>
      </c>
      <c r="D801">
        <v>2</v>
      </c>
      <c r="E801">
        <v>0.4</v>
      </c>
      <c r="F801" s="16">
        <v>45083</v>
      </c>
      <c r="G801" t="s">
        <v>77</v>
      </c>
      <c r="H801" t="s">
        <v>121</v>
      </c>
      <c r="I801" t="s">
        <v>78</v>
      </c>
      <c r="J801" t="s">
        <v>101</v>
      </c>
      <c r="K801" s="1" t="s">
        <v>112</v>
      </c>
      <c r="L801" t="s">
        <v>79</v>
      </c>
      <c r="M801" s="1">
        <v>500</v>
      </c>
      <c r="N801" s="1">
        <v>500</v>
      </c>
      <c r="O801" s="1" t="s">
        <v>122</v>
      </c>
      <c r="P801">
        <v>6</v>
      </c>
      <c r="Q801">
        <v>144.26</v>
      </c>
      <c r="R801">
        <v>177.88</v>
      </c>
      <c r="S801">
        <v>33.620000000000005</v>
      </c>
      <c r="T801" t="s">
        <v>80</v>
      </c>
      <c r="U801" s="40">
        <v>2023</v>
      </c>
      <c r="V801" s="40">
        <v>6</v>
      </c>
      <c r="W801" s="40" t="s">
        <v>275</v>
      </c>
      <c r="X801" s="40">
        <v>2</v>
      </c>
      <c r="Y801">
        <v>1</v>
      </c>
      <c r="Z801">
        <v>177.88</v>
      </c>
    </row>
    <row r="802" spans="1:26" x14ac:dyDescent="0.25">
      <c r="A802" t="s">
        <v>92</v>
      </c>
      <c r="B802" t="s">
        <v>1055</v>
      </c>
      <c r="C802" s="1">
        <v>1000</v>
      </c>
      <c r="D802">
        <v>4</v>
      </c>
      <c r="E802">
        <v>0.8</v>
      </c>
      <c r="F802" s="16">
        <v>45083</v>
      </c>
      <c r="G802" t="s">
        <v>77</v>
      </c>
      <c r="H802" t="s">
        <v>121</v>
      </c>
      <c r="I802" t="s">
        <v>78</v>
      </c>
      <c r="J802" t="s">
        <v>101</v>
      </c>
      <c r="K802" s="1" t="s">
        <v>112</v>
      </c>
      <c r="L802" t="s">
        <v>79</v>
      </c>
      <c r="M802" s="1">
        <v>1000</v>
      </c>
      <c r="N802" s="1">
        <v>1000</v>
      </c>
      <c r="O802" s="1">
        <v>2073</v>
      </c>
      <c r="P802">
        <v>6</v>
      </c>
      <c r="Q802">
        <v>261.48</v>
      </c>
      <c r="R802">
        <v>309.08</v>
      </c>
      <c r="S802">
        <v>47.599999999999966</v>
      </c>
      <c r="T802" t="s">
        <v>80</v>
      </c>
      <c r="U802" s="40">
        <v>2023</v>
      </c>
      <c r="V802" s="40">
        <v>6</v>
      </c>
      <c r="W802" s="40" t="s">
        <v>275</v>
      </c>
      <c r="X802" s="40">
        <v>2</v>
      </c>
      <c r="Y802">
        <v>1</v>
      </c>
      <c r="Z802">
        <v>309.08</v>
      </c>
    </row>
    <row r="803" spans="1:26" x14ac:dyDescent="0.25">
      <c r="A803" t="s">
        <v>92</v>
      </c>
      <c r="B803" t="s">
        <v>1056</v>
      </c>
      <c r="C803" s="1">
        <v>1000</v>
      </c>
      <c r="D803">
        <v>4</v>
      </c>
      <c r="E803">
        <v>0.8</v>
      </c>
      <c r="F803" s="16">
        <v>45083</v>
      </c>
      <c r="G803" t="s">
        <v>77</v>
      </c>
      <c r="H803" t="s">
        <v>121</v>
      </c>
      <c r="I803" t="s">
        <v>78</v>
      </c>
      <c r="J803" t="s">
        <v>101</v>
      </c>
      <c r="K803" s="1" t="s">
        <v>112</v>
      </c>
      <c r="L803" t="s">
        <v>79</v>
      </c>
      <c r="M803" s="1">
        <v>1000</v>
      </c>
      <c r="N803" s="1">
        <v>1000</v>
      </c>
      <c r="O803" s="1">
        <v>2073</v>
      </c>
      <c r="P803">
        <v>6</v>
      </c>
      <c r="Q803">
        <v>261.48</v>
      </c>
      <c r="R803">
        <v>309.08</v>
      </c>
      <c r="S803">
        <v>47.599999999999966</v>
      </c>
      <c r="T803" t="s">
        <v>80</v>
      </c>
      <c r="U803" s="40">
        <v>2023</v>
      </c>
      <c r="V803" s="40">
        <v>6</v>
      </c>
      <c r="W803" s="40" t="s">
        <v>275</v>
      </c>
      <c r="X803" s="40">
        <v>2</v>
      </c>
      <c r="Y803">
        <v>1</v>
      </c>
      <c r="Z803">
        <v>309.08</v>
      </c>
    </row>
    <row r="804" spans="1:26" x14ac:dyDescent="0.25">
      <c r="A804" t="s">
        <v>92</v>
      </c>
      <c r="B804" t="s">
        <v>1057</v>
      </c>
      <c r="C804" s="1">
        <v>1000</v>
      </c>
      <c r="D804">
        <v>4</v>
      </c>
      <c r="E804">
        <v>0.8</v>
      </c>
      <c r="F804" s="16">
        <v>45083</v>
      </c>
      <c r="G804" t="s">
        <v>77</v>
      </c>
      <c r="H804" t="s">
        <v>178</v>
      </c>
      <c r="I804" t="s">
        <v>78</v>
      </c>
      <c r="J804" t="s">
        <v>101</v>
      </c>
      <c r="K804" s="1" t="s">
        <v>143</v>
      </c>
      <c r="L804" t="s">
        <v>79</v>
      </c>
      <c r="M804" s="1">
        <v>1000</v>
      </c>
      <c r="N804" s="1">
        <v>1000</v>
      </c>
      <c r="O804" s="1" t="s">
        <v>122</v>
      </c>
      <c r="P804" t="s">
        <v>143</v>
      </c>
      <c r="Q804" t="s">
        <v>143</v>
      </c>
      <c r="R804" t="s">
        <v>143</v>
      </c>
      <c r="S804" t="s">
        <v>143</v>
      </c>
      <c r="T804" t="s">
        <v>144</v>
      </c>
      <c r="U804" s="40">
        <v>2023</v>
      </c>
      <c r="V804" s="40">
        <v>6</v>
      </c>
      <c r="W804" s="40" t="s">
        <v>275</v>
      </c>
      <c r="X804" s="40">
        <v>2</v>
      </c>
      <c r="Y804">
        <v>1</v>
      </c>
      <c r="Z804" t="s">
        <v>143</v>
      </c>
    </row>
    <row r="805" spans="1:26" x14ac:dyDescent="0.25">
      <c r="A805" t="s">
        <v>92</v>
      </c>
      <c r="B805" t="s">
        <v>1058</v>
      </c>
      <c r="C805" s="1">
        <v>1000</v>
      </c>
      <c r="D805">
        <v>4</v>
      </c>
      <c r="E805">
        <v>0.8</v>
      </c>
      <c r="F805" s="16">
        <v>45083</v>
      </c>
      <c r="G805" t="s">
        <v>77</v>
      </c>
      <c r="H805" t="s">
        <v>111</v>
      </c>
      <c r="I805" t="s">
        <v>78</v>
      </c>
      <c r="J805" t="s">
        <v>101</v>
      </c>
      <c r="K805" s="1" t="s">
        <v>81</v>
      </c>
      <c r="L805" t="s">
        <v>79</v>
      </c>
      <c r="M805" s="1">
        <v>1000</v>
      </c>
      <c r="N805" s="1">
        <v>1000</v>
      </c>
      <c r="O805" s="1">
        <v>1612</v>
      </c>
      <c r="P805">
        <v>5</v>
      </c>
      <c r="Q805">
        <v>175.38</v>
      </c>
      <c r="R805">
        <v>207.31</v>
      </c>
      <c r="S805">
        <v>31.930000000000007</v>
      </c>
      <c r="T805" t="s">
        <v>80</v>
      </c>
      <c r="U805" s="40">
        <v>2023</v>
      </c>
      <c r="V805" s="40">
        <v>6</v>
      </c>
      <c r="W805" s="40" t="s">
        <v>275</v>
      </c>
      <c r="X805" s="40">
        <v>2</v>
      </c>
      <c r="Y805">
        <v>1</v>
      </c>
      <c r="Z805">
        <v>207.31</v>
      </c>
    </row>
    <row r="806" spans="1:26" x14ac:dyDescent="0.25">
      <c r="A806" t="s">
        <v>92</v>
      </c>
      <c r="B806" t="s">
        <v>1059</v>
      </c>
      <c r="C806" s="1">
        <v>1000</v>
      </c>
      <c r="D806">
        <v>4</v>
      </c>
      <c r="E806">
        <v>0.8</v>
      </c>
      <c r="F806" s="16">
        <v>45083</v>
      </c>
      <c r="G806" t="s">
        <v>77</v>
      </c>
      <c r="H806" t="s">
        <v>185</v>
      </c>
      <c r="I806" t="s">
        <v>78</v>
      </c>
      <c r="J806" t="s">
        <v>101</v>
      </c>
      <c r="K806" s="1" t="s">
        <v>112</v>
      </c>
      <c r="L806" t="s">
        <v>79</v>
      </c>
      <c r="M806" s="1">
        <v>1000</v>
      </c>
      <c r="N806" s="1">
        <v>1000</v>
      </c>
      <c r="O806" s="1">
        <v>1328</v>
      </c>
      <c r="P806">
        <v>4</v>
      </c>
      <c r="Q806">
        <v>236.84</v>
      </c>
      <c r="R806">
        <v>279.95</v>
      </c>
      <c r="S806">
        <v>43.109999999999985</v>
      </c>
      <c r="T806" t="s">
        <v>80</v>
      </c>
      <c r="U806" s="40">
        <v>2023</v>
      </c>
      <c r="V806" s="40">
        <v>6</v>
      </c>
      <c r="W806" s="40" t="s">
        <v>275</v>
      </c>
      <c r="X806" s="40">
        <v>2</v>
      </c>
      <c r="Y806">
        <v>1</v>
      </c>
      <c r="Z806">
        <v>279.95</v>
      </c>
    </row>
    <row r="807" spans="1:26" x14ac:dyDescent="0.25">
      <c r="A807" t="s">
        <v>92</v>
      </c>
      <c r="B807" t="s">
        <v>1060</v>
      </c>
      <c r="C807" s="1">
        <v>1000</v>
      </c>
      <c r="D807">
        <v>4</v>
      </c>
      <c r="E807">
        <v>0.8</v>
      </c>
      <c r="F807" s="16">
        <v>45083</v>
      </c>
      <c r="G807" t="s">
        <v>77</v>
      </c>
      <c r="H807" t="s">
        <v>185</v>
      </c>
      <c r="I807" t="s">
        <v>78</v>
      </c>
      <c r="J807" t="s">
        <v>101</v>
      </c>
      <c r="K807" s="1" t="s">
        <v>112</v>
      </c>
      <c r="L807" t="s">
        <v>79</v>
      </c>
      <c r="M807" s="1">
        <v>1000</v>
      </c>
      <c r="N807" s="1">
        <v>1000</v>
      </c>
      <c r="O807" s="1">
        <v>1328</v>
      </c>
      <c r="P807">
        <v>4</v>
      </c>
      <c r="Q807">
        <v>236.84</v>
      </c>
      <c r="R807">
        <v>279.95</v>
      </c>
      <c r="S807">
        <v>43.109999999999985</v>
      </c>
      <c r="T807" t="s">
        <v>80</v>
      </c>
      <c r="U807" s="40">
        <v>2023</v>
      </c>
      <c r="V807" s="40">
        <v>6</v>
      </c>
      <c r="W807" s="40" t="s">
        <v>275</v>
      </c>
      <c r="X807" s="40">
        <v>2</v>
      </c>
      <c r="Y807">
        <v>1</v>
      </c>
      <c r="Z807">
        <v>279.95</v>
      </c>
    </row>
    <row r="808" spans="1:26" x14ac:dyDescent="0.25">
      <c r="A808" t="s">
        <v>92</v>
      </c>
      <c r="B808" t="s">
        <v>1061</v>
      </c>
      <c r="C808" s="1">
        <v>1000</v>
      </c>
      <c r="D808">
        <v>4</v>
      </c>
      <c r="E808">
        <v>0.8</v>
      </c>
      <c r="F808" s="16">
        <v>45085</v>
      </c>
      <c r="G808" t="s">
        <v>77</v>
      </c>
      <c r="H808" t="s">
        <v>185</v>
      </c>
      <c r="I808" t="s">
        <v>78</v>
      </c>
      <c r="J808" t="s">
        <v>101</v>
      </c>
      <c r="K808" s="1" t="s">
        <v>112</v>
      </c>
      <c r="L808" t="s">
        <v>79</v>
      </c>
      <c r="M808" s="1">
        <v>1000</v>
      </c>
      <c r="N808" s="1">
        <v>1000</v>
      </c>
      <c r="O808" s="1">
        <v>1237</v>
      </c>
      <c r="P808">
        <v>4</v>
      </c>
      <c r="Q808">
        <v>234.47</v>
      </c>
      <c r="R808">
        <v>277.14999999999998</v>
      </c>
      <c r="S808">
        <v>42.679999999999978</v>
      </c>
      <c r="T808" t="s">
        <v>80</v>
      </c>
      <c r="U808" s="40">
        <v>2023</v>
      </c>
      <c r="V808" s="40">
        <v>6</v>
      </c>
      <c r="W808" s="40" t="s">
        <v>275</v>
      </c>
      <c r="X808" s="40">
        <v>4</v>
      </c>
      <c r="Y808">
        <v>1</v>
      </c>
      <c r="Z808">
        <v>277.14999999999998</v>
      </c>
    </row>
    <row r="809" spans="1:26" x14ac:dyDescent="0.25">
      <c r="A809" t="s">
        <v>92</v>
      </c>
      <c r="B809" t="s">
        <v>1062</v>
      </c>
      <c r="C809" s="1">
        <v>1000</v>
      </c>
      <c r="D809">
        <v>4</v>
      </c>
      <c r="E809">
        <v>0.8</v>
      </c>
      <c r="F809" s="16">
        <v>45085</v>
      </c>
      <c r="G809" t="s">
        <v>77</v>
      </c>
      <c r="H809" t="s">
        <v>185</v>
      </c>
      <c r="I809" t="s">
        <v>78</v>
      </c>
      <c r="J809" t="s">
        <v>101</v>
      </c>
      <c r="K809" s="1" t="s">
        <v>112</v>
      </c>
      <c r="L809" t="s">
        <v>79</v>
      </c>
      <c r="M809" s="1">
        <v>1000</v>
      </c>
      <c r="N809" s="1">
        <v>1000</v>
      </c>
      <c r="O809" s="1">
        <v>1237</v>
      </c>
      <c r="P809">
        <v>4</v>
      </c>
      <c r="Q809">
        <v>234.47</v>
      </c>
      <c r="R809">
        <v>277.14999999999998</v>
      </c>
      <c r="S809">
        <v>42.679999999999978</v>
      </c>
      <c r="T809" t="s">
        <v>80</v>
      </c>
      <c r="U809" s="40">
        <v>2023</v>
      </c>
      <c r="V809" s="40">
        <v>6</v>
      </c>
      <c r="W809" s="40" t="s">
        <v>275</v>
      </c>
      <c r="X809" s="40">
        <v>4</v>
      </c>
      <c r="Y809">
        <v>1</v>
      </c>
      <c r="Z809">
        <v>277.14999999999998</v>
      </c>
    </row>
    <row r="810" spans="1:26" x14ac:dyDescent="0.25">
      <c r="A810" t="s">
        <v>92</v>
      </c>
      <c r="B810" t="s">
        <v>1063</v>
      </c>
      <c r="C810" s="1">
        <v>1500.0000000000002</v>
      </c>
      <c r="D810">
        <v>6.0000000000000009</v>
      </c>
      <c r="E810">
        <v>1.2000000000000002</v>
      </c>
      <c r="F810" s="16">
        <v>45085</v>
      </c>
      <c r="G810" t="s">
        <v>77</v>
      </c>
      <c r="H810" t="s">
        <v>111</v>
      </c>
      <c r="I810" t="s">
        <v>78</v>
      </c>
      <c r="J810" t="s">
        <v>101</v>
      </c>
      <c r="K810" s="1" t="s">
        <v>81</v>
      </c>
      <c r="L810" t="s">
        <v>79</v>
      </c>
      <c r="M810" s="1">
        <v>1500.0000000000002</v>
      </c>
      <c r="N810" s="1">
        <v>2500</v>
      </c>
      <c r="O810" s="1">
        <v>1799</v>
      </c>
      <c r="P810">
        <v>5</v>
      </c>
      <c r="Q810">
        <v>266.61</v>
      </c>
      <c r="R810">
        <v>304.33999999999997</v>
      </c>
      <c r="S810">
        <v>37.729999999999961</v>
      </c>
      <c r="T810" t="s">
        <v>80</v>
      </c>
      <c r="U810" s="40">
        <v>2023</v>
      </c>
      <c r="V810" s="40">
        <v>6</v>
      </c>
      <c r="W810" s="40" t="s">
        <v>275</v>
      </c>
      <c r="X810" s="40">
        <v>4</v>
      </c>
      <c r="Y810">
        <v>1</v>
      </c>
      <c r="Z810">
        <v>304.33999999999997</v>
      </c>
    </row>
    <row r="811" spans="1:26" x14ac:dyDescent="0.25">
      <c r="A811" t="s">
        <v>92</v>
      </c>
      <c r="B811" t="s">
        <v>1064</v>
      </c>
      <c r="C811" s="1">
        <v>1000</v>
      </c>
      <c r="D811">
        <v>4</v>
      </c>
      <c r="E811">
        <v>0.8</v>
      </c>
      <c r="F811" s="16">
        <v>45085</v>
      </c>
      <c r="G811" t="s">
        <v>77</v>
      </c>
      <c r="H811" t="s">
        <v>111</v>
      </c>
      <c r="I811" t="s">
        <v>78</v>
      </c>
      <c r="J811" t="s">
        <v>101</v>
      </c>
      <c r="K811" s="1" t="s">
        <v>112</v>
      </c>
      <c r="L811" t="s">
        <v>79</v>
      </c>
      <c r="M811" s="1">
        <v>1000</v>
      </c>
      <c r="N811" s="1">
        <v>1000</v>
      </c>
      <c r="O811" s="1">
        <v>1194</v>
      </c>
      <c r="P811">
        <v>4</v>
      </c>
      <c r="Q811">
        <v>269.63</v>
      </c>
      <c r="R811">
        <v>318.72000000000003</v>
      </c>
      <c r="S811">
        <v>49.090000000000032</v>
      </c>
      <c r="T811" t="s">
        <v>80</v>
      </c>
      <c r="U811" s="40">
        <v>2023</v>
      </c>
      <c r="V811" s="40">
        <v>6</v>
      </c>
      <c r="W811" s="40" t="s">
        <v>275</v>
      </c>
      <c r="X811" s="40">
        <v>4</v>
      </c>
      <c r="Y811">
        <v>1</v>
      </c>
      <c r="Z811">
        <v>318.72000000000003</v>
      </c>
    </row>
    <row r="812" spans="1:26" x14ac:dyDescent="0.25">
      <c r="A812" t="s">
        <v>92</v>
      </c>
      <c r="B812" t="s">
        <v>1065</v>
      </c>
      <c r="C812" s="1">
        <v>1000</v>
      </c>
      <c r="D812">
        <v>4</v>
      </c>
      <c r="E812">
        <v>0.8</v>
      </c>
      <c r="F812" s="16">
        <v>45085</v>
      </c>
      <c r="G812" t="s">
        <v>77</v>
      </c>
      <c r="H812" t="s">
        <v>76</v>
      </c>
      <c r="I812" t="s">
        <v>78</v>
      </c>
      <c r="J812" t="s">
        <v>101</v>
      </c>
      <c r="K812" s="1" t="s">
        <v>81</v>
      </c>
      <c r="L812" t="s">
        <v>79</v>
      </c>
      <c r="M812" s="1">
        <v>1000</v>
      </c>
      <c r="N812" s="1">
        <v>1000</v>
      </c>
      <c r="O812" s="1">
        <v>846</v>
      </c>
      <c r="P812">
        <v>5</v>
      </c>
      <c r="Q812">
        <v>189.3</v>
      </c>
      <c r="R812">
        <v>223.76</v>
      </c>
      <c r="S812">
        <v>34.45999999999998</v>
      </c>
      <c r="T812" t="s">
        <v>80</v>
      </c>
      <c r="U812" s="40">
        <v>2023</v>
      </c>
      <c r="V812" s="40">
        <v>6</v>
      </c>
      <c r="W812" s="40" t="s">
        <v>275</v>
      </c>
      <c r="X812" s="40">
        <v>4</v>
      </c>
      <c r="Y812">
        <v>1</v>
      </c>
      <c r="Z812">
        <v>223.76</v>
      </c>
    </row>
    <row r="813" spans="1:26" x14ac:dyDescent="0.25">
      <c r="A813" t="s">
        <v>92</v>
      </c>
      <c r="B813" t="s">
        <v>1066</v>
      </c>
      <c r="C813" s="1">
        <v>4500</v>
      </c>
      <c r="D813">
        <v>18</v>
      </c>
      <c r="E813">
        <v>3.6</v>
      </c>
      <c r="F813" s="16">
        <v>45085</v>
      </c>
      <c r="G813" t="s">
        <v>77</v>
      </c>
      <c r="H813" t="s">
        <v>127</v>
      </c>
      <c r="I813" t="s">
        <v>78</v>
      </c>
      <c r="J813" t="s">
        <v>101</v>
      </c>
      <c r="K813" s="1" t="s">
        <v>102</v>
      </c>
      <c r="L813" t="s">
        <v>83</v>
      </c>
      <c r="M813" s="1">
        <v>4500</v>
      </c>
      <c r="N813" s="1">
        <v>5000</v>
      </c>
      <c r="O813" s="1">
        <v>445</v>
      </c>
      <c r="P813">
        <v>1</v>
      </c>
      <c r="Q813">
        <v>345.05</v>
      </c>
      <c r="R813">
        <v>396.15</v>
      </c>
      <c r="S813">
        <v>51.099999999999966</v>
      </c>
      <c r="T813" t="s">
        <v>80</v>
      </c>
      <c r="U813" s="40">
        <v>2023</v>
      </c>
      <c r="V813" s="40">
        <v>6</v>
      </c>
      <c r="W813" s="40" t="s">
        <v>275</v>
      </c>
      <c r="X813" s="40">
        <v>4</v>
      </c>
      <c r="Y813">
        <v>0</v>
      </c>
      <c r="Z813">
        <v>0</v>
      </c>
    </row>
    <row r="814" spans="1:26" x14ac:dyDescent="0.25">
      <c r="A814" t="s">
        <v>92</v>
      </c>
      <c r="B814" t="s">
        <v>1067</v>
      </c>
      <c r="C814" s="1">
        <v>500</v>
      </c>
      <c r="D814">
        <v>2</v>
      </c>
      <c r="E814">
        <v>0.4</v>
      </c>
      <c r="F814" s="16">
        <v>45085</v>
      </c>
      <c r="G814" t="s">
        <v>77</v>
      </c>
      <c r="H814" t="s">
        <v>100</v>
      </c>
      <c r="I814" t="s">
        <v>78</v>
      </c>
      <c r="J814" t="s">
        <v>101</v>
      </c>
      <c r="K814" s="1" t="s">
        <v>102</v>
      </c>
      <c r="L814" t="s">
        <v>79</v>
      </c>
      <c r="M814" s="1">
        <v>500</v>
      </c>
      <c r="N814" s="1">
        <v>500</v>
      </c>
      <c r="O814" s="1">
        <v>911</v>
      </c>
      <c r="P814">
        <v>4</v>
      </c>
      <c r="Q814">
        <v>110.35</v>
      </c>
      <c r="R814">
        <v>136.07</v>
      </c>
      <c r="S814">
        <v>25.72</v>
      </c>
      <c r="T814" t="s">
        <v>80</v>
      </c>
      <c r="U814" s="40">
        <v>2023</v>
      </c>
      <c r="V814" s="40">
        <v>6</v>
      </c>
      <c r="W814" s="40" t="s">
        <v>275</v>
      </c>
      <c r="X814" s="40">
        <v>4</v>
      </c>
      <c r="Y814">
        <v>1</v>
      </c>
      <c r="Z814">
        <v>136.07</v>
      </c>
    </row>
    <row r="815" spans="1:26" x14ac:dyDescent="0.25">
      <c r="A815" t="s">
        <v>92</v>
      </c>
      <c r="B815" t="s">
        <v>1068</v>
      </c>
      <c r="C815" s="1">
        <v>500</v>
      </c>
      <c r="D815">
        <v>2</v>
      </c>
      <c r="E815">
        <v>0.4</v>
      </c>
      <c r="F815" s="16">
        <v>45085</v>
      </c>
      <c r="G815" t="s">
        <v>77</v>
      </c>
      <c r="H815" t="s">
        <v>100</v>
      </c>
      <c r="I815" t="s">
        <v>78</v>
      </c>
      <c r="J815" t="s">
        <v>101</v>
      </c>
      <c r="K815" s="1" t="s">
        <v>102</v>
      </c>
      <c r="L815" t="s">
        <v>79</v>
      </c>
      <c r="M815" s="1">
        <v>500</v>
      </c>
      <c r="N815" s="1">
        <v>500</v>
      </c>
      <c r="O815" s="1">
        <v>930</v>
      </c>
      <c r="P815">
        <v>4</v>
      </c>
      <c r="Q815">
        <v>110.35</v>
      </c>
      <c r="R815">
        <v>136.07</v>
      </c>
      <c r="S815">
        <v>25.72</v>
      </c>
      <c r="T815" t="s">
        <v>80</v>
      </c>
      <c r="U815" s="40">
        <v>2023</v>
      </c>
      <c r="V815" s="40">
        <v>6</v>
      </c>
      <c r="W815" s="40" t="s">
        <v>275</v>
      </c>
      <c r="X815" s="40">
        <v>4</v>
      </c>
      <c r="Y815">
        <v>1</v>
      </c>
      <c r="Z815">
        <v>136.07</v>
      </c>
    </row>
    <row r="816" spans="1:26" x14ac:dyDescent="0.25">
      <c r="A816" t="s">
        <v>92</v>
      </c>
      <c r="B816" t="s">
        <v>1069</v>
      </c>
      <c r="C816" s="1">
        <v>1000</v>
      </c>
      <c r="D816">
        <v>4</v>
      </c>
      <c r="E816">
        <v>0.8</v>
      </c>
      <c r="F816" s="16">
        <v>45085</v>
      </c>
      <c r="G816" t="s">
        <v>77</v>
      </c>
      <c r="H816" t="s">
        <v>158</v>
      </c>
      <c r="I816" t="s">
        <v>78</v>
      </c>
      <c r="J816" t="s">
        <v>101</v>
      </c>
      <c r="K816" s="1" t="s">
        <v>102</v>
      </c>
      <c r="L816" t="s">
        <v>79</v>
      </c>
      <c r="M816" s="1">
        <v>1000</v>
      </c>
      <c r="N816" s="1">
        <v>1000</v>
      </c>
      <c r="O816" s="1">
        <v>1932</v>
      </c>
      <c r="P816">
        <v>5</v>
      </c>
      <c r="Q816">
        <v>260.17</v>
      </c>
      <c r="R816">
        <v>307.52999999999997</v>
      </c>
      <c r="S816">
        <v>47.359999999999957</v>
      </c>
      <c r="T816" t="s">
        <v>80</v>
      </c>
      <c r="U816" s="40">
        <v>2023</v>
      </c>
      <c r="V816" s="40">
        <v>6</v>
      </c>
      <c r="W816" s="40" t="s">
        <v>275</v>
      </c>
      <c r="X816" s="40">
        <v>4</v>
      </c>
      <c r="Y816">
        <v>1</v>
      </c>
      <c r="Z816">
        <v>307.52999999999997</v>
      </c>
    </row>
    <row r="817" spans="1:26" x14ac:dyDescent="0.25">
      <c r="A817" t="s">
        <v>92</v>
      </c>
      <c r="B817" t="s">
        <v>1070</v>
      </c>
      <c r="C817" s="1">
        <v>500</v>
      </c>
      <c r="D817">
        <v>2</v>
      </c>
      <c r="E817">
        <v>0.4</v>
      </c>
      <c r="F817" s="16">
        <v>45085</v>
      </c>
      <c r="G817" t="s">
        <v>77</v>
      </c>
      <c r="H817" t="s">
        <v>76</v>
      </c>
      <c r="I817" t="s">
        <v>78</v>
      </c>
      <c r="J817" t="s">
        <v>101</v>
      </c>
      <c r="K817" s="1" t="s">
        <v>102</v>
      </c>
      <c r="L817" t="s">
        <v>79</v>
      </c>
      <c r="M817" s="1">
        <v>500</v>
      </c>
      <c r="N817" s="1">
        <v>500</v>
      </c>
      <c r="O817" s="1">
        <v>607</v>
      </c>
      <c r="P817">
        <v>4</v>
      </c>
      <c r="Q817">
        <v>103.07</v>
      </c>
      <c r="R817">
        <v>127.09</v>
      </c>
      <c r="S817">
        <v>24.02000000000001</v>
      </c>
      <c r="T817" t="s">
        <v>80</v>
      </c>
      <c r="U817" s="40">
        <v>2023</v>
      </c>
      <c r="V817" s="40">
        <v>6</v>
      </c>
      <c r="W817" s="40" t="s">
        <v>275</v>
      </c>
      <c r="X817" s="40">
        <v>4</v>
      </c>
      <c r="Y817">
        <v>1</v>
      </c>
      <c r="Z817">
        <v>127.09</v>
      </c>
    </row>
    <row r="818" spans="1:26" x14ac:dyDescent="0.25">
      <c r="A818" t="s">
        <v>92</v>
      </c>
      <c r="B818" t="s">
        <v>1071</v>
      </c>
      <c r="C818" s="1">
        <v>500</v>
      </c>
      <c r="D818">
        <v>2</v>
      </c>
      <c r="E818">
        <v>0.4</v>
      </c>
      <c r="F818" s="16">
        <v>45085</v>
      </c>
      <c r="G818" t="s">
        <v>77</v>
      </c>
      <c r="H818" t="s">
        <v>76</v>
      </c>
      <c r="I818" t="s">
        <v>78</v>
      </c>
      <c r="J818" t="s">
        <v>101</v>
      </c>
      <c r="K818" s="1" t="s">
        <v>102</v>
      </c>
      <c r="L818" t="s">
        <v>79</v>
      </c>
      <c r="M818" s="1">
        <v>500</v>
      </c>
      <c r="N818" s="1">
        <v>500</v>
      </c>
      <c r="O818" s="1">
        <v>607</v>
      </c>
      <c r="P818">
        <v>4</v>
      </c>
      <c r="Q818">
        <v>103.07</v>
      </c>
      <c r="R818">
        <v>127.09</v>
      </c>
      <c r="S818">
        <v>24.02000000000001</v>
      </c>
      <c r="T818" t="s">
        <v>80</v>
      </c>
      <c r="U818" s="40">
        <v>2023</v>
      </c>
      <c r="V818" s="40">
        <v>6</v>
      </c>
      <c r="W818" s="40" t="s">
        <v>275</v>
      </c>
      <c r="X818" s="40">
        <v>4</v>
      </c>
      <c r="Y818">
        <v>1</v>
      </c>
      <c r="Z818">
        <v>127.09</v>
      </c>
    </row>
    <row r="819" spans="1:26" x14ac:dyDescent="0.25">
      <c r="A819" t="s">
        <v>92</v>
      </c>
      <c r="B819" t="s">
        <v>1072</v>
      </c>
      <c r="C819" s="1">
        <v>4500</v>
      </c>
      <c r="D819">
        <v>18</v>
      </c>
      <c r="E819">
        <v>3.6</v>
      </c>
      <c r="F819" s="16">
        <v>45085</v>
      </c>
      <c r="G819" t="s">
        <v>77</v>
      </c>
      <c r="H819" t="s">
        <v>141</v>
      </c>
      <c r="I819" t="s">
        <v>78</v>
      </c>
      <c r="J819" t="s">
        <v>101</v>
      </c>
      <c r="K819" s="1" t="s">
        <v>130</v>
      </c>
      <c r="L819" t="s">
        <v>83</v>
      </c>
      <c r="M819" s="1">
        <v>4500</v>
      </c>
      <c r="N819" s="1">
        <v>5000</v>
      </c>
      <c r="O819" s="1">
        <v>653</v>
      </c>
      <c r="P819">
        <v>2</v>
      </c>
      <c r="Q819">
        <v>650.87</v>
      </c>
      <c r="R819">
        <v>741.9</v>
      </c>
      <c r="S819">
        <v>91.029999999999973</v>
      </c>
      <c r="T819" t="s">
        <v>80</v>
      </c>
      <c r="U819" s="40">
        <v>2023</v>
      </c>
      <c r="V819" s="40">
        <v>6</v>
      </c>
      <c r="W819" s="40" t="s">
        <v>275</v>
      </c>
      <c r="X819" s="40">
        <v>4</v>
      </c>
      <c r="Y819">
        <v>0</v>
      </c>
      <c r="Z819">
        <v>0</v>
      </c>
    </row>
    <row r="820" spans="1:26" x14ac:dyDescent="0.25">
      <c r="A820" t="s">
        <v>92</v>
      </c>
      <c r="B820" t="s">
        <v>1073</v>
      </c>
      <c r="C820" s="1">
        <v>1500.0000000000002</v>
      </c>
      <c r="D820">
        <v>6.0000000000000009</v>
      </c>
      <c r="E820">
        <v>1.2000000000000002</v>
      </c>
      <c r="F820" s="16">
        <v>45085</v>
      </c>
      <c r="G820" t="s">
        <v>77</v>
      </c>
      <c r="H820" t="s">
        <v>141</v>
      </c>
      <c r="I820" t="s">
        <v>78</v>
      </c>
      <c r="J820" t="s">
        <v>101</v>
      </c>
      <c r="K820" s="1" t="s">
        <v>130</v>
      </c>
      <c r="L820" t="s">
        <v>79</v>
      </c>
      <c r="M820" s="1">
        <v>1500.0000000000002</v>
      </c>
      <c r="N820" s="1">
        <v>2500</v>
      </c>
      <c r="O820" s="1">
        <v>686</v>
      </c>
      <c r="P820">
        <v>3</v>
      </c>
      <c r="Q820">
        <v>367.48</v>
      </c>
      <c r="R820">
        <v>419.5</v>
      </c>
      <c r="S820">
        <v>52.019999999999982</v>
      </c>
      <c r="T820" t="s">
        <v>80</v>
      </c>
      <c r="U820" s="40">
        <v>2023</v>
      </c>
      <c r="V820" s="40">
        <v>6</v>
      </c>
      <c r="W820" s="40" t="s">
        <v>275</v>
      </c>
      <c r="X820" s="40">
        <v>4</v>
      </c>
      <c r="Y820">
        <v>1</v>
      </c>
      <c r="Z820">
        <v>419.5</v>
      </c>
    </row>
    <row r="821" spans="1:26" x14ac:dyDescent="0.25">
      <c r="A821" t="s">
        <v>92</v>
      </c>
      <c r="B821" t="s">
        <v>1074</v>
      </c>
      <c r="C821" s="1">
        <v>1000</v>
      </c>
      <c r="D821">
        <v>4</v>
      </c>
      <c r="E821">
        <v>0.8</v>
      </c>
      <c r="F821" s="16">
        <v>45085</v>
      </c>
      <c r="G821" t="s">
        <v>77</v>
      </c>
      <c r="H821" t="s">
        <v>178</v>
      </c>
      <c r="I821" t="s">
        <v>78</v>
      </c>
      <c r="J821" t="s">
        <v>101</v>
      </c>
      <c r="K821" s="1" t="s">
        <v>130</v>
      </c>
      <c r="L821" t="s">
        <v>79</v>
      </c>
      <c r="M821" s="1">
        <v>1000</v>
      </c>
      <c r="N821" s="1">
        <v>1000</v>
      </c>
      <c r="O821" s="1">
        <v>1193</v>
      </c>
      <c r="P821">
        <v>4</v>
      </c>
      <c r="Q821">
        <v>199.39</v>
      </c>
      <c r="R821">
        <v>235.69</v>
      </c>
      <c r="S821">
        <v>36.300000000000011</v>
      </c>
      <c r="T821" t="s">
        <v>80</v>
      </c>
      <c r="U821" s="40">
        <v>2023</v>
      </c>
      <c r="V821" s="40">
        <v>6</v>
      </c>
      <c r="W821" s="40" t="s">
        <v>275</v>
      </c>
      <c r="X821" s="40">
        <v>4</v>
      </c>
      <c r="Y821">
        <v>1</v>
      </c>
      <c r="Z821">
        <v>235.69</v>
      </c>
    </row>
    <row r="822" spans="1:26" x14ac:dyDescent="0.25">
      <c r="A822" t="s">
        <v>92</v>
      </c>
      <c r="B822" t="s">
        <v>1075</v>
      </c>
      <c r="C822" s="1">
        <v>3500.0000000000005</v>
      </c>
      <c r="D822">
        <v>14.000000000000002</v>
      </c>
      <c r="E822">
        <v>2.8000000000000003</v>
      </c>
      <c r="F822" s="16">
        <v>45085</v>
      </c>
      <c r="G822" t="s">
        <v>77</v>
      </c>
      <c r="H822" t="s">
        <v>283</v>
      </c>
      <c r="I822" t="s">
        <v>78</v>
      </c>
      <c r="J822" t="s">
        <v>101</v>
      </c>
      <c r="K822" s="1" t="s">
        <v>112</v>
      </c>
      <c r="L822" t="s">
        <v>83</v>
      </c>
      <c r="M822" s="1">
        <v>3500.0000000000005</v>
      </c>
      <c r="N822" s="1">
        <v>5000</v>
      </c>
      <c r="O822" s="1">
        <v>1712</v>
      </c>
      <c r="P822">
        <v>3</v>
      </c>
      <c r="Q822">
        <v>823.54</v>
      </c>
      <c r="R822">
        <v>929.82</v>
      </c>
      <c r="S822">
        <v>106.28000000000009</v>
      </c>
      <c r="T822" t="s">
        <v>80</v>
      </c>
      <c r="U822" s="40">
        <v>2023</v>
      </c>
      <c r="V822" s="40">
        <v>6</v>
      </c>
      <c r="W822" s="40" t="s">
        <v>275</v>
      </c>
      <c r="X822" s="40">
        <v>4</v>
      </c>
      <c r="Y822">
        <v>0</v>
      </c>
      <c r="Z822">
        <v>0</v>
      </c>
    </row>
    <row r="823" spans="1:26" x14ac:dyDescent="0.25">
      <c r="A823" t="s">
        <v>92</v>
      </c>
      <c r="B823" t="s">
        <v>1076</v>
      </c>
      <c r="C823" s="1">
        <v>3500.0000000000005</v>
      </c>
      <c r="D823">
        <v>14.000000000000002</v>
      </c>
      <c r="E823">
        <v>2.8000000000000003</v>
      </c>
      <c r="F823" s="16">
        <v>45085</v>
      </c>
      <c r="G823" t="s">
        <v>77</v>
      </c>
      <c r="H823" t="s">
        <v>283</v>
      </c>
      <c r="I823" t="s">
        <v>78</v>
      </c>
      <c r="J823" t="s">
        <v>101</v>
      </c>
      <c r="K823" s="1" t="s">
        <v>112</v>
      </c>
      <c r="L823" t="s">
        <v>83</v>
      </c>
      <c r="M823" s="1">
        <v>3500.0000000000005</v>
      </c>
      <c r="N823" s="1">
        <v>5000</v>
      </c>
      <c r="O823" s="1">
        <v>1712</v>
      </c>
      <c r="P823">
        <v>3</v>
      </c>
      <c r="Q823">
        <v>823.54</v>
      </c>
      <c r="R823">
        <v>929.82</v>
      </c>
      <c r="S823">
        <v>106.28000000000009</v>
      </c>
      <c r="T823" t="s">
        <v>80</v>
      </c>
      <c r="U823" s="40">
        <v>2023</v>
      </c>
      <c r="V823" s="40">
        <v>6</v>
      </c>
      <c r="W823" s="40" t="s">
        <v>275</v>
      </c>
      <c r="X823" s="40">
        <v>4</v>
      </c>
      <c r="Y823">
        <v>0</v>
      </c>
      <c r="Z823">
        <v>0</v>
      </c>
    </row>
    <row r="824" spans="1:26" x14ac:dyDescent="0.25">
      <c r="A824" t="s">
        <v>92</v>
      </c>
      <c r="B824" t="s">
        <v>1077</v>
      </c>
      <c r="C824" s="1">
        <v>500</v>
      </c>
      <c r="D824">
        <v>2</v>
      </c>
      <c r="E824">
        <v>0.4</v>
      </c>
      <c r="F824" s="16">
        <v>45085</v>
      </c>
      <c r="G824" t="s">
        <v>77</v>
      </c>
      <c r="H824" t="s">
        <v>100</v>
      </c>
      <c r="I824" t="s">
        <v>78</v>
      </c>
      <c r="J824" t="s">
        <v>101</v>
      </c>
      <c r="K824" s="1" t="s">
        <v>102</v>
      </c>
      <c r="L824" t="s">
        <v>79</v>
      </c>
      <c r="M824" s="1">
        <v>500</v>
      </c>
      <c r="N824" s="1">
        <v>500</v>
      </c>
      <c r="O824" s="1">
        <v>1045</v>
      </c>
      <c r="P824">
        <v>3</v>
      </c>
      <c r="Q824">
        <v>91.05</v>
      </c>
      <c r="R824">
        <v>112.27</v>
      </c>
      <c r="S824">
        <v>21.22</v>
      </c>
      <c r="T824" t="s">
        <v>80</v>
      </c>
      <c r="U824" s="40">
        <v>2023</v>
      </c>
      <c r="V824" s="40">
        <v>6</v>
      </c>
      <c r="W824" s="40" t="s">
        <v>275</v>
      </c>
      <c r="X824" s="40">
        <v>4</v>
      </c>
      <c r="Y824">
        <v>1</v>
      </c>
      <c r="Z824">
        <v>112.27</v>
      </c>
    </row>
    <row r="825" spans="1:26" x14ac:dyDescent="0.25">
      <c r="A825" t="s">
        <v>92</v>
      </c>
      <c r="B825" t="s">
        <v>1078</v>
      </c>
      <c r="C825" s="1">
        <v>500</v>
      </c>
      <c r="D825">
        <v>2</v>
      </c>
      <c r="E825">
        <v>0.4</v>
      </c>
      <c r="F825" s="16">
        <v>45085</v>
      </c>
      <c r="G825" t="s">
        <v>77</v>
      </c>
      <c r="H825" t="s">
        <v>111</v>
      </c>
      <c r="I825" t="s">
        <v>78</v>
      </c>
      <c r="J825" t="s">
        <v>101</v>
      </c>
      <c r="K825" s="1" t="s">
        <v>112</v>
      </c>
      <c r="L825" t="s">
        <v>79</v>
      </c>
      <c r="M825" s="1">
        <v>500</v>
      </c>
      <c r="N825" s="1">
        <v>500</v>
      </c>
      <c r="O825" s="1">
        <v>1194</v>
      </c>
      <c r="P825">
        <v>4</v>
      </c>
      <c r="Q825">
        <v>152.02000000000001</v>
      </c>
      <c r="R825">
        <v>187.45</v>
      </c>
      <c r="S825">
        <v>35.429999999999978</v>
      </c>
      <c r="T825" t="s">
        <v>80</v>
      </c>
      <c r="U825" s="40">
        <v>2023</v>
      </c>
      <c r="V825" s="40">
        <v>6</v>
      </c>
      <c r="W825" s="40" t="s">
        <v>275</v>
      </c>
      <c r="X825" s="40">
        <v>4</v>
      </c>
      <c r="Y825">
        <v>1</v>
      </c>
      <c r="Z825">
        <v>187.45</v>
      </c>
    </row>
    <row r="826" spans="1:26" x14ac:dyDescent="0.25">
      <c r="A826" t="s">
        <v>92</v>
      </c>
      <c r="B826" t="s">
        <v>1079</v>
      </c>
      <c r="C826" s="1">
        <v>2500</v>
      </c>
      <c r="D826">
        <v>10</v>
      </c>
      <c r="E826">
        <v>2</v>
      </c>
      <c r="F826" s="16">
        <v>45085</v>
      </c>
      <c r="G826" t="s">
        <v>77</v>
      </c>
      <c r="H826" t="s">
        <v>129</v>
      </c>
      <c r="I826" t="s">
        <v>78</v>
      </c>
      <c r="J826" t="s">
        <v>101</v>
      </c>
      <c r="K826" s="1" t="s">
        <v>130</v>
      </c>
      <c r="L826" t="s">
        <v>79</v>
      </c>
      <c r="M826" s="1">
        <v>2500</v>
      </c>
      <c r="N826" s="1">
        <v>2500</v>
      </c>
      <c r="O826" s="1" t="s">
        <v>122</v>
      </c>
      <c r="P826">
        <v>3</v>
      </c>
      <c r="Q826">
        <v>722.94</v>
      </c>
      <c r="R826">
        <v>813.2</v>
      </c>
      <c r="S826">
        <v>90.259999999999991</v>
      </c>
      <c r="T826" t="s">
        <v>80</v>
      </c>
      <c r="U826" s="40">
        <v>2023</v>
      </c>
      <c r="V826" s="40">
        <v>6</v>
      </c>
      <c r="W826" s="40" t="s">
        <v>275</v>
      </c>
      <c r="X826" s="40">
        <v>4</v>
      </c>
      <c r="Y826">
        <v>1</v>
      </c>
      <c r="Z826">
        <v>813.2</v>
      </c>
    </row>
    <row r="827" spans="1:26" x14ac:dyDescent="0.25">
      <c r="A827" t="s">
        <v>92</v>
      </c>
      <c r="B827" t="s">
        <v>1080</v>
      </c>
      <c r="C827" s="1">
        <v>500</v>
      </c>
      <c r="D827">
        <v>2</v>
      </c>
      <c r="E827">
        <v>0.4</v>
      </c>
      <c r="F827" s="16">
        <v>45085</v>
      </c>
      <c r="G827" t="s">
        <v>77</v>
      </c>
      <c r="H827" t="s">
        <v>185</v>
      </c>
      <c r="I827" t="s">
        <v>78</v>
      </c>
      <c r="J827" t="s">
        <v>101</v>
      </c>
      <c r="K827" s="1" t="s">
        <v>112</v>
      </c>
      <c r="L827" t="s">
        <v>79</v>
      </c>
      <c r="M827" s="1">
        <v>500</v>
      </c>
      <c r="N827" s="1">
        <v>500</v>
      </c>
      <c r="O827" s="1">
        <v>1388</v>
      </c>
      <c r="P827">
        <v>4</v>
      </c>
      <c r="Q827">
        <v>138.91</v>
      </c>
      <c r="R827">
        <v>171.28</v>
      </c>
      <c r="S827">
        <v>32.370000000000005</v>
      </c>
      <c r="T827" t="s">
        <v>80</v>
      </c>
      <c r="U827" s="40">
        <v>2023</v>
      </c>
      <c r="V827" s="40">
        <v>6</v>
      </c>
      <c r="W827" s="40" t="s">
        <v>275</v>
      </c>
      <c r="X827" s="40">
        <v>4</v>
      </c>
      <c r="Y827">
        <v>1</v>
      </c>
      <c r="Z827">
        <v>171.28</v>
      </c>
    </row>
    <row r="828" spans="1:26" x14ac:dyDescent="0.25">
      <c r="A828" t="s">
        <v>92</v>
      </c>
      <c r="B828" t="s">
        <v>200</v>
      </c>
      <c r="C828" s="1">
        <v>500</v>
      </c>
      <c r="D828">
        <v>2</v>
      </c>
      <c r="E828">
        <v>0.4</v>
      </c>
      <c r="F828" s="16">
        <v>45085</v>
      </c>
      <c r="G828" t="s">
        <v>77</v>
      </c>
      <c r="H828" t="s">
        <v>185</v>
      </c>
      <c r="I828" t="s">
        <v>78</v>
      </c>
      <c r="J828" t="s">
        <v>101</v>
      </c>
      <c r="K828" s="1" t="s">
        <v>112</v>
      </c>
      <c r="L828" t="s">
        <v>79</v>
      </c>
      <c r="M828" s="1">
        <v>500</v>
      </c>
      <c r="N828" s="1">
        <v>500</v>
      </c>
      <c r="O828" s="1">
        <v>1388</v>
      </c>
      <c r="P828">
        <v>4</v>
      </c>
      <c r="Q828">
        <v>138.91</v>
      </c>
      <c r="R828">
        <v>171.28</v>
      </c>
      <c r="S828">
        <v>32.370000000000005</v>
      </c>
      <c r="T828" t="s">
        <v>80</v>
      </c>
      <c r="U828" s="40">
        <v>2023</v>
      </c>
      <c r="V828" s="40">
        <v>6</v>
      </c>
      <c r="W828" s="40" t="s">
        <v>275</v>
      </c>
      <c r="X828" s="40">
        <v>4</v>
      </c>
      <c r="Y828">
        <v>1</v>
      </c>
      <c r="Z828">
        <v>171.28</v>
      </c>
    </row>
    <row r="829" spans="1:26" x14ac:dyDescent="0.25">
      <c r="A829" t="s">
        <v>92</v>
      </c>
      <c r="B829" t="s">
        <v>1081</v>
      </c>
      <c r="C829" s="1">
        <v>6000.0000000000009</v>
      </c>
      <c r="D829">
        <v>24.000000000000004</v>
      </c>
      <c r="E829">
        <v>4.8000000000000007</v>
      </c>
      <c r="F829" s="16">
        <v>45085</v>
      </c>
      <c r="G829" t="s">
        <v>77</v>
      </c>
      <c r="H829" t="s">
        <v>185</v>
      </c>
      <c r="I829" t="s">
        <v>78</v>
      </c>
      <c r="J829" t="s">
        <v>101</v>
      </c>
      <c r="K829" s="1" t="s">
        <v>112</v>
      </c>
      <c r="L829" t="s">
        <v>83</v>
      </c>
      <c r="M829" s="1">
        <v>6000.0000000000009</v>
      </c>
      <c r="N829" s="1">
        <v>7500</v>
      </c>
      <c r="O829" s="1">
        <v>1388</v>
      </c>
      <c r="P829">
        <v>3</v>
      </c>
      <c r="Q829">
        <v>849.62</v>
      </c>
      <c r="R829">
        <v>963.83</v>
      </c>
      <c r="S829">
        <v>114.21000000000004</v>
      </c>
      <c r="T829" t="s">
        <v>80</v>
      </c>
      <c r="U829" s="40">
        <v>2023</v>
      </c>
      <c r="V829" s="40">
        <v>6</v>
      </c>
      <c r="W829" s="40" t="s">
        <v>275</v>
      </c>
      <c r="X829" s="40">
        <v>4</v>
      </c>
      <c r="Y829">
        <v>0</v>
      </c>
      <c r="Z829">
        <v>0</v>
      </c>
    </row>
    <row r="830" spans="1:26" x14ac:dyDescent="0.25">
      <c r="A830" t="s">
        <v>92</v>
      </c>
      <c r="B830" t="s">
        <v>1082</v>
      </c>
      <c r="C830" s="1">
        <v>6000.0000000000009</v>
      </c>
      <c r="D830">
        <v>24.000000000000004</v>
      </c>
      <c r="E830">
        <v>4.8000000000000007</v>
      </c>
      <c r="F830" s="16">
        <v>45085</v>
      </c>
      <c r="G830" t="s">
        <v>77</v>
      </c>
      <c r="H830" t="s">
        <v>185</v>
      </c>
      <c r="I830" t="s">
        <v>78</v>
      </c>
      <c r="J830" t="s">
        <v>101</v>
      </c>
      <c r="K830" s="1" t="s">
        <v>112</v>
      </c>
      <c r="L830" t="s">
        <v>83</v>
      </c>
      <c r="M830" s="1">
        <v>6000.0000000000009</v>
      </c>
      <c r="N830" s="1">
        <v>7500</v>
      </c>
      <c r="O830" s="1">
        <v>1388</v>
      </c>
      <c r="P830">
        <v>3</v>
      </c>
      <c r="Q830">
        <v>849.62</v>
      </c>
      <c r="R830">
        <v>963.83</v>
      </c>
      <c r="S830">
        <v>114.21000000000004</v>
      </c>
      <c r="T830" t="s">
        <v>80</v>
      </c>
      <c r="U830" s="40">
        <v>2023</v>
      </c>
      <c r="V830" s="40">
        <v>6</v>
      </c>
      <c r="W830" s="40" t="s">
        <v>275</v>
      </c>
      <c r="X830" s="40">
        <v>4</v>
      </c>
      <c r="Y830">
        <v>0</v>
      </c>
      <c r="Z830">
        <v>0</v>
      </c>
    </row>
    <row r="831" spans="1:26" x14ac:dyDescent="0.25">
      <c r="A831" t="s">
        <v>92</v>
      </c>
      <c r="B831" t="s">
        <v>1083</v>
      </c>
      <c r="C831" s="1">
        <v>2500</v>
      </c>
      <c r="D831">
        <v>10</v>
      </c>
      <c r="E831">
        <v>2</v>
      </c>
      <c r="F831" s="16">
        <v>45085</v>
      </c>
      <c r="G831" t="s">
        <v>77</v>
      </c>
      <c r="H831" t="s">
        <v>76</v>
      </c>
      <c r="I831" t="s">
        <v>78</v>
      </c>
      <c r="J831" t="s">
        <v>101</v>
      </c>
      <c r="K831" s="1" t="s">
        <v>81</v>
      </c>
      <c r="L831" t="s">
        <v>79</v>
      </c>
      <c r="M831" s="1">
        <v>2500</v>
      </c>
      <c r="N831" s="1">
        <v>2500</v>
      </c>
      <c r="O831" s="1">
        <v>846</v>
      </c>
      <c r="P831">
        <v>5</v>
      </c>
      <c r="Q831">
        <v>417.49</v>
      </c>
      <c r="R831">
        <v>478.17</v>
      </c>
      <c r="S831">
        <v>60.680000000000007</v>
      </c>
      <c r="T831" t="s">
        <v>80</v>
      </c>
      <c r="U831" s="40">
        <v>2023</v>
      </c>
      <c r="V831" s="40">
        <v>6</v>
      </c>
      <c r="W831" s="40" t="s">
        <v>275</v>
      </c>
      <c r="X831" s="40">
        <v>4</v>
      </c>
      <c r="Y831">
        <v>1</v>
      </c>
      <c r="Z831">
        <v>478.17</v>
      </c>
    </row>
    <row r="832" spans="1:26" x14ac:dyDescent="0.25">
      <c r="A832" t="s">
        <v>92</v>
      </c>
      <c r="B832" t="s">
        <v>202</v>
      </c>
      <c r="C832" s="1">
        <v>500</v>
      </c>
      <c r="D832">
        <v>2</v>
      </c>
      <c r="E832">
        <v>0.4</v>
      </c>
      <c r="F832" s="16">
        <v>45090</v>
      </c>
      <c r="G832" t="s">
        <v>77</v>
      </c>
      <c r="H832" t="s">
        <v>76</v>
      </c>
      <c r="I832" t="s">
        <v>78</v>
      </c>
      <c r="J832" t="s">
        <v>101</v>
      </c>
      <c r="K832" s="1" t="s">
        <v>102</v>
      </c>
      <c r="L832" t="s">
        <v>79</v>
      </c>
      <c r="M832" s="1">
        <v>500</v>
      </c>
      <c r="N832" s="1">
        <v>500</v>
      </c>
      <c r="O832" s="1">
        <v>540</v>
      </c>
      <c r="P832">
        <v>4</v>
      </c>
      <c r="Q832">
        <v>104.59</v>
      </c>
      <c r="R832">
        <v>128.96</v>
      </c>
      <c r="S832">
        <v>24.370000000000005</v>
      </c>
      <c r="T832" t="s">
        <v>80</v>
      </c>
      <c r="U832" s="40">
        <v>2023</v>
      </c>
      <c r="V832" s="40">
        <v>6</v>
      </c>
      <c r="W832" s="40" t="s">
        <v>275</v>
      </c>
      <c r="X832" s="40">
        <v>2</v>
      </c>
      <c r="Y832">
        <v>1</v>
      </c>
      <c r="Z832">
        <v>128.96</v>
      </c>
    </row>
    <row r="833" spans="1:26" x14ac:dyDescent="0.25">
      <c r="A833" t="s">
        <v>92</v>
      </c>
      <c r="B833" t="s">
        <v>1084</v>
      </c>
      <c r="C833" s="1">
        <v>1000</v>
      </c>
      <c r="D833">
        <v>4</v>
      </c>
      <c r="E833">
        <v>0.8</v>
      </c>
      <c r="F833" s="16">
        <v>45090</v>
      </c>
      <c r="G833" t="s">
        <v>77</v>
      </c>
      <c r="H833" t="s">
        <v>100</v>
      </c>
      <c r="I833" t="s">
        <v>78</v>
      </c>
      <c r="J833" t="s">
        <v>101</v>
      </c>
      <c r="K833" s="1" t="s">
        <v>102</v>
      </c>
      <c r="L833" t="s">
        <v>79</v>
      </c>
      <c r="M833" s="1">
        <v>1000</v>
      </c>
      <c r="N833" s="1">
        <v>1000</v>
      </c>
      <c r="O833" s="1">
        <v>1074</v>
      </c>
      <c r="P833">
        <v>5</v>
      </c>
      <c r="Q833">
        <v>212.65</v>
      </c>
      <c r="R833">
        <v>251.35</v>
      </c>
      <c r="S833">
        <v>38.699999999999989</v>
      </c>
      <c r="T833" t="s">
        <v>80</v>
      </c>
      <c r="U833" s="40">
        <v>2023</v>
      </c>
      <c r="V833" s="40">
        <v>6</v>
      </c>
      <c r="W833" s="40" t="s">
        <v>275</v>
      </c>
      <c r="X833" s="40">
        <v>2</v>
      </c>
      <c r="Y833">
        <v>1</v>
      </c>
      <c r="Z833">
        <v>251.35</v>
      </c>
    </row>
    <row r="834" spans="1:26" x14ac:dyDescent="0.25">
      <c r="A834" t="s">
        <v>92</v>
      </c>
      <c r="B834" t="s">
        <v>1085</v>
      </c>
      <c r="C834" s="1">
        <v>500</v>
      </c>
      <c r="D834">
        <v>2</v>
      </c>
      <c r="E834">
        <v>0.4</v>
      </c>
      <c r="F834" s="16">
        <v>45090</v>
      </c>
      <c r="G834" t="s">
        <v>77</v>
      </c>
      <c r="H834" t="s">
        <v>76</v>
      </c>
      <c r="I834" t="s">
        <v>78</v>
      </c>
      <c r="J834" t="s">
        <v>101</v>
      </c>
      <c r="K834" s="1" t="s">
        <v>81</v>
      </c>
      <c r="L834" t="s">
        <v>79</v>
      </c>
      <c r="M834" s="1">
        <v>500</v>
      </c>
      <c r="N834" s="1">
        <v>500</v>
      </c>
      <c r="O834" s="1">
        <v>1003</v>
      </c>
      <c r="P834">
        <v>5</v>
      </c>
      <c r="Q834">
        <v>128.62</v>
      </c>
      <c r="R834">
        <v>158.59</v>
      </c>
      <c r="S834">
        <v>29.97</v>
      </c>
      <c r="T834" t="s">
        <v>80</v>
      </c>
      <c r="U834" s="40">
        <v>2023</v>
      </c>
      <c r="V834" s="40">
        <v>6</v>
      </c>
      <c r="W834" s="40" t="s">
        <v>275</v>
      </c>
      <c r="X834" s="40">
        <v>2</v>
      </c>
      <c r="Y834">
        <v>1</v>
      </c>
      <c r="Z834">
        <v>158.59</v>
      </c>
    </row>
    <row r="835" spans="1:26" x14ac:dyDescent="0.25">
      <c r="A835" t="s">
        <v>92</v>
      </c>
      <c r="B835" t="s">
        <v>1086</v>
      </c>
      <c r="C835" s="1">
        <v>500</v>
      </c>
      <c r="D835">
        <v>2</v>
      </c>
      <c r="E835">
        <v>0.4</v>
      </c>
      <c r="F835" s="16">
        <v>45090</v>
      </c>
      <c r="G835" t="s">
        <v>77</v>
      </c>
      <c r="H835" t="s">
        <v>111</v>
      </c>
      <c r="I835" t="s">
        <v>78</v>
      </c>
      <c r="J835" t="s">
        <v>101</v>
      </c>
      <c r="K835" s="1" t="s">
        <v>112</v>
      </c>
      <c r="L835" t="s">
        <v>79</v>
      </c>
      <c r="M835" s="1">
        <v>500</v>
      </c>
      <c r="N835" s="1">
        <v>500</v>
      </c>
      <c r="O835" s="1">
        <v>1502</v>
      </c>
      <c r="P835">
        <v>4</v>
      </c>
      <c r="Q835">
        <v>131.91</v>
      </c>
      <c r="R835">
        <v>162.65</v>
      </c>
      <c r="S835">
        <v>30.740000000000009</v>
      </c>
      <c r="T835" t="s">
        <v>80</v>
      </c>
      <c r="U835" s="40">
        <v>2023</v>
      </c>
      <c r="V835" s="40">
        <v>6</v>
      </c>
      <c r="W835" s="40" t="s">
        <v>275</v>
      </c>
      <c r="X835" s="40">
        <v>2</v>
      </c>
      <c r="Y835">
        <v>1</v>
      </c>
      <c r="Z835">
        <v>162.65</v>
      </c>
    </row>
    <row r="836" spans="1:26" x14ac:dyDescent="0.25">
      <c r="A836" t="s">
        <v>92</v>
      </c>
      <c r="B836" t="s">
        <v>1087</v>
      </c>
      <c r="C836" s="1">
        <v>500</v>
      </c>
      <c r="D836">
        <v>2</v>
      </c>
      <c r="E836">
        <v>0.4</v>
      </c>
      <c r="F836" s="16">
        <v>45090</v>
      </c>
      <c r="G836" t="s">
        <v>77</v>
      </c>
      <c r="H836" t="s">
        <v>76</v>
      </c>
      <c r="I836" t="s">
        <v>78</v>
      </c>
      <c r="J836" t="s">
        <v>101</v>
      </c>
      <c r="K836" s="1" t="s">
        <v>102</v>
      </c>
      <c r="L836" t="s">
        <v>79</v>
      </c>
      <c r="M836" s="1">
        <v>500</v>
      </c>
      <c r="N836" s="1">
        <v>500</v>
      </c>
      <c r="O836" s="1">
        <v>483</v>
      </c>
      <c r="P836">
        <v>4</v>
      </c>
      <c r="Q836">
        <v>98.15</v>
      </c>
      <c r="R836">
        <v>121.03</v>
      </c>
      <c r="S836">
        <v>22.879999999999995</v>
      </c>
      <c r="T836" t="s">
        <v>80</v>
      </c>
      <c r="U836" s="40">
        <v>2023</v>
      </c>
      <c r="V836" s="40">
        <v>6</v>
      </c>
      <c r="W836" s="40" t="s">
        <v>275</v>
      </c>
      <c r="X836" s="40">
        <v>2</v>
      </c>
      <c r="Y836">
        <v>1</v>
      </c>
      <c r="Z836">
        <v>121.03</v>
      </c>
    </row>
    <row r="837" spans="1:26" x14ac:dyDescent="0.25">
      <c r="A837" t="s">
        <v>92</v>
      </c>
      <c r="B837" t="s">
        <v>1088</v>
      </c>
      <c r="C837" s="1">
        <v>2000</v>
      </c>
      <c r="D837">
        <v>8</v>
      </c>
      <c r="E837">
        <v>1.6</v>
      </c>
      <c r="F837" s="16">
        <v>45090</v>
      </c>
      <c r="G837" t="s">
        <v>77</v>
      </c>
      <c r="H837" t="s">
        <v>125</v>
      </c>
      <c r="I837" t="s">
        <v>78</v>
      </c>
      <c r="J837" t="s">
        <v>101</v>
      </c>
      <c r="K837" s="1" t="s">
        <v>112</v>
      </c>
      <c r="L837" t="s">
        <v>79</v>
      </c>
      <c r="M837" s="1">
        <v>2000</v>
      </c>
      <c r="N837" s="1">
        <v>2500</v>
      </c>
      <c r="O837" s="1">
        <v>1049</v>
      </c>
      <c r="P837">
        <v>4</v>
      </c>
      <c r="Q837">
        <v>319.3</v>
      </c>
      <c r="R837">
        <v>364.5</v>
      </c>
      <c r="S837">
        <v>45.199999999999989</v>
      </c>
      <c r="T837" t="s">
        <v>80</v>
      </c>
      <c r="U837" s="40">
        <v>2023</v>
      </c>
      <c r="V837" s="40">
        <v>6</v>
      </c>
      <c r="W837" s="40" t="s">
        <v>275</v>
      </c>
      <c r="X837" s="40">
        <v>2</v>
      </c>
      <c r="Y837">
        <v>1</v>
      </c>
      <c r="Z837">
        <v>364.5</v>
      </c>
    </row>
    <row r="838" spans="1:26" x14ac:dyDescent="0.25">
      <c r="A838" t="s">
        <v>92</v>
      </c>
      <c r="B838" t="s">
        <v>1089</v>
      </c>
      <c r="C838" s="1">
        <v>2000</v>
      </c>
      <c r="D838">
        <v>8</v>
      </c>
      <c r="E838">
        <v>1.6</v>
      </c>
      <c r="F838" s="16">
        <v>45090</v>
      </c>
      <c r="G838" t="s">
        <v>77</v>
      </c>
      <c r="H838" t="s">
        <v>125</v>
      </c>
      <c r="I838" t="s">
        <v>78</v>
      </c>
      <c r="J838" t="s">
        <v>101</v>
      </c>
      <c r="K838" s="1" t="s">
        <v>112</v>
      </c>
      <c r="L838" t="s">
        <v>79</v>
      </c>
      <c r="M838" s="1">
        <v>2000</v>
      </c>
      <c r="N838" s="1">
        <v>2500</v>
      </c>
      <c r="O838" s="1">
        <v>1049</v>
      </c>
      <c r="P838">
        <v>4</v>
      </c>
      <c r="Q838">
        <v>319.3</v>
      </c>
      <c r="R838">
        <v>364.5</v>
      </c>
      <c r="S838">
        <v>45.199999999999989</v>
      </c>
      <c r="T838" t="s">
        <v>80</v>
      </c>
      <c r="U838" s="40">
        <v>2023</v>
      </c>
      <c r="V838" s="40">
        <v>6</v>
      </c>
      <c r="W838" s="40" t="s">
        <v>275</v>
      </c>
      <c r="X838" s="40">
        <v>2</v>
      </c>
      <c r="Y838">
        <v>1</v>
      </c>
      <c r="Z838">
        <v>364.5</v>
      </c>
    </row>
    <row r="839" spans="1:26" x14ac:dyDescent="0.25">
      <c r="A839" t="s">
        <v>92</v>
      </c>
      <c r="B839" t="s">
        <v>1090</v>
      </c>
      <c r="C839" s="1">
        <v>500</v>
      </c>
      <c r="D839">
        <v>2</v>
      </c>
      <c r="E839">
        <v>0.4</v>
      </c>
      <c r="F839" s="16">
        <v>45090</v>
      </c>
      <c r="G839" t="s">
        <v>77</v>
      </c>
      <c r="H839" t="s">
        <v>100</v>
      </c>
      <c r="I839" t="s">
        <v>78</v>
      </c>
      <c r="J839" t="s">
        <v>101</v>
      </c>
      <c r="K839" s="1" t="s">
        <v>102</v>
      </c>
      <c r="L839" t="s">
        <v>79</v>
      </c>
      <c r="M839" s="1">
        <v>500</v>
      </c>
      <c r="N839" s="1">
        <v>500</v>
      </c>
      <c r="O839" s="1">
        <v>1559</v>
      </c>
      <c r="P839">
        <v>4</v>
      </c>
      <c r="Q839">
        <v>142</v>
      </c>
      <c r="R839">
        <v>175.09</v>
      </c>
      <c r="S839">
        <v>33.090000000000003</v>
      </c>
      <c r="T839" t="s">
        <v>80</v>
      </c>
      <c r="U839" s="40">
        <v>2023</v>
      </c>
      <c r="V839" s="40">
        <v>6</v>
      </c>
      <c r="W839" s="40" t="s">
        <v>275</v>
      </c>
      <c r="X839" s="40">
        <v>2</v>
      </c>
      <c r="Y839">
        <v>1</v>
      </c>
      <c r="Z839">
        <v>175.09</v>
      </c>
    </row>
    <row r="840" spans="1:26" x14ac:dyDescent="0.25">
      <c r="A840" t="s">
        <v>92</v>
      </c>
      <c r="B840" t="s">
        <v>1091</v>
      </c>
      <c r="C840" s="1">
        <v>500</v>
      </c>
      <c r="D840">
        <v>2</v>
      </c>
      <c r="E840">
        <v>0.4</v>
      </c>
      <c r="F840" s="16">
        <v>45090</v>
      </c>
      <c r="G840" t="s">
        <v>77</v>
      </c>
      <c r="H840" t="s">
        <v>129</v>
      </c>
      <c r="I840" t="s">
        <v>78</v>
      </c>
      <c r="J840" t="s">
        <v>101</v>
      </c>
      <c r="K840" s="1" t="s">
        <v>130</v>
      </c>
      <c r="L840" t="s">
        <v>79</v>
      </c>
      <c r="M840" s="1">
        <v>500</v>
      </c>
      <c r="N840" s="1">
        <v>500</v>
      </c>
      <c r="O840" s="1" t="s">
        <v>122</v>
      </c>
      <c r="P840">
        <v>3</v>
      </c>
      <c r="Q840">
        <v>159.36000000000001</v>
      </c>
      <c r="R840">
        <v>196.5</v>
      </c>
      <c r="S840">
        <v>37.139999999999986</v>
      </c>
      <c r="T840" t="s">
        <v>80</v>
      </c>
      <c r="U840" s="40">
        <v>2023</v>
      </c>
      <c r="V840" s="40">
        <v>6</v>
      </c>
      <c r="W840" s="40" t="s">
        <v>275</v>
      </c>
      <c r="X840" s="40">
        <v>2</v>
      </c>
      <c r="Y840">
        <v>1</v>
      </c>
      <c r="Z840">
        <v>196.5</v>
      </c>
    </row>
    <row r="841" spans="1:26" x14ac:dyDescent="0.25">
      <c r="A841" t="s">
        <v>92</v>
      </c>
      <c r="B841" t="s">
        <v>213</v>
      </c>
      <c r="C841" s="1">
        <v>1000</v>
      </c>
      <c r="D841">
        <v>4</v>
      </c>
      <c r="E841">
        <v>0.8</v>
      </c>
      <c r="F841" s="16">
        <v>45092</v>
      </c>
      <c r="G841" t="s">
        <v>77</v>
      </c>
      <c r="H841" t="s">
        <v>129</v>
      </c>
      <c r="I841" t="s">
        <v>78</v>
      </c>
      <c r="J841" t="s">
        <v>101</v>
      </c>
      <c r="K841" s="1" t="s">
        <v>130</v>
      </c>
      <c r="L841" t="s">
        <v>79</v>
      </c>
      <c r="M841" s="1">
        <v>1000</v>
      </c>
      <c r="N841" s="1">
        <v>1000</v>
      </c>
      <c r="O841" s="1" t="s">
        <v>122</v>
      </c>
      <c r="P841">
        <v>3</v>
      </c>
      <c r="Q841">
        <v>315.99</v>
      </c>
      <c r="R841">
        <v>373.51</v>
      </c>
      <c r="S841">
        <v>57.519999999999982</v>
      </c>
      <c r="T841" t="s">
        <v>80</v>
      </c>
      <c r="U841" s="40">
        <v>2023</v>
      </c>
      <c r="V841" s="40">
        <v>6</v>
      </c>
      <c r="W841" s="40" t="s">
        <v>275</v>
      </c>
      <c r="X841" s="40">
        <v>4</v>
      </c>
      <c r="Y841">
        <v>1</v>
      </c>
      <c r="Z841">
        <v>373.51</v>
      </c>
    </row>
    <row r="842" spans="1:26" x14ac:dyDescent="0.25">
      <c r="A842" t="s">
        <v>92</v>
      </c>
      <c r="B842" t="s">
        <v>1092</v>
      </c>
      <c r="C842" s="1">
        <v>1500.0000000000002</v>
      </c>
      <c r="D842">
        <v>6.0000000000000009</v>
      </c>
      <c r="E842">
        <v>1.2000000000000002</v>
      </c>
      <c r="F842" s="16">
        <v>45092</v>
      </c>
      <c r="G842" t="s">
        <v>77</v>
      </c>
      <c r="H842" t="s">
        <v>127</v>
      </c>
      <c r="I842" t="s">
        <v>78</v>
      </c>
      <c r="J842" t="s">
        <v>101</v>
      </c>
      <c r="K842" s="1" t="s">
        <v>102</v>
      </c>
      <c r="L842" t="s">
        <v>79</v>
      </c>
      <c r="M842" s="1">
        <v>1500.0000000000002</v>
      </c>
      <c r="N842" s="1">
        <v>2500</v>
      </c>
      <c r="O842" s="1">
        <v>537</v>
      </c>
      <c r="P842">
        <v>3</v>
      </c>
      <c r="Q842">
        <v>215.05</v>
      </c>
      <c r="R842">
        <v>246.9</v>
      </c>
      <c r="S842">
        <v>31.849999999999994</v>
      </c>
      <c r="T842" t="s">
        <v>80</v>
      </c>
      <c r="U842" s="40">
        <v>2023</v>
      </c>
      <c r="V842" s="40">
        <v>6</v>
      </c>
      <c r="W842" s="40" t="s">
        <v>275</v>
      </c>
      <c r="X842" s="40">
        <v>4</v>
      </c>
      <c r="Y842">
        <v>1</v>
      </c>
      <c r="Z842">
        <v>246.9</v>
      </c>
    </row>
    <row r="843" spans="1:26" x14ac:dyDescent="0.25">
      <c r="A843" t="s">
        <v>92</v>
      </c>
      <c r="B843" t="s">
        <v>1093</v>
      </c>
      <c r="C843" s="1">
        <v>1500.0000000000002</v>
      </c>
      <c r="D843">
        <v>6.0000000000000009</v>
      </c>
      <c r="E843">
        <v>1.2000000000000002</v>
      </c>
      <c r="F843" s="16">
        <v>45092</v>
      </c>
      <c r="G843" t="s">
        <v>77</v>
      </c>
      <c r="H843" t="s">
        <v>127</v>
      </c>
      <c r="I843" t="s">
        <v>78</v>
      </c>
      <c r="J843" t="s">
        <v>101</v>
      </c>
      <c r="K843" s="1" t="s">
        <v>102</v>
      </c>
      <c r="L843" t="s">
        <v>79</v>
      </c>
      <c r="M843" s="1">
        <v>1500.0000000000002</v>
      </c>
      <c r="N843" s="1">
        <v>2500</v>
      </c>
      <c r="O843" s="1">
        <v>537</v>
      </c>
      <c r="P843">
        <v>3</v>
      </c>
      <c r="Q843">
        <v>215.05</v>
      </c>
      <c r="R843">
        <v>246.9</v>
      </c>
      <c r="S843">
        <v>31.849999999999994</v>
      </c>
      <c r="T843" t="s">
        <v>80</v>
      </c>
      <c r="U843" s="40">
        <v>2023</v>
      </c>
      <c r="V843" s="40">
        <v>6</v>
      </c>
      <c r="W843" s="40" t="s">
        <v>275</v>
      </c>
      <c r="X843" s="40">
        <v>4</v>
      </c>
      <c r="Y843">
        <v>1</v>
      </c>
      <c r="Z843">
        <v>246.9</v>
      </c>
    </row>
    <row r="844" spans="1:26" x14ac:dyDescent="0.25">
      <c r="A844" t="s">
        <v>92</v>
      </c>
      <c r="B844" t="s">
        <v>1094</v>
      </c>
      <c r="C844" s="1">
        <v>500</v>
      </c>
      <c r="D844">
        <v>2</v>
      </c>
      <c r="E844">
        <v>0.4</v>
      </c>
      <c r="F844" s="16">
        <v>45092</v>
      </c>
      <c r="G844" t="s">
        <v>77</v>
      </c>
      <c r="H844" t="s">
        <v>141</v>
      </c>
      <c r="I844" t="s">
        <v>78</v>
      </c>
      <c r="J844" t="s">
        <v>101</v>
      </c>
      <c r="K844" s="1" t="s">
        <v>130</v>
      </c>
      <c r="L844" t="s">
        <v>79</v>
      </c>
      <c r="M844" s="1">
        <v>500</v>
      </c>
      <c r="N844" s="1">
        <v>500</v>
      </c>
      <c r="O844" s="1">
        <v>744</v>
      </c>
      <c r="P844">
        <v>4</v>
      </c>
      <c r="Q844">
        <v>227.25</v>
      </c>
      <c r="R844">
        <v>280.20999999999998</v>
      </c>
      <c r="S844">
        <v>52.95999999999998</v>
      </c>
      <c r="T844" t="s">
        <v>80</v>
      </c>
      <c r="U844" s="40">
        <v>2023</v>
      </c>
      <c r="V844" s="40">
        <v>6</v>
      </c>
      <c r="W844" s="40" t="s">
        <v>275</v>
      </c>
      <c r="X844" s="40">
        <v>4</v>
      </c>
      <c r="Y844">
        <v>1</v>
      </c>
      <c r="Z844">
        <v>280.20999999999998</v>
      </c>
    </row>
    <row r="845" spans="1:26" x14ac:dyDescent="0.25">
      <c r="A845" t="s">
        <v>92</v>
      </c>
      <c r="B845" t="s">
        <v>1095</v>
      </c>
      <c r="C845" s="1">
        <v>2500</v>
      </c>
      <c r="D845">
        <v>10</v>
      </c>
      <c r="E845">
        <v>2</v>
      </c>
      <c r="F845" s="16">
        <v>45092</v>
      </c>
      <c r="G845" t="s">
        <v>77</v>
      </c>
      <c r="H845" t="s">
        <v>100</v>
      </c>
      <c r="I845" t="s">
        <v>78</v>
      </c>
      <c r="J845" t="s">
        <v>101</v>
      </c>
      <c r="K845" s="1" t="s">
        <v>102</v>
      </c>
      <c r="L845" t="s">
        <v>79</v>
      </c>
      <c r="M845" s="1">
        <v>2500</v>
      </c>
      <c r="N845" s="1">
        <v>2500</v>
      </c>
      <c r="O845" s="1">
        <v>1267</v>
      </c>
      <c r="P845">
        <v>3</v>
      </c>
      <c r="Q845">
        <v>489.25</v>
      </c>
      <c r="R845">
        <v>555.02</v>
      </c>
      <c r="S845">
        <v>65.769999999999982</v>
      </c>
      <c r="T845" t="s">
        <v>80</v>
      </c>
      <c r="U845" s="40">
        <v>2023</v>
      </c>
      <c r="V845" s="40">
        <v>6</v>
      </c>
      <c r="W845" s="40" t="s">
        <v>275</v>
      </c>
      <c r="X845" s="40">
        <v>4</v>
      </c>
      <c r="Y845">
        <v>1</v>
      </c>
      <c r="Z845">
        <v>555.02</v>
      </c>
    </row>
    <row r="846" spans="1:26" x14ac:dyDescent="0.25">
      <c r="A846" t="s">
        <v>92</v>
      </c>
      <c r="B846" t="s">
        <v>1096</v>
      </c>
      <c r="C846" s="1">
        <v>1500.0000000000002</v>
      </c>
      <c r="D846">
        <v>6.0000000000000009</v>
      </c>
      <c r="E846">
        <v>1.2000000000000002</v>
      </c>
      <c r="F846" s="16">
        <v>45092</v>
      </c>
      <c r="G846" t="s">
        <v>77</v>
      </c>
      <c r="H846" t="s">
        <v>100</v>
      </c>
      <c r="I846" t="s">
        <v>78</v>
      </c>
      <c r="J846" t="s">
        <v>101</v>
      </c>
      <c r="K846" s="1" t="s">
        <v>102</v>
      </c>
      <c r="L846" t="s">
        <v>79</v>
      </c>
      <c r="M846" s="1">
        <v>1500.0000000000002</v>
      </c>
      <c r="N846" s="1">
        <v>2500</v>
      </c>
      <c r="O846" s="1">
        <v>1267</v>
      </c>
      <c r="P846">
        <v>3</v>
      </c>
      <c r="Q846">
        <v>229.86</v>
      </c>
      <c r="R846">
        <v>262.39999999999998</v>
      </c>
      <c r="S846">
        <v>32.539999999999964</v>
      </c>
      <c r="T846" t="s">
        <v>80</v>
      </c>
      <c r="U846" s="40">
        <v>2023</v>
      </c>
      <c r="V846" s="40">
        <v>6</v>
      </c>
      <c r="W846" s="40" t="s">
        <v>275</v>
      </c>
      <c r="X846" s="40">
        <v>4</v>
      </c>
      <c r="Y846">
        <v>1</v>
      </c>
      <c r="Z846">
        <v>262.39999999999998</v>
      </c>
    </row>
    <row r="847" spans="1:26" x14ac:dyDescent="0.25">
      <c r="A847" t="s">
        <v>92</v>
      </c>
      <c r="B847" t="s">
        <v>1097</v>
      </c>
      <c r="C847" s="1">
        <v>1000</v>
      </c>
      <c r="D847">
        <v>4</v>
      </c>
      <c r="E847">
        <v>0.8</v>
      </c>
      <c r="F847" s="16">
        <v>45092</v>
      </c>
      <c r="G847" t="s">
        <v>77</v>
      </c>
      <c r="H847" t="s">
        <v>111</v>
      </c>
      <c r="I847" t="s">
        <v>78</v>
      </c>
      <c r="J847" t="s">
        <v>101</v>
      </c>
      <c r="K847" s="1" t="s">
        <v>112</v>
      </c>
      <c r="L847" t="s">
        <v>79</v>
      </c>
      <c r="M847" s="1">
        <v>1000</v>
      </c>
      <c r="N847" s="1">
        <v>1000</v>
      </c>
      <c r="O847" s="1">
        <v>1481</v>
      </c>
      <c r="P847">
        <v>4</v>
      </c>
      <c r="Q847">
        <v>266.19</v>
      </c>
      <c r="R847">
        <v>314.64999999999998</v>
      </c>
      <c r="S847">
        <v>48.45999999999998</v>
      </c>
      <c r="T847" t="s">
        <v>80</v>
      </c>
      <c r="U847" s="40">
        <v>2023</v>
      </c>
      <c r="V847" s="40">
        <v>6</v>
      </c>
      <c r="W847" s="40" t="s">
        <v>275</v>
      </c>
      <c r="X847" s="40">
        <v>4</v>
      </c>
      <c r="Y847">
        <v>1</v>
      </c>
      <c r="Z847">
        <v>314.64999999999998</v>
      </c>
    </row>
    <row r="848" spans="1:26" x14ac:dyDescent="0.25">
      <c r="A848" t="s">
        <v>92</v>
      </c>
      <c r="B848" t="s">
        <v>1098</v>
      </c>
      <c r="C848" s="1">
        <v>1500.0000000000002</v>
      </c>
      <c r="D848">
        <v>6.0000000000000009</v>
      </c>
      <c r="E848">
        <v>1.2000000000000002</v>
      </c>
      <c r="F848" s="16">
        <v>45092</v>
      </c>
      <c r="G848" t="s">
        <v>77</v>
      </c>
      <c r="H848" t="s">
        <v>111</v>
      </c>
      <c r="I848" t="s">
        <v>78</v>
      </c>
      <c r="J848" t="s">
        <v>101</v>
      </c>
      <c r="K848" s="1" t="s">
        <v>112</v>
      </c>
      <c r="L848" t="s">
        <v>79</v>
      </c>
      <c r="M848" s="1">
        <v>1500.0000000000002</v>
      </c>
      <c r="N848" s="1">
        <v>2500</v>
      </c>
      <c r="O848" s="1">
        <v>1208</v>
      </c>
      <c r="P848">
        <v>4</v>
      </c>
      <c r="Q848">
        <v>373.15</v>
      </c>
      <c r="R848">
        <v>425.98</v>
      </c>
      <c r="S848">
        <v>52.830000000000041</v>
      </c>
      <c r="T848" t="s">
        <v>80</v>
      </c>
      <c r="U848" s="40">
        <v>2023</v>
      </c>
      <c r="V848" s="40">
        <v>6</v>
      </c>
      <c r="W848" s="40" t="s">
        <v>275</v>
      </c>
      <c r="X848" s="40">
        <v>4</v>
      </c>
      <c r="Y848">
        <v>1</v>
      </c>
      <c r="Z848">
        <v>425.98</v>
      </c>
    </row>
    <row r="849" spans="1:26" x14ac:dyDescent="0.25">
      <c r="A849" t="s">
        <v>92</v>
      </c>
      <c r="B849" t="s">
        <v>1099</v>
      </c>
      <c r="C849" s="1">
        <v>1500.0000000000002</v>
      </c>
      <c r="D849">
        <v>6.0000000000000009</v>
      </c>
      <c r="E849">
        <v>1.2000000000000002</v>
      </c>
      <c r="F849" s="16">
        <v>45092</v>
      </c>
      <c r="G849" t="s">
        <v>77</v>
      </c>
      <c r="H849" t="s">
        <v>114</v>
      </c>
      <c r="I849" t="s">
        <v>78</v>
      </c>
      <c r="J849" t="s">
        <v>101</v>
      </c>
      <c r="K849" s="1" t="s">
        <v>102</v>
      </c>
      <c r="L849" t="s">
        <v>79</v>
      </c>
      <c r="M849" s="1">
        <v>1500.0000000000002</v>
      </c>
      <c r="N849" s="1">
        <v>2500</v>
      </c>
      <c r="O849" s="1">
        <v>944</v>
      </c>
      <c r="P849">
        <v>3</v>
      </c>
      <c r="Q849">
        <v>323.67</v>
      </c>
      <c r="R849">
        <v>369.49</v>
      </c>
      <c r="S849">
        <v>45.819999999999993</v>
      </c>
      <c r="T849" t="s">
        <v>80</v>
      </c>
      <c r="U849" s="40">
        <v>2023</v>
      </c>
      <c r="V849" s="40">
        <v>6</v>
      </c>
      <c r="W849" s="40" t="s">
        <v>275</v>
      </c>
      <c r="X849" s="40">
        <v>4</v>
      </c>
      <c r="Y849">
        <v>1</v>
      </c>
      <c r="Z849">
        <v>369.49</v>
      </c>
    </row>
    <row r="850" spans="1:26" x14ac:dyDescent="0.25">
      <c r="A850" t="s">
        <v>92</v>
      </c>
      <c r="B850" t="s">
        <v>1100</v>
      </c>
      <c r="C850" s="1">
        <v>2500</v>
      </c>
      <c r="D850">
        <v>10</v>
      </c>
      <c r="E850">
        <v>2</v>
      </c>
      <c r="F850" s="16">
        <v>45092</v>
      </c>
      <c r="G850" t="s">
        <v>77</v>
      </c>
      <c r="H850" t="s">
        <v>111</v>
      </c>
      <c r="I850" t="s">
        <v>78</v>
      </c>
      <c r="J850" t="s">
        <v>101</v>
      </c>
      <c r="K850" s="1" t="s">
        <v>112</v>
      </c>
      <c r="L850" t="s">
        <v>79</v>
      </c>
      <c r="M850" s="1">
        <v>2500</v>
      </c>
      <c r="N850" s="1">
        <v>2500</v>
      </c>
      <c r="O850" s="1">
        <v>1481</v>
      </c>
      <c r="P850">
        <v>4</v>
      </c>
      <c r="Q850">
        <v>605.85</v>
      </c>
      <c r="R850">
        <v>688.93</v>
      </c>
      <c r="S850">
        <v>83.079999999999927</v>
      </c>
      <c r="T850" t="s">
        <v>80</v>
      </c>
      <c r="U850" s="40">
        <v>2023</v>
      </c>
      <c r="V850" s="40">
        <v>6</v>
      </c>
      <c r="W850" s="40" t="s">
        <v>275</v>
      </c>
      <c r="X850" s="40">
        <v>4</v>
      </c>
      <c r="Y850">
        <v>1</v>
      </c>
      <c r="Z850">
        <v>688.93</v>
      </c>
    </row>
    <row r="851" spans="1:26" x14ac:dyDescent="0.25">
      <c r="A851" t="s">
        <v>92</v>
      </c>
      <c r="B851" t="s">
        <v>1101</v>
      </c>
      <c r="C851" s="1">
        <v>1000</v>
      </c>
      <c r="D851">
        <v>4</v>
      </c>
      <c r="E851">
        <v>0.8</v>
      </c>
      <c r="F851" s="16">
        <v>45092</v>
      </c>
      <c r="G851" t="s">
        <v>77</v>
      </c>
      <c r="H851" t="s">
        <v>100</v>
      </c>
      <c r="I851" t="s">
        <v>78</v>
      </c>
      <c r="J851" t="s">
        <v>101</v>
      </c>
      <c r="K851" s="1" t="s">
        <v>102</v>
      </c>
      <c r="L851" t="s">
        <v>79</v>
      </c>
      <c r="M851" s="1">
        <v>1000</v>
      </c>
      <c r="N851" s="1">
        <v>1000</v>
      </c>
      <c r="O851" s="1">
        <v>1045</v>
      </c>
      <c r="P851">
        <v>3</v>
      </c>
      <c r="Q851">
        <v>153.08000000000001</v>
      </c>
      <c r="R851">
        <v>180.94</v>
      </c>
      <c r="S851">
        <v>27.859999999999985</v>
      </c>
      <c r="T851" t="s">
        <v>80</v>
      </c>
      <c r="U851" s="40">
        <v>2023</v>
      </c>
      <c r="V851" s="40">
        <v>6</v>
      </c>
      <c r="W851" s="40" t="s">
        <v>275</v>
      </c>
      <c r="X851" s="40">
        <v>4</v>
      </c>
      <c r="Y851">
        <v>1</v>
      </c>
      <c r="Z851">
        <v>180.94</v>
      </c>
    </row>
    <row r="852" spans="1:26" x14ac:dyDescent="0.25">
      <c r="A852" t="s">
        <v>92</v>
      </c>
      <c r="B852" t="s">
        <v>1102</v>
      </c>
      <c r="C852" s="1">
        <v>4000</v>
      </c>
      <c r="D852">
        <v>16</v>
      </c>
      <c r="E852">
        <v>3.2</v>
      </c>
      <c r="F852" s="16">
        <v>45092</v>
      </c>
      <c r="G852" t="s">
        <v>77</v>
      </c>
      <c r="H852" t="s">
        <v>100</v>
      </c>
      <c r="I852" t="s">
        <v>78</v>
      </c>
      <c r="J852" t="s">
        <v>101</v>
      </c>
      <c r="K852" s="1" t="s">
        <v>102</v>
      </c>
      <c r="L852" t="s">
        <v>83</v>
      </c>
      <c r="M852" s="1">
        <v>4000</v>
      </c>
      <c r="N852" s="1">
        <v>5000</v>
      </c>
      <c r="O852" s="1">
        <v>1267</v>
      </c>
      <c r="P852">
        <v>2</v>
      </c>
      <c r="Q852">
        <v>583.11</v>
      </c>
      <c r="R852">
        <v>661.5</v>
      </c>
      <c r="S852">
        <v>78.389999999999986</v>
      </c>
      <c r="T852" t="s">
        <v>80</v>
      </c>
      <c r="U852" s="40">
        <v>2023</v>
      </c>
      <c r="V852" s="40">
        <v>6</v>
      </c>
      <c r="W852" s="40" t="s">
        <v>275</v>
      </c>
      <c r="X852" s="40">
        <v>4</v>
      </c>
      <c r="Y852">
        <v>0</v>
      </c>
      <c r="Z852">
        <v>0</v>
      </c>
    </row>
    <row r="853" spans="1:26" x14ac:dyDescent="0.25">
      <c r="A853" t="s">
        <v>92</v>
      </c>
      <c r="B853" t="s">
        <v>1103</v>
      </c>
      <c r="C853" s="1">
        <v>8000</v>
      </c>
      <c r="D853">
        <v>32</v>
      </c>
      <c r="E853">
        <v>6.4</v>
      </c>
      <c r="F853" s="16">
        <v>45092</v>
      </c>
      <c r="G853" t="s">
        <v>77</v>
      </c>
      <c r="H853" t="s">
        <v>100</v>
      </c>
      <c r="I853" t="s">
        <v>78</v>
      </c>
      <c r="J853" t="s">
        <v>101</v>
      </c>
      <c r="K853" s="1" t="s">
        <v>102</v>
      </c>
      <c r="L853" t="s">
        <v>83</v>
      </c>
      <c r="M853" s="1">
        <v>8000</v>
      </c>
      <c r="N853" s="1">
        <v>10000</v>
      </c>
      <c r="O853" s="1">
        <v>942</v>
      </c>
      <c r="P853">
        <v>2</v>
      </c>
      <c r="Q853">
        <v>648.97</v>
      </c>
      <c r="R853">
        <v>741.51</v>
      </c>
      <c r="S853">
        <v>92.539999999999964</v>
      </c>
      <c r="T853" t="s">
        <v>80</v>
      </c>
      <c r="U853" s="40">
        <v>2023</v>
      </c>
      <c r="V853" s="40">
        <v>6</v>
      </c>
      <c r="W853" s="40" t="s">
        <v>275</v>
      </c>
      <c r="X853" s="40">
        <v>4</v>
      </c>
      <c r="Y853">
        <v>0</v>
      </c>
      <c r="Z853">
        <v>0</v>
      </c>
    </row>
    <row r="854" spans="1:26" x14ac:dyDescent="0.25">
      <c r="A854" t="s">
        <v>92</v>
      </c>
      <c r="B854" t="s">
        <v>1104</v>
      </c>
      <c r="C854" s="1">
        <v>500</v>
      </c>
      <c r="D854">
        <v>2</v>
      </c>
      <c r="E854">
        <v>0.4</v>
      </c>
      <c r="F854" s="16">
        <v>45092</v>
      </c>
      <c r="G854" t="s">
        <v>77</v>
      </c>
      <c r="H854" t="s">
        <v>100</v>
      </c>
      <c r="I854" t="s">
        <v>78</v>
      </c>
      <c r="J854" t="s">
        <v>101</v>
      </c>
      <c r="K854" s="1" t="s">
        <v>102</v>
      </c>
      <c r="L854" t="s">
        <v>79</v>
      </c>
      <c r="M854" s="1">
        <v>500</v>
      </c>
      <c r="N854" s="1">
        <v>500</v>
      </c>
      <c r="O854" s="1">
        <v>942</v>
      </c>
      <c r="P854">
        <v>3</v>
      </c>
      <c r="Q854">
        <v>111.04</v>
      </c>
      <c r="R854">
        <v>136.91</v>
      </c>
      <c r="S854">
        <v>25.86999999999999</v>
      </c>
      <c r="T854" t="s">
        <v>80</v>
      </c>
      <c r="U854" s="40">
        <v>2023</v>
      </c>
      <c r="V854" s="40">
        <v>6</v>
      </c>
      <c r="W854" s="40" t="s">
        <v>275</v>
      </c>
      <c r="X854" s="40">
        <v>4</v>
      </c>
      <c r="Y854">
        <v>1</v>
      </c>
      <c r="Z854">
        <v>136.91</v>
      </c>
    </row>
    <row r="855" spans="1:26" x14ac:dyDescent="0.25">
      <c r="A855" t="s">
        <v>92</v>
      </c>
      <c r="B855" t="s">
        <v>1105</v>
      </c>
      <c r="C855" s="1">
        <v>500</v>
      </c>
      <c r="D855">
        <v>2</v>
      </c>
      <c r="E855">
        <v>0.4</v>
      </c>
      <c r="F855" s="16">
        <v>45092</v>
      </c>
      <c r="G855" t="s">
        <v>77</v>
      </c>
      <c r="H855" t="s">
        <v>76</v>
      </c>
      <c r="I855" t="s">
        <v>78</v>
      </c>
      <c r="J855" t="s">
        <v>101</v>
      </c>
      <c r="K855" s="1" t="s">
        <v>102</v>
      </c>
      <c r="L855" t="s">
        <v>79</v>
      </c>
      <c r="M855" s="1">
        <v>500</v>
      </c>
      <c r="N855" s="1">
        <v>500</v>
      </c>
      <c r="O855" s="1">
        <v>484</v>
      </c>
      <c r="P855">
        <v>3</v>
      </c>
      <c r="Q855">
        <v>91.69</v>
      </c>
      <c r="R855">
        <v>113.06</v>
      </c>
      <c r="S855">
        <v>21.370000000000005</v>
      </c>
      <c r="T855" t="s">
        <v>80</v>
      </c>
      <c r="U855" s="40">
        <v>2023</v>
      </c>
      <c r="V855" s="40">
        <v>6</v>
      </c>
      <c r="W855" s="40" t="s">
        <v>275</v>
      </c>
      <c r="X855" s="40">
        <v>4</v>
      </c>
      <c r="Y855">
        <v>1</v>
      </c>
      <c r="Z855">
        <v>113.06</v>
      </c>
    </row>
    <row r="856" spans="1:26" x14ac:dyDescent="0.25">
      <c r="A856" t="s">
        <v>92</v>
      </c>
      <c r="B856" t="s">
        <v>1106</v>
      </c>
      <c r="C856" s="1">
        <v>1000</v>
      </c>
      <c r="D856">
        <v>4</v>
      </c>
      <c r="E856">
        <v>0.8</v>
      </c>
      <c r="F856" s="16">
        <v>45092</v>
      </c>
      <c r="G856" t="s">
        <v>77</v>
      </c>
      <c r="H856" t="s">
        <v>100</v>
      </c>
      <c r="I856" t="s">
        <v>78</v>
      </c>
      <c r="J856" t="s">
        <v>101</v>
      </c>
      <c r="K856" s="1" t="s">
        <v>102</v>
      </c>
      <c r="L856" t="s">
        <v>79</v>
      </c>
      <c r="M856" s="1">
        <v>1000</v>
      </c>
      <c r="N856" s="1">
        <v>1000</v>
      </c>
      <c r="O856" s="1">
        <v>930</v>
      </c>
      <c r="P856">
        <v>4</v>
      </c>
      <c r="Q856">
        <v>186.08</v>
      </c>
      <c r="R856">
        <v>219.95</v>
      </c>
      <c r="S856">
        <v>33.869999999999976</v>
      </c>
      <c r="T856" t="s">
        <v>80</v>
      </c>
      <c r="U856" s="40">
        <v>2023</v>
      </c>
      <c r="V856" s="40">
        <v>6</v>
      </c>
      <c r="W856" s="40" t="s">
        <v>275</v>
      </c>
      <c r="X856" s="40">
        <v>4</v>
      </c>
      <c r="Y856">
        <v>1</v>
      </c>
      <c r="Z856">
        <v>219.95</v>
      </c>
    </row>
    <row r="857" spans="1:26" x14ac:dyDescent="0.25">
      <c r="A857" t="s">
        <v>92</v>
      </c>
      <c r="B857" t="s">
        <v>1107</v>
      </c>
      <c r="C857" s="1">
        <v>1000</v>
      </c>
      <c r="D857">
        <v>4</v>
      </c>
      <c r="E857">
        <v>0.8</v>
      </c>
      <c r="F857" s="16">
        <v>45092</v>
      </c>
      <c r="G857" t="s">
        <v>77</v>
      </c>
      <c r="H857" t="s">
        <v>76</v>
      </c>
      <c r="I857" t="s">
        <v>78</v>
      </c>
      <c r="J857" t="s">
        <v>101</v>
      </c>
      <c r="K857" s="1" t="s">
        <v>81</v>
      </c>
      <c r="L857" t="s">
        <v>79</v>
      </c>
      <c r="M857" s="1">
        <v>1000</v>
      </c>
      <c r="N857" s="1">
        <v>1000</v>
      </c>
      <c r="O857" s="1">
        <v>622</v>
      </c>
      <c r="P857">
        <v>4</v>
      </c>
      <c r="Q857">
        <v>162.75</v>
      </c>
      <c r="R857">
        <v>192.38</v>
      </c>
      <c r="S857">
        <v>29.629999999999995</v>
      </c>
      <c r="T857" t="s">
        <v>80</v>
      </c>
      <c r="U857" s="40">
        <v>2023</v>
      </c>
      <c r="V857" s="40">
        <v>6</v>
      </c>
      <c r="W857" s="40" t="s">
        <v>275</v>
      </c>
      <c r="X857" s="40">
        <v>4</v>
      </c>
      <c r="Y857">
        <v>1</v>
      </c>
      <c r="Z857">
        <v>192.38</v>
      </c>
    </row>
    <row r="858" spans="1:26" x14ac:dyDescent="0.25">
      <c r="A858" t="s">
        <v>92</v>
      </c>
      <c r="B858" t="s">
        <v>1108</v>
      </c>
      <c r="C858" s="1">
        <v>1500.0000000000002</v>
      </c>
      <c r="D858">
        <v>6.0000000000000009</v>
      </c>
      <c r="E858">
        <v>1.2000000000000002</v>
      </c>
      <c r="F858" s="16">
        <v>45092</v>
      </c>
      <c r="G858" t="s">
        <v>77</v>
      </c>
      <c r="H858" t="s">
        <v>163</v>
      </c>
      <c r="I858" t="s">
        <v>78</v>
      </c>
      <c r="J858" t="s">
        <v>101</v>
      </c>
      <c r="K858" s="1" t="s">
        <v>81</v>
      </c>
      <c r="L858" t="s">
        <v>79</v>
      </c>
      <c r="M858" s="1">
        <v>1500.0000000000002</v>
      </c>
      <c r="N858" s="1">
        <v>2500</v>
      </c>
      <c r="O858" s="1">
        <v>293</v>
      </c>
      <c r="P858">
        <v>3</v>
      </c>
      <c r="Q858">
        <v>213.6</v>
      </c>
      <c r="R858">
        <v>245.23</v>
      </c>
      <c r="S858">
        <v>31.629999999999995</v>
      </c>
      <c r="T858" t="s">
        <v>80</v>
      </c>
      <c r="U858" s="40">
        <v>2023</v>
      </c>
      <c r="V858" s="40">
        <v>6</v>
      </c>
      <c r="W858" s="40" t="s">
        <v>275</v>
      </c>
      <c r="X858" s="40">
        <v>4</v>
      </c>
      <c r="Y858">
        <v>1</v>
      </c>
      <c r="Z858">
        <v>245.23</v>
      </c>
    </row>
    <row r="859" spans="1:26" x14ac:dyDescent="0.25">
      <c r="A859" t="s">
        <v>92</v>
      </c>
      <c r="B859" t="s">
        <v>1109</v>
      </c>
      <c r="C859" s="1">
        <v>500</v>
      </c>
      <c r="D859">
        <v>2</v>
      </c>
      <c r="E859">
        <v>0.4</v>
      </c>
      <c r="F859" s="16">
        <v>45092</v>
      </c>
      <c r="G859" t="s">
        <v>77</v>
      </c>
      <c r="H859" t="s">
        <v>121</v>
      </c>
      <c r="I859" t="s">
        <v>78</v>
      </c>
      <c r="J859" t="s">
        <v>101</v>
      </c>
      <c r="K859" s="1" t="s">
        <v>112</v>
      </c>
      <c r="L859" t="s">
        <v>79</v>
      </c>
      <c r="M859" s="1">
        <v>500</v>
      </c>
      <c r="N859" s="1">
        <v>500</v>
      </c>
      <c r="O859" s="1" t="s">
        <v>122</v>
      </c>
      <c r="P859">
        <v>6</v>
      </c>
      <c r="Q859">
        <v>144.26</v>
      </c>
      <c r="R859">
        <v>177.88</v>
      </c>
      <c r="S859">
        <v>33.620000000000005</v>
      </c>
      <c r="T859" t="s">
        <v>80</v>
      </c>
      <c r="U859" s="40">
        <v>2023</v>
      </c>
      <c r="V859" s="40">
        <v>6</v>
      </c>
      <c r="W859" s="40" t="s">
        <v>275</v>
      </c>
      <c r="X859" s="40">
        <v>4</v>
      </c>
      <c r="Y859">
        <v>1</v>
      </c>
      <c r="Z859">
        <v>177.88</v>
      </c>
    </row>
    <row r="860" spans="1:26" x14ac:dyDescent="0.25">
      <c r="A860" t="s">
        <v>92</v>
      </c>
      <c r="B860" t="s">
        <v>1110</v>
      </c>
      <c r="C860" s="1">
        <v>500</v>
      </c>
      <c r="D860">
        <v>2</v>
      </c>
      <c r="E860">
        <v>0.4</v>
      </c>
      <c r="F860" s="16">
        <v>45092</v>
      </c>
      <c r="G860" t="s">
        <v>77</v>
      </c>
      <c r="H860" t="s">
        <v>121</v>
      </c>
      <c r="I860" t="s">
        <v>78</v>
      </c>
      <c r="J860" t="s">
        <v>101</v>
      </c>
      <c r="K860" s="1" t="s">
        <v>112</v>
      </c>
      <c r="L860" t="s">
        <v>79</v>
      </c>
      <c r="M860" s="1">
        <v>500</v>
      </c>
      <c r="N860" s="1">
        <v>500</v>
      </c>
      <c r="O860" s="1" t="s">
        <v>122</v>
      </c>
      <c r="P860">
        <v>6</v>
      </c>
      <c r="Q860">
        <v>144.26</v>
      </c>
      <c r="R860">
        <v>177.88</v>
      </c>
      <c r="S860">
        <v>33.620000000000005</v>
      </c>
      <c r="T860" t="s">
        <v>80</v>
      </c>
      <c r="U860" s="40">
        <v>2023</v>
      </c>
      <c r="V860" s="40">
        <v>6</v>
      </c>
      <c r="W860" s="40" t="s">
        <v>275</v>
      </c>
      <c r="X860" s="40">
        <v>4</v>
      </c>
      <c r="Y860">
        <v>1</v>
      </c>
      <c r="Z860">
        <v>177.88</v>
      </c>
    </row>
    <row r="861" spans="1:26" x14ac:dyDescent="0.25">
      <c r="A861" t="s">
        <v>92</v>
      </c>
      <c r="B861" t="s">
        <v>1111</v>
      </c>
      <c r="C861" s="1">
        <v>1000</v>
      </c>
      <c r="D861">
        <v>4</v>
      </c>
      <c r="E861">
        <v>0.8</v>
      </c>
      <c r="F861" s="16">
        <v>45092</v>
      </c>
      <c r="G861" t="s">
        <v>77</v>
      </c>
      <c r="H861" t="s">
        <v>185</v>
      </c>
      <c r="I861" t="s">
        <v>78</v>
      </c>
      <c r="J861" t="s">
        <v>101</v>
      </c>
      <c r="K861" s="1" t="s">
        <v>112</v>
      </c>
      <c r="L861" t="s">
        <v>79</v>
      </c>
      <c r="M861" s="1">
        <v>1000</v>
      </c>
      <c r="N861" s="1">
        <v>1000</v>
      </c>
      <c r="O861" s="1">
        <v>1369</v>
      </c>
      <c r="P861">
        <v>4</v>
      </c>
      <c r="Q861">
        <v>238.51</v>
      </c>
      <c r="R861">
        <v>281.92</v>
      </c>
      <c r="S861">
        <v>43.410000000000025</v>
      </c>
      <c r="T861" t="s">
        <v>80</v>
      </c>
      <c r="U861" s="40">
        <v>2023</v>
      </c>
      <c r="V861" s="40">
        <v>6</v>
      </c>
      <c r="W861" s="40" t="s">
        <v>275</v>
      </c>
      <c r="X861" s="40">
        <v>4</v>
      </c>
      <c r="Y861">
        <v>1</v>
      </c>
      <c r="Z861">
        <v>281.92</v>
      </c>
    </row>
    <row r="862" spans="1:26" x14ac:dyDescent="0.25">
      <c r="A862" t="s">
        <v>92</v>
      </c>
      <c r="B862" t="s">
        <v>1112</v>
      </c>
      <c r="C862" s="1">
        <v>1000</v>
      </c>
      <c r="D862">
        <v>4</v>
      </c>
      <c r="E862">
        <v>0.8</v>
      </c>
      <c r="F862" s="16">
        <v>45092</v>
      </c>
      <c r="G862" t="s">
        <v>77</v>
      </c>
      <c r="H862" t="s">
        <v>185</v>
      </c>
      <c r="I862" t="s">
        <v>78</v>
      </c>
      <c r="J862" t="s">
        <v>101</v>
      </c>
      <c r="K862" s="1" t="s">
        <v>112</v>
      </c>
      <c r="L862" t="s">
        <v>79</v>
      </c>
      <c r="M862" s="1">
        <v>1000</v>
      </c>
      <c r="N862" s="1">
        <v>1000</v>
      </c>
      <c r="O862" s="1">
        <v>1369</v>
      </c>
      <c r="P862">
        <v>4</v>
      </c>
      <c r="Q862">
        <v>238.51</v>
      </c>
      <c r="R862">
        <v>281.92</v>
      </c>
      <c r="S862">
        <v>43.410000000000025</v>
      </c>
      <c r="T862" t="s">
        <v>80</v>
      </c>
      <c r="U862" s="40">
        <v>2023</v>
      </c>
      <c r="V862" s="40">
        <v>6</v>
      </c>
      <c r="W862" s="40" t="s">
        <v>275</v>
      </c>
      <c r="X862" s="40">
        <v>4</v>
      </c>
      <c r="Y862">
        <v>1</v>
      </c>
      <c r="Z862">
        <v>281.92</v>
      </c>
    </row>
    <row r="863" spans="1:26" x14ac:dyDescent="0.25">
      <c r="A863" t="s">
        <v>92</v>
      </c>
      <c r="B863" t="s">
        <v>1113</v>
      </c>
      <c r="C863" s="1">
        <v>500</v>
      </c>
      <c r="D863">
        <v>2</v>
      </c>
      <c r="E863">
        <v>0.4</v>
      </c>
      <c r="F863" s="16">
        <v>45097</v>
      </c>
      <c r="G863" t="s">
        <v>77</v>
      </c>
      <c r="H863" t="s">
        <v>100</v>
      </c>
      <c r="I863" t="s">
        <v>78</v>
      </c>
      <c r="J863" t="s">
        <v>101</v>
      </c>
      <c r="K863" s="1" t="s">
        <v>102</v>
      </c>
      <c r="L863" t="s">
        <v>79</v>
      </c>
      <c r="M863" s="1">
        <v>500</v>
      </c>
      <c r="N863" s="1">
        <v>500</v>
      </c>
      <c r="O863" s="1">
        <v>911</v>
      </c>
      <c r="P863">
        <v>4</v>
      </c>
      <c r="Q863">
        <v>110.35</v>
      </c>
      <c r="R863">
        <v>136.07</v>
      </c>
      <c r="S863">
        <v>25.72</v>
      </c>
      <c r="T863" t="s">
        <v>80</v>
      </c>
      <c r="U863" s="40">
        <v>2023</v>
      </c>
      <c r="V863" s="40">
        <v>6</v>
      </c>
      <c r="W863" s="40" t="s">
        <v>275</v>
      </c>
      <c r="X863" s="40">
        <v>2</v>
      </c>
      <c r="Y863">
        <v>1</v>
      </c>
      <c r="Z863">
        <v>136.07</v>
      </c>
    </row>
    <row r="864" spans="1:26" x14ac:dyDescent="0.25">
      <c r="A864" t="s">
        <v>92</v>
      </c>
      <c r="B864" t="s">
        <v>1114</v>
      </c>
      <c r="C864" s="1">
        <v>500</v>
      </c>
      <c r="D864">
        <v>2</v>
      </c>
      <c r="E864">
        <v>0.4</v>
      </c>
      <c r="F864" s="16">
        <v>45097</v>
      </c>
      <c r="G864" t="s">
        <v>77</v>
      </c>
      <c r="H864" t="s">
        <v>100</v>
      </c>
      <c r="I864" t="s">
        <v>78</v>
      </c>
      <c r="J864" t="s">
        <v>101</v>
      </c>
      <c r="K864" s="1" t="s">
        <v>102</v>
      </c>
      <c r="L864" t="s">
        <v>79</v>
      </c>
      <c r="M864" s="1">
        <v>500</v>
      </c>
      <c r="N864" s="1">
        <v>500</v>
      </c>
      <c r="O864" s="1">
        <v>930</v>
      </c>
      <c r="P864">
        <v>4</v>
      </c>
      <c r="Q864">
        <v>110.35</v>
      </c>
      <c r="R864">
        <v>136.07</v>
      </c>
      <c r="S864">
        <v>25.72</v>
      </c>
      <c r="T864" t="s">
        <v>80</v>
      </c>
      <c r="U864" s="40">
        <v>2023</v>
      </c>
      <c r="V864" s="40">
        <v>6</v>
      </c>
      <c r="W864" s="40" t="s">
        <v>275</v>
      </c>
      <c r="X864" s="40">
        <v>2</v>
      </c>
      <c r="Y864">
        <v>1</v>
      </c>
      <c r="Z864">
        <v>136.07</v>
      </c>
    </row>
    <row r="865" spans="1:26" x14ac:dyDescent="0.25">
      <c r="A865" t="s">
        <v>92</v>
      </c>
      <c r="B865" t="s">
        <v>1115</v>
      </c>
      <c r="C865" s="1">
        <v>4500</v>
      </c>
      <c r="D865">
        <v>18</v>
      </c>
      <c r="E865">
        <v>3.6</v>
      </c>
      <c r="F865" s="16">
        <v>45097</v>
      </c>
      <c r="G865" t="s">
        <v>77</v>
      </c>
      <c r="H865" t="s">
        <v>141</v>
      </c>
      <c r="I865" t="s">
        <v>78</v>
      </c>
      <c r="J865" t="s">
        <v>101</v>
      </c>
      <c r="K865" s="1" t="s">
        <v>130</v>
      </c>
      <c r="L865" t="s">
        <v>83</v>
      </c>
      <c r="M865" s="1">
        <v>4500</v>
      </c>
      <c r="N865" s="1">
        <v>5000</v>
      </c>
      <c r="O865" s="1">
        <v>603</v>
      </c>
      <c r="P865">
        <v>1</v>
      </c>
      <c r="Q865">
        <v>560.35</v>
      </c>
      <c r="R865">
        <v>640.26</v>
      </c>
      <c r="S865">
        <v>79.909999999999968</v>
      </c>
      <c r="T865" t="s">
        <v>80</v>
      </c>
      <c r="U865" s="40">
        <v>2023</v>
      </c>
      <c r="V865" s="40">
        <v>6</v>
      </c>
      <c r="W865" s="40" t="s">
        <v>275</v>
      </c>
      <c r="X865" s="40">
        <v>2</v>
      </c>
      <c r="Y865">
        <v>0</v>
      </c>
      <c r="Z865">
        <v>0</v>
      </c>
    </row>
    <row r="866" spans="1:26" x14ac:dyDescent="0.25">
      <c r="A866" t="s">
        <v>92</v>
      </c>
      <c r="B866" t="s">
        <v>1116</v>
      </c>
      <c r="C866" s="1">
        <v>4000</v>
      </c>
      <c r="D866">
        <v>16</v>
      </c>
      <c r="E866">
        <v>3.2</v>
      </c>
      <c r="F866" s="16">
        <v>45097</v>
      </c>
      <c r="G866" t="s">
        <v>77</v>
      </c>
      <c r="H866" t="s">
        <v>127</v>
      </c>
      <c r="I866" t="s">
        <v>78</v>
      </c>
      <c r="J866" t="s">
        <v>101</v>
      </c>
      <c r="K866" s="1" t="s">
        <v>102</v>
      </c>
      <c r="L866" t="s">
        <v>83</v>
      </c>
      <c r="M866" s="1">
        <v>4000</v>
      </c>
      <c r="N866" s="1">
        <v>5000</v>
      </c>
      <c r="O866" s="1">
        <v>470</v>
      </c>
      <c r="P866">
        <v>1</v>
      </c>
      <c r="Q866">
        <v>345.31</v>
      </c>
      <c r="R866">
        <v>396.45</v>
      </c>
      <c r="S866">
        <v>51.139999999999986</v>
      </c>
      <c r="T866" t="s">
        <v>80</v>
      </c>
      <c r="U866" s="40">
        <v>2023</v>
      </c>
      <c r="V866" s="40">
        <v>6</v>
      </c>
      <c r="W866" s="40" t="s">
        <v>275</v>
      </c>
      <c r="X866" s="40">
        <v>2</v>
      </c>
      <c r="Y866">
        <v>0</v>
      </c>
      <c r="Z866">
        <v>0</v>
      </c>
    </row>
    <row r="867" spans="1:26" x14ac:dyDescent="0.25">
      <c r="A867" t="s">
        <v>92</v>
      </c>
      <c r="B867" t="s">
        <v>1117</v>
      </c>
      <c r="C867" s="1">
        <v>4000</v>
      </c>
      <c r="D867">
        <v>16</v>
      </c>
      <c r="E867">
        <v>3.2</v>
      </c>
      <c r="F867" s="16">
        <v>45097</v>
      </c>
      <c r="G867" t="s">
        <v>77</v>
      </c>
      <c r="H867" t="s">
        <v>127</v>
      </c>
      <c r="I867" t="s">
        <v>78</v>
      </c>
      <c r="J867" t="s">
        <v>101</v>
      </c>
      <c r="K867" s="1" t="s">
        <v>102</v>
      </c>
      <c r="L867" t="s">
        <v>83</v>
      </c>
      <c r="M867" s="1">
        <v>4000</v>
      </c>
      <c r="N867" s="1">
        <v>5000</v>
      </c>
      <c r="O867" s="1">
        <v>470</v>
      </c>
      <c r="P867">
        <v>1</v>
      </c>
      <c r="Q867">
        <v>345.31</v>
      </c>
      <c r="R867">
        <v>396.45</v>
      </c>
      <c r="S867">
        <v>51.139999999999986</v>
      </c>
      <c r="T867" t="s">
        <v>80</v>
      </c>
      <c r="U867" s="40">
        <v>2023</v>
      </c>
      <c r="V867" s="40">
        <v>6</v>
      </c>
      <c r="W867" s="40" t="s">
        <v>275</v>
      </c>
      <c r="X867" s="40">
        <v>2</v>
      </c>
      <c r="Y867">
        <v>0</v>
      </c>
      <c r="Z867">
        <v>0</v>
      </c>
    </row>
    <row r="868" spans="1:26" x14ac:dyDescent="0.25">
      <c r="A868" t="s">
        <v>92</v>
      </c>
      <c r="B868" t="s">
        <v>1118</v>
      </c>
      <c r="C868" s="1">
        <v>3000.0000000000005</v>
      </c>
      <c r="D868">
        <v>12.000000000000002</v>
      </c>
      <c r="E868">
        <v>2.4000000000000004</v>
      </c>
      <c r="F868" s="16">
        <v>45097</v>
      </c>
      <c r="G868" t="s">
        <v>77</v>
      </c>
      <c r="H868" t="s">
        <v>100</v>
      </c>
      <c r="I868" t="s">
        <v>78</v>
      </c>
      <c r="J868" t="s">
        <v>101</v>
      </c>
      <c r="K868" s="1" t="s">
        <v>102</v>
      </c>
      <c r="L868" t="s">
        <v>83</v>
      </c>
      <c r="M868" s="1">
        <v>3000.0000000000005</v>
      </c>
      <c r="N868" s="1">
        <v>5000</v>
      </c>
      <c r="O868" s="1">
        <v>1045</v>
      </c>
      <c r="P868">
        <v>2</v>
      </c>
      <c r="Q868">
        <v>444.76</v>
      </c>
      <c r="R868">
        <v>508.18</v>
      </c>
      <c r="S868">
        <v>63.420000000000016</v>
      </c>
      <c r="T868" t="s">
        <v>80</v>
      </c>
      <c r="U868" s="40">
        <v>2023</v>
      </c>
      <c r="V868" s="40">
        <v>6</v>
      </c>
      <c r="W868" s="40" t="s">
        <v>275</v>
      </c>
      <c r="X868" s="40">
        <v>2</v>
      </c>
      <c r="Y868">
        <v>0</v>
      </c>
      <c r="Z868">
        <v>0</v>
      </c>
    </row>
    <row r="869" spans="1:26" x14ac:dyDescent="0.25">
      <c r="A869" t="s">
        <v>92</v>
      </c>
      <c r="B869" t="s">
        <v>1119</v>
      </c>
      <c r="C869" s="1">
        <v>7500</v>
      </c>
      <c r="D869">
        <v>30</v>
      </c>
      <c r="E869">
        <v>6</v>
      </c>
      <c r="F869" s="16">
        <v>45097</v>
      </c>
      <c r="G869" t="s">
        <v>77</v>
      </c>
      <c r="H869" t="s">
        <v>129</v>
      </c>
      <c r="I869" t="s">
        <v>78</v>
      </c>
      <c r="J869" t="s">
        <v>101</v>
      </c>
      <c r="K869" s="1" t="s">
        <v>130</v>
      </c>
      <c r="L869" t="s">
        <v>83</v>
      </c>
      <c r="M869" s="1">
        <v>7500</v>
      </c>
      <c r="N869" s="1">
        <v>7500</v>
      </c>
      <c r="O869" s="1" t="s">
        <v>122</v>
      </c>
      <c r="P869">
        <v>2</v>
      </c>
      <c r="Q869">
        <v>1268.6300000000001</v>
      </c>
      <c r="R869">
        <v>1415.56</v>
      </c>
      <c r="S869">
        <v>146.92999999999984</v>
      </c>
      <c r="T869" t="s">
        <v>80</v>
      </c>
      <c r="U869" s="40">
        <v>2023</v>
      </c>
      <c r="V869" s="40">
        <v>6</v>
      </c>
      <c r="W869" s="40" t="s">
        <v>275</v>
      </c>
      <c r="X869" s="40">
        <v>2</v>
      </c>
      <c r="Y869">
        <v>0</v>
      </c>
      <c r="Z869">
        <v>0</v>
      </c>
    </row>
    <row r="870" spans="1:26" x14ac:dyDescent="0.25">
      <c r="A870" t="s">
        <v>92</v>
      </c>
      <c r="B870" t="s">
        <v>1120</v>
      </c>
      <c r="C870" s="1">
        <v>500</v>
      </c>
      <c r="D870">
        <v>2</v>
      </c>
      <c r="E870">
        <v>0.4</v>
      </c>
      <c r="F870" s="16">
        <v>45097</v>
      </c>
      <c r="G870" t="s">
        <v>77</v>
      </c>
      <c r="H870" t="s">
        <v>111</v>
      </c>
      <c r="I870" t="s">
        <v>78</v>
      </c>
      <c r="J870" t="s">
        <v>101</v>
      </c>
      <c r="K870" s="1" t="s">
        <v>112</v>
      </c>
      <c r="L870" t="s">
        <v>79</v>
      </c>
      <c r="M870" s="1">
        <v>500</v>
      </c>
      <c r="N870" s="1">
        <v>500</v>
      </c>
      <c r="O870" s="1">
        <v>1194</v>
      </c>
      <c r="P870">
        <v>4</v>
      </c>
      <c r="Q870">
        <v>152.02000000000001</v>
      </c>
      <c r="R870">
        <v>187.45</v>
      </c>
      <c r="S870">
        <v>35.429999999999978</v>
      </c>
      <c r="T870" t="s">
        <v>80</v>
      </c>
      <c r="U870" s="40">
        <v>2023</v>
      </c>
      <c r="V870" s="40">
        <v>6</v>
      </c>
      <c r="W870" s="40" t="s">
        <v>275</v>
      </c>
      <c r="X870" s="40">
        <v>2</v>
      </c>
      <c r="Y870">
        <v>1</v>
      </c>
      <c r="Z870">
        <v>187.45</v>
      </c>
    </row>
    <row r="871" spans="1:26" x14ac:dyDescent="0.25">
      <c r="A871" t="s">
        <v>92</v>
      </c>
      <c r="B871" t="s">
        <v>1121</v>
      </c>
      <c r="C871" s="1">
        <v>1000</v>
      </c>
      <c r="D871">
        <v>4</v>
      </c>
      <c r="E871">
        <v>0.8</v>
      </c>
      <c r="F871" s="16">
        <v>45097</v>
      </c>
      <c r="G871" t="s">
        <v>77</v>
      </c>
      <c r="H871" t="s">
        <v>185</v>
      </c>
      <c r="I871" t="s">
        <v>78</v>
      </c>
      <c r="J871" t="s">
        <v>101</v>
      </c>
      <c r="K871" s="1" t="s">
        <v>112</v>
      </c>
      <c r="L871" t="s">
        <v>79</v>
      </c>
      <c r="M871" s="1">
        <v>1000</v>
      </c>
      <c r="N871" s="1">
        <v>1000</v>
      </c>
      <c r="O871" s="1">
        <v>1088</v>
      </c>
      <c r="P871">
        <v>4</v>
      </c>
      <c r="Q871">
        <v>211.22</v>
      </c>
      <c r="R871">
        <v>249.67</v>
      </c>
      <c r="S871">
        <v>38.449999999999989</v>
      </c>
      <c r="T871" t="s">
        <v>80</v>
      </c>
      <c r="U871" s="40">
        <v>2023</v>
      </c>
      <c r="V871" s="40">
        <v>6</v>
      </c>
      <c r="W871" s="40" t="s">
        <v>275</v>
      </c>
      <c r="X871" s="40">
        <v>2</v>
      </c>
      <c r="Y871">
        <v>1</v>
      </c>
      <c r="Z871">
        <v>249.67</v>
      </c>
    </row>
    <row r="872" spans="1:26" x14ac:dyDescent="0.25">
      <c r="A872" t="s">
        <v>92</v>
      </c>
      <c r="B872" t="s">
        <v>1122</v>
      </c>
      <c r="C872" s="1">
        <v>1000</v>
      </c>
      <c r="D872">
        <v>4</v>
      </c>
      <c r="E872">
        <v>0.8</v>
      </c>
      <c r="F872" s="16">
        <v>45097</v>
      </c>
      <c r="G872" t="s">
        <v>77</v>
      </c>
      <c r="H872" t="s">
        <v>185</v>
      </c>
      <c r="I872" t="s">
        <v>78</v>
      </c>
      <c r="J872" t="s">
        <v>101</v>
      </c>
      <c r="K872" s="1" t="s">
        <v>112</v>
      </c>
      <c r="L872" t="s">
        <v>79</v>
      </c>
      <c r="M872" s="1">
        <v>1000</v>
      </c>
      <c r="N872" s="1">
        <v>1000</v>
      </c>
      <c r="O872" s="1">
        <v>1088</v>
      </c>
      <c r="P872">
        <v>4</v>
      </c>
      <c r="Q872">
        <v>211.22</v>
      </c>
      <c r="R872">
        <v>249.67</v>
      </c>
      <c r="S872">
        <v>38.449999999999989</v>
      </c>
      <c r="T872" t="s">
        <v>80</v>
      </c>
      <c r="U872" s="40">
        <v>2023</v>
      </c>
      <c r="V872" s="40">
        <v>6</v>
      </c>
      <c r="W872" s="40" t="s">
        <v>275</v>
      </c>
      <c r="X872" s="40">
        <v>2</v>
      </c>
      <c r="Y872">
        <v>1</v>
      </c>
      <c r="Z872">
        <v>249.67</v>
      </c>
    </row>
    <row r="873" spans="1:26" x14ac:dyDescent="0.25">
      <c r="A873" t="s">
        <v>92</v>
      </c>
      <c r="B873" t="s">
        <v>1123</v>
      </c>
      <c r="C873" s="1">
        <v>1500.0000000000002</v>
      </c>
      <c r="D873">
        <v>6.0000000000000009</v>
      </c>
      <c r="E873">
        <v>1.2000000000000002</v>
      </c>
      <c r="F873" s="16">
        <v>45097</v>
      </c>
      <c r="G873" t="s">
        <v>77</v>
      </c>
      <c r="H873" t="s">
        <v>111</v>
      </c>
      <c r="I873" t="s">
        <v>78</v>
      </c>
      <c r="J873" t="s">
        <v>101</v>
      </c>
      <c r="K873" s="1" t="s">
        <v>112</v>
      </c>
      <c r="L873" t="s">
        <v>79</v>
      </c>
      <c r="M873" s="1">
        <v>1500.0000000000002</v>
      </c>
      <c r="N873" s="1">
        <v>2500</v>
      </c>
      <c r="O873" s="1">
        <v>1213</v>
      </c>
      <c r="P873">
        <v>4</v>
      </c>
      <c r="Q873">
        <v>378.01</v>
      </c>
      <c r="R873">
        <v>431.52</v>
      </c>
      <c r="S873">
        <v>53.509999999999991</v>
      </c>
      <c r="T873" t="s">
        <v>80</v>
      </c>
      <c r="U873" s="40">
        <v>2023</v>
      </c>
      <c r="V873" s="40">
        <v>6</v>
      </c>
      <c r="W873" s="40" t="s">
        <v>275</v>
      </c>
      <c r="X873" s="40">
        <v>2</v>
      </c>
      <c r="Y873">
        <v>1</v>
      </c>
      <c r="Z873">
        <v>431.52</v>
      </c>
    </row>
    <row r="874" spans="1:26" x14ac:dyDescent="0.25">
      <c r="A874" t="s">
        <v>92</v>
      </c>
      <c r="B874" t="s">
        <v>1124</v>
      </c>
      <c r="C874" s="1">
        <v>3000.0000000000005</v>
      </c>
      <c r="D874">
        <v>12.000000000000002</v>
      </c>
      <c r="E874">
        <v>2.4000000000000004</v>
      </c>
      <c r="F874" s="16">
        <v>45097</v>
      </c>
      <c r="G874" t="s">
        <v>77</v>
      </c>
      <c r="H874" t="s">
        <v>76</v>
      </c>
      <c r="I874" t="s">
        <v>78</v>
      </c>
      <c r="J874" t="s">
        <v>101</v>
      </c>
      <c r="K874" s="1" t="s">
        <v>81</v>
      </c>
      <c r="L874" t="s">
        <v>83</v>
      </c>
      <c r="M874" s="1">
        <v>3000.0000000000005</v>
      </c>
      <c r="N874" s="1">
        <v>5000</v>
      </c>
      <c r="O874" s="1">
        <v>846</v>
      </c>
      <c r="P874">
        <v>2</v>
      </c>
      <c r="Q874">
        <v>485.77</v>
      </c>
      <c r="R874">
        <v>556.38</v>
      </c>
      <c r="S874">
        <v>70.610000000000014</v>
      </c>
      <c r="T874" t="s">
        <v>80</v>
      </c>
      <c r="U874" s="40">
        <v>2023</v>
      </c>
      <c r="V874" s="40">
        <v>6</v>
      </c>
      <c r="W874" s="40" t="s">
        <v>275</v>
      </c>
      <c r="X874" s="40">
        <v>2</v>
      </c>
      <c r="Y874">
        <v>0</v>
      </c>
      <c r="Z874">
        <v>0</v>
      </c>
    </row>
    <row r="875" spans="1:26" x14ac:dyDescent="0.25">
      <c r="A875" t="s">
        <v>92</v>
      </c>
      <c r="B875" t="s">
        <v>1125</v>
      </c>
      <c r="C875" s="1">
        <v>1500.0000000000002</v>
      </c>
      <c r="D875">
        <v>6.0000000000000009</v>
      </c>
      <c r="E875">
        <v>1.2000000000000002</v>
      </c>
      <c r="F875" s="16">
        <v>45097</v>
      </c>
      <c r="G875" t="s">
        <v>77</v>
      </c>
      <c r="H875" t="s">
        <v>76</v>
      </c>
      <c r="I875" t="s">
        <v>78</v>
      </c>
      <c r="J875" t="s">
        <v>101</v>
      </c>
      <c r="K875" s="1" t="s">
        <v>102</v>
      </c>
      <c r="L875" t="s">
        <v>79</v>
      </c>
      <c r="M875" s="1">
        <v>1500.0000000000002</v>
      </c>
      <c r="N875" s="1">
        <v>2500</v>
      </c>
      <c r="O875" s="1">
        <v>540</v>
      </c>
      <c r="P875">
        <v>4</v>
      </c>
      <c r="Q875">
        <v>235.22</v>
      </c>
      <c r="R875">
        <v>270.06</v>
      </c>
      <c r="S875">
        <v>34.840000000000003</v>
      </c>
      <c r="T875" t="s">
        <v>80</v>
      </c>
      <c r="U875" s="40">
        <v>2023</v>
      </c>
      <c r="V875" s="40">
        <v>6</v>
      </c>
      <c r="W875" s="40" t="s">
        <v>275</v>
      </c>
      <c r="X875" s="40">
        <v>2</v>
      </c>
      <c r="Y875">
        <v>1</v>
      </c>
      <c r="Z875">
        <v>270.06</v>
      </c>
    </row>
    <row r="876" spans="1:26" x14ac:dyDescent="0.25">
      <c r="A876" t="s">
        <v>92</v>
      </c>
      <c r="B876" t="s">
        <v>1126</v>
      </c>
      <c r="C876" s="1">
        <v>1500.0000000000002</v>
      </c>
      <c r="D876">
        <v>6.0000000000000009</v>
      </c>
      <c r="E876">
        <v>1.2000000000000002</v>
      </c>
      <c r="F876" s="16">
        <v>45097</v>
      </c>
      <c r="G876" t="s">
        <v>77</v>
      </c>
      <c r="H876" t="s">
        <v>76</v>
      </c>
      <c r="I876" t="s">
        <v>78</v>
      </c>
      <c r="J876" t="s">
        <v>101</v>
      </c>
      <c r="K876" s="1" t="s">
        <v>102</v>
      </c>
      <c r="L876" t="s">
        <v>79</v>
      </c>
      <c r="M876" s="1">
        <v>1500.0000000000002</v>
      </c>
      <c r="N876" s="1">
        <v>2500</v>
      </c>
      <c r="O876" s="1">
        <v>484</v>
      </c>
      <c r="P876">
        <v>3</v>
      </c>
      <c r="Q876">
        <v>195.95</v>
      </c>
      <c r="R876">
        <v>224.97</v>
      </c>
      <c r="S876">
        <v>29.02000000000001</v>
      </c>
      <c r="T876" t="s">
        <v>80</v>
      </c>
      <c r="U876" s="40">
        <v>2023</v>
      </c>
      <c r="V876" s="40">
        <v>6</v>
      </c>
      <c r="W876" s="40" t="s">
        <v>275</v>
      </c>
      <c r="X876" s="40">
        <v>2</v>
      </c>
      <c r="Y876">
        <v>1</v>
      </c>
      <c r="Z876">
        <v>224.97</v>
      </c>
    </row>
    <row r="877" spans="1:26" x14ac:dyDescent="0.25">
      <c r="A877" t="s">
        <v>92</v>
      </c>
      <c r="B877" t="s">
        <v>1127</v>
      </c>
      <c r="C877" s="1">
        <v>1000</v>
      </c>
      <c r="D877">
        <v>4</v>
      </c>
      <c r="E877">
        <v>0.8</v>
      </c>
      <c r="F877" s="16">
        <v>45099</v>
      </c>
      <c r="G877" t="s">
        <v>77</v>
      </c>
      <c r="H877" t="s">
        <v>111</v>
      </c>
      <c r="I877" t="s">
        <v>78</v>
      </c>
      <c r="J877" t="s">
        <v>101</v>
      </c>
      <c r="K877" s="1" t="s">
        <v>112</v>
      </c>
      <c r="L877" t="s">
        <v>79</v>
      </c>
      <c r="M877" s="1">
        <v>1000</v>
      </c>
      <c r="N877" s="1">
        <v>1000</v>
      </c>
      <c r="O877" s="1">
        <v>1502</v>
      </c>
      <c r="P877">
        <v>4</v>
      </c>
      <c r="Q877">
        <v>235.66</v>
      </c>
      <c r="R877">
        <v>278.56</v>
      </c>
      <c r="S877">
        <v>42.900000000000006</v>
      </c>
      <c r="T877" t="s">
        <v>80</v>
      </c>
      <c r="U877" s="40">
        <v>2023</v>
      </c>
      <c r="V877" s="40">
        <v>6</v>
      </c>
      <c r="W877" s="40" t="s">
        <v>275</v>
      </c>
      <c r="X877" s="40">
        <v>4</v>
      </c>
      <c r="Y877">
        <v>1</v>
      </c>
      <c r="Z877">
        <v>278.56</v>
      </c>
    </row>
    <row r="878" spans="1:26" x14ac:dyDescent="0.25">
      <c r="A878" t="s">
        <v>92</v>
      </c>
      <c r="B878" t="s">
        <v>1128</v>
      </c>
      <c r="C878" s="1">
        <v>8000</v>
      </c>
      <c r="D878">
        <v>32</v>
      </c>
      <c r="E878">
        <v>6.4</v>
      </c>
      <c r="F878" s="16">
        <v>45099</v>
      </c>
      <c r="G878" t="s">
        <v>77</v>
      </c>
      <c r="H878" t="s">
        <v>76</v>
      </c>
      <c r="I878" t="s">
        <v>78</v>
      </c>
      <c r="J878" t="s">
        <v>101</v>
      </c>
      <c r="K878" s="1" t="s">
        <v>102</v>
      </c>
      <c r="L878" t="s">
        <v>83</v>
      </c>
      <c r="M878" s="1">
        <v>8000</v>
      </c>
      <c r="N878" s="1">
        <v>10000</v>
      </c>
      <c r="O878" s="1">
        <v>607</v>
      </c>
      <c r="P878">
        <v>1</v>
      </c>
      <c r="Q878">
        <v>430.29</v>
      </c>
      <c r="R878">
        <v>494.02</v>
      </c>
      <c r="S878">
        <v>63.729999999999961</v>
      </c>
      <c r="T878" t="s">
        <v>80</v>
      </c>
      <c r="U878" s="40">
        <v>2023</v>
      </c>
      <c r="V878" s="40">
        <v>6</v>
      </c>
      <c r="W878" s="40" t="s">
        <v>275</v>
      </c>
      <c r="X878" s="40">
        <v>4</v>
      </c>
      <c r="Y878">
        <v>0</v>
      </c>
      <c r="Z878">
        <v>0</v>
      </c>
    </row>
    <row r="879" spans="1:26" x14ac:dyDescent="0.25">
      <c r="A879" t="s">
        <v>92</v>
      </c>
      <c r="B879" t="s">
        <v>1129</v>
      </c>
      <c r="C879" s="1">
        <v>1000</v>
      </c>
      <c r="D879">
        <v>4</v>
      </c>
      <c r="E879">
        <v>0.8</v>
      </c>
      <c r="F879" s="16">
        <v>45099</v>
      </c>
      <c r="G879" t="s">
        <v>77</v>
      </c>
      <c r="H879" t="s">
        <v>111</v>
      </c>
      <c r="I879" t="s">
        <v>78</v>
      </c>
      <c r="J879" t="s">
        <v>101</v>
      </c>
      <c r="K879" s="1" t="s">
        <v>112</v>
      </c>
      <c r="L879" t="s">
        <v>79</v>
      </c>
      <c r="M879" s="1">
        <v>1000</v>
      </c>
      <c r="N879" s="1">
        <v>1000</v>
      </c>
      <c r="O879" s="1">
        <v>1502</v>
      </c>
      <c r="P879">
        <v>4</v>
      </c>
      <c r="Q879">
        <v>235.66</v>
      </c>
      <c r="R879">
        <v>278.56</v>
      </c>
      <c r="S879">
        <v>42.900000000000006</v>
      </c>
      <c r="T879" t="s">
        <v>80</v>
      </c>
      <c r="U879" s="40">
        <v>2023</v>
      </c>
      <c r="V879" s="40">
        <v>6</v>
      </c>
      <c r="W879" s="40" t="s">
        <v>275</v>
      </c>
      <c r="X879" s="40">
        <v>4</v>
      </c>
      <c r="Y879">
        <v>1</v>
      </c>
      <c r="Z879">
        <v>278.56</v>
      </c>
    </row>
    <row r="880" spans="1:26" x14ac:dyDescent="0.25">
      <c r="A880" t="s">
        <v>92</v>
      </c>
      <c r="B880" t="s">
        <v>215</v>
      </c>
      <c r="C880" s="1">
        <v>2000</v>
      </c>
      <c r="D880">
        <v>8</v>
      </c>
      <c r="E880">
        <v>1.6</v>
      </c>
      <c r="F880" s="16">
        <v>45099</v>
      </c>
      <c r="G880" t="s">
        <v>77</v>
      </c>
      <c r="H880" t="s">
        <v>133</v>
      </c>
      <c r="I880" t="s">
        <v>78</v>
      </c>
      <c r="J880" t="s">
        <v>101</v>
      </c>
      <c r="K880" s="1" t="s">
        <v>112</v>
      </c>
      <c r="L880" t="s">
        <v>79</v>
      </c>
      <c r="M880" s="1">
        <v>2000</v>
      </c>
      <c r="N880" s="1">
        <v>2500</v>
      </c>
      <c r="O880" s="1">
        <v>2378</v>
      </c>
      <c r="P880">
        <v>6</v>
      </c>
      <c r="Q880">
        <v>517.02</v>
      </c>
      <c r="R880">
        <v>590.20000000000005</v>
      </c>
      <c r="S880">
        <v>73.180000000000064</v>
      </c>
      <c r="T880" t="s">
        <v>80</v>
      </c>
      <c r="U880" s="40">
        <v>2023</v>
      </c>
      <c r="V880" s="40">
        <v>6</v>
      </c>
      <c r="W880" s="40" t="s">
        <v>275</v>
      </c>
      <c r="X880" s="40">
        <v>4</v>
      </c>
      <c r="Y880">
        <v>1</v>
      </c>
      <c r="Z880">
        <v>590.20000000000005</v>
      </c>
    </row>
    <row r="881" spans="1:26" x14ac:dyDescent="0.25">
      <c r="A881" t="s">
        <v>92</v>
      </c>
      <c r="B881" t="s">
        <v>1130</v>
      </c>
      <c r="C881" s="1">
        <v>500</v>
      </c>
      <c r="D881">
        <v>2</v>
      </c>
      <c r="E881">
        <v>0.4</v>
      </c>
      <c r="F881" s="16">
        <v>45099</v>
      </c>
      <c r="G881" t="s">
        <v>77</v>
      </c>
      <c r="H881" t="s">
        <v>76</v>
      </c>
      <c r="I881" t="s">
        <v>78</v>
      </c>
      <c r="J881" t="s">
        <v>101</v>
      </c>
      <c r="K881" s="1" t="s">
        <v>102</v>
      </c>
      <c r="L881" t="s">
        <v>79</v>
      </c>
      <c r="M881" s="1">
        <v>500</v>
      </c>
      <c r="N881" s="1">
        <v>500</v>
      </c>
      <c r="O881" s="1">
        <v>849</v>
      </c>
      <c r="P881">
        <v>4</v>
      </c>
      <c r="Q881">
        <v>112.28</v>
      </c>
      <c r="R881">
        <v>138.44</v>
      </c>
      <c r="S881">
        <v>26.159999999999997</v>
      </c>
      <c r="T881" t="s">
        <v>80</v>
      </c>
      <c r="U881" s="40">
        <v>2023</v>
      </c>
      <c r="V881" s="40">
        <v>6</v>
      </c>
      <c r="W881" s="40" t="s">
        <v>275</v>
      </c>
      <c r="X881" s="40">
        <v>4</v>
      </c>
      <c r="Y881">
        <v>1</v>
      </c>
      <c r="Z881">
        <v>138.44</v>
      </c>
    </row>
    <row r="882" spans="1:26" x14ac:dyDescent="0.25">
      <c r="A882" t="s">
        <v>92</v>
      </c>
      <c r="B882" t="s">
        <v>1131</v>
      </c>
      <c r="C882" s="1">
        <v>3500.0000000000005</v>
      </c>
      <c r="D882">
        <v>14.000000000000002</v>
      </c>
      <c r="E882">
        <v>2.8000000000000003</v>
      </c>
      <c r="F882" s="16">
        <v>45099</v>
      </c>
      <c r="G882" t="s">
        <v>77</v>
      </c>
      <c r="H882" t="s">
        <v>76</v>
      </c>
      <c r="I882" t="s">
        <v>78</v>
      </c>
      <c r="J882" t="s">
        <v>101</v>
      </c>
      <c r="K882" s="1" t="s">
        <v>102</v>
      </c>
      <c r="L882" t="s">
        <v>83</v>
      </c>
      <c r="M882" s="1">
        <v>3500.0000000000005</v>
      </c>
      <c r="N882" s="1">
        <v>5000</v>
      </c>
      <c r="O882" s="1">
        <v>729</v>
      </c>
      <c r="P882">
        <v>2</v>
      </c>
      <c r="Q882">
        <v>416.8</v>
      </c>
      <c r="R882">
        <v>478.53</v>
      </c>
      <c r="S882">
        <v>61.729999999999961</v>
      </c>
      <c r="T882" t="s">
        <v>80</v>
      </c>
      <c r="U882" s="40">
        <v>2023</v>
      </c>
      <c r="V882" s="40">
        <v>6</v>
      </c>
      <c r="W882" s="40" t="s">
        <v>275</v>
      </c>
      <c r="X882" s="40">
        <v>4</v>
      </c>
      <c r="Y882">
        <v>0</v>
      </c>
      <c r="Z882">
        <v>0</v>
      </c>
    </row>
    <row r="883" spans="1:26" x14ac:dyDescent="0.25">
      <c r="A883" t="s">
        <v>92</v>
      </c>
      <c r="B883" t="s">
        <v>92</v>
      </c>
      <c r="C883" s="1">
        <v>1000</v>
      </c>
      <c r="D883">
        <v>4</v>
      </c>
      <c r="E883">
        <v>0.8</v>
      </c>
      <c r="F883" s="16">
        <v>45099</v>
      </c>
      <c r="G883" t="s">
        <v>77</v>
      </c>
      <c r="H883" t="s">
        <v>141</v>
      </c>
      <c r="I883" t="s">
        <v>78</v>
      </c>
      <c r="J883" t="s">
        <v>101</v>
      </c>
      <c r="K883" s="1" t="s">
        <v>130</v>
      </c>
      <c r="L883" t="s">
        <v>79</v>
      </c>
      <c r="M883" s="1">
        <v>1000</v>
      </c>
      <c r="N883" s="1">
        <v>1000</v>
      </c>
      <c r="O883" s="1">
        <v>653</v>
      </c>
      <c r="P883">
        <v>3</v>
      </c>
      <c r="Q883">
        <v>288.68</v>
      </c>
      <c r="R883">
        <v>341.23</v>
      </c>
      <c r="S883">
        <v>52.550000000000011</v>
      </c>
      <c r="T883" t="s">
        <v>80</v>
      </c>
      <c r="U883" s="40">
        <v>2023</v>
      </c>
      <c r="V883" s="40">
        <v>6</v>
      </c>
      <c r="W883" s="40" t="s">
        <v>275</v>
      </c>
      <c r="X883" s="40">
        <v>4</v>
      </c>
      <c r="Y883">
        <v>1</v>
      </c>
      <c r="Z883">
        <v>341.23</v>
      </c>
    </row>
    <row r="884" spans="1:26" x14ac:dyDescent="0.25">
      <c r="A884" t="s">
        <v>92</v>
      </c>
      <c r="B884" t="s">
        <v>1132</v>
      </c>
      <c r="C884" s="1">
        <v>1500.0000000000002</v>
      </c>
      <c r="D884">
        <v>6.0000000000000009</v>
      </c>
      <c r="E884">
        <v>1.2000000000000002</v>
      </c>
      <c r="F884" s="16">
        <v>45099</v>
      </c>
      <c r="G884" t="s">
        <v>77</v>
      </c>
      <c r="H884" t="s">
        <v>141</v>
      </c>
      <c r="I884" t="s">
        <v>78</v>
      </c>
      <c r="J884" t="s">
        <v>101</v>
      </c>
      <c r="K884" s="1" t="s">
        <v>130</v>
      </c>
      <c r="L884" t="s">
        <v>79</v>
      </c>
      <c r="M884" s="1">
        <v>1500.0000000000002</v>
      </c>
      <c r="N884" s="1">
        <v>2500</v>
      </c>
      <c r="O884" s="1">
        <v>621</v>
      </c>
      <c r="P884">
        <v>3</v>
      </c>
      <c r="Q884">
        <v>349.24</v>
      </c>
      <c r="R884">
        <v>399.04</v>
      </c>
      <c r="S884">
        <v>49.800000000000011</v>
      </c>
      <c r="T884" t="s">
        <v>80</v>
      </c>
      <c r="U884" s="40">
        <v>2023</v>
      </c>
      <c r="V884" s="40">
        <v>6</v>
      </c>
      <c r="W884" s="40" t="s">
        <v>275</v>
      </c>
      <c r="X884" s="40">
        <v>4</v>
      </c>
      <c r="Y884">
        <v>1</v>
      </c>
      <c r="Z884">
        <v>399.04</v>
      </c>
    </row>
    <row r="885" spans="1:26" x14ac:dyDescent="0.25">
      <c r="A885" t="s">
        <v>92</v>
      </c>
      <c r="B885" t="s">
        <v>96</v>
      </c>
      <c r="C885" s="1">
        <v>2000</v>
      </c>
      <c r="D885">
        <v>8</v>
      </c>
      <c r="E885">
        <v>1.6</v>
      </c>
      <c r="F885" s="16">
        <v>45099</v>
      </c>
      <c r="G885" t="s">
        <v>77</v>
      </c>
      <c r="H885" t="s">
        <v>141</v>
      </c>
      <c r="I885" t="s">
        <v>78</v>
      </c>
      <c r="J885" t="s">
        <v>101</v>
      </c>
      <c r="K885" s="1" t="s">
        <v>130</v>
      </c>
      <c r="L885" t="s">
        <v>79</v>
      </c>
      <c r="M885" s="1">
        <v>2000</v>
      </c>
      <c r="N885" s="1">
        <v>2500</v>
      </c>
      <c r="O885" s="1">
        <v>686</v>
      </c>
      <c r="P885">
        <v>3</v>
      </c>
      <c r="Q885">
        <v>457.29</v>
      </c>
      <c r="R885">
        <v>522.02</v>
      </c>
      <c r="S885">
        <v>64.729999999999961</v>
      </c>
      <c r="T885" t="s">
        <v>80</v>
      </c>
      <c r="U885" s="40">
        <v>2023</v>
      </c>
      <c r="V885" s="40">
        <v>6</v>
      </c>
      <c r="W885" s="40" t="s">
        <v>275</v>
      </c>
      <c r="X885" s="40">
        <v>4</v>
      </c>
      <c r="Y885">
        <v>1</v>
      </c>
      <c r="Z885">
        <v>522.02</v>
      </c>
    </row>
    <row r="886" spans="1:26" x14ac:dyDescent="0.25">
      <c r="A886" t="s">
        <v>92</v>
      </c>
      <c r="B886" t="s">
        <v>1133</v>
      </c>
      <c r="C886" s="1">
        <v>500</v>
      </c>
      <c r="D886">
        <v>2</v>
      </c>
      <c r="E886">
        <v>0.4</v>
      </c>
      <c r="F886" s="16">
        <v>45099</v>
      </c>
      <c r="G886" t="s">
        <v>77</v>
      </c>
      <c r="H886" t="s">
        <v>141</v>
      </c>
      <c r="I886" t="s">
        <v>78</v>
      </c>
      <c r="J886" t="s">
        <v>101</v>
      </c>
      <c r="K886" s="1" t="s">
        <v>130</v>
      </c>
      <c r="L886" t="s">
        <v>79</v>
      </c>
      <c r="M886" s="1">
        <v>500</v>
      </c>
      <c r="N886" s="1">
        <v>500</v>
      </c>
      <c r="O886" s="1">
        <v>644</v>
      </c>
      <c r="P886">
        <v>3</v>
      </c>
      <c r="Q886">
        <v>180.9</v>
      </c>
      <c r="R886">
        <v>223.06</v>
      </c>
      <c r="S886">
        <v>42.16</v>
      </c>
      <c r="T886" t="s">
        <v>80</v>
      </c>
      <c r="U886" s="40">
        <v>2023</v>
      </c>
      <c r="V886" s="40">
        <v>6</v>
      </c>
      <c r="W886" s="40" t="s">
        <v>275</v>
      </c>
      <c r="X886" s="40">
        <v>4</v>
      </c>
      <c r="Y886">
        <v>1</v>
      </c>
      <c r="Z886">
        <v>223.06</v>
      </c>
    </row>
    <row r="887" spans="1:26" x14ac:dyDescent="0.25">
      <c r="A887" t="s">
        <v>92</v>
      </c>
      <c r="B887" t="s">
        <v>1134</v>
      </c>
      <c r="C887" s="1">
        <v>500</v>
      </c>
      <c r="D887">
        <v>2</v>
      </c>
      <c r="E887">
        <v>0.4</v>
      </c>
      <c r="F887" s="16">
        <v>45099</v>
      </c>
      <c r="G887" t="s">
        <v>77</v>
      </c>
      <c r="H887" t="s">
        <v>141</v>
      </c>
      <c r="I887" t="s">
        <v>78</v>
      </c>
      <c r="J887" t="s">
        <v>101</v>
      </c>
      <c r="K887" s="1" t="s">
        <v>130</v>
      </c>
      <c r="L887" t="s">
        <v>79</v>
      </c>
      <c r="M887" s="1">
        <v>500</v>
      </c>
      <c r="N887" s="1">
        <v>500</v>
      </c>
      <c r="O887" s="1">
        <v>644</v>
      </c>
      <c r="P887">
        <v>3</v>
      </c>
      <c r="Q887">
        <v>180.9</v>
      </c>
      <c r="R887">
        <v>223.06</v>
      </c>
      <c r="S887">
        <v>42.16</v>
      </c>
      <c r="T887" t="s">
        <v>80</v>
      </c>
      <c r="U887" s="40">
        <v>2023</v>
      </c>
      <c r="V887" s="40">
        <v>6</v>
      </c>
      <c r="W887" s="40" t="s">
        <v>275</v>
      </c>
      <c r="X887" s="40">
        <v>4</v>
      </c>
      <c r="Y887">
        <v>1</v>
      </c>
      <c r="Z887">
        <v>223.06</v>
      </c>
    </row>
    <row r="888" spans="1:26" x14ac:dyDescent="0.25">
      <c r="A888" t="s">
        <v>92</v>
      </c>
      <c r="B888" t="s">
        <v>88</v>
      </c>
      <c r="C888" s="1">
        <v>8000</v>
      </c>
      <c r="D888">
        <v>32</v>
      </c>
      <c r="E888">
        <v>6.4</v>
      </c>
      <c r="F888" s="16">
        <v>45099</v>
      </c>
      <c r="G888" t="s">
        <v>77</v>
      </c>
      <c r="H888" t="s">
        <v>129</v>
      </c>
      <c r="I888" t="s">
        <v>78</v>
      </c>
      <c r="J888" t="s">
        <v>101</v>
      </c>
      <c r="K888" s="1" t="s">
        <v>130</v>
      </c>
      <c r="L888" t="s">
        <v>83</v>
      </c>
      <c r="M888" s="1">
        <v>8000</v>
      </c>
      <c r="N888" s="1">
        <v>10000</v>
      </c>
      <c r="O888" s="1" t="s">
        <v>122</v>
      </c>
      <c r="P888">
        <v>2</v>
      </c>
      <c r="Q888">
        <v>1642.73</v>
      </c>
      <c r="R888">
        <v>1815.98</v>
      </c>
      <c r="S888">
        <v>173.25</v>
      </c>
      <c r="T888" t="s">
        <v>80</v>
      </c>
      <c r="U888" s="40">
        <v>2023</v>
      </c>
      <c r="V888" s="40">
        <v>6</v>
      </c>
      <c r="W888" s="40" t="s">
        <v>275</v>
      </c>
      <c r="X888" s="40">
        <v>4</v>
      </c>
      <c r="Y888">
        <v>0</v>
      </c>
      <c r="Z888">
        <v>0</v>
      </c>
    </row>
    <row r="889" spans="1:26" x14ac:dyDescent="0.25">
      <c r="A889" t="s">
        <v>92</v>
      </c>
      <c r="B889" t="s">
        <v>1135</v>
      </c>
      <c r="C889" s="1">
        <v>1000</v>
      </c>
      <c r="D889">
        <v>4</v>
      </c>
      <c r="E889">
        <v>0.8</v>
      </c>
      <c r="F889" s="16">
        <v>45099</v>
      </c>
      <c r="G889" t="s">
        <v>77</v>
      </c>
      <c r="H889" t="s">
        <v>111</v>
      </c>
      <c r="I889" t="s">
        <v>78</v>
      </c>
      <c r="J889" t="s">
        <v>101</v>
      </c>
      <c r="K889" s="1" t="s">
        <v>112</v>
      </c>
      <c r="L889" t="s">
        <v>79</v>
      </c>
      <c r="M889" s="1">
        <v>1000</v>
      </c>
      <c r="N889" s="1">
        <v>1000</v>
      </c>
      <c r="O889" s="1">
        <v>1208</v>
      </c>
      <c r="P889">
        <v>4</v>
      </c>
      <c r="Q889">
        <v>266.82</v>
      </c>
      <c r="R889">
        <v>315.39</v>
      </c>
      <c r="S889">
        <v>48.569999999999993</v>
      </c>
      <c r="T889" t="s">
        <v>80</v>
      </c>
      <c r="U889" s="40">
        <v>2023</v>
      </c>
      <c r="V889" s="40">
        <v>6</v>
      </c>
      <c r="W889" s="40" t="s">
        <v>275</v>
      </c>
      <c r="X889" s="40">
        <v>4</v>
      </c>
      <c r="Y889">
        <v>1</v>
      </c>
      <c r="Z889">
        <v>315.39</v>
      </c>
    </row>
    <row r="890" spans="1:26" x14ac:dyDescent="0.25">
      <c r="A890" t="s">
        <v>92</v>
      </c>
      <c r="B890" t="s">
        <v>91</v>
      </c>
      <c r="C890" s="1">
        <v>4500</v>
      </c>
      <c r="D890">
        <v>18</v>
      </c>
      <c r="E890">
        <v>3.6</v>
      </c>
      <c r="F890" s="16">
        <v>45099</v>
      </c>
      <c r="G890" t="s">
        <v>77</v>
      </c>
      <c r="H890" t="s">
        <v>185</v>
      </c>
      <c r="I890" t="s">
        <v>78</v>
      </c>
      <c r="J890" t="s">
        <v>101</v>
      </c>
      <c r="K890" s="1" t="s">
        <v>112</v>
      </c>
      <c r="L890" t="s">
        <v>83</v>
      </c>
      <c r="M890" s="1">
        <v>4500</v>
      </c>
      <c r="N890" s="1">
        <v>5000</v>
      </c>
      <c r="O890" s="1">
        <v>1106</v>
      </c>
      <c r="P890">
        <v>2</v>
      </c>
      <c r="Q890">
        <v>696.85</v>
      </c>
      <c r="R890">
        <v>796.22</v>
      </c>
      <c r="S890">
        <v>99.37</v>
      </c>
      <c r="T890" t="s">
        <v>80</v>
      </c>
      <c r="U890" s="40">
        <v>2023</v>
      </c>
      <c r="V890" s="40">
        <v>6</v>
      </c>
      <c r="W890" s="40" t="s">
        <v>275</v>
      </c>
      <c r="X890" s="40">
        <v>4</v>
      </c>
      <c r="Y890">
        <v>0</v>
      </c>
      <c r="Z890">
        <v>0</v>
      </c>
    </row>
    <row r="891" spans="1:26" x14ac:dyDescent="0.25">
      <c r="A891" t="s">
        <v>92</v>
      </c>
      <c r="B891" t="s">
        <v>1136</v>
      </c>
      <c r="C891" s="1">
        <v>4500</v>
      </c>
      <c r="D891">
        <v>18</v>
      </c>
      <c r="E891">
        <v>3.6</v>
      </c>
      <c r="F891" s="16">
        <v>45099</v>
      </c>
      <c r="G891" t="s">
        <v>77</v>
      </c>
      <c r="H891" t="s">
        <v>185</v>
      </c>
      <c r="I891" t="s">
        <v>78</v>
      </c>
      <c r="J891" t="s">
        <v>101</v>
      </c>
      <c r="K891" s="1" t="s">
        <v>112</v>
      </c>
      <c r="L891" t="s">
        <v>83</v>
      </c>
      <c r="M891" s="1">
        <v>4500</v>
      </c>
      <c r="N891" s="1">
        <v>5000</v>
      </c>
      <c r="O891" s="1">
        <v>1106</v>
      </c>
      <c r="P891">
        <v>2</v>
      </c>
      <c r="Q891">
        <v>696.85</v>
      </c>
      <c r="R891">
        <v>796.22</v>
      </c>
      <c r="S891">
        <v>99.37</v>
      </c>
      <c r="T891" t="s">
        <v>80</v>
      </c>
      <c r="U891" s="40">
        <v>2023</v>
      </c>
      <c r="V891" s="40">
        <v>6</v>
      </c>
      <c r="W891" s="40" t="s">
        <v>275</v>
      </c>
      <c r="X891" s="40">
        <v>4</v>
      </c>
      <c r="Y891">
        <v>0</v>
      </c>
      <c r="Z891">
        <v>0</v>
      </c>
    </row>
    <row r="892" spans="1:26" x14ac:dyDescent="0.25">
      <c r="A892" t="s">
        <v>92</v>
      </c>
      <c r="B892" t="s">
        <v>1137</v>
      </c>
      <c r="C892" s="1">
        <v>500</v>
      </c>
      <c r="D892">
        <v>2</v>
      </c>
      <c r="E892">
        <v>0.4</v>
      </c>
      <c r="F892" s="16">
        <v>45099</v>
      </c>
      <c r="G892" t="s">
        <v>77</v>
      </c>
      <c r="H892" t="s">
        <v>100</v>
      </c>
      <c r="I892" t="s">
        <v>78</v>
      </c>
      <c r="J892" t="s">
        <v>101</v>
      </c>
      <c r="K892" s="1" t="s">
        <v>102</v>
      </c>
      <c r="L892" t="s">
        <v>79</v>
      </c>
      <c r="M892" s="1">
        <v>500</v>
      </c>
      <c r="N892" s="1">
        <v>500</v>
      </c>
      <c r="O892" s="1">
        <v>1267</v>
      </c>
      <c r="P892">
        <v>3</v>
      </c>
      <c r="Q892">
        <v>98.07</v>
      </c>
      <c r="R892">
        <v>120.93</v>
      </c>
      <c r="S892">
        <v>22.860000000000014</v>
      </c>
      <c r="T892" t="s">
        <v>80</v>
      </c>
      <c r="U892" s="40">
        <v>2023</v>
      </c>
      <c r="V892" s="40">
        <v>6</v>
      </c>
      <c r="W892" s="40" t="s">
        <v>275</v>
      </c>
      <c r="X892" s="40">
        <v>4</v>
      </c>
      <c r="Y892">
        <v>1</v>
      </c>
      <c r="Z892">
        <v>120.93</v>
      </c>
    </row>
    <row r="893" spans="1:26" x14ac:dyDescent="0.25">
      <c r="A893" t="s">
        <v>92</v>
      </c>
      <c r="B893" t="s">
        <v>1138</v>
      </c>
      <c r="C893" s="1">
        <v>500</v>
      </c>
      <c r="D893">
        <v>2</v>
      </c>
      <c r="E893">
        <v>0.4</v>
      </c>
      <c r="F893" s="16">
        <v>45099</v>
      </c>
      <c r="G893" t="s">
        <v>77</v>
      </c>
      <c r="H893" t="s">
        <v>100</v>
      </c>
      <c r="I893" t="s">
        <v>78</v>
      </c>
      <c r="J893" t="s">
        <v>101</v>
      </c>
      <c r="K893" s="1" t="s">
        <v>102</v>
      </c>
      <c r="L893" t="s">
        <v>79</v>
      </c>
      <c r="M893" s="1">
        <v>500</v>
      </c>
      <c r="N893" s="1">
        <v>500</v>
      </c>
      <c r="O893" s="1">
        <v>1267</v>
      </c>
      <c r="P893">
        <v>3</v>
      </c>
      <c r="Q893">
        <v>98.07</v>
      </c>
      <c r="R893">
        <v>120.93</v>
      </c>
      <c r="S893">
        <v>22.860000000000014</v>
      </c>
      <c r="T893" t="s">
        <v>80</v>
      </c>
      <c r="U893" s="40">
        <v>2023</v>
      </c>
      <c r="V893" s="40">
        <v>6</v>
      </c>
      <c r="W893" s="40" t="s">
        <v>275</v>
      </c>
      <c r="X893" s="40">
        <v>4</v>
      </c>
      <c r="Y893">
        <v>1</v>
      </c>
      <c r="Z893">
        <v>120.93</v>
      </c>
    </row>
    <row r="894" spans="1:26" x14ac:dyDescent="0.25">
      <c r="A894" t="s">
        <v>92</v>
      </c>
      <c r="B894" t="s">
        <v>1139</v>
      </c>
      <c r="C894" s="1">
        <v>500</v>
      </c>
      <c r="D894">
        <v>2</v>
      </c>
      <c r="E894">
        <v>0.4</v>
      </c>
      <c r="F894" s="16">
        <v>45099</v>
      </c>
      <c r="G894" t="s">
        <v>77</v>
      </c>
      <c r="H894" t="s">
        <v>100</v>
      </c>
      <c r="I894" t="s">
        <v>78</v>
      </c>
      <c r="J894" t="s">
        <v>101</v>
      </c>
      <c r="K894" s="1" t="s">
        <v>102</v>
      </c>
      <c r="L894" t="s">
        <v>79</v>
      </c>
      <c r="M894" s="1">
        <v>500</v>
      </c>
      <c r="N894" s="1">
        <v>500</v>
      </c>
      <c r="O894" s="1">
        <v>1045</v>
      </c>
      <c r="P894">
        <v>3</v>
      </c>
      <c r="Q894">
        <v>91.05</v>
      </c>
      <c r="R894">
        <v>112.27</v>
      </c>
      <c r="S894">
        <v>21.22</v>
      </c>
      <c r="T894" t="s">
        <v>80</v>
      </c>
      <c r="U894" s="40">
        <v>2023</v>
      </c>
      <c r="V894" s="40">
        <v>6</v>
      </c>
      <c r="W894" s="40" t="s">
        <v>275</v>
      </c>
      <c r="X894" s="40">
        <v>4</v>
      </c>
      <c r="Y894">
        <v>1</v>
      </c>
      <c r="Z894">
        <v>112.27</v>
      </c>
    </row>
    <row r="895" spans="1:26" x14ac:dyDescent="0.25">
      <c r="A895" t="s">
        <v>92</v>
      </c>
      <c r="B895" t="s">
        <v>1140</v>
      </c>
      <c r="C895" s="1">
        <v>500</v>
      </c>
      <c r="D895">
        <v>2</v>
      </c>
      <c r="E895">
        <v>0.4</v>
      </c>
      <c r="F895" s="16">
        <v>45099</v>
      </c>
      <c r="G895" t="s">
        <v>77</v>
      </c>
      <c r="H895" t="s">
        <v>100</v>
      </c>
      <c r="I895" t="s">
        <v>78</v>
      </c>
      <c r="J895" t="s">
        <v>101</v>
      </c>
      <c r="K895" s="1" t="s">
        <v>102</v>
      </c>
      <c r="L895" t="s">
        <v>79</v>
      </c>
      <c r="M895" s="1">
        <v>500</v>
      </c>
      <c r="N895" s="1">
        <v>500</v>
      </c>
      <c r="O895" s="1">
        <v>1559</v>
      </c>
      <c r="P895">
        <v>4</v>
      </c>
      <c r="Q895">
        <v>142</v>
      </c>
      <c r="R895">
        <v>175.09</v>
      </c>
      <c r="S895">
        <v>33.090000000000003</v>
      </c>
      <c r="T895" t="s">
        <v>80</v>
      </c>
      <c r="U895" s="40">
        <v>2023</v>
      </c>
      <c r="V895" s="40">
        <v>6</v>
      </c>
      <c r="W895" s="40" t="s">
        <v>275</v>
      </c>
      <c r="X895" s="40">
        <v>4</v>
      </c>
      <c r="Y895">
        <v>1</v>
      </c>
      <c r="Z895">
        <v>175.09</v>
      </c>
    </row>
    <row r="896" spans="1:26" x14ac:dyDescent="0.25">
      <c r="A896" t="s">
        <v>92</v>
      </c>
      <c r="B896" t="s">
        <v>1141</v>
      </c>
      <c r="C896" s="1">
        <v>500</v>
      </c>
      <c r="D896">
        <v>2</v>
      </c>
      <c r="E896">
        <v>0.4</v>
      </c>
      <c r="F896" s="16">
        <v>45099</v>
      </c>
      <c r="G896" t="s">
        <v>77</v>
      </c>
      <c r="H896" t="s">
        <v>100</v>
      </c>
      <c r="I896" t="s">
        <v>78</v>
      </c>
      <c r="J896" t="s">
        <v>101</v>
      </c>
      <c r="K896" s="1" t="s">
        <v>102</v>
      </c>
      <c r="L896" t="s">
        <v>79</v>
      </c>
      <c r="M896" s="1">
        <v>500</v>
      </c>
      <c r="N896" s="1">
        <v>500</v>
      </c>
      <c r="O896" s="1">
        <v>1034</v>
      </c>
      <c r="P896">
        <v>5</v>
      </c>
      <c r="Q896">
        <v>124.57</v>
      </c>
      <c r="R896">
        <v>153.61000000000001</v>
      </c>
      <c r="S896">
        <v>29.04000000000002</v>
      </c>
      <c r="T896" t="s">
        <v>80</v>
      </c>
      <c r="U896" s="40">
        <v>2023</v>
      </c>
      <c r="V896" s="40">
        <v>6</v>
      </c>
      <c r="W896" s="40" t="s">
        <v>275</v>
      </c>
      <c r="X896" s="40">
        <v>4</v>
      </c>
      <c r="Y896">
        <v>1</v>
      </c>
      <c r="Z896">
        <v>153.61000000000001</v>
      </c>
    </row>
    <row r="897" spans="1:26" x14ac:dyDescent="0.25">
      <c r="A897" t="s">
        <v>92</v>
      </c>
      <c r="B897" t="s">
        <v>1142</v>
      </c>
      <c r="C897" s="1">
        <v>500</v>
      </c>
      <c r="D897">
        <v>2</v>
      </c>
      <c r="E897">
        <v>0.4</v>
      </c>
      <c r="F897" s="16">
        <v>45099</v>
      </c>
      <c r="G897" t="s">
        <v>77</v>
      </c>
      <c r="H897" t="s">
        <v>100</v>
      </c>
      <c r="I897" t="s">
        <v>78</v>
      </c>
      <c r="J897" t="s">
        <v>101</v>
      </c>
      <c r="K897" s="1" t="s">
        <v>102</v>
      </c>
      <c r="L897" t="s">
        <v>79</v>
      </c>
      <c r="M897" s="1">
        <v>500</v>
      </c>
      <c r="N897" s="1">
        <v>500</v>
      </c>
      <c r="O897" s="1">
        <v>1819</v>
      </c>
      <c r="P897">
        <v>4</v>
      </c>
      <c r="Q897">
        <v>142.63</v>
      </c>
      <c r="R897">
        <v>175.87</v>
      </c>
      <c r="S897">
        <v>33.240000000000009</v>
      </c>
      <c r="T897" t="s">
        <v>80</v>
      </c>
      <c r="U897" s="40">
        <v>2023</v>
      </c>
      <c r="V897" s="40">
        <v>6</v>
      </c>
      <c r="W897" s="40" t="s">
        <v>275</v>
      </c>
      <c r="X897" s="40">
        <v>4</v>
      </c>
      <c r="Y897">
        <v>1</v>
      </c>
      <c r="Z897">
        <v>175.87</v>
      </c>
    </row>
    <row r="898" spans="1:26" x14ac:dyDescent="0.25">
      <c r="A898" t="s">
        <v>92</v>
      </c>
      <c r="B898" t="s">
        <v>1143</v>
      </c>
      <c r="C898" s="1">
        <v>500</v>
      </c>
      <c r="D898">
        <v>2</v>
      </c>
      <c r="E898">
        <v>0.4</v>
      </c>
      <c r="F898" s="16">
        <v>45099</v>
      </c>
      <c r="G898" t="s">
        <v>77</v>
      </c>
      <c r="H898" t="s">
        <v>100</v>
      </c>
      <c r="I898" t="s">
        <v>78</v>
      </c>
      <c r="J898" t="s">
        <v>101</v>
      </c>
      <c r="K898" s="1" t="s">
        <v>102</v>
      </c>
      <c r="L898" t="s">
        <v>79</v>
      </c>
      <c r="M898" s="1">
        <v>500</v>
      </c>
      <c r="N898" s="1">
        <v>500</v>
      </c>
      <c r="O898" s="1">
        <v>1403</v>
      </c>
      <c r="P898">
        <v>3</v>
      </c>
      <c r="Q898">
        <v>125.97</v>
      </c>
      <c r="R898">
        <v>155.32</v>
      </c>
      <c r="S898">
        <v>29.349999999999994</v>
      </c>
      <c r="T898" t="s">
        <v>80</v>
      </c>
      <c r="U898" s="40">
        <v>2023</v>
      </c>
      <c r="V898" s="40">
        <v>6</v>
      </c>
      <c r="W898" s="40" t="s">
        <v>275</v>
      </c>
      <c r="X898" s="40">
        <v>4</v>
      </c>
      <c r="Y898">
        <v>1</v>
      </c>
      <c r="Z898">
        <v>155.32</v>
      </c>
    </row>
    <row r="899" spans="1:26" x14ac:dyDescent="0.25">
      <c r="A899" t="s">
        <v>92</v>
      </c>
      <c r="B899" t="s">
        <v>1144</v>
      </c>
      <c r="C899" s="1">
        <v>500</v>
      </c>
      <c r="D899">
        <v>2</v>
      </c>
      <c r="E899">
        <v>0.4</v>
      </c>
      <c r="F899" s="16">
        <v>45099</v>
      </c>
      <c r="G899" t="s">
        <v>77</v>
      </c>
      <c r="H899" t="s">
        <v>100</v>
      </c>
      <c r="I899" t="s">
        <v>78</v>
      </c>
      <c r="J899" t="s">
        <v>101</v>
      </c>
      <c r="K899" s="1" t="s">
        <v>102</v>
      </c>
      <c r="L899" t="s">
        <v>79</v>
      </c>
      <c r="M899" s="1">
        <v>500</v>
      </c>
      <c r="N899" s="1">
        <v>500</v>
      </c>
      <c r="O899" s="1">
        <v>1819</v>
      </c>
      <c r="P899">
        <v>4</v>
      </c>
      <c r="Q899">
        <v>142.63</v>
      </c>
      <c r="R899">
        <v>175.87</v>
      </c>
      <c r="S899">
        <v>33.240000000000009</v>
      </c>
      <c r="T899" t="s">
        <v>80</v>
      </c>
      <c r="U899" s="40">
        <v>2023</v>
      </c>
      <c r="V899" s="40">
        <v>6</v>
      </c>
      <c r="W899" s="40" t="s">
        <v>275</v>
      </c>
      <c r="X899" s="40">
        <v>4</v>
      </c>
      <c r="Y899">
        <v>1</v>
      </c>
      <c r="Z899">
        <v>175.87</v>
      </c>
    </row>
    <row r="900" spans="1:26" x14ac:dyDescent="0.25">
      <c r="A900" t="s">
        <v>92</v>
      </c>
      <c r="B900" t="s">
        <v>1145</v>
      </c>
      <c r="C900" s="1">
        <v>500</v>
      </c>
      <c r="D900">
        <v>2</v>
      </c>
      <c r="E900">
        <v>0.4</v>
      </c>
      <c r="F900" s="16">
        <v>45104</v>
      </c>
      <c r="G900" t="s">
        <v>77</v>
      </c>
      <c r="H900" t="s">
        <v>100</v>
      </c>
      <c r="I900" t="s">
        <v>78</v>
      </c>
      <c r="J900" t="s">
        <v>101</v>
      </c>
      <c r="K900" s="1" t="s">
        <v>102</v>
      </c>
      <c r="L900" t="s">
        <v>79</v>
      </c>
      <c r="M900" s="1">
        <v>500</v>
      </c>
      <c r="N900" s="1">
        <v>500</v>
      </c>
      <c r="O900" s="1">
        <v>1267</v>
      </c>
      <c r="P900">
        <v>3</v>
      </c>
      <c r="Q900">
        <v>98.07</v>
      </c>
      <c r="R900">
        <v>120.93</v>
      </c>
      <c r="S900">
        <v>22.860000000000014</v>
      </c>
      <c r="T900" t="s">
        <v>80</v>
      </c>
      <c r="U900" s="40">
        <v>2023</v>
      </c>
      <c r="V900" s="40">
        <v>6</v>
      </c>
      <c r="W900" s="40" t="s">
        <v>275</v>
      </c>
      <c r="X900" s="40">
        <v>2</v>
      </c>
      <c r="Y900">
        <v>1</v>
      </c>
      <c r="Z900">
        <v>120.93</v>
      </c>
    </row>
    <row r="901" spans="1:26" x14ac:dyDescent="0.25">
      <c r="A901" t="s">
        <v>92</v>
      </c>
      <c r="B901" t="s">
        <v>82</v>
      </c>
      <c r="C901" s="1">
        <v>500</v>
      </c>
      <c r="D901">
        <v>2</v>
      </c>
      <c r="E901">
        <v>0.4</v>
      </c>
      <c r="F901" s="16">
        <v>45104</v>
      </c>
      <c r="G901" t="s">
        <v>77</v>
      </c>
      <c r="H901" t="s">
        <v>100</v>
      </c>
      <c r="I901" t="s">
        <v>78</v>
      </c>
      <c r="J901" t="s">
        <v>101</v>
      </c>
      <c r="K901" s="1" t="s">
        <v>102</v>
      </c>
      <c r="L901" t="s">
        <v>79</v>
      </c>
      <c r="M901" s="1">
        <v>500</v>
      </c>
      <c r="N901" s="1">
        <v>500</v>
      </c>
      <c r="O901" s="1">
        <v>911</v>
      </c>
      <c r="P901">
        <v>4</v>
      </c>
      <c r="Q901">
        <v>110.35</v>
      </c>
      <c r="R901">
        <v>136.07</v>
      </c>
      <c r="S901">
        <v>25.72</v>
      </c>
      <c r="T901" t="s">
        <v>80</v>
      </c>
      <c r="U901" s="40">
        <v>2023</v>
      </c>
      <c r="V901" s="40">
        <v>6</v>
      </c>
      <c r="W901" s="40" t="s">
        <v>275</v>
      </c>
      <c r="X901" s="40">
        <v>2</v>
      </c>
      <c r="Y901">
        <v>1</v>
      </c>
      <c r="Z901">
        <v>136.07</v>
      </c>
    </row>
    <row r="902" spans="1:26" x14ac:dyDescent="0.25">
      <c r="A902" t="s">
        <v>92</v>
      </c>
      <c r="B902" t="s">
        <v>152</v>
      </c>
      <c r="C902" s="1">
        <v>500</v>
      </c>
      <c r="D902">
        <v>2</v>
      </c>
      <c r="E902">
        <v>0.4</v>
      </c>
      <c r="F902" s="16">
        <v>45104</v>
      </c>
      <c r="G902" t="s">
        <v>77</v>
      </c>
      <c r="H902" t="s">
        <v>100</v>
      </c>
      <c r="I902" t="s">
        <v>78</v>
      </c>
      <c r="J902" t="s">
        <v>101</v>
      </c>
      <c r="K902" s="1" t="s">
        <v>102</v>
      </c>
      <c r="L902" t="s">
        <v>79</v>
      </c>
      <c r="M902" s="1">
        <v>500</v>
      </c>
      <c r="N902" s="1">
        <v>500</v>
      </c>
      <c r="O902" s="1">
        <v>1267</v>
      </c>
      <c r="P902">
        <v>3</v>
      </c>
      <c r="Q902">
        <v>98.07</v>
      </c>
      <c r="R902">
        <v>120.93</v>
      </c>
      <c r="S902">
        <v>22.860000000000014</v>
      </c>
      <c r="T902" t="s">
        <v>80</v>
      </c>
      <c r="U902" s="40">
        <v>2023</v>
      </c>
      <c r="V902" s="40">
        <v>6</v>
      </c>
      <c r="W902" s="40" t="s">
        <v>275</v>
      </c>
      <c r="X902" s="40">
        <v>2</v>
      </c>
      <c r="Y902">
        <v>1</v>
      </c>
      <c r="Z902">
        <v>120.93</v>
      </c>
    </row>
    <row r="903" spans="1:26" x14ac:dyDescent="0.25">
      <c r="A903" t="s">
        <v>92</v>
      </c>
      <c r="B903" t="s">
        <v>84</v>
      </c>
      <c r="C903" s="1">
        <v>500</v>
      </c>
      <c r="D903">
        <v>2</v>
      </c>
      <c r="E903">
        <v>0.4</v>
      </c>
      <c r="F903" s="16">
        <v>45104</v>
      </c>
      <c r="G903" t="s">
        <v>77</v>
      </c>
      <c r="H903" t="s">
        <v>100</v>
      </c>
      <c r="I903" t="s">
        <v>78</v>
      </c>
      <c r="J903" t="s">
        <v>101</v>
      </c>
      <c r="K903" s="1" t="s">
        <v>102</v>
      </c>
      <c r="L903" t="s">
        <v>79</v>
      </c>
      <c r="M903" s="1">
        <v>500</v>
      </c>
      <c r="N903" s="1">
        <v>500</v>
      </c>
      <c r="O903" s="1">
        <v>1267</v>
      </c>
      <c r="P903">
        <v>3</v>
      </c>
      <c r="Q903">
        <v>98.07</v>
      </c>
      <c r="R903">
        <v>120.93</v>
      </c>
      <c r="S903">
        <v>22.860000000000014</v>
      </c>
      <c r="T903" t="s">
        <v>80</v>
      </c>
      <c r="U903" s="40">
        <v>2023</v>
      </c>
      <c r="V903" s="40">
        <v>6</v>
      </c>
      <c r="W903" s="40" t="s">
        <v>275</v>
      </c>
      <c r="X903" s="40">
        <v>2</v>
      </c>
      <c r="Y903">
        <v>1</v>
      </c>
      <c r="Z903">
        <v>120.93</v>
      </c>
    </row>
    <row r="904" spans="1:26" x14ac:dyDescent="0.25">
      <c r="A904" t="s">
        <v>92</v>
      </c>
      <c r="B904" t="s">
        <v>1146</v>
      </c>
      <c r="C904" s="1">
        <v>500</v>
      </c>
      <c r="D904">
        <v>2</v>
      </c>
      <c r="E904">
        <v>0.4</v>
      </c>
      <c r="F904" s="16">
        <v>45104</v>
      </c>
      <c r="G904" t="s">
        <v>77</v>
      </c>
      <c r="H904" t="s">
        <v>100</v>
      </c>
      <c r="I904" t="s">
        <v>78</v>
      </c>
      <c r="J904" t="s">
        <v>101</v>
      </c>
      <c r="K904" s="1" t="s">
        <v>102</v>
      </c>
      <c r="L904" t="s">
        <v>79</v>
      </c>
      <c r="M904" s="1">
        <v>500</v>
      </c>
      <c r="N904" s="1">
        <v>500</v>
      </c>
      <c r="O904" s="1">
        <v>1267</v>
      </c>
      <c r="P904">
        <v>3</v>
      </c>
      <c r="Q904">
        <v>98.07</v>
      </c>
      <c r="R904">
        <v>120.93</v>
      </c>
      <c r="S904">
        <v>22.860000000000014</v>
      </c>
      <c r="T904" t="s">
        <v>80</v>
      </c>
      <c r="U904" s="40">
        <v>2023</v>
      </c>
      <c r="V904" s="40">
        <v>6</v>
      </c>
      <c r="W904" s="40" t="s">
        <v>275</v>
      </c>
      <c r="X904" s="40">
        <v>2</v>
      </c>
      <c r="Y904">
        <v>1</v>
      </c>
      <c r="Z904">
        <v>120.93</v>
      </c>
    </row>
    <row r="905" spans="1:26" x14ac:dyDescent="0.25">
      <c r="A905" t="s">
        <v>92</v>
      </c>
      <c r="B905" t="s">
        <v>1147</v>
      </c>
      <c r="C905" s="1">
        <v>500</v>
      </c>
      <c r="D905">
        <v>2</v>
      </c>
      <c r="E905">
        <v>0.4</v>
      </c>
      <c r="F905" s="16">
        <v>45104</v>
      </c>
      <c r="G905" t="s">
        <v>77</v>
      </c>
      <c r="H905" t="s">
        <v>100</v>
      </c>
      <c r="I905" t="s">
        <v>78</v>
      </c>
      <c r="J905" t="s">
        <v>101</v>
      </c>
      <c r="K905" s="1" t="s">
        <v>102</v>
      </c>
      <c r="L905" t="s">
        <v>79</v>
      </c>
      <c r="M905" s="1">
        <v>500</v>
      </c>
      <c r="N905" s="1">
        <v>500</v>
      </c>
      <c r="O905" s="1">
        <v>1267</v>
      </c>
      <c r="P905">
        <v>3</v>
      </c>
      <c r="Q905">
        <v>98.07</v>
      </c>
      <c r="R905">
        <v>120.93</v>
      </c>
      <c r="S905">
        <v>22.860000000000014</v>
      </c>
      <c r="T905" t="s">
        <v>80</v>
      </c>
      <c r="U905" s="40">
        <v>2023</v>
      </c>
      <c r="V905" s="40">
        <v>6</v>
      </c>
      <c r="W905" s="40" t="s">
        <v>275</v>
      </c>
      <c r="X905" s="40">
        <v>2</v>
      </c>
      <c r="Y905">
        <v>1</v>
      </c>
      <c r="Z905">
        <v>120.93</v>
      </c>
    </row>
    <row r="906" spans="1:26" x14ac:dyDescent="0.25">
      <c r="A906" t="s">
        <v>92</v>
      </c>
      <c r="B906" t="s">
        <v>1148</v>
      </c>
      <c r="C906" s="1">
        <v>500</v>
      </c>
      <c r="D906">
        <v>2</v>
      </c>
      <c r="E906">
        <v>0.4</v>
      </c>
      <c r="F906" s="16">
        <v>45104</v>
      </c>
      <c r="G906" t="s">
        <v>77</v>
      </c>
      <c r="H906" t="s">
        <v>100</v>
      </c>
      <c r="I906" t="s">
        <v>78</v>
      </c>
      <c r="J906" t="s">
        <v>101</v>
      </c>
      <c r="K906" s="1" t="s">
        <v>102</v>
      </c>
      <c r="L906" t="s">
        <v>79</v>
      </c>
      <c r="M906" s="1">
        <v>500</v>
      </c>
      <c r="N906" s="1">
        <v>500</v>
      </c>
      <c r="O906" s="1">
        <v>1542</v>
      </c>
      <c r="P906">
        <v>5</v>
      </c>
      <c r="Q906">
        <v>134.29</v>
      </c>
      <c r="R906">
        <v>165.59</v>
      </c>
      <c r="S906">
        <v>31.300000000000011</v>
      </c>
      <c r="T906" t="s">
        <v>80</v>
      </c>
      <c r="U906" s="40">
        <v>2023</v>
      </c>
      <c r="V906" s="40">
        <v>6</v>
      </c>
      <c r="W906" s="40" t="s">
        <v>275</v>
      </c>
      <c r="X906" s="40">
        <v>2</v>
      </c>
      <c r="Y906">
        <v>1</v>
      </c>
      <c r="Z906">
        <v>165.59</v>
      </c>
    </row>
    <row r="907" spans="1:26" x14ac:dyDescent="0.25">
      <c r="A907" t="s">
        <v>92</v>
      </c>
      <c r="B907" t="s">
        <v>1149</v>
      </c>
      <c r="C907" s="1">
        <v>500</v>
      </c>
      <c r="D907">
        <v>2</v>
      </c>
      <c r="E907">
        <v>0.4</v>
      </c>
      <c r="F907" s="16">
        <v>45104</v>
      </c>
      <c r="G907" t="s">
        <v>77</v>
      </c>
      <c r="H907" t="s">
        <v>100</v>
      </c>
      <c r="I907" t="s">
        <v>78</v>
      </c>
      <c r="J907" t="s">
        <v>101</v>
      </c>
      <c r="K907" s="1" t="s">
        <v>102</v>
      </c>
      <c r="L907" t="s">
        <v>79</v>
      </c>
      <c r="M907" s="1">
        <v>500</v>
      </c>
      <c r="N907" s="1">
        <v>500</v>
      </c>
      <c r="O907" s="1">
        <v>1267</v>
      </c>
      <c r="P907">
        <v>3</v>
      </c>
      <c r="Q907">
        <v>98.07</v>
      </c>
      <c r="R907">
        <v>120.93</v>
      </c>
      <c r="S907">
        <v>22.860000000000014</v>
      </c>
      <c r="T907" t="s">
        <v>80</v>
      </c>
      <c r="U907" s="40">
        <v>2023</v>
      </c>
      <c r="V907" s="40">
        <v>6</v>
      </c>
      <c r="W907" s="40" t="s">
        <v>275</v>
      </c>
      <c r="X907" s="40">
        <v>2</v>
      </c>
      <c r="Y907">
        <v>1</v>
      </c>
      <c r="Z907">
        <v>120.93</v>
      </c>
    </row>
    <row r="908" spans="1:26" x14ac:dyDescent="0.25">
      <c r="A908" t="s">
        <v>92</v>
      </c>
      <c r="B908" t="s">
        <v>1150</v>
      </c>
      <c r="C908" s="1">
        <v>3500.0000000000005</v>
      </c>
      <c r="D908">
        <v>14.000000000000002</v>
      </c>
      <c r="E908">
        <v>2.8000000000000003</v>
      </c>
      <c r="F908" s="16">
        <v>45104</v>
      </c>
      <c r="G908" t="s">
        <v>77</v>
      </c>
      <c r="H908" t="s">
        <v>100</v>
      </c>
      <c r="I908" t="s">
        <v>78</v>
      </c>
      <c r="J908" t="s">
        <v>101</v>
      </c>
      <c r="K908" s="1" t="s">
        <v>102</v>
      </c>
      <c r="L908" t="s">
        <v>83</v>
      </c>
      <c r="M908" s="1">
        <v>3500.0000000000005</v>
      </c>
      <c r="N908" s="1">
        <v>5000</v>
      </c>
      <c r="O908" s="1">
        <v>1267</v>
      </c>
      <c r="P908">
        <v>2</v>
      </c>
      <c r="Q908">
        <v>551.83000000000004</v>
      </c>
      <c r="R908">
        <v>626.01</v>
      </c>
      <c r="S908">
        <v>74.17999999999995</v>
      </c>
      <c r="T908" t="s">
        <v>80</v>
      </c>
      <c r="U908" s="40">
        <v>2023</v>
      </c>
      <c r="V908" s="40">
        <v>6</v>
      </c>
      <c r="W908" s="40" t="s">
        <v>275</v>
      </c>
      <c r="X908" s="40">
        <v>2</v>
      </c>
      <c r="Y908">
        <v>0</v>
      </c>
      <c r="Z908">
        <v>0</v>
      </c>
    </row>
    <row r="909" spans="1:26" x14ac:dyDescent="0.25">
      <c r="A909" t="s">
        <v>92</v>
      </c>
      <c r="B909" t="s">
        <v>191</v>
      </c>
      <c r="C909" s="1">
        <v>500</v>
      </c>
      <c r="D909">
        <v>2</v>
      </c>
      <c r="E909">
        <v>0.4</v>
      </c>
      <c r="F909" s="16">
        <v>45104</v>
      </c>
      <c r="G909" t="s">
        <v>77</v>
      </c>
      <c r="H909" t="s">
        <v>100</v>
      </c>
      <c r="I909" t="s">
        <v>78</v>
      </c>
      <c r="J909" t="s">
        <v>101</v>
      </c>
      <c r="K909" s="1" t="s">
        <v>102</v>
      </c>
      <c r="L909" t="s">
        <v>79</v>
      </c>
      <c r="M909" s="1">
        <v>500</v>
      </c>
      <c r="N909" s="1">
        <v>500</v>
      </c>
      <c r="O909" s="1">
        <v>1089</v>
      </c>
      <c r="P909">
        <v>4</v>
      </c>
      <c r="Q909">
        <v>132.28</v>
      </c>
      <c r="R909">
        <v>163.11000000000001</v>
      </c>
      <c r="S909">
        <v>30.830000000000013</v>
      </c>
      <c r="T909" t="s">
        <v>80</v>
      </c>
      <c r="U909" s="40">
        <v>2023</v>
      </c>
      <c r="V909" s="40">
        <v>6</v>
      </c>
      <c r="W909" s="40" t="s">
        <v>275</v>
      </c>
      <c r="X909" s="40">
        <v>2</v>
      </c>
      <c r="Y909">
        <v>1</v>
      </c>
      <c r="Z909">
        <v>163.11000000000001</v>
      </c>
    </row>
    <row r="910" spans="1:26" x14ac:dyDescent="0.25">
      <c r="A910" t="s">
        <v>92</v>
      </c>
      <c r="B910" t="s">
        <v>1151</v>
      </c>
      <c r="C910" s="1">
        <v>500</v>
      </c>
      <c r="D910">
        <v>2</v>
      </c>
      <c r="E910">
        <v>0.4</v>
      </c>
      <c r="F910" s="16">
        <v>45106</v>
      </c>
      <c r="G910" t="s">
        <v>77</v>
      </c>
      <c r="H910" t="s">
        <v>100</v>
      </c>
      <c r="I910" t="s">
        <v>78</v>
      </c>
      <c r="J910" t="s">
        <v>101</v>
      </c>
      <c r="K910" s="1" t="s">
        <v>102</v>
      </c>
      <c r="L910" t="s">
        <v>79</v>
      </c>
      <c r="M910" s="1">
        <v>500</v>
      </c>
      <c r="N910" s="1">
        <v>500</v>
      </c>
      <c r="O910" s="1">
        <v>1650</v>
      </c>
      <c r="P910">
        <v>4</v>
      </c>
      <c r="Q910">
        <v>132.99</v>
      </c>
      <c r="R910">
        <v>163.99</v>
      </c>
      <c r="S910">
        <v>31</v>
      </c>
      <c r="T910" t="s">
        <v>80</v>
      </c>
      <c r="U910" s="40">
        <v>2023</v>
      </c>
      <c r="V910" s="40">
        <v>6</v>
      </c>
      <c r="W910" s="40" t="s">
        <v>275</v>
      </c>
      <c r="X910" s="40">
        <v>4</v>
      </c>
      <c r="Y910">
        <v>1</v>
      </c>
      <c r="Z910">
        <v>163.99</v>
      </c>
    </row>
    <row r="911" spans="1:26" x14ac:dyDescent="0.25">
      <c r="A911" t="s">
        <v>92</v>
      </c>
      <c r="B911" t="s">
        <v>1152</v>
      </c>
      <c r="C911" s="1">
        <v>500</v>
      </c>
      <c r="D911">
        <v>2</v>
      </c>
      <c r="E911">
        <v>0.4</v>
      </c>
      <c r="F911" s="16">
        <v>45106</v>
      </c>
      <c r="G911" t="s">
        <v>77</v>
      </c>
      <c r="H911" t="s">
        <v>100</v>
      </c>
      <c r="I911" t="s">
        <v>78</v>
      </c>
      <c r="J911" t="s">
        <v>101</v>
      </c>
      <c r="K911" s="1" t="s">
        <v>102</v>
      </c>
      <c r="L911" t="s">
        <v>79</v>
      </c>
      <c r="M911" s="1">
        <v>500</v>
      </c>
      <c r="N911" s="1">
        <v>500</v>
      </c>
      <c r="O911" s="1">
        <v>1163</v>
      </c>
      <c r="P911">
        <v>4</v>
      </c>
      <c r="Q911">
        <v>131.41</v>
      </c>
      <c r="R911">
        <v>162.04</v>
      </c>
      <c r="S911">
        <v>30.629999999999995</v>
      </c>
      <c r="T911" t="s">
        <v>80</v>
      </c>
      <c r="U911" s="40">
        <v>2023</v>
      </c>
      <c r="V911" s="40">
        <v>6</v>
      </c>
      <c r="W911" s="40" t="s">
        <v>275</v>
      </c>
      <c r="X911" s="40">
        <v>4</v>
      </c>
      <c r="Y911">
        <v>1</v>
      </c>
      <c r="Z911">
        <v>162.04</v>
      </c>
    </row>
    <row r="912" spans="1:26" x14ac:dyDescent="0.25">
      <c r="A912" t="s">
        <v>92</v>
      </c>
      <c r="B912" t="s">
        <v>94</v>
      </c>
      <c r="C912" s="1">
        <v>500</v>
      </c>
      <c r="D912">
        <v>2</v>
      </c>
      <c r="E912">
        <v>0.4</v>
      </c>
      <c r="F912" s="16">
        <v>45106</v>
      </c>
      <c r="G912" t="s">
        <v>77</v>
      </c>
      <c r="H912" t="s">
        <v>100</v>
      </c>
      <c r="I912" t="s">
        <v>78</v>
      </c>
      <c r="J912" t="s">
        <v>101</v>
      </c>
      <c r="K912" s="1" t="s">
        <v>102</v>
      </c>
      <c r="L912" t="s">
        <v>79</v>
      </c>
      <c r="M912" s="1">
        <v>500</v>
      </c>
      <c r="N912" s="1">
        <v>500</v>
      </c>
      <c r="O912" s="1">
        <v>1217</v>
      </c>
      <c r="P912">
        <v>5</v>
      </c>
      <c r="Q912">
        <v>125.29</v>
      </c>
      <c r="R912">
        <v>154.47999999999999</v>
      </c>
      <c r="S912">
        <v>29.189999999999984</v>
      </c>
      <c r="T912" t="s">
        <v>80</v>
      </c>
      <c r="U912" s="40">
        <v>2023</v>
      </c>
      <c r="V912" s="40">
        <v>6</v>
      </c>
      <c r="W912" s="40" t="s">
        <v>275</v>
      </c>
      <c r="X912" s="40">
        <v>4</v>
      </c>
      <c r="Y912">
        <v>1</v>
      </c>
      <c r="Z912">
        <v>154.47999999999999</v>
      </c>
    </row>
    <row r="913" spans="1:26" x14ac:dyDescent="0.25">
      <c r="A913" t="s">
        <v>92</v>
      </c>
      <c r="B913" t="s">
        <v>1153</v>
      </c>
      <c r="C913" s="1">
        <v>500</v>
      </c>
      <c r="D913">
        <v>2</v>
      </c>
      <c r="E913">
        <v>0.4</v>
      </c>
      <c r="F913" s="16">
        <v>45106</v>
      </c>
      <c r="G913" t="s">
        <v>77</v>
      </c>
      <c r="H913" t="s">
        <v>100</v>
      </c>
      <c r="I913" t="s">
        <v>78</v>
      </c>
      <c r="J913" t="s">
        <v>101</v>
      </c>
      <c r="K913" s="1" t="s">
        <v>102</v>
      </c>
      <c r="L913" t="s">
        <v>79</v>
      </c>
      <c r="M913" s="1">
        <v>500</v>
      </c>
      <c r="N913" s="1">
        <v>500</v>
      </c>
      <c r="O913" s="1">
        <v>1089</v>
      </c>
      <c r="P913">
        <v>4</v>
      </c>
      <c r="Q913">
        <v>132.28</v>
      </c>
      <c r="R913">
        <v>163.11000000000001</v>
      </c>
      <c r="S913">
        <v>30.830000000000013</v>
      </c>
      <c r="T913" t="s">
        <v>80</v>
      </c>
      <c r="U913" s="40">
        <v>2023</v>
      </c>
      <c r="V913" s="40">
        <v>6</v>
      </c>
      <c r="W913" s="40" t="s">
        <v>275</v>
      </c>
      <c r="X913" s="40">
        <v>4</v>
      </c>
      <c r="Y913">
        <v>1</v>
      </c>
      <c r="Z913">
        <v>163.11000000000001</v>
      </c>
    </row>
    <row r="914" spans="1:26" x14ac:dyDescent="0.25">
      <c r="A914" t="s">
        <v>92</v>
      </c>
      <c r="B914" t="s">
        <v>86</v>
      </c>
      <c r="C914" s="1">
        <v>500</v>
      </c>
      <c r="D914">
        <v>2</v>
      </c>
      <c r="E914">
        <v>0.4</v>
      </c>
      <c r="F914" s="16">
        <v>45106</v>
      </c>
      <c r="G914" t="s">
        <v>77</v>
      </c>
      <c r="H914" t="s">
        <v>100</v>
      </c>
      <c r="I914" t="s">
        <v>78</v>
      </c>
      <c r="J914" t="s">
        <v>101</v>
      </c>
      <c r="K914" s="1" t="s">
        <v>102</v>
      </c>
      <c r="L914" t="s">
        <v>79</v>
      </c>
      <c r="M914" s="1">
        <v>500</v>
      </c>
      <c r="N914" s="1">
        <v>500</v>
      </c>
      <c r="O914" s="1">
        <v>1763</v>
      </c>
      <c r="P914">
        <v>4</v>
      </c>
      <c r="Q914">
        <v>142.63</v>
      </c>
      <c r="R914">
        <v>175.87</v>
      </c>
      <c r="S914">
        <v>33.240000000000009</v>
      </c>
      <c r="T914" t="s">
        <v>80</v>
      </c>
      <c r="U914" s="40">
        <v>2023</v>
      </c>
      <c r="V914" s="40">
        <v>6</v>
      </c>
      <c r="W914" s="40" t="s">
        <v>275</v>
      </c>
      <c r="X914" s="40">
        <v>4</v>
      </c>
      <c r="Y914">
        <v>1</v>
      </c>
      <c r="Z914">
        <v>175.87</v>
      </c>
    </row>
    <row r="915" spans="1:26" x14ac:dyDescent="0.25">
      <c r="A915" t="s">
        <v>92</v>
      </c>
      <c r="B915" t="s">
        <v>1154</v>
      </c>
      <c r="C915" s="1">
        <v>1000</v>
      </c>
      <c r="D915">
        <v>4</v>
      </c>
      <c r="E915">
        <v>0.8</v>
      </c>
      <c r="F915" s="16">
        <v>45106</v>
      </c>
      <c r="G915" t="s">
        <v>77</v>
      </c>
      <c r="H915" t="s">
        <v>100</v>
      </c>
      <c r="I915" t="s">
        <v>78</v>
      </c>
      <c r="J915" t="s">
        <v>101</v>
      </c>
      <c r="K915" s="1" t="s">
        <v>102</v>
      </c>
      <c r="L915" t="s">
        <v>79</v>
      </c>
      <c r="M915" s="1">
        <v>1000</v>
      </c>
      <c r="N915" s="1">
        <v>1000</v>
      </c>
      <c r="O915" s="1">
        <v>1267</v>
      </c>
      <c r="P915">
        <v>3</v>
      </c>
      <c r="Q915">
        <v>167.12</v>
      </c>
      <c r="R915">
        <v>197.54</v>
      </c>
      <c r="S915">
        <v>30.419999999999987</v>
      </c>
      <c r="T915" t="s">
        <v>80</v>
      </c>
      <c r="U915" s="40">
        <v>2023</v>
      </c>
      <c r="V915" s="40">
        <v>6</v>
      </c>
      <c r="W915" s="40" t="s">
        <v>275</v>
      </c>
      <c r="X915" s="40">
        <v>4</v>
      </c>
      <c r="Y915">
        <v>1</v>
      </c>
      <c r="Z915">
        <v>197.54</v>
      </c>
    </row>
    <row r="916" spans="1:26" x14ac:dyDescent="0.25">
      <c r="A916" t="s">
        <v>92</v>
      </c>
      <c r="B916" t="s">
        <v>1155</v>
      </c>
      <c r="C916" s="1">
        <v>500</v>
      </c>
      <c r="D916">
        <v>2</v>
      </c>
      <c r="E916">
        <v>0.4</v>
      </c>
      <c r="F916" s="16">
        <v>45106</v>
      </c>
      <c r="G916" t="s">
        <v>77</v>
      </c>
      <c r="H916" t="s">
        <v>100</v>
      </c>
      <c r="I916" t="s">
        <v>78</v>
      </c>
      <c r="J916" t="s">
        <v>101</v>
      </c>
      <c r="K916" s="1" t="s">
        <v>102</v>
      </c>
      <c r="L916" t="s">
        <v>79</v>
      </c>
      <c r="M916" s="1">
        <v>500</v>
      </c>
      <c r="N916" s="1">
        <v>500</v>
      </c>
      <c r="O916" s="1">
        <v>1045</v>
      </c>
      <c r="P916">
        <v>3</v>
      </c>
      <c r="Q916">
        <v>91.05</v>
      </c>
      <c r="R916">
        <v>112.27</v>
      </c>
      <c r="S916">
        <v>21.22</v>
      </c>
      <c r="T916" t="s">
        <v>80</v>
      </c>
      <c r="U916" s="40">
        <v>2023</v>
      </c>
      <c r="V916" s="40">
        <v>6</v>
      </c>
      <c r="W916" s="40" t="s">
        <v>275</v>
      </c>
      <c r="X916" s="40">
        <v>4</v>
      </c>
      <c r="Y916">
        <v>1</v>
      </c>
      <c r="Z916">
        <v>112.27</v>
      </c>
    </row>
    <row r="917" spans="1:26" x14ac:dyDescent="0.25">
      <c r="A917" t="s">
        <v>92</v>
      </c>
      <c r="B917" t="s">
        <v>1156</v>
      </c>
      <c r="C917" s="1">
        <v>500</v>
      </c>
      <c r="D917">
        <v>2</v>
      </c>
      <c r="E917">
        <v>0.4</v>
      </c>
      <c r="F917" s="16">
        <v>45106</v>
      </c>
      <c r="G917" t="s">
        <v>77</v>
      </c>
      <c r="H917" t="s">
        <v>100</v>
      </c>
      <c r="I917" t="s">
        <v>78</v>
      </c>
      <c r="J917" t="s">
        <v>101</v>
      </c>
      <c r="K917" s="1" t="s">
        <v>102</v>
      </c>
      <c r="L917" t="s">
        <v>79</v>
      </c>
      <c r="M917" s="1">
        <v>500</v>
      </c>
      <c r="N917" s="1">
        <v>500</v>
      </c>
      <c r="O917" s="1">
        <v>1267</v>
      </c>
      <c r="P917">
        <v>3</v>
      </c>
      <c r="Q917">
        <v>98.07</v>
      </c>
      <c r="R917">
        <v>120.93</v>
      </c>
      <c r="S917">
        <v>22.860000000000014</v>
      </c>
      <c r="T917" t="s">
        <v>80</v>
      </c>
      <c r="U917" s="40">
        <v>2023</v>
      </c>
      <c r="V917" s="40">
        <v>6</v>
      </c>
      <c r="W917" s="40" t="s">
        <v>275</v>
      </c>
      <c r="X917" s="40">
        <v>4</v>
      </c>
      <c r="Y917">
        <v>1</v>
      </c>
      <c r="Z917">
        <v>120.93</v>
      </c>
    </row>
    <row r="918" spans="1:26" x14ac:dyDescent="0.25">
      <c r="A918" t="s">
        <v>92</v>
      </c>
      <c r="B918" t="s">
        <v>1157</v>
      </c>
      <c r="C918" s="1">
        <v>12000.000000000002</v>
      </c>
      <c r="D918">
        <v>48.000000000000007</v>
      </c>
      <c r="E918">
        <v>9.6000000000000014</v>
      </c>
      <c r="F918" s="16">
        <v>45106</v>
      </c>
      <c r="G918" t="s">
        <v>77</v>
      </c>
      <c r="H918" t="s">
        <v>111</v>
      </c>
      <c r="I918" t="s">
        <v>78</v>
      </c>
      <c r="J918" t="s">
        <v>101</v>
      </c>
      <c r="K918" s="1" t="s">
        <v>112</v>
      </c>
      <c r="L918" t="s">
        <v>83</v>
      </c>
      <c r="M918" s="1">
        <v>12000.000000000002</v>
      </c>
      <c r="N918" s="1">
        <v>15000</v>
      </c>
      <c r="O918" s="1">
        <v>1194</v>
      </c>
      <c r="P918">
        <v>2</v>
      </c>
      <c r="Q918">
        <v>969.03</v>
      </c>
      <c r="R918">
        <v>1104.56</v>
      </c>
      <c r="S918">
        <v>135.52999999999997</v>
      </c>
      <c r="T918" t="s">
        <v>80</v>
      </c>
      <c r="U918" s="40">
        <v>2023</v>
      </c>
      <c r="V918" s="40">
        <v>6</v>
      </c>
      <c r="W918" s="40" t="s">
        <v>275</v>
      </c>
      <c r="X918" s="40">
        <v>4</v>
      </c>
      <c r="Y918">
        <v>0</v>
      </c>
      <c r="Z918">
        <v>0</v>
      </c>
    </row>
    <row r="919" spans="1:26" x14ac:dyDescent="0.25">
      <c r="A919" t="s">
        <v>92</v>
      </c>
      <c r="B919" t="s">
        <v>97</v>
      </c>
      <c r="C919" s="1">
        <v>2500</v>
      </c>
      <c r="D919">
        <v>10</v>
      </c>
      <c r="E919">
        <v>2</v>
      </c>
      <c r="F919" s="16">
        <v>45106</v>
      </c>
      <c r="G919" t="s">
        <v>77</v>
      </c>
      <c r="H919" t="s">
        <v>111</v>
      </c>
      <c r="I919" t="s">
        <v>78</v>
      </c>
      <c r="J919" t="s">
        <v>101</v>
      </c>
      <c r="K919" s="1" t="s">
        <v>112</v>
      </c>
      <c r="L919" t="s">
        <v>79</v>
      </c>
      <c r="M919" s="1">
        <v>2500</v>
      </c>
      <c r="N919" s="1">
        <v>2500</v>
      </c>
      <c r="O919" s="1">
        <v>1194</v>
      </c>
      <c r="P919">
        <v>4</v>
      </c>
      <c r="Q919">
        <v>615.4</v>
      </c>
      <c r="R919">
        <v>701.47</v>
      </c>
      <c r="S919">
        <v>86.07000000000005</v>
      </c>
      <c r="T919" t="s">
        <v>80</v>
      </c>
      <c r="U919" s="40">
        <v>2023</v>
      </c>
      <c r="V919" s="40">
        <v>6</v>
      </c>
      <c r="W919" s="40" t="s">
        <v>275</v>
      </c>
      <c r="X919" s="40">
        <v>4</v>
      </c>
      <c r="Y919">
        <v>1</v>
      </c>
      <c r="Z919">
        <v>701.47</v>
      </c>
    </row>
    <row r="920" spans="1:26" x14ac:dyDescent="0.25">
      <c r="A920" t="s">
        <v>92</v>
      </c>
      <c r="B920" t="s">
        <v>1158</v>
      </c>
      <c r="C920" s="1">
        <v>2500</v>
      </c>
      <c r="D920">
        <v>10</v>
      </c>
      <c r="E920">
        <v>2</v>
      </c>
      <c r="F920" s="16">
        <v>45106</v>
      </c>
      <c r="G920" t="s">
        <v>77</v>
      </c>
      <c r="H920" t="s">
        <v>125</v>
      </c>
      <c r="I920" t="s">
        <v>78</v>
      </c>
      <c r="J920" t="s">
        <v>101</v>
      </c>
      <c r="K920" s="1" t="s">
        <v>112</v>
      </c>
      <c r="L920" t="s">
        <v>79</v>
      </c>
      <c r="M920" s="1">
        <v>2500</v>
      </c>
      <c r="N920" s="1">
        <v>2500</v>
      </c>
      <c r="O920" s="1">
        <v>1333</v>
      </c>
      <c r="P920">
        <v>4</v>
      </c>
      <c r="Q920">
        <v>462.17</v>
      </c>
      <c r="R920">
        <v>524.29999999999995</v>
      </c>
      <c r="S920">
        <v>62.129999999999939</v>
      </c>
      <c r="T920" t="s">
        <v>80</v>
      </c>
      <c r="U920" s="40">
        <v>2023</v>
      </c>
      <c r="V920" s="40">
        <v>6</v>
      </c>
      <c r="W920" s="40" t="s">
        <v>275</v>
      </c>
      <c r="X920" s="40">
        <v>4</v>
      </c>
      <c r="Y920">
        <v>1</v>
      </c>
      <c r="Z920">
        <v>524.29999999999995</v>
      </c>
    </row>
    <row r="921" spans="1:26" x14ac:dyDescent="0.25">
      <c r="A921" t="s">
        <v>92</v>
      </c>
      <c r="B921" t="s">
        <v>1159</v>
      </c>
      <c r="C921" s="1">
        <v>500</v>
      </c>
      <c r="D921">
        <v>2</v>
      </c>
      <c r="E921">
        <v>0.4</v>
      </c>
      <c r="F921" s="16">
        <v>45106</v>
      </c>
      <c r="G921" t="s">
        <v>77</v>
      </c>
      <c r="H921" t="s">
        <v>76</v>
      </c>
      <c r="I921" t="s">
        <v>78</v>
      </c>
      <c r="J921" t="s">
        <v>101</v>
      </c>
      <c r="K921" s="1" t="s">
        <v>102</v>
      </c>
      <c r="L921" t="s">
        <v>79</v>
      </c>
      <c r="M921" s="1">
        <v>500</v>
      </c>
      <c r="N921" s="1">
        <v>500</v>
      </c>
      <c r="O921" s="1">
        <v>883</v>
      </c>
      <c r="P921">
        <v>4</v>
      </c>
      <c r="Q921">
        <v>112.28</v>
      </c>
      <c r="R921">
        <v>138.44</v>
      </c>
      <c r="S921">
        <v>26.159999999999997</v>
      </c>
      <c r="T921" t="s">
        <v>80</v>
      </c>
      <c r="U921" s="40">
        <v>2023</v>
      </c>
      <c r="V921" s="40">
        <v>6</v>
      </c>
      <c r="W921" s="40" t="s">
        <v>275</v>
      </c>
      <c r="X921" s="40">
        <v>4</v>
      </c>
      <c r="Y921">
        <v>1</v>
      </c>
      <c r="Z921">
        <v>138.44</v>
      </c>
    </row>
    <row r="922" spans="1:26" x14ac:dyDescent="0.25">
      <c r="A922" t="s">
        <v>92</v>
      </c>
      <c r="B922" t="s">
        <v>95</v>
      </c>
      <c r="C922" s="1">
        <v>500</v>
      </c>
      <c r="D922">
        <v>2</v>
      </c>
      <c r="E922">
        <v>0.4</v>
      </c>
      <c r="F922" s="16">
        <v>45106</v>
      </c>
      <c r="G922" t="s">
        <v>77</v>
      </c>
      <c r="H922" t="s">
        <v>76</v>
      </c>
      <c r="I922" t="s">
        <v>78</v>
      </c>
      <c r="J922" t="s">
        <v>101</v>
      </c>
      <c r="K922" s="1" t="s">
        <v>102</v>
      </c>
      <c r="L922" t="s">
        <v>79</v>
      </c>
      <c r="M922" s="1">
        <v>500</v>
      </c>
      <c r="N922" s="1">
        <v>500</v>
      </c>
      <c r="O922" s="1">
        <v>435</v>
      </c>
      <c r="P922">
        <v>4</v>
      </c>
      <c r="Q922">
        <v>112.28</v>
      </c>
      <c r="R922">
        <v>138.44</v>
      </c>
      <c r="S922">
        <v>26.159999999999997</v>
      </c>
      <c r="T922" t="s">
        <v>80</v>
      </c>
      <c r="U922" s="40">
        <v>2023</v>
      </c>
      <c r="V922" s="40">
        <v>6</v>
      </c>
      <c r="W922" s="40" t="s">
        <v>275</v>
      </c>
      <c r="X922" s="40">
        <v>4</v>
      </c>
      <c r="Y922">
        <v>1</v>
      </c>
      <c r="Z922">
        <v>138.44</v>
      </c>
    </row>
    <row r="923" spans="1:26" x14ac:dyDescent="0.25">
      <c r="A923" t="s">
        <v>92</v>
      </c>
      <c r="B923" t="s">
        <v>1160</v>
      </c>
      <c r="C923" s="1">
        <v>500</v>
      </c>
      <c r="D923">
        <v>2</v>
      </c>
      <c r="E923">
        <v>0.4</v>
      </c>
      <c r="F923" s="16">
        <v>45106</v>
      </c>
      <c r="G923" t="s">
        <v>77</v>
      </c>
      <c r="H923" t="s">
        <v>76</v>
      </c>
      <c r="I923" t="s">
        <v>78</v>
      </c>
      <c r="J923" t="s">
        <v>101</v>
      </c>
      <c r="K923" s="1" t="s">
        <v>102</v>
      </c>
      <c r="L923" t="s">
        <v>79</v>
      </c>
      <c r="M923" s="1">
        <v>500</v>
      </c>
      <c r="N923" s="1">
        <v>500</v>
      </c>
      <c r="O923" s="1">
        <v>1001</v>
      </c>
      <c r="P923">
        <v>4</v>
      </c>
      <c r="Q923">
        <v>126.96</v>
      </c>
      <c r="R923">
        <v>156.54</v>
      </c>
      <c r="S923">
        <v>29.58</v>
      </c>
      <c r="T923" t="s">
        <v>80</v>
      </c>
      <c r="U923" s="40">
        <v>2023</v>
      </c>
      <c r="V923" s="40">
        <v>6</v>
      </c>
      <c r="W923" s="40" t="s">
        <v>275</v>
      </c>
      <c r="X923" s="40">
        <v>4</v>
      </c>
      <c r="Y923">
        <v>1</v>
      </c>
      <c r="Z923">
        <v>156.54</v>
      </c>
    </row>
    <row r="924" spans="1:26" x14ac:dyDescent="0.25">
      <c r="A924" t="s">
        <v>92</v>
      </c>
      <c r="B924" t="s">
        <v>1161</v>
      </c>
      <c r="C924" s="1">
        <v>500</v>
      </c>
      <c r="D924">
        <v>2</v>
      </c>
      <c r="E924">
        <v>0.4</v>
      </c>
      <c r="F924" s="16">
        <v>45106</v>
      </c>
      <c r="G924" t="s">
        <v>77</v>
      </c>
      <c r="H924" t="s">
        <v>76</v>
      </c>
      <c r="I924" t="s">
        <v>78</v>
      </c>
      <c r="J924" t="s">
        <v>101</v>
      </c>
      <c r="K924" s="1" t="s">
        <v>81</v>
      </c>
      <c r="L924" t="s">
        <v>79</v>
      </c>
      <c r="M924" s="1">
        <v>500</v>
      </c>
      <c r="N924" s="1">
        <v>500</v>
      </c>
      <c r="O924" s="1">
        <v>576</v>
      </c>
      <c r="P924">
        <v>5</v>
      </c>
      <c r="Q924">
        <v>105.86</v>
      </c>
      <c r="R924">
        <v>130.53</v>
      </c>
      <c r="S924">
        <v>24.67</v>
      </c>
      <c r="T924" t="s">
        <v>80</v>
      </c>
      <c r="U924" s="40">
        <v>2023</v>
      </c>
      <c r="V924" s="40">
        <v>6</v>
      </c>
      <c r="W924" s="40" t="s">
        <v>275</v>
      </c>
      <c r="X924" s="40">
        <v>4</v>
      </c>
      <c r="Y924">
        <v>1</v>
      </c>
      <c r="Z924">
        <v>130.53</v>
      </c>
    </row>
    <row r="925" spans="1:26" x14ac:dyDescent="0.25">
      <c r="A925" t="s">
        <v>92</v>
      </c>
      <c r="B925" t="s">
        <v>223</v>
      </c>
      <c r="C925" s="1">
        <v>500</v>
      </c>
      <c r="D925">
        <v>2</v>
      </c>
      <c r="E925">
        <v>0.4</v>
      </c>
      <c r="F925" s="16">
        <v>45106</v>
      </c>
      <c r="G925" t="s">
        <v>77</v>
      </c>
      <c r="H925" t="s">
        <v>76</v>
      </c>
      <c r="I925" t="s">
        <v>78</v>
      </c>
      <c r="J925" t="s">
        <v>101</v>
      </c>
      <c r="K925" s="1" t="s">
        <v>102</v>
      </c>
      <c r="L925" t="s">
        <v>79</v>
      </c>
      <c r="M925" s="1">
        <v>500</v>
      </c>
      <c r="N925" s="1">
        <v>500</v>
      </c>
      <c r="O925" s="1">
        <v>1007</v>
      </c>
      <c r="P925">
        <v>4</v>
      </c>
      <c r="Q925">
        <v>129.19</v>
      </c>
      <c r="R925">
        <v>159.30000000000001</v>
      </c>
      <c r="S925">
        <v>30.110000000000014</v>
      </c>
      <c r="T925" t="s">
        <v>80</v>
      </c>
      <c r="U925" s="40">
        <v>2023</v>
      </c>
      <c r="V925" s="40">
        <v>6</v>
      </c>
      <c r="W925" s="40" t="s">
        <v>275</v>
      </c>
      <c r="X925" s="40">
        <v>4</v>
      </c>
      <c r="Y925">
        <v>1</v>
      </c>
      <c r="Z925">
        <v>159.30000000000001</v>
      </c>
    </row>
    <row r="926" spans="1:26" x14ac:dyDescent="0.25">
      <c r="A926" t="s">
        <v>92</v>
      </c>
      <c r="B926" t="s">
        <v>89</v>
      </c>
      <c r="C926" s="1">
        <v>500</v>
      </c>
      <c r="D926">
        <v>2</v>
      </c>
      <c r="E926">
        <v>0.4</v>
      </c>
      <c r="F926" s="16">
        <v>45106</v>
      </c>
      <c r="G926" t="s">
        <v>77</v>
      </c>
      <c r="H926" t="s">
        <v>76</v>
      </c>
      <c r="I926" t="s">
        <v>78</v>
      </c>
      <c r="J926" t="s">
        <v>101</v>
      </c>
      <c r="K926" s="1" t="s">
        <v>81</v>
      </c>
      <c r="L926" t="s">
        <v>79</v>
      </c>
      <c r="M926" s="1">
        <v>500</v>
      </c>
      <c r="N926" s="1">
        <v>500</v>
      </c>
      <c r="O926" s="1">
        <v>861</v>
      </c>
      <c r="P926">
        <v>5</v>
      </c>
      <c r="Q926">
        <v>118.57</v>
      </c>
      <c r="R926">
        <v>146.19999999999999</v>
      </c>
      <c r="S926">
        <v>27.629999999999995</v>
      </c>
      <c r="T926" t="s">
        <v>80</v>
      </c>
      <c r="U926" s="40">
        <v>2023</v>
      </c>
      <c r="V926" s="40">
        <v>6</v>
      </c>
      <c r="W926" s="40" t="s">
        <v>275</v>
      </c>
      <c r="X926" s="40">
        <v>4</v>
      </c>
      <c r="Y926">
        <v>1</v>
      </c>
      <c r="Z926">
        <v>146.19999999999999</v>
      </c>
    </row>
    <row r="927" spans="1:26" x14ac:dyDescent="0.25">
      <c r="A927" t="s">
        <v>92</v>
      </c>
      <c r="B927" t="s">
        <v>1162</v>
      </c>
      <c r="C927" s="1">
        <v>1000</v>
      </c>
      <c r="D927">
        <v>4</v>
      </c>
      <c r="E927">
        <v>0.8</v>
      </c>
      <c r="F927" s="16">
        <v>45106</v>
      </c>
      <c r="G927" t="s">
        <v>77</v>
      </c>
      <c r="H927" t="s">
        <v>114</v>
      </c>
      <c r="I927" t="s">
        <v>78</v>
      </c>
      <c r="J927" t="s">
        <v>101</v>
      </c>
      <c r="K927" s="1" t="s">
        <v>102</v>
      </c>
      <c r="L927" t="s">
        <v>79</v>
      </c>
      <c r="M927" s="1">
        <v>1000</v>
      </c>
      <c r="N927" s="1">
        <v>1000</v>
      </c>
      <c r="O927" s="1">
        <v>1144</v>
      </c>
      <c r="P927">
        <v>5</v>
      </c>
      <c r="Q927">
        <v>254.49</v>
      </c>
      <c r="R927">
        <v>300.82</v>
      </c>
      <c r="S927">
        <v>46.329999999999984</v>
      </c>
      <c r="T927" t="s">
        <v>80</v>
      </c>
      <c r="U927" s="40">
        <v>2023</v>
      </c>
      <c r="V927" s="40">
        <v>6</v>
      </c>
      <c r="W927" s="40" t="s">
        <v>275</v>
      </c>
      <c r="X927" s="40">
        <v>4</v>
      </c>
      <c r="Y927">
        <v>1</v>
      </c>
      <c r="Z927">
        <v>300.82</v>
      </c>
    </row>
    <row r="928" spans="1:26" x14ac:dyDescent="0.25">
      <c r="A928" t="s">
        <v>92</v>
      </c>
      <c r="B928" t="s">
        <v>1163</v>
      </c>
      <c r="C928" s="1">
        <v>1000</v>
      </c>
      <c r="D928">
        <v>4</v>
      </c>
      <c r="E928">
        <v>0.8</v>
      </c>
      <c r="F928" s="16">
        <v>45106</v>
      </c>
      <c r="G928" t="s">
        <v>77</v>
      </c>
      <c r="H928" t="s">
        <v>114</v>
      </c>
      <c r="I928" t="s">
        <v>78</v>
      </c>
      <c r="J928" t="s">
        <v>101</v>
      </c>
      <c r="K928" s="1" t="s">
        <v>102</v>
      </c>
      <c r="L928" t="s">
        <v>79</v>
      </c>
      <c r="M928" s="1">
        <v>1000</v>
      </c>
      <c r="N928" s="1">
        <v>1000</v>
      </c>
      <c r="O928" s="1">
        <v>845</v>
      </c>
      <c r="P928">
        <v>4</v>
      </c>
      <c r="Q928">
        <v>239.53</v>
      </c>
      <c r="R928">
        <v>283.14</v>
      </c>
      <c r="S928">
        <v>43.609999999999985</v>
      </c>
      <c r="T928" t="s">
        <v>80</v>
      </c>
      <c r="U928" s="40">
        <v>2023</v>
      </c>
      <c r="V928" s="40">
        <v>6</v>
      </c>
      <c r="W928" s="40" t="s">
        <v>275</v>
      </c>
      <c r="X928" s="40">
        <v>4</v>
      </c>
      <c r="Y928">
        <v>1</v>
      </c>
      <c r="Z928">
        <v>283.14</v>
      </c>
    </row>
    <row r="929" spans="1:26" x14ac:dyDescent="0.25">
      <c r="A929" t="s">
        <v>92</v>
      </c>
      <c r="B929" t="s">
        <v>153</v>
      </c>
      <c r="C929" s="1">
        <v>500</v>
      </c>
      <c r="D929">
        <v>2</v>
      </c>
      <c r="E929">
        <v>0.4</v>
      </c>
      <c r="F929" s="16">
        <v>45106</v>
      </c>
      <c r="G929" t="s">
        <v>77</v>
      </c>
      <c r="H929" t="s">
        <v>114</v>
      </c>
      <c r="I929" t="s">
        <v>78</v>
      </c>
      <c r="J929" t="s">
        <v>101</v>
      </c>
      <c r="K929" s="1" t="s">
        <v>102</v>
      </c>
      <c r="L929" t="s">
        <v>79</v>
      </c>
      <c r="M929" s="1">
        <v>500</v>
      </c>
      <c r="N929" s="1">
        <v>500</v>
      </c>
      <c r="O929" s="1">
        <v>1123</v>
      </c>
      <c r="P929">
        <v>4</v>
      </c>
      <c r="Q929">
        <v>148.53</v>
      </c>
      <c r="R929">
        <v>183.15</v>
      </c>
      <c r="S929">
        <v>34.620000000000005</v>
      </c>
      <c r="T929" t="s">
        <v>80</v>
      </c>
      <c r="U929" s="40">
        <v>2023</v>
      </c>
      <c r="V929" s="40">
        <v>6</v>
      </c>
      <c r="W929" s="40" t="s">
        <v>275</v>
      </c>
      <c r="X929" s="40">
        <v>4</v>
      </c>
      <c r="Y929">
        <v>1</v>
      </c>
      <c r="Z929">
        <v>183.15</v>
      </c>
    </row>
    <row r="930" spans="1:26" x14ac:dyDescent="0.25">
      <c r="A930" t="s">
        <v>92</v>
      </c>
      <c r="B930" t="s">
        <v>1164</v>
      </c>
      <c r="C930" s="1">
        <v>1000</v>
      </c>
      <c r="D930">
        <v>4</v>
      </c>
      <c r="E930">
        <v>0.8</v>
      </c>
      <c r="F930" s="16">
        <v>45106</v>
      </c>
      <c r="G930" t="s">
        <v>77</v>
      </c>
      <c r="H930" t="s">
        <v>114</v>
      </c>
      <c r="I930" t="s">
        <v>78</v>
      </c>
      <c r="J930" t="s">
        <v>101</v>
      </c>
      <c r="K930" s="1" t="s">
        <v>102</v>
      </c>
      <c r="L930" t="s">
        <v>79</v>
      </c>
      <c r="M930" s="1">
        <v>1000</v>
      </c>
      <c r="N930" s="1">
        <v>1000</v>
      </c>
      <c r="O930" s="1">
        <v>1416</v>
      </c>
      <c r="P930">
        <v>5</v>
      </c>
      <c r="Q930">
        <v>254.49</v>
      </c>
      <c r="R930">
        <v>300.82</v>
      </c>
      <c r="S930">
        <v>46.329999999999984</v>
      </c>
      <c r="T930" t="s">
        <v>80</v>
      </c>
      <c r="U930" s="40">
        <v>2023</v>
      </c>
      <c r="V930" s="40">
        <v>6</v>
      </c>
      <c r="W930" s="40" t="s">
        <v>275</v>
      </c>
      <c r="X930" s="40">
        <v>4</v>
      </c>
      <c r="Y930">
        <v>1</v>
      </c>
      <c r="Z930">
        <v>300.82</v>
      </c>
    </row>
    <row r="931" spans="1:26" x14ac:dyDescent="0.25">
      <c r="A931" t="s">
        <v>92</v>
      </c>
      <c r="B931" t="s">
        <v>1165</v>
      </c>
      <c r="C931" s="1">
        <v>500</v>
      </c>
      <c r="D931">
        <v>2</v>
      </c>
      <c r="E931">
        <v>0.4</v>
      </c>
      <c r="F931" s="16">
        <v>45106</v>
      </c>
      <c r="G931" t="s">
        <v>77</v>
      </c>
      <c r="H931" t="s">
        <v>114</v>
      </c>
      <c r="I931" t="s">
        <v>78</v>
      </c>
      <c r="J931" t="s">
        <v>101</v>
      </c>
      <c r="K931" s="1" t="s">
        <v>102</v>
      </c>
      <c r="L931" t="s">
        <v>79</v>
      </c>
      <c r="M931" s="1">
        <v>500</v>
      </c>
      <c r="N931" s="1">
        <v>500</v>
      </c>
      <c r="O931" s="1">
        <v>1575</v>
      </c>
      <c r="P931">
        <v>6</v>
      </c>
      <c r="Q931">
        <v>151.52000000000001</v>
      </c>
      <c r="R931">
        <v>186.84</v>
      </c>
      <c r="S931">
        <v>35.319999999999993</v>
      </c>
      <c r="T931" t="s">
        <v>80</v>
      </c>
      <c r="U931" s="40">
        <v>2023</v>
      </c>
      <c r="V931" s="40">
        <v>6</v>
      </c>
      <c r="W931" s="40" t="s">
        <v>275</v>
      </c>
      <c r="X931" s="40">
        <v>4</v>
      </c>
      <c r="Y931">
        <v>1</v>
      </c>
      <c r="Z931">
        <v>186.84</v>
      </c>
    </row>
    <row r="932" spans="1:26" x14ac:dyDescent="0.25">
      <c r="A932" t="s">
        <v>92</v>
      </c>
      <c r="B932" t="s">
        <v>1166</v>
      </c>
      <c r="C932" s="1">
        <v>1000</v>
      </c>
      <c r="D932">
        <v>4</v>
      </c>
      <c r="E932">
        <v>0.8</v>
      </c>
      <c r="F932" s="16">
        <v>45106</v>
      </c>
      <c r="G932" t="s">
        <v>77</v>
      </c>
      <c r="H932" t="s">
        <v>100</v>
      </c>
      <c r="I932" t="s">
        <v>78</v>
      </c>
      <c r="J932" t="s">
        <v>101</v>
      </c>
      <c r="K932" s="1" t="s">
        <v>102</v>
      </c>
      <c r="L932" t="s">
        <v>79</v>
      </c>
      <c r="M932" s="1">
        <v>1000</v>
      </c>
      <c r="N932" s="1">
        <v>1000</v>
      </c>
      <c r="O932" s="1">
        <v>1819</v>
      </c>
      <c r="P932">
        <v>4</v>
      </c>
      <c r="Q932">
        <v>244.94</v>
      </c>
      <c r="R932">
        <v>289.52</v>
      </c>
      <c r="S932">
        <v>44.579999999999984</v>
      </c>
      <c r="T932" t="s">
        <v>80</v>
      </c>
      <c r="U932" s="40">
        <v>2023</v>
      </c>
      <c r="V932" s="40">
        <v>6</v>
      </c>
      <c r="W932" s="40" t="s">
        <v>275</v>
      </c>
      <c r="X932" s="40">
        <v>4</v>
      </c>
      <c r="Y932">
        <v>1</v>
      </c>
      <c r="Z932">
        <v>289.52</v>
      </c>
    </row>
    <row r="933" spans="1:26" x14ac:dyDescent="0.25">
      <c r="A933" t="s">
        <v>92</v>
      </c>
      <c r="B933" t="s">
        <v>87</v>
      </c>
      <c r="C933" s="1">
        <v>1000</v>
      </c>
      <c r="D933">
        <v>4</v>
      </c>
      <c r="E933">
        <v>0.8</v>
      </c>
      <c r="F933" s="16">
        <v>45106</v>
      </c>
      <c r="G933" t="s">
        <v>77</v>
      </c>
      <c r="H933" t="s">
        <v>114</v>
      </c>
      <c r="I933" t="s">
        <v>78</v>
      </c>
      <c r="J933" t="s">
        <v>101</v>
      </c>
      <c r="K933" s="1" t="s">
        <v>102</v>
      </c>
      <c r="L933" t="s">
        <v>79</v>
      </c>
      <c r="M933" s="1">
        <v>1000</v>
      </c>
      <c r="N933" s="1">
        <v>1000</v>
      </c>
      <c r="O933" s="1">
        <v>1123</v>
      </c>
      <c r="P933">
        <v>4</v>
      </c>
      <c r="Q933">
        <v>253.26</v>
      </c>
      <c r="R933">
        <v>299.36</v>
      </c>
      <c r="S933">
        <v>46.100000000000023</v>
      </c>
      <c r="T933" t="s">
        <v>80</v>
      </c>
      <c r="U933" s="40">
        <v>2023</v>
      </c>
      <c r="V933" s="40">
        <v>6</v>
      </c>
      <c r="W933" s="40" t="s">
        <v>275</v>
      </c>
      <c r="X933" s="40">
        <v>4</v>
      </c>
      <c r="Y933">
        <v>1</v>
      </c>
      <c r="Z933">
        <v>299.36</v>
      </c>
    </row>
    <row r="934" spans="1:26" x14ac:dyDescent="0.25">
      <c r="A934" t="s">
        <v>92</v>
      </c>
      <c r="B934" t="s">
        <v>253</v>
      </c>
      <c r="C934" s="1">
        <v>2500</v>
      </c>
      <c r="D934">
        <v>10</v>
      </c>
      <c r="E934">
        <v>2</v>
      </c>
      <c r="F934" s="16">
        <v>45106</v>
      </c>
      <c r="G934" t="s">
        <v>77</v>
      </c>
      <c r="H934" t="s">
        <v>125</v>
      </c>
      <c r="I934" t="s">
        <v>78</v>
      </c>
      <c r="J934" t="s">
        <v>101</v>
      </c>
      <c r="K934" s="1" t="s">
        <v>112</v>
      </c>
      <c r="L934" t="s">
        <v>79</v>
      </c>
      <c r="M934" s="1">
        <v>2500</v>
      </c>
      <c r="N934" s="1">
        <v>2500</v>
      </c>
      <c r="O934" s="1">
        <v>1333</v>
      </c>
      <c r="P934">
        <v>4</v>
      </c>
      <c r="Q934">
        <v>462.17</v>
      </c>
      <c r="R934">
        <v>524.29999999999995</v>
      </c>
      <c r="S934">
        <v>62.129999999999939</v>
      </c>
      <c r="T934" t="s">
        <v>80</v>
      </c>
      <c r="U934" s="40">
        <v>2023</v>
      </c>
      <c r="V934" s="40">
        <v>6</v>
      </c>
      <c r="W934" s="40" t="s">
        <v>275</v>
      </c>
      <c r="X934" s="40">
        <v>4</v>
      </c>
      <c r="Y934">
        <v>1</v>
      </c>
      <c r="Z934">
        <v>524.29999999999995</v>
      </c>
    </row>
    <row r="935" spans="1:26" x14ac:dyDescent="0.25">
      <c r="A935" t="s">
        <v>92</v>
      </c>
      <c r="B935" t="s">
        <v>1167</v>
      </c>
      <c r="C935" s="1">
        <v>500</v>
      </c>
      <c r="D935">
        <v>2</v>
      </c>
      <c r="E935">
        <v>0.4</v>
      </c>
      <c r="F935" s="16">
        <v>45106</v>
      </c>
      <c r="G935" t="s">
        <v>77</v>
      </c>
      <c r="H935" t="s">
        <v>100</v>
      </c>
      <c r="I935" t="s">
        <v>78</v>
      </c>
      <c r="J935" t="s">
        <v>101</v>
      </c>
      <c r="K935" s="1" t="s">
        <v>102</v>
      </c>
      <c r="L935" t="s">
        <v>79</v>
      </c>
      <c r="M935" s="1">
        <v>500</v>
      </c>
      <c r="N935" s="1">
        <v>500</v>
      </c>
      <c r="O935" s="1">
        <v>942</v>
      </c>
      <c r="P935">
        <v>3</v>
      </c>
      <c r="Q935">
        <v>111.04</v>
      </c>
      <c r="R935">
        <v>136.91</v>
      </c>
      <c r="S935">
        <v>25.86999999999999</v>
      </c>
      <c r="T935" t="s">
        <v>80</v>
      </c>
      <c r="U935" s="40">
        <v>2023</v>
      </c>
      <c r="V935" s="40">
        <v>6</v>
      </c>
      <c r="W935" s="40" t="s">
        <v>275</v>
      </c>
      <c r="X935" s="40">
        <v>4</v>
      </c>
      <c r="Y935">
        <v>1</v>
      </c>
      <c r="Z935">
        <v>136.91</v>
      </c>
    </row>
    <row r="936" spans="1:26" x14ac:dyDescent="0.25">
      <c r="A936" t="s">
        <v>92</v>
      </c>
      <c r="B936" t="s">
        <v>1168</v>
      </c>
      <c r="C936" s="1">
        <v>500</v>
      </c>
      <c r="D936">
        <v>2</v>
      </c>
      <c r="E936">
        <v>0.4</v>
      </c>
      <c r="F936" s="16">
        <v>45111</v>
      </c>
      <c r="G936" t="s">
        <v>77</v>
      </c>
      <c r="H936" t="s">
        <v>114</v>
      </c>
      <c r="I936" t="s">
        <v>78</v>
      </c>
      <c r="J936" t="s">
        <v>101</v>
      </c>
      <c r="K936" s="1" t="s">
        <v>102</v>
      </c>
      <c r="L936" t="s">
        <v>79</v>
      </c>
      <c r="M936" s="1">
        <v>500</v>
      </c>
      <c r="N936" s="1">
        <v>500</v>
      </c>
      <c r="O936" s="1">
        <v>977</v>
      </c>
      <c r="P936">
        <v>3</v>
      </c>
      <c r="Q936">
        <v>142.65</v>
      </c>
      <c r="R936">
        <v>175.89</v>
      </c>
      <c r="S936">
        <v>33.239999999999981</v>
      </c>
      <c r="T936" t="s">
        <v>80</v>
      </c>
      <c r="U936" s="40">
        <v>2023</v>
      </c>
      <c r="V936" s="40">
        <v>7</v>
      </c>
      <c r="W936" s="40" t="s">
        <v>291</v>
      </c>
      <c r="X936" s="40">
        <v>2</v>
      </c>
      <c r="Y936">
        <v>1</v>
      </c>
      <c r="Z936">
        <v>175.89</v>
      </c>
    </row>
    <row r="937" spans="1:26" x14ac:dyDescent="0.25">
      <c r="A937" t="s">
        <v>92</v>
      </c>
      <c r="B937" t="s">
        <v>1169</v>
      </c>
      <c r="C937" s="1">
        <v>500</v>
      </c>
      <c r="D937">
        <v>2</v>
      </c>
      <c r="E937">
        <v>0.4</v>
      </c>
      <c r="F937" s="16">
        <v>45111</v>
      </c>
      <c r="G937" t="s">
        <v>77</v>
      </c>
      <c r="H937" t="s">
        <v>76</v>
      </c>
      <c r="I937" t="s">
        <v>78</v>
      </c>
      <c r="J937" t="s">
        <v>101</v>
      </c>
      <c r="K937" s="1" t="s">
        <v>102</v>
      </c>
      <c r="L937" t="s">
        <v>79</v>
      </c>
      <c r="M937" s="1">
        <v>500</v>
      </c>
      <c r="N937" s="1">
        <v>500</v>
      </c>
      <c r="O937" s="1">
        <v>569</v>
      </c>
      <c r="P937">
        <v>4</v>
      </c>
      <c r="Q937">
        <v>98.15</v>
      </c>
      <c r="R937">
        <v>121.03</v>
      </c>
      <c r="S937">
        <v>22.879999999999995</v>
      </c>
      <c r="T937" t="s">
        <v>80</v>
      </c>
      <c r="U937" s="40">
        <v>2023</v>
      </c>
      <c r="V937" s="40">
        <v>7</v>
      </c>
      <c r="W937" s="40" t="s">
        <v>291</v>
      </c>
      <c r="X937" s="40">
        <v>2</v>
      </c>
      <c r="Y937">
        <v>1</v>
      </c>
      <c r="Z937">
        <v>121.03</v>
      </c>
    </row>
    <row r="938" spans="1:26" x14ac:dyDescent="0.25">
      <c r="A938" t="s">
        <v>92</v>
      </c>
      <c r="B938" t="s">
        <v>1170</v>
      </c>
      <c r="C938" s="1">
        <v>3000.0000000000005</v>
      </c>
      <c r="D938">
        <v>12.000000000000002</v>
      </c>
      <c r="E938">
        <v>2.4000000000000004</v>
      </c>
      <c r="F938" s="16">
        <v>45111</v>
      </c>
      <c r="G938" t="s">
        <v>77</v>
      </c>
      <c r="H938" t="s">
        <v>133</v>
      </c>
      <c r="I938" t="s">
        <v>78</v>
      </c>
      <c r="J938" t="s">
        <v>101</v>
      </c>
      <c r="K938" s="1" t="s">
        <v>112</v>
      </c>
      <c r="L938" t="s">
        <v>83</v>
      </c>
      <c r="M938" s="1">
        <v>3000.0000000000005</v>
      </c>
      <c r="N938" s="1">
        <v>5000</v>
      </c>
      <c r="O938" s="1">
        <v>2378</v>
      </c>
      <c r="P938">
        <v>4</v>
      </c>
      <c r="Q938">
        <v>742.02</v>
      </c>
      <c r="R938">
        <v>834.19</v>
      </c>
      <c r="S938">
        <v>92.170000000000073</v>
      </c>
      <c r="T938" t="s">
        <v>80</v>
      </c>
      <c r="U938" s="40">
        <v>2023</v>
      </c>
      <c r="V938" s="40">
        <v>7</v>
      </c>
      <c r="W938" s="40" t="s">
        <v>291</v>
      </c>
      <c r="X938" s="40">
        <v>2</v>
      </c>
      <c r="Y938">
        <v>0</v>
      </c>
      <c r="Z938">
        <v>0</v>
      </c>
    </row>
    <row r="939" spans="1:26" x14ac:dyDescent="0.25">
      <c r="A939" t="s">
        <v>92</v>
      </c>
      <c r="B939" t="s">
        <v>1171</v>
      </c>
      <c r="C939" s="1">
        <v>500</v>
      </c>
      <c r="D939">
        <v>2</v>
      </c>
      <c r="E939">
        <v>0.4</v>
      </c>
      <c r="F939" s="16">
        <v>45111</v>
      </c>
      <c r="G939" t="s">
        <v>77</v>
      </c>
      <c r="H939" t="s">
        <v>121</v>
      </c>
      <c r="I939" t="s">
        <v>78</v>
      </c>
      <c r="J939" t="s">
        <v>101</v>
      </c>
      <c r="K939" s="1" t="s">
        <v>112</v>
      </c>
      <c r="L939" t="s">
        <v>79</v>
      </c>
      <c r="M939" s="1">
        <v>500</v>
      </c>
      <c r="N939" s="1">
        <v>500</v>
      </c>
      <c r="O939" s="1" t="s">
        <v>122</v>
      </c>
      <c r="P939">
        <v>6</v>
      </c>
      <c r="Q939">
        <v>144.26</v>
      </c>
      <c r="R939">
        <v>177.88</v>
      </c>
      <c r="S939">
        <v>33.620000000000005</v>
      </c>
      <c r="T939" t="s">
        <v>80</v>
      </c>
      <c r="U939" s="40">
        <v>2023</v>
      </c>
      <c r="V939" s="40">
        <v>7</v>
      </c>
      <c r="W939" s="40" t="s">
        <v>291</v>
      </c>
      <c r="X939" s="40">
        <v>2</v>
      </c>
      <c r="Y939">
        <v>1</v>
      </c>
      <c r="Z939">
        <v>177.88</v>
      </c>
    </row>
    <row r="940" spans="1:26" x14ac:dyDescent="0.25">
      <c r="A940" t="s">
        <v>92</v>
      </c>
      <c r="B940" t="s">
        <v>258</v>
      </c>
      <c r="C940" s="1">
        <v>500</v>
      </c>
      <c r="D940">
        <v>2</v>
      </c>
      <c r="E940">
        <v>0.4</v>
      </c>
      <c r="F940" s="16">
        <v>45111</v>
      </c>
      <c r="G940" t="s">
        <v>77</v>
      </c>
      <c r="H940" t="s">
        <v>121</v>
      </c>
      <c r="I940" t="s">
        <v>78</v>
      </c>
      <c r="J940" t="s">
        <v>101</v>
      </c>
      <c r="K940" s="1" t="s">
        <v>112</v>
      </c>
      <c r="L940" t="s">
        <v>79</v>
      </c>
      <c r="M940" s="1">
        <v>500</v>
      </c>
      <c r="N940" s="1">
        <v>500</v>
      </c>
      <c r="O940" s="1" t="s">
        <v>122</v>
      </c>
      <c r="P940">
        <v>6</v>
      </c>
      <c r="Q940">
        <v>144.26</v>
      </c>
      <c r="R940">
        <v>177.88</v>
      </c>
      <c r="S940">
        <v>33.620000000000005</v>
      </c>
      <c r="T940" t="s">
        <v>80</v>
      </c>
      <c r="U940" s="40">
        <v>2023</v>
      </c>
      <c r="V940" s="40">
        <v>7</v>
      </c>
      <c r="W940" s="40" t="s">
        <v>291</v>
      </c>
      <c r="X940" s="40">
        <v>2</v>
      </c>
      <c r="Y940">
        <v>1</v>
      </c>
      <c r="Z940">
        <v>177.88</v>
      </c>
    </row>
    <row r="941" spans="1:26" x14ac:dyDescent="0.25">
      <c r="A941" t="s">
        <v>92</v>
      </c>
      <c r="B941" t="s">
        <v>1172</v>
      </c>
      <c r="C941" s="1">
        <v>500</v>
      </c>
      <c r="D941">
        <v>2</v>
      </c>
      <c r="E941">
        <v>0.4</v>
      </c>
      <c r="F941" s="16">
        <v>45111</v>
      </c>
      <c r="G941" t="s">
        <v>77</v>
      </c>
      <c r="H941" t="s">
        <v>121</v>
      </c>
      <c r="I941" t="s">
        <v>78</v>
      </c>
      <c r="J941" t="s">
        <v>101</v>
      </c>
      <c r="K941" s="1" t="s">
        <v>112</v>
      </c>
      <c r="L941" t="s">
        <v>79</v>
      </c>
      <c r="M941" s="1">
        <v>500</v>
      </c>
      <c r="N941" s="1">
        <v>500</v>
      </c>
      <c r="O941" s="1">
        <v>1974</v>
      </c>
      <c r="P941">
        <v>6</v>
      </c>
      <c r="Q941">
        <v>162.28</v>
      </c>
      <c r="R941">
        <v>200.1</v>
      </c>
      <c r="S941">
        <v>37.819999999999993</v>
      </c>
      <c r="T941" t="s">
        <v>80</v>
      </c>
      <c r="U941" s="40">
        <v>2023</v>
      </c>
      <c r="V941" s="40">
        <v>7</v>
      </c>
      <c r="W941" s="40" t="s">
        <v>291</v>
      </c>
      <c r="X941" s="40">
        <v>2</v>
      </c>
      <c r="Y941">
        <v>1</v>
      </c>
      <c r="Z941">
        <v>200.1</v>
      </c>
    </row>
    <row r="942" spans="1:26" x14ac:dyDescent="0.25">
      <c r="A942" t="s">
        <v>92</v>
      </c>
      <c r="B942" t="s">
        <v>1173</v>
      </c>
      <c r="C942" s="1">
        <v>500</v>
      </c>
      <c r="D942">
        <v>2</v>
      </c>
      <c r="E942">
        <v>0.4</v>
      </c>
      <c r="F942" s="16">
        <v>45111</v>
      </c>
      <c r="G942" t="s">
        <v>77</v>
      </c>
      <c r="H942" t="s">
        <v>121</v>
      </c>
      <c r="I942" t="s">
        <v>78</v>
      </c>
      <c r="J942" t="s">
        <v>101</v>
      </c>
      <c r="K942" s="1" t="s">
        <v>112</v>
      </c>
      <c r="L942" t="s">
        <v>79</v>
      </c>
      <c r="M942" s="1">
        <v>500</v>
      </c>
      <c r="N942" s="1">
        <v>500</v>
      </c>
      <c r="O942" s="1">
        <v>1974</v>
      </c>
      <c r="P942">
        <v>6</v>
      </c>
      <c r="Q942">
        <v>162.28</v>
      </c>
      <c r="R942">
        <v>200.1</v>
      </c>
      <c r="S942">
        <v>37.819999999999993</v>
      </c>
      <c r="T942" t="s">
        <v>80</v>
      </c>
      <c r="U942" s="40">
        <v>2023</v>
      </c>
      <c r="V942" s="40">
        <v>7</v>
      </c>
      <c r="W942" s="40" t="s">
        <v>291</v>
      </c>
      <c r="X942" s="40">
        <v>2</v>
      </c>
      <c r="Y942">
        <v>1</v>
      </c>
      <c r="Z942">
        <v>200.1</v>
      </c>
    </row>
    <row r="943" spans="1:26" x14ac:dyDescent="0.25">
      <c r="A943" t="s">
        <v>92</v>
      </c>
      <c r="B943" t="s">
        <v>1174</v>
      </c>
      <c r="C943" s="1">
        <v>500</v>
      </c>
      <c r="D943">
        <v>2</v>
      </c>
      <c r="E943">
        <v>0.4</v>
      </c>
      <c r="F943" s="16">
        <v>45111</v>
      </c>
      <c r="G943" t="s">
        <v>77</v>
      </c>
      <c r="H943" t="s">
        <v>121</v>
      </c>
      <c r="I943" t="s">
        <v>78</v>
      </c>
      <c r="J943" t="s">
        <v>101</v>
      </c>
      <c r="K943" s="1" t="s">
        <v>112</v>
      </c>
      <c r="L943" t="s">
        <v>79</v>
      </c>
      <c r="M943" s="1">
        <v>500</v>
      </c>
      <c r="N943" s="1">
        <v>500</v>
      </c>
      <c r="O943" s="1">
        <v>2073</v>
      </c>
      <c r="P943">
        <v>6</v>
      </c>
      <c r="Q943">
        <v>144.26</v>
      </c>
      <c r="R943">
        <v>177.88</v>
      </c>
      <c r="S943">
        <v>33.620000000000005</v>
      </c>
      <c r="T943" t="s">
        <v>80</v>
      </c>
      <c r="U943" s="40">
        <v>2023</v>
      </c>
      <c r="V943" s="40">
        <v>7</v>
      </c>
      <c r="W943" s="40" t="s">
        <v>291</v>
      </c>
      <c r="X943" s="40">
        <v>2</v>
      </c>
      <c r="Y943">
        <v>1</v>
      </c>
      <c r="Z943">
        <v>177.88</v>
      </c>
    </row>
    <row r="944" spans="1:26" x14ac:dyDescent="0.25">
      <c r="A944" t="s">
        <v>92</v>
      </c>
      <c r="B944" t="s">
        <v>1175</v>
      </c>
      <c r="C944" s="1">
        <v>500</v>
      </c>
      <c r="D944">
        <v>2</v>
      </c>
      <c r="E944">
        <v>0.4</v>
      </c>
      <c r="F944" s="16">
        <v>45111</v>
      </c>
      <c r="G944" t="s">
        <v>77</v>
      </c>
      <c r="H944" t="s">
        <v>121</v>
      </c>
      <c r="I944" t="s">
        <v>78</v>
      </c>
      <c r="J944" t="s">
        <v>101</v>
      </c>
      <c r="K944" s="1" t="s">
        <v>112</v>
      </c>
      <c r="L944" t="s">
        <v>79</v>
      </c>
      <c r="M944" s="1">
        <v>500</v>
      </c>
      <c r="N944" s="1">
        <v>500</v>
      </c>
      <c r="O944" s="1">
        <v>2073</v>
      </c>
      <c r="P944">
        <v>6</v>
      </c>
      <c r="Q944">
        <v>144.26</v>
      </c>
      <c r="R944">
        <v>177.88</v>
      </c>
      <c r="S944">
        <v>33.620000000000005</v>
      </c>
      <c r="T944" t="s">
        <v>80</v>
      </c>
      <c r="U944" s="40">
        <v>2023</v>
      </c>
      <c r="V944" s="40">
        <v>7</v>
      </c>
      <c r="W944" s="40" t="s">
        <v>291</v>
      </c>
      <c r="X944" s="40">
        <v>2</v>
      </c>
      <c r="Y944">
        <v>1</v>
      </c>
      <c r="Z944">
        <v>177.88</v>
      </c>
    </row>
    <row r="945" spans="1:26" x14ac:dyDescent="0.25">
      <c r="A945" t="s">
        <v>92</v>
      </c>
      <c r="B945" t="s">
        <v>1176</v>
      </c>
      <c r="C945" s="1">
        <v>1000</v>
      </c>
      <c r="D945">
        <v>4</v>
      </c>
      <c r="E945">
        <v>0.8</v>
      </c>
      <c r="F945" s="16">
        <v>45113</v>
      </c>
      <c r="G945" t="s">
        <v>77</v>
      </c>
      <c r="H945" t="s">
        <v>76</v>
      </c>
      <c r="I945" t="s">
        <v>78</v>
      </c>
      <c r="J945" t="s">
        <v>101</v>
      </c>
      <c r="K945" s="1" t="s">
        <v>102</v>
      </c>
      <c r="L945" t="s">
        <v>79</v>
      </c>
      <c r="M945" s="1">
        <v>1000</v>
      </c>
      <c r="N945" s="1">
        <v>1000</v>
      </c>
      <c r="O945" s="1">
        <v>684</v>
      </c>
      <c r="P945">
        <v>4</v>
      </c>
      <c r="Q945">
        <v>172.11</v>
      </c>
      <c r="R945">
        <v>203.44</v>
      </c>
      <c r="S945">
        <v>31.329999999999984</v>
      </c>
      <c r="T945" t="s">
        <v>80</v>
      </c>
      <c r="U945" s="40">
        <v>2023</v>
      </c>
      <c r="V945" s="40">
        <v>7</v>
      </c>
      <c r="W945" s="40" t="s">
        <v>291</v>
      </c>
      <c r="X945" s="40">
        <v>4</v>
      </c>
      <c r="Y945">
        <v>1</v>
      </c>
      <c r="Z945">
        <v>203.44</v>
      </c>
    </row>
    <row r="946" spans="1:26" x14ac:dyDescent="0.25">
      <c r="A946" t="s">
        <v>92</v>
      </c>
      <c r="B946" t="s">
        <v>224</v>
      </c>
      <c r="C946" s="1">
        <v>1500.0000000000002</v>
      </c>
      <c r="D946">
        <v>6.0000000000000009</v>
      </c>
      <c r="E946">
        <v>1.2000000000000002</v>
      </c>
      <c r="F946" s="16">
        <v>45113</v>
      </c>
      <c r="G946" t="s">
        <v>77</v>
      </c>
      <c r="H946" t="s">
        <v>178</v>
      </c>
      <c r="I946" t="s">
        <v>78</v>
      </c>
      <c r="J946" t="s">
        <v>101</v>
      </c>
      <c r="K946" s="1" t="s">
        <v>130</v>
      </c>
      <c r="L946" t="s">
        <v>79</v>
      </c>
      <c r="M946" s="1">
        <v>1500.0000000000002</v>
      </c>
      <c r="N946" s="1">
        <v>2500</v>
      </c>
      <c r="O946" s="1">
        <v>1130</v>
      </c>
      <c r="P946">
        <v>4</v>
      </c>
      <c r="Q946">
        <v>263.44</v>
      </c>
      <c r="R946">
        <v>300.73</v>
      </c>
      <c r="S946">
        <v>37.29000000000002</v>
      </c>
      <c r="T946" t="s">
        <v>80</v>
      </c>
      <c r="U946" s="40">
        <v>2023</v>
      </c>
      <c r="V946" s="40">
        <v>7</v>
      </c>
      <c r="W946" s="40" t="s">
        <v>291</v>
      </c>
      <c r="X946" s="40">
        <v>4</v>
      </c>
      <c r="Y946">
        <v>1</v>
      </c>
      <c r="Z946">
        <v>300.73</v>
      </c>
    </row>
    <row r="947" spans="1:26" x14ac:dyDescent="0.25">
      <c r="A947" t="s">
        <v>92</v>
      </c>
      <c r="B947" t="s">
        <v>1177</v>
      </c>
      <c r="C947" s="1">
        <v>1500.0000000000002</v>
      </c>
      <c r="D947">
        <v>6.0000000000000009</v>
      </c>
      <c r="E947">
        <v>1.2000000000000002</v>
      </c>
      <c r="F947" s="16">
        <v>45113</v>
      </c>
      <c r="G947" t="s">
        <v>77</v>
      </c>
      <c r="H947" t="s">
        <v>158</v>
      </c>
      <c r="I947" t="s">
        <v>78</v>
      </c>
      <c r="J947" t="s">
        <v>101</v>
      </c>
      <c r="K947" s="1" t="s">
        <v>102</v>
      </c>
      <c r="L947" t="s">
        <v>79</v>
      </c>
      <c r="M947" s="1">
        <v>1500.0000000000002</v>
      </c>
      <c r="N947" s="1">
        <v>2500</v>
      </c>
      <c r="O947" s="1">
        <v>1322</v>
      </c>
      <c r="P947">
        <v>5</v>
      </c>
      <c r="Q947">
        <v>284.89</v>
      </c>
      <c r="R947">
        <v>325.20999999999998</v>
      </c>
      <c r="S947">
        <v>40.319999999999993</v>
      </c>
      <c r="T947" t="s">
        <v>80</v>
      </c>
      <c r="U947" s="40">
        <v>2023</v>
      </c>
      <c r="V947" s="40">
        <v>7</v>
      </c>
      <c r="W947" s="40" t="s">
        <v>291</v>
      </c>
      <c r="X947" s="40">
        <v>4</v>
      </c>
      <c r="Y947">
        <v>1</v>
      </c>
      <c r="Z947">
        <v>325.20999999999998</v>
      </c>
    </row>
    <row r="948" spans="1:26" x14ac:dyDescent="0.25">
      <c r="A948" t="s">
        <v>92</v>
      </c>
      <c r="B948" t="s">
        <v>1178</v>
      </c>
      <c r="C948" s="1">
        <v>500</v>
      </c>
      <c r="D948">
        <v>2</v>
      </c>
      <c r="E948">
        <v>0.4</v>
      </c>
      <c r="F948" s="16">
        <v>45113</v>
      </c>
      <c r="G948" t="s">
        <v>77</v>
      </c>
      <c r="H948" t="s">
        <v>125</v>
      </c>
      <c r="I948" t="s">
        <v>78</v>
      </c>
      <c r="J948" t="s">
        <v>101</v>
      </c>
      <c r="K948" s="1" t="s">
        <v>112</v>
      </c>
      <c r="L948" t="s">
        <v>79</v>
      </c>
      <c r="M948" s="1">
        <v>500</v>
      </c>
      <c r="N948" s="1">
        <v>500</v>
      </c>
      <c r="O948" s="1">
        <v>1049</v>
      </c>
      <c r="P948">
        <v>4</v>
      </c>
      <c r="Q948">
        <v>108.25</v>
      </c>
      <c r="R948">
        <v>133.47999999999999</v>
      </c>
      <c r="S948">
        <v>25.22999999999999</v>
      </c>
      <c r="T948" t="s">
        <v>80</v>
      </c>
      <c r="U948" s="40">
        <v>2023</v>
      </c>
      <c r="V948" s="40">
        <v>7</v>
      </c>
      <c r="W948" s="40" t="s">
        <v>291</v>
      </c>
      <c r="X948" s="40">
        <v>4</v>
      </c>
      <c r="Y948">
        <v>1</v>
      </c>
      <c r="Z948">
        <v>133.47999999999999</v>
      </c>
    </row>
    <row r="949" spans="1:26" x14ac:dyDescent="0.25">
      <c r="A949" t="s">
        <v>92</v>
      </c>
      <c r="B949" t="s">
        <v>1179</v>
      </c>
      <c r="C949" s="1">
        <v>500</v>
      </c>
      <c r="D949">
        <v>2</v>
      </c>
      <c r="E949">
        <v>0.4</v>
      </c>
      <c r="F949" s="16">
        <v>45113</v>
      </c>
      <c r="G949" t="s">
        <v>77</v>
      </c>
      <c r="H949" t="s">
        <v>125</v>
      </c>
      <c r="I949" t="s">
        <v>78</v>
      </c>
      <c r="J949" t="s">
        <v>101</v>
      </c>
      <c r="K949" s="1" t="s">
        <v>112</v>
      </c>
      <c r="L949" t="s">
        <v>79</v>
      </c>
      <c r="M949" s="1">
        <v>500</v>
      </c>
      <c r="N949" s="1">
        <v>500</v>
      </c>
      <c r="O949" s="1">
        <v>1049</v>
      </c>
      <c r="P949">
        <v>4</v>
      </c>
      <c r="Q949">
        <v>108.25</v>
      </c>
      <c r="R949">
        <v>133.47999999999999</v>
      </c>
      <c r="S949">
        <v>25.22999999999999</v>
      </c>
      <c r="T949" t="s">
        <v>80</v>
      </c>
      <c r="U949" s="40">
        <v>2023</v>
      </c>
      <c r="V949" s="40">
        <v>7</v>
      </c>
      <c r="W949" s="40" t="s">
        <v>291</v>
      </c>
      <c r="X949" s="40">
        <v>4</v>
      </c>
      <c r="Y949">
        <v>1</v>
      </c>
      <c r="Z949">
        <v>133.47999999999999</v>
      </c>
    </row>
    <row r="950" spans="1:26" x14ac:dyDescent="0.25">
      <c r="A950" t="s">
        <v>92</v>
      </c>
      <c r="B950" t="s">
        <v>1180</v>
      </c>
      <c r="C950" s="1">
        <v>500</v>
      </c>
      <c r="D950">
        <v>2</v>
      </c>
      <c r="E950">
        <v>0.4</v>
      </c>
      <c r="F950" s="16">
        <v>45113</v>
      </c>
      <c r="G950" t="s">
        <v>77</v>
      </c>
      <c r="H950" t="s">
        <v>100</v>
      </c>
      <c r="I950" t="s">
        <v>78</v>
      </c>
      <c r="J950" t="s">
        <v>101</v>
      </c>
      <c r="K950" s="1" t="s">
        <v>102</v>
      </c>
      <c r="L950" t="s">
        <v>79</v>
      </c>
      <c r="M950" s="1">
        <v>500</v>
      </c>
      <c r="N950" s="1">
        <v>500</v>
      </c>
      <c r="O950" s="1">
        <v>1559</v>
      </c>
      <c r="P950">
        <v>4</v>
      </c>
      <c r="Q950">
        <v>142</v>
      </c>
      <c r="R950">
        <v>175.09</v>
      </c>
      <c r="S950">
        <v>33.090000000000003</v>
      </c>
      <c r="T950" t="s">
        <v>80</v>
      </c>
      <c r="U950" s="40">
        <v>2023</v>
      </c>
      <c r="V950" s="40">
        <v>7</v>
      </c>
      <c r="W950" s="40" t="s">
        <v>291</v>
      </c>
      <c r="X950" s="40">
        <v>4</v>
      </c>
      <c r="Y950">
        <v>1</v>
      </c>
      <c r="Z950">
        <v>175.09</v>
      </c>
    </row>
    <row r="951" spans="1:26" x14ac:dyDescent="0.25">
      <c r="A951" t="s">
        <v>92</v>
      </c>
      <c r="B951" t="s">
        <v>1181</v>
      </c>
      <c r="C951" s="1">
        <v>12500</v>
      </c>
      <c r="D951">
        <v>50</v>
      </c>
      <c r="E951">
        <v>10</v>
      </c>
      <c r="F951" s="16">
        <v>45113</v>
      </c>
      <c r="G951" t="s">
        <v>77</v>
      </c>
      <c r="H951" t="s">
        <v>248</v>
      </c>
      <c r="I951" t="s">
        <v>78</v>
      </c>
      <c r="J951" t="s">
        <v>101</v>
      </c>
      <c r="K951" s="1" t="s">
        <v>112</v>
      </c>
      <c r="L951" t="s">
        <v>83</v>
      </c>
      <c r="M951" s="1">
        <v>12500</v>
      </c>
      <c r="N951" s="1">
        <v>15000</v>
      </c>
      <c r="O951" s="1">
        <v>2043</v>
      </c>
      <c r="P951">
        <v>4</v>
      </c>
      <c r="Q951">
        <v>3066</v>
      </c>
      <c r="R951">
        <v>3365.53</v>
      </c>
      <c r="S951">
        <v>299.5300000000002</v>
      </c>
      <c r="T951" t="s">
        <v>80</v>
      </c>
      <c r="U951" s="40">
        <v>2023</v>
      </c>
      <c r="V951" s="40">
        <v>7</v>
      </c>
      <c r="W951" s="40" t="s">
        <v>291</v>
      </c>
      <c r="X951" s="40">
        <v>4</v>
      </c>
      <c r="Y951">
        <v>0</v>
      </c>
      <c r="Z951">
        <v>0</v>
      </c>
    </row>
    <row r="952" spans="1:26" x14ac:dyDescent="0.25">
      <c r="A952" t="s">
        <v>92</v>
      </c>
      <c r="B952" t="s">
        <v>1182</v>
      </c>
      <c r="C952" s="1">
        <v>500</v>
      </c>
      <c r="D952">
        <v>2</v>
      </c>
      <c r="E952">
        <v>0.4</v>
      </c>
      <c r="F952" s="16">
        <v>45113</v>
      </c>
      <c r="G952" t="s">
        <v>77</v>
      </c>
      <c r="H952" t="s">
        <v>100</v>
      </c>
      <c r="I952" t="s">
        <v>78</v>
      </c>
      <c r="J952" t="s">
        <v>101</v>
      </c>
      <c r="K952" s="1" t="s">
        <v>102</v>
      </c>
      <c r="L952" t="s">
        <v>79</v>
      </c>
      <c r="M952" s="1">
        <v>500</v>
      </c>
      <c r="N952" s="1">
        <v>500</v>
      </c>
      <c r="O952" s="1">
        <v>911</v>
      </c>
      <c r="P952">
        <v>4</v>
      </c>
      <c r="Q952">
        <v>110.35</v>
      </c>
      <c r="R952">
        <v>136.07</v>
      </c>
      <c r="S952">
        <v>25.72</v>
      </c>
      <c r="T952" t="s">
        <v>80</v>
      </c>
      <c r="U952" s="40">
        <v>2023</v>
      </c>
      <c r="V952" s="40">
        <v>7</v>
      </c>
      <c r="W952" s="40" t="s">
        <v>291</v>
      </c>
      <c r="X952" s="40">
        <v>4</v>
      </c>
      <c r="Y952">
        <v>1</v>
      </c>
      <c r="Z952">
        <v>136.07</v>
      </c>
    </row>
    <row r="953" spans="1:26" x14ac:dyDescent="0.25">
      <c r="A953" t="s">
        <v>92</v>
      </c>
      <c r="B953" t="s">
        <v>1183</v>
      </c>
      <c r="C953" s="1">
        <v>500</v>
      </c>
      <c r="D953">
        <v>2</v>
      </c>
      <c r="E953">
        <v>0.4</v>
      </c>
      <c r="F953" s="16">
        <v>45113</v>
      </c>
      <c r="G953" t="s">
        <v>77</v>
      </c>
      <c r="H953" t="s">
        <v>100</v>
      </c>
      <c r="I953" t="s">
        <v>78</v>
      </c>
      <c r="J953" t="s">
        <v>101</v>
      </c>
      <c r="K953" s="1" t="s">
        <v>102</v>
      </c>
      <c r="L953" t="s">
        <v>79</v>
      </c>
      <c r="M953" s="1">
        <v>500</v>
      </c>
      <c r="N953" s="1">
        <v>500</v>
      </c>
      <c r="O953" s="1">
        <v>930</v>
      </c>
      <c r="P953">
        <v>4</v>
      </c>
      <c r="Q953">
        <v>110.35</v>
      </c>
      <c r="R953">
        <v>136.07</v>
      </c>
      <c r="S953">
        <v>25.72</v>
      </c>
      <c r="T953" t="s">
        <v>80</v>
      </c>
      <c r="U953" s="40">
        <v>2023</v>
      </c>
      <c r="V953" s="40">
        <v>7</v>
      </c>
      <c r="W953" s="40" t="s">
        <v>291</v>
      </c>
      <c r="X953" s="40">
        <v>4</v>
      </c>
      <c r="Y953">
        <v>1</v>
      </c>
      <c r="Z953">
        <v>136.07</v>
      </c>
    </row>
    <row r="954" spans="1:26" x14ac:dyDescent="0.25">
      <c r="A954" t="s">
        <v>92</v>
      </c>
      <c r="B954" t="s">
        <v>1184</v>
      </c>
      <c r="C954" s="1">
        <v>500</v>
      </c>
      <c r="D954">
        <v>2</v>
      </c>
      <c r="E954">
        <v>0.4</v>
      </c>
      <c r="F954" s="16">
        <v>45113</v>
      </c>
      <c r="G954" t="s">
        <v>77</v>
      </c>
      <c r="H954" t="s">
        <v>100</v>
      </c>
      <c r="I954" t="s">
        <v>78</v>
      </c>
      <c r="J954" t="s">
        <v>101</v>
      </c>
      <c r="K954" s="1" t="s">
        <v>102</v>
      </c>
      <c r="L954" t="s">
        <v>79</v>
      </c>
      <c r="M954" s="1">
        <v>500</v>
      </c>
      <c r="N954" s="1">
        <v>500</v>
      </c>
      <c r="O954" s="1">
        <v>911</v>
      </c>
      <c r="P954">
        <v>4</v>
      </c>
      <c r="Q954">
        <v>110.35</v>
      </c>
      <c r="R954">
        <v>136.07</v>
      </c>
      <c r="S954">
        <v>25.72</v>
      </c>
      <c r="T954" t="s">
        <v>80</v>
      </c>
      <c r="U954" s="40">
        <v>2023</v>
      </c>
      <c r="V954" s="40">
        <v>7</v>
      </c>
      <c r="W954" s="40" t="s">
        <v>291</v>
      </c>
      <c r="X954" s="40">
        <v>4</v>
      </c>
      <c r="Y954">
        <v>1</v>
      </c>
      <c r="Z954">
        <v>136.07</v>
      </c>
    </row>
    <row r="955" spans="1:26" x14ac:dyDescent="0.25">
      <c r="A955" t="s">
        <v>92</v>
      </c>
      <c r="B955" t="s">
        <v>1185</v>
      </c>
      <c r="C955" s="1">
        <v>1000</v>
      </c>
      <c r="D955">
        <v>4</v>
      </c>
      <c r="E955">
        <v>0.8</v>
      </c>
      <c r="F955" s="16">
        <v>45113</v>
      </c>
      <c r="G955" t="s">
        <v>77</v>
      </c>
      <c r="H955" t="s">
        <v>111</v>
      </c>
      <c r="I955" t="s">
        <v>78</v>
      </c>
      <c r="J955" t="s">
        <v>101</v>
      </c>
      <c r="K955" s="1" t="s">
        <v>112</v>
      </c>
      <c r="L955" t="s">
        <v>79</v>
      </c>
      <c r="M955" s="1">
        <v>1000</v>
      </c>
      <c r="N955" s="1">
        <v>1000</v>
      </c>
      <c r="O955" s="1">
        <v>1611</v>
      </c>
      <c r="P955">
        <v>4</v>
      </c>
      <c r="Q955">
        <v>266.82</v>
      </c>
      <c r="R955">
        <v>315.39</v>
      </c>
      <c r="S955">
        <v>48.569999999999993</v>
      </c>
      <c r="T955" t="s">
        <v>80</v>
      </c>
      <c r="U955" s="40">
        <v>2023</v>
      </c>
      <c r="V955" s="40">
        <v>7</v>
      </c>
      <c r="W955" s="40" t="s">
        <v>291</v>
      </c>
      <c r="X955" s="40">
        <v>4</v>
      </c>
      <c r="Y955">
        <v>1</v>
      </c>
      <c r="Z955">
        <v>315.39</v>
      </c>
    </row>
    <row r="956" spans="1:26" x14ac:dyDescent="0.25">
      <c r="A956" t="s">
        <v>92</v>
      </c>
      <c r="B956" t="s">
        <v>1186</v>
      </c>
      <c r="C956" s="1">
        <v>500</v>
      </c>
      <c r="D956">
        <v>2</v>
      </c>
      <c r="E956">
        <v>0.4</v>
      </c>
      <c r="F956" s="16">
        <v>45113</v>
      </c>
      <c r="G956" t="s">
        <v>77</v>
      </c>
      <c r="H956" t="s">
        <v>129</v>
      </c>
      <c r="I956" t="s">
        <v>78</v>
      </c>
      <c r="J956" t="s">
        <v>101</v>
      </c>
      <c r="K956" s="1" t="s">
        <v>130</v>
      </c>
      <c r="L956" t="s">
        <v>79</v>
      </c>
      <c r="M956" s="1">
        <v>500</v>
      </c>
      <c r="N956" s="1">
        <v>500</v>
      </c>
      <c r="O956" s="1" t="s">
        <v>122</v>
      </c>
      <c r="P956">
        <v>3</v>
      </c>
      <c r="Q956">
        <v>143.22</v>
      </c>
      <c r="R956">
        <v>176.59</v>
      </c>
      <c r="S956">
        <v>33.370000000000005</v>
      </c>
      <c r="T956" t="s">
        <v>80</v>
      </c>
      <c r="U956" s="40">
        <v>2023</v>
      </c>
      <c r="V956" s="40">
        <v>7</v>
      </c>
      <c r="W956" s="40" t="s">
        <v>291</v>
      </c>
      <c r="X956" s="40">
        <v>4</v>
      </c>
      <c r="Y956">
        <v>1</v>
      </c>
      <c r="Z956">
        <v>176.59</v>
      </c>
    </row>
    <row r="957" spans="1:26" x14ac:dyDescent="0.25">
      <c r="A957" t="s">
        <v>92</v>
      </c>
      <c r="B957" t="s">
        <v>254</v>
      </c>
      <c r="C957" s="1">
        <v>2500</v>
      </c>
      <c r="D957">
        <v>10</v>
      </c>
      <c r="E957">
        <v>2</v>
      </c>
      <c r="F957" s="16">
        <v>45113</v>
      </c>
      <c r="G957" t="s">
        <v>77</v>
      </c>
      <c r="H957" t="s">
        <v>76</v>
      </c>
      <c r="I957" t="s">
        <v>78</v>
      </c>
      <c r="J957" t="s">
        <v>101</v>
      </c>
      <c r="K957" s="1" t="s">
        <v>81</v>
      </c>
      <c r="L957" t="s">
        <v>79</v>
      </c>
      <c r="M957" s="1">
        <v>2500</v>
      </c>
      <c r="N957" s="1">
        <v>2500</v>
      </c>
      <c r="O957" s="1">
        <v>709</v>
      </c>
      <c r="P957">
        <v>5</v>
      </c>
      <c r="Q957">
        <v>384.59</v>
      </c>
      <c r="R957">
        <v>441.55</v>
      </c>
      <c r="S957">
        <v>56.960000000000036</v>
      </c>
      <c r="T957" t="s">
        <v>80</v>
      </c>
      <c r="U957" s="40">
        <v>2023</v>
      </c>
      <c r="V957" s="40">
        <v>7</v>
      </c>
      <c r="W957" s="40" t="s">
        <v>291</v>
      </c>
      <c r="X957" s="40">
        <v>4</v>
      </c>
      <c r="Y957">
        <v>1</v>
      </c>
      <c r="Z957">
        <v>441.55</v>
      </c>
    </row>
    <row r="958" spans="1:26" x14ac:dyDescent="0.25">
      <c r="A958" t="s">
        <v>92</v>
      </c>
      <c r="B958" t="s">
        <v>1187</v>
      </c>
      <c r="C958" s="1">
        <v>2500</v>
      </c>
      <c r="D958">
        <v>10</v>
      </c>
      <c r="E958">
        <v>2</v>
      </c>
      <c r="F958" s="16">
        <v>45113</v>
      </c>
      <c r="G958" t="s">
        <v>77</v>
      </c>
      <c r="H958" t="s">
        <v>100</v>
      </c>
      <c r="I958" t="s">
        <v>78</v>
      </c>
      <c r="J958" t="s">
        <v>101</v>
      </c>
      <c r="K958" s="1" t="s">
        <v>102</v>
      </c>
      <c r="L958" t="s">
        <v>79</v>
      </c>
      <c r="M958" s="1">
        <v>2500</v>
      </c>
      <c r="N958" s="1">
        <v>2500</v>
      </c>
      <c r="O958" s="1">
        <v>1267</v>
      </c>
      <c r="P958">
        <v>3</v>
      </c>
      <c r="Q958">
        <v>489.25</v>
      </c>
      <c r="R958">
        <v>555.02</v>
      </c>
      <c r="S958">
        <v>65.769999999999982</v>
      </c>
      <c r="T958" t="s">
        <v>80</v>
      </c>
      <c r="U958" s="40">
        <v>2023</v>
      </c>
      <c r="V958" s="40">
        <v>7</v>
      </c>
      <c r="W958" s="40" t="s">
        <v>291</v>
      </c>
      <c r="X958" s="40">
        <v>4</v>
      </c>
      <c r="Y958">
        <v>1</v>
      </c>
      <c r="Z958">
        <v>555.02</v>
      </c>
    </row>
    <row r="959" spans="1:26" x14ac:dyDescent="0.25">
      <c r="A959" t="s">
        <v>92</v>
      </c>
      <c r="B959" t="s">
        <v>1188</v>
      </c>
      <c r="C959" s="1">
        <v>1000</v>
      </c>
      <c r="D959">
        <v>4</v>
      </c>
      <c r="E959">
        <v>0.8</v>
      </c>
      <c r="F959" s="16">
        <v>45113</v>
      </c>
      <c r="G959" t="s">
        <v>77</v>
      </c>
      <c r="H959" t="s">
        <v>100</v>
      </c>
      <c r="I959" t="s">
        <v>78</v>
      </c>
      <c r="J959" t="s">
        <v>101</v>
      </c>
      <c r="K959" s="1" t="s">
        <v>102</v>
      </c>
      <c r="L959" t="s">
        <v>79</v>
      </c>
      <c r="M959" s="1">
        <v>1000</v>
      </c>
      <c r="N959" s="1">
        <v>1000</v>
      </c>
      <c r="O959" s="1">
        <v>1045</v>
      </c>
      <c r="P959">
        <v>3</v>
      </c>
      <c r="Q959">
        <v>153.08000000000001</v>
      </c>
      <c r="R959">
        <v>180.94</v>
      </c>
      <c r="S959">
        <v>27.859999999999985</v>
      </c>
      <c r="T959" t="s">
        <v>80</v>
      </c>
      <c r="U959" s="40">
        <v>2023</v>
      </c>
      <c r="V959" s="40">
        <v>7</v>
      </c>
      <c r="W959" s="40" t="s">
        <v>291</v>
      </c>
      <c r="X959" s="40">
        <v>4</v>
      </c>
      <c r="Y959">
        <v>1</v>
      </c>
      <c r="Z959">
        <v>180.94</v>
      </c>
    </row>
    <row r="960" spans="1:26" x14ac:dyDescent="0.25">
      <c r="A960" t="s">
        <v>92</v>
      </c>
      <c r="B960" t="s">
        <v>1189</v>
      </c>
      <c r="C960" s="1">
        <v>1000</v>
      </c>
      <c r="D960">
        <v>4</v>
      </c>
      <c r="E960">
        <v>0.8</v>
      </c>
      <c r="F960" s="16">
        <v>45113</v>
      </c>
      <c r="G960" t="s">
        <v>77</v>
      </c>
      <c r="H960" t="s">
        <v>100</v>
      </c>
      <c r="I960" t="s">
        <v>78</v>
      </c>
      <c r="J960" t="s">
        <v>101</v>
      </c>
      <c r="K960" s="1" t="s">
        <v>102</v>
      </c>
      <c r="L960" t="s">
        <v>79</v>
      </c>
      <c r="M960" s="1">
        <v>1000</v>
      </c>
      <c r="N960" s="1">
        <v>1000</v>
      </c>
      <c r="O960" s="1">
        <v>1378</v>
      </c>
      <c r="P960">
        <v>4</v>
      </c>
      <c r="Q960">
        <v>197.46</v>
      </c>
      <c r="R960">
        <v>233.4</v>
      </c>
      <c r="S960">
        <v>35.94</v>
      </c>
      <c r="T960" t="s">
        <v>80</v>
      </c>
      <c r="U960" s="40">
        <v>2023</v>
      </c>
      <c r="V960" s="40">
        <v>7</v>
      </c>
      <c r="W960" s="40" t="s">
        <v>291</v>
      </c>
      <c r="X960" s="40">
        <v>4</v>
      </c>
      <c r="Y960">
        <v>1</v>
      </c>
      <c r="Z960">
        <v>233.4</v>
      </c>
    </row>
    <row r="961" spans="1:26" x14ac:dyDescent="0.25">
      <c r="A961" t="s">
        <v>92</v>
      </c>
      <c r="B961" t="s">
        <v>1190</v>
      </c>
      <c r="C961" s="1">
        <v>1500.0000000000002</v>
      </c>
      <c r="D961">
        <v>6.0000000000000009</v>
      </c>
      <c r="E961">
        <v>1.2000000000000002</v>
      </c>
      <c r="F961" s="16">
        <v>45113</v>
      </c>
      <c r="G961" t="s">
        <v>77</v>
      </c>
      <c r="H961" t="s">
        <v>114</v>
      </c>
      <c r="I961" t="s">
        <v>78</v>
      </c>
      <c r="J961" t="s">
        <v>101</v>
      </c>
      <c r="K961" s="1" t="s">
        <v>102</v>
      </c>
      <c r="L961" t="s">
        <v>79</v>
      </c>
      <c r="M961" s="1">
        <v>1500.0000000000002</v>
      </c>
      <c r="N961" s="1">
        <v>2500</v>
      </c>
      <c r="O961" s="1">
        <v>944</v>
      </c>
      <c r="P961">
        <v>3</v>
      </c>
      <c r="Q961">
        <v>323.67</v>
      </c>
      <c r="R961">
        <v>369.49</v>
      </c>
      <c r="S961">
        <v>45.819999999999993</v>
      </c>
      <c r="T961" t="s">
        <v>80</v>
      </c>
      <c r="U961" s="40">
        <v>2023</v>
      </c>
      <c r="V961" s="40">
        <v>7</v>
      </c>
      <c r="W961" s="40" t="s">
        <v>291</v>
      </c>
      <c r="X961" s="40">
        <v>4</v>
      </c>
      <c r="Y961">
        <v>1</v>
      </c>
      <c r="Z961">
        <v>369.49</v>
      </c>
    </row>
    <row r="962" spans="1:26" x14ac:dyDescent="0.25">
      <c r="A962" t="s">
        <v>92</v>
      </c>
      <c r="B962" t="s">
        <v>1191</v>
      </c>
      <c r="C962" s="1">
        <v>1000</v>
      </c>
      <c r="D962">
        <v>4</v>
      </c>
      <c r="E962">
        <v>0.8</v>
      </c>
      <c r="F962" s="16">
        <v>45113</v>
      </c>
      <c r="G962" t="s">
        <v>77</v>
      </c>
      <c r="H962" t="s">
        <v>114</v>
      </c>
      <c r="I962" t="s">
        <v>78</v>
      </c>
      <c r="J962" t="s">
        <v>101</v>
      </c>
      <c r="K962" s="1" t="s">
        <v>102</v>
      </c>
      <c r="L962" t="s">
        <v>79</v>
      </c>
      <c r="M962" s="1">
        <v>1000</v>
      </c>
      <c r="N962" s="1">
        <v>1000</v>
      </c>
      <c r="O962" s="1">
        <v>905</v>
      </c>
      <c r="P962">
        <v>3</v>
      </c>
      <c r="Q962">
        <v>208.47</v>
      </c>
      <c r="R962">
        <v>246.42</v>
      </c>
      <c r="S962">
        <v>37.949999999999989</v>
      </c>
      <c r="T962" t="s">
        <v>80</v>
      </c>
      <c r="U962" s="40">
        <v>2023</v>
      </c>
      <c r="V962" s="40">
        <v>7</v>
      </c>
      <c r="W962" s="40" t="s">
        <v>291</v>
      </c>
      <c r="X962" s="40">
        <v>4</v>
      </c>
      <c r="Y962">
        <v>1</v>
      </c>
      <c r="Z962">
        <v>246.42</v>
      </c>
    </row>
    <row r="963" spans="1:26" x14ac:dyDescent="0.25">
      <c r="A963" t="s">
        <v>92</v>
      </c>
      <c r="B963" t="s">
        <v>1192</v>
      </c>
      <c r="C963" s="1">
        <v>2500</v>
      </c>
      <c r="D963">
        <v>10</v>
      </c>
      <c r="E963">
        <v>2</v>
      </c>
      <c r="F963" s="16">
        <v>45113</v>
      </c>
      <c r="G963" t="s">
        <v>77</v>
      </c>
      <c r="H963" t="s">
        <v>111</v>
      </c>
      <c r="I963" t="s">
        <v>78</v>
      </c>
      <c r="J963" t="s">
        <v>101</v>
      </c>
      <c r="K963" s="1" t="s">
        <v>112</v>
      </c>
      <c r="L963" t="s">
        <v>79</v>
      </c>
      <c r="M963" s="1">
        <v>2500</v>
      </c>
      <c r="N963" s="1">
        <v>2500</v>
      </c>
      <c r="O963" s="1">
        <v>1481</v>
      </c>
      <c r="P963">
        <v>4</v>
      </c>
      <c r="Q963">
        <v>605.85</v>
      </c>
      <c r="R963">
        <v>688.93</v>
      </c>
      <c r="S963">
        <v>83.079999999999927</v>
      </c>
      <c r="T963" t="s">
        <v>80</v>
      </c>
      <c r="U963" s="40">
        <v>2023</v>
      </c>
      <c r="V963" s="40">
        <v>7</v>
      </c>
      <c r="W963" s="40" t="s">
        <v>291</v>
      </c>
      <c r="X963" s="40">
        <v>4</v>
      </c>
      <c r="Y963">
        <v>1</v>
      </c>
      <c r="Z963">
        <v>688.93</v>
      </c>
    </row>
    <row r="964" spans="1:26" x14ac:dyDescent="0.25">
      <c r="A964" t="s">
        <v>92</v>
      </c>
      <c r="B964" t="s">
        <v>1193</v>
      </c>
      <c r="C964" s="1">
        <v>3000.0000000000005</v>
      </c>
      <c r="D964">
        <v>12.000000000000002</v>
      </c>
      <c r="E964">
        <v>2.4000000000000004</v>
      </c>
      <c r="F964" s="16">
        <v>45113</v>
      </c>
      <c r="G964" t="s">
        <v>77</v>
      </c>
      <c r="H964" t="s">
        <v>111</v>
      </c>
      <c r="I964" t="s">
        <v>78</v>
      </c>
      <c r="J964" t="s">
        <v>101</v>
      </c>
      <c r="K964" s="1" t="s">
        <v>112</v>
      </c>
      <c r="L964" t="s">
        <v>83</v>
      </c>
      <c r="M964" s="1">
        <v>3000.0000000000005</v>
      </c>
      <c r="N964" s="1">
        <v>5000</v>
      </c>
      <c r="O964" s="1">
        <v>1208</v>
      </c>
      <c r="P964">
        <v>2</v>
      </c>
      <c r="Q964">
        <v>696.46</v>
      </c>
      <c r="R964">
        <v>793.87</v>
      </c>
      <c r="S964">
        <v>97.409999999999968</v>
      </c>
      <c r="T964" t="s">
        <v>80</v>
      </c>
      <c r="U964" s="40">
        <v>2023</v>
      </c>
      <c r="V964" s="40">
        <v>7</v>
      </c>
      <c r="W964" s="40" t="s">
        <v>291</v>
      </c>
      <c r="X964" s="40">
        <v>4</v>
      </c>
      <c r="Y964">
        <v>0</v>
      </c>
      <c r="Z964">
        <v>0</v>
      </c>
    </row>
    <row r="965" spans="1:26" x14ac:dyDescent="0.25">
      <c r="A965" t="s">
        <v>92</v>
      </c>
      <c r="B965" t="s">
        <v>1194</v>
      </c>
      <c r="C965" s="1">
        <v>500</v>
      </c>
      <c r="D965">
        <v>2</v>
      </c>
      <c r="E965">
        <v>0.4</v>
      </c>
      <c r="F965" s="16">
        <v>45113</v>
      </c>
      <c r="G965" t="s">
        <v>77</v>
      </c>
      <c r="H965" t="s">
        <v>111</v>
      </c>
      <c r="I965" t="s">
        <v>78</v>
      </c>
      <c r="J965" t="s">
        <v>101</v>
      </c>
      <c r="K965" s="1" t="s">
        <v>112</v>
      </c>
      <c r="L965" t="s">
        <v>79</v>
      </c>
      <c r="M965" s="1">
        <v>500</v>
      </c>
      <c r="N965" s="1">
        <v>500</v>
      </c>
      <c r="O965" s="1">
        <v>1194</v>
      </c>
      <c r="P965">
        <v>4</v>
      </c>
      <c r="Q965">
        <v>152.02000000000001</v>
      </c>
      <c r="R965">
        <v>187.45</v>
      </c>
      <c r="S965">
        <v>35.429999999999978</v>
      </c>
      <c r="T965" t="s">
        <v>80</v>
      </c>
      <c r="U965" s="40">
        <v>2023</v>
      </c>
      <c r="V965" s="40">
        <v>7</v>
      </c>
      <c r="W965" s="40" t="s">
        <v>291</v>
      </c>
      <c r="X965" s="40">
        <v>4</v>
      </c>
      <c r="Y965">
        <v>1</v>
      </c>
      <c r="Z965">
        <v>187.45</v>
      </c>
    </row>
    <row r="966" spans="1:26" x14ac:dyDescent="0.25">
      <c r="A966" t="s">
        <v>92</v>
      </c>
      <c r="B966" t="s">
        <v>1195</v>
      </c>
      <c r="C966" s="1">
        <v>4000</v>
      </c>
      <c r="D966">
        <v>16</v>
      </c>
      <c r="E966">
        <v>3.2</v>
      </c>
      <c r="F966" s="16">
        <v>45113</v>
      </c>
      <c r="G966" t="s">
        <v>77</v>
      </c>
      <c r="H966" t="s">
        <v>127</v>
      </c>
      <c r="I966" t="s">
        <v>78</v>
      </c>
      <c r="J966" t="s">
        <v>101</v>
      </c>
      <c r="K966" s="1" t="s">
        <v>102</v>
      </c>
      <c r="L966" t="s">
        <v>83</v>
      </c>
      <c r="M966" s="1">
        <v>4000</v>
      </c>
      <c r="N966" s="1">
        <v>5000</v>
      </c>
      <c r="O966" s="1">
        <v>455</v>
      </c>
      <c r="P966">
        <v>1</v>
      </c>
      <c r="Q966">
        <v>319.95</v>
      </c>
      <c r="R966">
        <v>367.33</v>
      </c>
      <c r="S966">
        <v>47.379999999999995</v>
      </c>
      <c r="T966" t="s">
        <v>80</v>
      </c>
      <c r="U966" s="40">
        <v>2023</v>
      </c>
      <c r="V966" s="40">
        <v>7</v>
      </c>
      <c r="W966" s="40" t="s">
        <v>291</v>
      </c>
      <c r="X966" s="40">
        <v>4</v>
      </c>
      <c r="Y966">
        <v>0</v>
      </c>
      <c r="Z966">
        <v>0</v>
      </c>
    </row>
    <row r="967" spans="1:26" x14ac:dyDescent="0.25">
      <c r="A967" t="s">
        <v>92</v>
      </c>
      <c r="B967" t="s">
        <v>1196</v>
      </c>
      <c r="C967" s="1">
        <v>4000</v>
      </c>
      <c r="D967">
        <v>16</v>
      </c>
      <c r="E967">
        <v>3.2</v>
      </c>
      <c r="F967" s="16">
        <v>45113</v>
      </c>
      <c r="G967" t="s">
        <v>77</v>
      </c>
      <c r="H967" t="s">
        <v>127</v>
      </c>
      <c r="I967" t="s">
        <v>78</v>
      </c>
      <c r="J967" t="s">
        <v>101</v>
      </c>
      <c r="K967" s="1" t="s">
        <v>102</v>
      </c>
      <c r="L967" t="s">
        <v>83</v>
      </c>
      <c r="M967" s="1">
        <v>4000</v>
      </c>
      <c r="N967" s="1">
        <v>5000</v>
      </c>
      <c r="O967" s="1">
        <v>455</v>
      </c>
      <c r="P967">
        <v>1</v>
      </c>
      <c r="Q967">
        <v>319.95</v>
      </c>
      <c r="R967">
        <v>367.33</v>
      </c>
      <c r="S967">
        <v>47.379999999999995</v>
      </c>
      <c r="T967" t="s">
        <v>80</v>
      </c>
      <c r="U967" s="40">
        <v>2023</v>
      </c>
      <c r="V967" s="40">
        <v>7</v>
      </c>
      <c r="W967" s="40" t="s">
        <v>291</v>
      </c>
      <c r="X967" s="40">
        <v>4</v>
      </c>
      <c r="Y967">
        <v>0</v>
      </c>
      <c r="Z967">
        <v>0</v>
      </c>
    </row>
    <row r="968" spans="1:26" x14ac:dyDescent="0.25">
      <c r="A968" t="s">
        <v>92</v>
      </c>
      <c r="B968" t="s">
        <v>93</v>
      </c>
      <c r="C968" s="1">
        <v>1500.0000000000002</v>
      </c>
      <c r="D968">
        <v>6.0000000000000009</v>
      </c>
      <c r="E968">
        <v>1.2000000000000002</v>
      </c>
      <c r="F968" s="16">
        <v>45113</v>
      </c>
      <c r="G968" t="s">
        <v>77</v>
      </c>
      <c r="H968" t="s">
        <v>129</v>
      </c>
      <c r="I968" t="s">
        <v>78</v>
      </c>
      <c r="J968" t="s">
        <v>101</v>
      </c>
      <c r="K968" s="1" t="s">
        <v>143</v>
      </c>
      <c r="L968" t="s">
        <v>79</v>
      </c>
      <c r="M968" s="1">
        <v>1500.0000000000002</v>
      </c>
      <c r="N968" s="1">
        <v>2500</v>
      </c>
      <c r="O968" s="1" t="s">
        <v>122</v>
      </c>
      <c r="P968" t="s">
        <v>143</v>
      </c>
      <c r="Q968" t="s">
        <v>143</v>
      </c>
      <c r="R968" t="s">
        <v>143</v>
      </c>
      <c r="S968" t="s">
        <v>143</v>
      </c>
      <c r="T968" t="s">
        <v>144</v>
      </c>
      <c r="U968" s="40">
        <v>2023</v>
      </c>
      <c r="V968" s="40">
        <v>7</v>
      </c>
      <c r="W968" s="40" t="s">
        <v>291</v>
      </c>
      <c r="X968" s="40">
        <v>4</v>
      </c>
      <c r="Y968">
        <v>1</v>
      </c>
      <c r="Z968" t="s">
        <v>143</v>
      </c>
    </row>
    <row r="969" spans="1:26" x14ac:dyDescent="0.25">
      <c r="A969" t="s">
        <v>92</v>
      </c>
      <c r="B969" t="s">
        <v>1197</v>
      </c>
      <c r="C969" s="1">
        <v>1000</v>
      </c>
      <c r="D969">
        <v>4</v>
      </c>
      <c r="E969">
        <v>0.8</v>
      </c>
      <c r="F969" s="16">
        <v>45113</v>
      </c>
      <c r="G969" t="s">
        <v>77</v>
      </c>
      <c r="H969" t="s">
        <v>185</v>
      </c>
      <c r="I969" t="s">
        <v>78</v>
      </c>
      <c r="J969" t="s">
        <v>101</v>
      </c>
      <c r="K969" s="1" t="s">
        <v>112</v>
      </c>
      <c r="L969" t="s">
        <v>79</v>
      </c>
      <c r="M969" s="1">
        <v>1000</v>
      </c>
      <c r="N969" s="1">
        <v>1000</v>
      </c>
      <c r="O969" s="1">
        <v>1088</v>
      </c>
      <c r="P969">
        <v>4</v>
      </c>
      <c r="Q969">
        <v>211.22</v>
      </c>
      <c r="R969">
        <v>249.67</v>
      </c>
      <c r="S969">
        <v>38.449999999999989</v>
      </c>
      <c r="T969" t="s">
        <v>80</v>
      </c>
      <c r="U969" s="40">
        <v>2023</v>
      </c>
      <c r="V969" s="40">
        <v>7</v>
      </c>
      <c r="W969" s="40" t="s">
        <v>291</v>
      </c>
      <c r="X969" s="40">
        <v>4</v>
      </c>
      <c r="Y969">
        <v>1</v>
      </c>
      <c r="Z969">
        <v>249.67</v>
      </c>
    </row>
    <row r="970" spans="1:26" x14ac:dyDescent="0.25">
      <c r="A970" t="s">
        <v>92</v>
      </c>
      <c r="B970" t="s">
        <v>85</v>
      </c>
      <c r="C970" s="1">
        <v>1000</v>
      </c>
      <c r="D970">
        <v>4</v>
      </c>
      <c r="E970">
        <v>0.8</v>
      </c>
      <c r="F970" s="16">
        <v>45113</v>
      </c>
      <c r="G970" t="s">
        <v>77</v>
      </c>
      <c r="H970" t="s">
        <v>185</v>
      </c>
      <c r="I970" t="s">
        <v>78</v>
      </c>
      <c r="J970" t="s">
        <v>101</v>
      </c>
      <c r="K970" s="1" t="s">
        <v>112</v>
      </c>
      <c r="L970" t="s">
        <v>79</v>
      </c>
      <c r="M970" s="1">
        <v>1000</v>
      </c>
      <c r="N970" s="1">
        <v>1000</v>
      </c>
      <c r="O970" s="1">
        <v>1088</v>
      </c>
      <c r="P970">
        <v>4</v>
      </c>
      <c r="Q970">
        <v>211.22</v>
      </c>
      <c r="R970">
        <v>249.67</v>
      </c>
      <c r="S970">
        <v>38.449999999999989</v>
      </c>
      <c r="T970" t="s">
        <v>80</v>
      </c>
      <c r="U970" s="40">
        <v>2023</v>
      </c>
      <c r="V970" s="40">
        <v>7</v>
      </c>
      <c r="W970" s="40" t="s">
        <v>291</v>
      </c>
      <c r="X970" s="40">
        <v>4</v>
      </c>
      <c r="Y970">
        <v>1</v>
      </c>
      <c r="Z970">
        <v>249.67</v>
      </c>
    </row>
    <row r="971" spans="1:26" x14ac:dyDescent="0.25">
      <c r="A971" t="s">
        <v>92</v>
      </c>
      <c r="B971" t="s">
        <v>203</v>
      </c>
      <c r="C971" s="1">
        <v>500</v>
      </c>
      <c r="D971">
        <v>2</v>
      </c>
      <c r="E971">
        <v>0.4</v>
      </c>
      <c r="F971" s="16">
        <v>45113</v>
      </c>
      <c r="G971" t="s">
        <v>77</v>
      </c>
      <c r="H971" t="s">
        <v>185</v>
      </c>
      <c r="I971" t="s">
        <v>78</v>
      </c>
      <c r="J971" t="s">
        <v>101</v>
      </c>
      <c r="K971" s="1" t="s">
        <v>112</v>
      </c>
      <c r="L971" t="s">
        <v>79</v>
      </c>
      <c r="M971" s="1">
        <v>500</v>
      </c>
      <c r="N971" s="1">
        <v>500</v>
      </c>
      <c r="O971" s="1">
        <v>1388</v>
      </c>
      <c r="P971">
        <v>4</v>
      </c>
      <c r="Q971">
        <v>138.91</v>
      </c>
      <c r="R971">
        <v>171.28</v>
      </c>
      <c r="S971">
        <v>32.370000000000005</v>
      </c>
      <c r="T971" t="s">
        <v>80</v>
      </c>
      <c r="U971" s="40">
        <v>2023</v>
      </c>
      <c r="V971" s="40">
        <v>7</v>
      </c>
      <c r="W971" s="40" t="s">
        <v>291</v>
      </c>
      <c r="X971" s="40">
        <v>4</v>
      </c>
      <c r="Y971">
        <v>1</v>
      </c>
      <c r="Z971">
        <v>171.28</v>
      </c>
    </row>
    <row r="972" spans="1:26" x14ac:dyDescent="0.25">
      <c r="A972" t="s">
        <v>92</v>
      </c>
      <c r="B972" t="s">
        <v>98</v>
      </c>
      <c r="C972" s="1">
        <v>500</v>
      </c>
      <c r="D972">
        <v>2</v>
      </c>
      <c r="E972">
        <v>0.4</v>
      </c>
      <c r="F972" s="16">
        <v>45113</v>
      </c>
      <c r="G972" t="s">
        <v>77</v>
      </c>
      <c r="H972" t="s">
        <v>185</v>
      </c>
      <c r="I972" t="s">
        <v>78</v>
      </c>
      <c r="J972" t="s">
        <v>101</v>
      </c>
      <c r="K972" s="1" t="s">
        <v>112</v>
      </c>
      <c r="L972" t="s">
        <v>79</v>
      </c>
      <c r="M972" s="1">
        <v>500</v>
      </c>
      <c r="N972" s="1">
        <v>500</v>
      </c>
      <c r="O972" s="1">
        <v>1388</v>
      </c>
      <c r="P972">
        <v>4</v>
      </c>
      <c r="Q972">
        <v>138.91</v>
      </c>
      <c r="R972">
        <v>171.28</v>
      </c>
      <c r="S972">
        <v>32.370000000000005</v>
      </c>
      <c r="T972" t="s">
        <v>80</v>
      </c>
      <c r="U972" s="40">
        <v>2023</v>
      </c>
      <c r="V972" s="40">
        <v>7</v>
      </c>
      <c r="W972" s="40" t="s">
        <v>291</v>
      </c>
      <c r="X972" s="40">
        <v>4</v>
      </c>
      <c r="Y972">
        <v>1</v>
      </c>
      <c r="Z972">
        <v>171.28</v>
      </c>
    </row>
    <row r="973" spans="1:26" x14ac:dyDescent="0.25">
      <c r="A973" t="s">
        <v>92</v>
      </c>
      <c r="B973" t="s">
        <v>1198</v>
      </c>
      <c r="C973" s="1">
        <v>500</v>
      </c>
      <c r="D973">
        <v>2</v>
      </c>
      <c r="E973">
        <v>0.4</v>
      </c>
      <c r="F973" s="16">
        <v>45113</v>
      </c>
      <c r="G973" t="s">
        <v>77</v>
      </c>
      <c r="H973" t="s">
        <v>100</v>
      </c>
      <c r="I973" t="s">
        <v>78</v>
      </c>
      <c r="J973" t="s">
        <v>101</v>
      </c>
      <c r="K973" s="1" t="s">
        <v>102</v>
      </c>
      <c r="L973" t="s">
        <v>79</v>
      </c>
      <c r="M973" s="1">
        <v>500</v>
      </c>
      <c r="N973" s="1">
        <v>500</v>
      </c>
      <c r="O973" s="1">
        <v>942</v>
      </c>
      <c r="P973">
        <v>3</v>
      </c>
      <c r="Q973">
        <v>111.04</v>
      </c>
      <c r="R973">
        <v>136.91</v>
      </c>
      <c r="S973">
        <v>25.86999999999999</v>
      </c>
      <c r="T973" t="s">
        <v>80</v>
      </c>
      <c r="U973" s="40">
        <v>2023</v>
      </c>
      <c r="V973" s="40">
        <v>7</v>
      </c>
      <c r="W973" s="40" t="s">
        <v>291</v>
      </c>
      <c r="X973" s="40">
        <v>4</v>
      </c>
      <c r="Y973">
        <v>1</v>
      </c>
      <c r="Z973">
        <v>136.91</v>
      </c>
    </row>
    <row r="974" spans="1:26" x14ac:dyDescent="0.25">
      <c r="A974" t="s">
        <v>92</v>
      </c>
      <c r="B974" t="s">
        <v>1199</v>
      </c>
      <c r="C974" s="1">
        <v>1500.0000000000002</v>
      </c>
      <c r="D974">
        <v>6.0000000000000009</v>
      </c>
      <c r="E974">
        <v>1.2000000000000002</v>
      </c>
      <c r="F974" s="16">
        <v>45113</v>
      </c>
      <c r="G974" t="s">
        <v>77</v>
      </c>
      <c r="H974" t="s">
        <v>76</v>
      </c>
      <c r="I974" t="s">
        <v>78</v>
      </c>
      <c r="J974" t="s">
        <v>101</v>
      </c>
      <c r="K974" s="1" t="s">
        <v>102</v>
      </c>
      <c r="L974" t="s">
        <v>79</v>
      </c>
      <c r="M974" s="1">
        <v>1500.0000000000002</v>
      </c>
      <c r="N974" s="1">
        <v>2500</v>
      </c>
      <c r="O974" s="1">
        <v>540</v>
      </c>
      <c r="P974">
        <v>4</v>
      </c>
      <c r="Q974">
        <v>235.22</v>
      </c>
      <c r="R974">
        <v>270.06</v>
      </c>
      <c r="S974">
        <v>34.840000000000003</v>
      </c>
      <c r="T974" t="s">
        <v>80</v>
      </c>
      <c r="U974" s="40">
        <v>2023</v>
      </c>
      <c r="V974" s="40">
        <v>7</v>
      </c>
      <c r="W974" s="40" t="s">
        <v>291</v>
      </c>
      <c r="X974" s="40">
        <v>4</v>
      </c>
      <c r="Y974">
        <v>1</v>
      </c>
      <c r="Z974">
        <v>270.06</v>
      </c>
    </row>
    <row r="975" spans="1:26" x14ac:dyDescent="0.25">
      <c r="A975" t="s">
        <v>92</v>
      </c>
      <c r="B975" t="s">
        <v>90</v>
      </c>
      <c r="C975" s="1">
        <v>1000</v>
      </c>
      <c r="D975">
        <v>4</v>
      </c>
      <c r="E975">
        <v>0.8</v>
      </c>
      <c r="F975" s="16">
        <v>45118</v>
      </c>
      <c r="G975" t="s">
        <v>77</v>
      </c>
      <c r="H975" t="s">
        <v>111</v>
      </c>
      <c r="I975" t="s">
        <v>78</v>
      </c>
      <c r="J975" t="s">
        <v>101</v>
      </c>
      <c r="K975" s="1" t="s">
        <v>112</v>
      </c>
      <c r="L975" t="s">
        <v>79</v>
      </c>
      <c r="M975" s="1">
        <v>1000</v>
      </c>
      <c r="N975" s="1">
        <v>1000</v>
      </c>
      <c r="O975" s="1">
        <v>1213</v>
      </c>
      <c r="P975">
        <v>4</v>
      </c>
      <c r="Q975">
        <v>270.26</v>
      </c>
      <c r="R975">
        <v>319.45999999999998</v>
      </c>
      <c r="S975">
        <v>49.199999999999989</v>
      </c>
      <c r="T975" t="s">
        <v>80</v>
      </c>
      <c r="U975" s="40">
        <v>2023</v>
      </c>
      <c r="V975" s="40">
        <v>7</v>
      </c>
      <c r="W975" s="40" t="s">
        <v>291</v>
      </c>
      <c r="X975" s="40">
        <v>2</v>
      </c>
      <c r="Y975">
        <v>1</v>
      </c>
      <c r="Z975">
        <v>319.45999999999998</v>
      </c>
    </row>
    <row r="976" spans="1:26" x14ac:dyDescent="0.25">
      <c r="A976" t="s">
        <v>92</v>
      </c>
      <c r="B976" t="s">
        <v>1200</v>
      </c>
      <c r="C976" s="1">
        <v>500</v>
      </c>
      <c r="D976">
        <v>2</v>
      </c>
      <c r="E976">
        <v>0.4</v>
      </c>
      <c r="F976" s="16">
        <v>45118</v>
      </c>
      <c r="G976" t="s">
        <v>77</v>
      </c>
      <c r="H976" t="s">
        <v>178</v>
      </c>
      <c r="I976" t="s">
        <v>78</v>
      </c>
      <c r="J976" t="s">
        <v>101</v>
      </c>
      <c r="K976" s="1" t="s">
        <v>130</v>
      </c>
      <c r="L976" t="s">
        <v>79</v>
      </c>
      <c r="M976" s="1">
        <v>500</v>
      </c>
      <c r="N976" s="1">
        <v>500</v>
      </c>
      <c r="O976" s="1">
        <v>1333</v>
      </c>
      <c r="P976">
        <v>4</v>
      </c>
      <c r="Q976">
        <v>129.29</v>
      </c>
      <c r="R976">
        <v>159.41999999999999</v>
      </c>
      <c r="S976">
        <v>30.129999999999995</v>
      </c>
      <c r="T976" t="s">
        <v>80</v>
      </c>
      <c r="U976" s="40">
        <v>2023</v>
      </c>
      <c r="V976" s="40">
        <v>7</v>
      </c>
      <c r="W976" s="40" t="s">
        <v>291</v>
      </c>
      <c r="X976" s="40">
        <v>2</v>
      </c>
      <c r="Y976">
        <v>1</v>
      </c>
      <c r="Z976">
        <v>159.41999999999999</v>
      </c>
    </row>
    <row r="977" spans="1:26" x14ac:dyDescent="0.25">
      <c r="A977" t="s">
        <v>92</v>
      </c>
      <c r="B977" t="s">
        <v>1201</v>
      </c>
      <c r="C977" s="1">
        <v>500</v>
      </c>
      <c r="D977">
        <v>2</v>
      </c>
      <c r="E977">
        <v>0.4</v>
      </c>
      <c r="F977" s="16">
        <v>45118</v>
      </c>
      <c r="G977" t="s">
        <v>77</v>
      </c>
      <c r="H977" t="s">
        <v>178</v>
      </c>
      <c r="I977" t="s">
        <v>78</v>
      </c>
      <c r="J977" t="s">
        <v>101</v>
      </c>
      <c r="K977" s="1" t="s">
        <v>130</v>
      </c>
      <c r="L977" t="s">
        <v>79</v>
      </c>
      <c r="M977" s="1">
        <v>500</v>
      </c>
      <c r="N977" s="1">
        <v>500</v>
      </c>
      <c r="O977" s="1">
        <v>1333</v>
      </c>
      <c r="P977">
        <v>4</v>
      </c>
      <c r="Q977">
        <v>129.29</v>
      </c>
      <c r="R977">
        <v>159.41999999999999</v>
      </c>
      <c r="S977">
        <v>30.129999999999995</v>
      </c>
      <c r="T977" t="s">
        <v>80</v>
      </c>
      <c r="U977" s="40">
        <v>2023</v>
      </c>
      <c r="V977" s="40">
        <v>7</v>
      </c>
      <c r="W977" s="40" t="s">
        <v>291</v>
      </c>
      <c r="X977" s="40">
        <v>2</v>
      </c>
      <c r="Y977">
        <v>1</v>
      </c>
      <c r="Z977">
        <v>159.41999999999999</v>
      </c>
    </row>
    <row r="978" spans="1:26" x14ac:dyDescent="0.25">
      <c r="A978" t="s">
        <v>92</v>
      </c>
      <c r="B978" t="s">
        <v>1202</v>
      </c>
      <c r="C978" s="1">
        <v>1000</v>
      </c>
      <c r="D978">
        <v>4</v>
      </c>
      <c r="E978">
        <v>0.8</v>
      </c>
      <c r="F978" s="16">
        <v>45118</v>
      </c>
      <c r="G978" t="s">
        <v>77</v>
      </c>
      <c r="H978" t="s">
        <v>129</v>
      </c>
      <c r="I978" t="s">
        <v>78</v>
      </c>
      <c r="J978" t="s">
        <v>101</v>
      </c>
      <c r="K978" s="1" t="s">
        <v>130</v>
      </c>
      <c r="L978" t="s">
        <v>79</v>
      </c>
      <c r="M978" s="1">
        <v>1000</v>
      </c>
      <c r="N978" s="1">
        <v>1000</v>
      </c>
      <c r="O978" s="1" t="s">
        <v>122</v>
      </c>
      <c r="P978">
        <v>3</v>
      </c>
      <c r="Q978">
        <v>246.54</v>
      </c>
      <c r="R978">
        <v>291.42</v>
      </c>
      <c r="S978">
        <v>44.880000000000024</v>
      </c>
      <c r="T978" t="s">
        <v>80</v>
      </c>
      <c r="U978" s="40">
        <v>2023</v>
      </c>
      <c r="V978" s="40">
        <v>7</v>
      </c>
      <c r="W978" s="40" t="s">
        <v>291</v>
      </c>
      <c r="X978" s="40">
        <v>2</v>
      </c>
      <c r="Y978">
        <v>1</v>
      </c>
      <c r="Z978">
        <v>291.42</v>
      </c>
    </row>
    <row r="979" spans="1:26" x14ac:dyDescent="0.25">
      <c r="A979" t="s">
        <v>92</v>
      </c>
      <c r="B979" t="s">
        <v>1203</v>
      </c>
      <c r="C979" s="1">
        <v>500</v>
      </c>
      <c r="D979">
        <v>2</v>
      </c>
      <c r="E979">
        <v>0.4</v>
      </c>
      <c r="F979" s="16">
        <v>45118</v>
      </c>
      <c r="G979" t="s">
        <v>77</v>
      </c>
      <c r="H979" t="s">
        <v>100</v>
      </c>
      <c r="I979" t="s">
        <v>78</v>
      </c>
      <c r="J979" t="s">
        <v>101</v>
      </c>
      <c r="K979" s="1" t="s">
        <v>102</v>
      </c>
      <c r="L979" t="s">
        <v>79</v>
      </c>
      <c r="M979" s="1">
        <v>500</v>
      </c>
      <c r="N979" s="1">
        <v>500</v>
      </c>
      <c r="O979" s="1">
        <v>930</v>
      </c>
      <c r="P979">
        <v>4</v>
      </c>
      <c r="Q979">
        <v>110.35</v>
      </c>
      <c r="R979">
        <v>136.07</v>
      </c>
      <c r="S979">
        <v>25.72</v>
      </c>
      <c r="T979" t="s">
        <v>80</v>
      </c>
      <c r="U979" s="40">
        <v>2023</v>
      </c>
      <c r="V979" s="40">
        <v>7</v>
      </c>
      <c r="W979" s="40" t="s">
        <v>291</v>
      </c>
      <c r="X979" s="40">
        <v>2</v>
      </c>
      <c r="Y979">
        <v>1</v>
      </c>
      <c r="Z979">
        <v>136.07</v>
      </c>
    </row>
    <row r="980" spans="1:26" x14ac:dyDescent="0.25">
      <c r="A980" t="s">
        <v>92</v>
      </c>
      <c r="B980" t="s">
        <v>1204</v>
      </c>
      <c r="C980" s="1">
        <v>1000</v>
      </c>
      <c r="D980">
        <v>4</v>
      </c>
      <c r="E980">
        <v>0.8</v>
      </c>
      <c r="F980" s="16">
        <v>45118</v>
      </c>
      <c r="G980" t="s">
        <v>77</v>
      </c>
      <c r="H980" t="s">
        <v>133</v>
      </c>
      <c r="I980" t="s">
        <v>78</v>
      </c>
      <c r="J980" t="s">
        <v>101</v>
      </c>
      <c r="K980" s="1" t="s">
        <v>112</v>
      </c>
      <c r="L980" t="s">
        <v>79</v>
      </c>
      <c r="M980" s="1">
        <v>1000</v>
      </c>
      <c r="N980" s="1">
        <v>1000</v>
      </c>
      <c r="O980" s="1">
        <v>2378</v>
      </c>
      <c r="P980">
        <v>6</v>
      </c>
      <c r="Q980">
        <v>276.49</v>
      </c>
      <c r="R980">
        <v>326.82</v>
      </c>
      <c r="S980">
        <v>50.329999999999984</v>
      </c>
      <c r="T980" t="s">
        <v>80</v>
      </c>
      <c r="U980" s="40">
        <v>2023</v>
      </c>
      <c r="V980" s="40">
        <v>7</v>
      </c>
      <c r="W980" s="40" t="s">
        <v>291</v>
      </c>
      <c r="X980" s="40">
        <v>2</v>
      </c>
      <c r="Y980">
        <v>1</v>
      </c>
      <c r="Z980">
        <v>326.82</v>
      </c>
    </row>
    <row r="981" spans="1:26" x14ac:dyDescent="0.25">
      <c r="A981" t="s">
        <v>92</v>
      </c>
      <c r="B981" t="s">
        <v>1205</v>
      </c>
      <c r="C981" s="1">
        <v>2000</v>
      </c>
      <c r="D981">
        <v>8</v>
      </c>
      <c r="E981">
        <v>1.6</v>
      </c>
      <c r="F981" s="16">
        <v>45118</v>
      </c>
      <c r="G981" t="s">
        <v>77</v>
      </c>
      <c r="H981" t="s">
        <v>111</v>
      </c>
      <c r="I981" t="s">
        <v>78</v>
      </c>
      <c r="J981" t="s">
        <v>101</v>
      </c>
      <c r="K981" s="1" t="s">
        <v>112</v>
      </c>
      <c r="L981" t="s">
        <v>79</v>
      </c>
      <c r="M981" s="1">
        <v>2000</v>
      </c>
      <c r="N981" s="1">
        <v>2500</v>
      </c>
      <c r="O981" s="1">
        <v>1515</v>
      </c>
      <c r="P981">
        <v>4</v>
      </c>
      <c r="Q981">
        <v>492.37</v>
      </c>
      <c r="R981">
        <v>562.07000000000005</v>
      </c>
      <c r="S981">
        <v>69.700000000000045</v>
      </c>
      <c r="T981" t="s">
        <v>80</v>
      </c>
      <c r="U981" s="40">
        <v>2023</v>
      </c>
      <c r="V981" s="40">
        <v>7</v>
      </c>
      <c r="W981" s="40" t="s">
        <v>291</v>
      </c>
      <c r="X981" s="40">
        <v>2</v>
      </c>
      <c r="Y981">
        <v>1</v>
      </c>
      <c r="Z981">
        <v>562.07000000000005</v>
      </c>
    </row>
    <row r="982" spans="1:26" x14ac:dyDescent="0.25">
      <c r="A982" t="s">
        <v>92</v>
      </c>
      <c r="B982" t="s">
        <v>1206</v>
      </c>
      <c r="C982" s="1">
        <v>500</v>
      </c>
      <c r="D982">
        <v>2</v>
      </c>
      <c r="E982">
        <v>0.4</v>
      </c>
      <c r="F982" s="16">
        <v>45118</v>
      </c>
      <c r="G982" t="s">
        <v>77</v>
      </c>
      <c r="H982" t="s">
        <v>158</v>
      </c>
      <c r="I982" t="s">
        <v>78</v>
      </c>
      <c r="J982" t="s">
        <v>101</v>
      </c>
      <c r="K982" s="1" t="s">
        <v>102</v>
      </c>
      <c r="L982" t="s">
        <v>79</v>
      </c>
      <c r="M982" s="1">
        <v>500</v>
      </c>
      <c r="N982" s="1">
        <v>500</v>
      </c>
      <c r="O982" s="1">
        <v>1746</v>
      </c>
      <c r="P982">
        <v>5</v>
      </c>
      <c r="Q982">
        <v>151.44</v>
      </c>
      <c r="R982">
        <v>186.73</v>
      </c>
      <c r="S982">
        <v>35.289999999999992</v>
      </c>
      <c r="T982" t="s">
        <v>80</v>
      </c>
      <c r="U982" s="40">
        <v>2023</v>
      </c>
      <c r="V982" s="40">
        <v>7</v>
      </c>
      <c r="W982" s="40" t="s">
        <v>291</v>
      </c>
      <c r="X982" s="40">
        <v>2</v>
      </c>
      <c r="Y982">
        <v>1</v>
      </c>
      <c r="Z982">
        <v>186.73</v>
      </c>
    </row>
    <row r="983" spans="1:26" x14ac:dyDescent="0.25">
      <c r="A983" t="s">
        <v>92</v>
      </c>
      <c r="B983" t="s">
        <v>1207</v>
      </c>
      <c r="C983" s="1">
        <v>500</v>
      </c>
      <c r="D983">
        <v>2</v>
      </c>
      <c r="E983">
        <v>0.4</v>
      </c>
      <c r="F983" s="16">
        <v>45118</v>
      </c>
      <c r="G983" t="s">
        <v>77</v>
      </c>
      <c r="H983" t="s">
        <v>111</v>
      </c>
      <c r="I983" t="s">
        <v>78</v>
      </c>
      <c r="J983" t="s">
        <v>101</v>
      </c>
      <c r="K983" s="1" t="s">
        <v>112</v>
      </c>
      <c r="L983" t="s">
        <v>79</v>
      </c>
      <c r="M983" s="1">
        <v>500</v>
      </c>
      <c r="N983" s="1">
        <v>500</v>
      </c>
      <c r="O983" s="1">
        <v>1502</v>
      </c>
      <c r="P983">
        <v>4</v>
      </c>
      <c r="Q983">
        <v>131.91</v>
      </c>
      <c r="R983">
        <v>162.65</v>
      </c>
      <c r="S983">
        <v>30.740000000000009</v>
      </c>
      <c r="T983" t="s">
        <v>80</v>
      </c>
      <c r="U983" s="40">
        <v>2023</v>
      </c>
      <c r="V983" s="40">
        <v>7</v>
      </c>
      <c r="W983" s="40" t="s">
        <v>291</v>
      </c>
      <c r="X983" s="40">
        <v>2</v>
      </c>
      <c r="Y983">
        <v>1</v>
      </c>
      <c r="Z983">
        <v>162.65</v>
      </c>
    </row>
    <row r="984" spans="1:26" x14ac:dyDescent="0.25">
      <c r="A984" t="s">
        <v>92</v>
      </c>
      <c r="B984" t="s">
        <v>1208</v>
      </c>
      <c r="C984" s="1">
        <v>1000</v>
      </c>
      <c r="D984">
        <v>4</v>
      </c>
      <c r="E984">
        <v>0.8</v>
      </c>
      <c r="F984" s="16">
        <v>45118</v>
      </c>
      <c r="G984" t="s">
        <v>77</v>
      </c>
      <c r="H984" t="s">
        <v>111</v>
      </c>
      <c r="I984" t="s">
        <v>78</v>
      </c>
      <c r="J984" t="s">
        <v>101</v>
      </c>
      <c r="K984" s="1" t="s">
        <v>112</v>
      </c>
      <c r="L984" t="s">
        <v>79</v>
      </c>
      <c r="M984" s="1">
        <v>1000</v>
      </c>
      <c r="N984" s="1">
        <v>1000</v>
      </c>
      <c r="O984" s="1">
        <v>1464</v>
      </c>
      <c r="P984">
        <v>4</v>
      </c>
      <c r="Q984">
        <v>266.19</v>
      </c>
      <c r="R984">
        <v>314.64999999999998</v>
      </c>
      <c r="S984">
        <v>48.45999999999998</v>
      </c>
      <c r="T984" t="s">
        <v>80</v>
      </c>
      <c r="U984" s="40">
        <v>2023</v>
      </c>
      <c r="V984" s="40">
        <v>7</v>
      </c>
      <c r="W984" s="40" t="s">
        <v>291</v>
      </c>
      <c r="X984" s="40">
        <v>2</v>
      </c>
      <c r="Y984">
        <v>1</v>
      </c>
      <c r="Z984">
        <v>314.64999999999998</v>
      </c>
    </row>
    <row r="985" spans="1:26" x14ac:dyDescent="0.25">
      <c r="A985" t="s">
        <v>92</v>
      </c>
      <c r="B985" t="s">
        <v>1209</v>
      </c>
      <c r="C985" s="1">
        <v>1500.0000000000002</v>
      </c>
      <c r="D985">
        <v>6.0000000000000009</v>
      </c>
      <c r="E985">
        <v>1.2000000000000002</v>
      </c>
      <c r="F985" s="16">
        <v>45118</v>
      </c>
      <c r="G985" t="s">
        <v>77</v>
      </c>
      <c r="H985" t="s">
        <v>76</v>
      </c>
      <c r="I985" t="s">
        <v>78</v>
      </c>
      <c r="J985" t="s">
        <v>101</v>
      </c>
      <c r="K985" s="1" t="s">
        <v>81</v>
      </c>
      <c r="L985" t="s">
        <v>79</v>
      </c>
      <c r="M985" s="1">
        <v>1500.0000000000002</v>
      </c>
      <c r="N985" s="1">
        <v>2500</v>
      </c>
      <c r="O985" s="1">
        <v>590</v>
      </c>
      <c r="P985">
        <v>5</v>
      </c>
      <c r="Q985">
        <v>236.5</v>
      </c>
      <c r="R985">
        <v>271.52999999999997</v>
      </c>
      <c r="S985">
        <v>35.029999999999973</v>
      </c>
      <c r="T985" t="s">
        <v>80</v>
      </c>
      <c r="U985" s="40">
        <v>2023</v>
      </c>
      <c r="V985" s="40">
        <v>7</v>
      </c>
      <c r="W985" s="40" t="s">
        <v>291</v>
      </c>
      <c r="X985" s="40">
        <v>2</v>
      </c>
      <c r="Y985">
        <v>1</v>
      </c>
      <c r="Z985">
        <v>271.52999999999997</v>
      </c>
    </row>
    <row r="986" spans="1:26" x14ac:dyDescent="0.25">
      <c r="A986" t="s">
        <v>92</v>
      </c>
      <c r="B986" t="s">
        <v>1210</v>
      </c>
      <c r="C986" s="1">
        <v>1500.0000000000002</v>
      </c>
      <c r="D986">
        <v>6.0000000000000009</v>
      </c>
      <c r="E986">
        <v>1.2000000000000002</v>
      </c>
      <c r="F986" s="16">
        <v>45118</v>
      </c>
      <c r="G986" t="s">
        <v>77</v>
      </c>
      <c r="H986" t="s">
        <v>76</v>
      </c>
      <c r="I986" t="s">
        <v>78</v>
      </c>
      <c r="J986" t="s">
        <v>101</v>
      </c>
      <c r="K986" s="1" t="s">
        <v>81</v>
      </c>
      <c r="L986" t="s">
        <v>79</v>
      </c>
      <c r="M986" s="1">
        <v>1500.0000000000002</v>
      </c>
      <c r="N986" s="1">
        <v>2500</v>
      </c>
      <c r="O986" s="1">
        <v>846</v>
      </c>
      <c r="P986">
        <v>5</v>
      </c>
      <c r="Q986">
        <v>257.41000000000003</v>
      </c>
      <c r="R986">
        <v>294.83</v>
      </c>
      <c r="S986">
        <v>37.419999999999959</v>
      </c>
      <c r="T986" t="s">
        <v>80</v>
      </c>
      <c r="U986" s="40">
        <v>2023</v>
      </c>
      <c r="V986" s="40">
        <v>7</v>
      </c>
      <c r="W986" s="40" t="s">
        <v>291</v>
      </c>
      <c r="X986" s="40">
        <v>2</v>
      </c>
      <c r="Y986">
        <v>1</v>
      </c>
      <c r="Z986">
        <v>294.83</v>
      </c>
    </row>
    <row r="987" spans="1:26" x14ac:dyDescent="0.25">
      <c r="A987" t="s">
        <v>92</v>
      </c>
      <c r="B987" t="s">
        <v>1211</v>
      </c>
      <c r="C987" s="1">
        <v>500</v>
      </c>
      <c r="D987">
        <v>2</v>
      </c>
      <c r="E987">
        <v>0.4</v>
      </c>
      <c r="F987" s="16">
        <v>45118</v>
      </c>
      <c r="G987" t="s">
        <v>77</v>
      </c>
      <c r="H987" t="s">
        <v>100</v>
      </c>
      <c r="I987" t="s">
        <v>78</v>
      </c>
      <c r="J987" t="s">
        <v>101</v>
      </c>
      <c r="K987" s="1" t="s">
        <v>102</v>
      </c>
      <c r="L987" t="s">
        <v>79</v>
      </c>
      <c r="M987" s="1">
        <v>500</v>
      </c>
      <c r="N987" s="1">
        <v>500</v>
      </c>
      <c r="O987" s="1">
        <v>911</v>
      </c>
      <c r="P987">
        <v>4</v>
      </c>
      <c r="Q987">
        <v>110.35</v>
      </c>
      <c r="R987">
        <v>136.07</v>
      </c>
      <c r="S987">
        <v>25.72</v>
      </c>
      <c r="T987" t="s">
        <v>80</v>
      </c>
      <c r="U987" s="40">
        <v>2023</v>
      </c>
      <c r="V987" s="40">
        <v>7</v>
      </c>
      <c r="W987" s="40" t="s">
        <v>291</v>
      </c>
      <c r="X987" s="40">
        <v>2</v>
      </c>
      <c r="Y987">
        <v>1</v>
      </c>
      <c r="Z987">
        <v>136.07</v>
      </c>
    </row>
    <row r="988" spans="1:26" x14ac:dyDescent="0.25">
      <c r="A988" t="s">
        <v>92</v>
      </c>
      <c r="B988" t="s">
        <v>1212</v>
      </c>
      <c r="C988" s="1">
        <v>1500.0000000000002</v>
      </c>
      <c r="D988">
        <v>6.0000000000000009</v>
      </c>
      <c r="E988">
        <v>1.2000000000000002</v>
      </c>
      <c r="F988" s="16">
        <v>45118</v>
      </c>
      <c r="G988" t="s">
        <v>77</v>
      </c>
      <c r="H988" t="s">
        <v>133</v>
      </c>
      <c r="I988" t="s">
        <v>78</v>
      </c>
      <c r="J988" t="s">
        <v>101</v>
      </c>
      <c r="K988" s="1" t="s">
        <v>112</v>
      </c>
      <c r="L988" t="s">
        <v>79</v>
      </c>
      <c r="M988" s="1">
        <v>1500.0000000000002</v>
      </c>
      <c r="N988" s="1">
        <v>2500</v>
      </c>
      <c r="O988" s="1">
        <v>2378</v>
      </c>
      <c r="P988">
        <v>6</v>
      </c>
      <c r="Q988">
        <v>391.07</v>
      </c>
      <c r="R988">
        <v>446.42</v>
      </c>
      <c r="S988">
        <v>55.350000000000023</v>
      </c>
      <c r="T988" t="s">
        <v>80</v>
      </c>
      <c r="U988" s="40">
        <v>2023</v>
      </c>
      <c r="V988" s="40">
        <v>7</v>
      </c>
      <c r="W988" s="40" t="s">
        <v>291</v>
      </c>
      <c r="X988" s="40">
        <v>2</v>
      </c>
      <c r="Y988">
        <v>1</v>
      </c>
      <c r="Z988">
        <v>446.42</v>
      </c>
    </row>
    <row r="989" spans="1:26" x14ac:dyDescent="0.25">
      <c r="A989" t="s">
        <v>92</v>
      </c>
      <c r="B989" t="s">
        <v>1213</v>
      </c>
      <c r="C989" s="1">
        <v>500</v>
      </c>
      <c r="D989">
        <v>2</v>
      </c>
      <c r="E989">
        <v>0.4</v>
      </c>
      <c r="F989" s="16">
        <v>45118</v>
      </c>
      <c r="G989" t="s">
        <v>77</v>
      </c>
      <c r="H989" t="s">
        <v>121</v>
      </c>
      <c r="I989" t="s">
        <v>78</v>
      </c>
      <c r="J989" t="s">
        <v>101</v>
      </c>
      <c r="K989" s="1" t="s">
        <v>112</v>
      </c>
      <c r="L989" t="s">
        <v>79</v>
      </c>
      <c r="M989" s="1">
        <v>500</v>
      </c>
      <c r="N989" s="1">
        <v>500</v>
      </c>
      <c r="O989" s="1" t="s">
        <v>122</v>
      </c>
      <c r="P989">
        <v>6</v>
      </c>
      <c r="Q989">
        <v>144.26</v>
      </c>
      <c r="R989">
        <v>177.88</v>
      </c>
      <c r="S989">
        <v>33.620000000000005</v>
      </c>
      <c r="T989" t="s">
        <v>80</v>
      </c>
      <c r="U989" s="40">
        <v>2023</v>
      </c>
      <c r="V989" s="40">
        <v>7</v>
      </c>
      <c r="W989" s="40" t="s">
        <v>291</v>
      </c>
      <c r="X989" s="40">
        <v>2</v>
      </c>
      <c r="Y989">
        <v>1</v>
      </c>
      <c r="Z989">
        <v>177.88</v>
      </c>
    </row>
    <row r="990" spans="1:26" x14ac:dyDescent="0.25">
      <c r="A990" t="s">
        <v>92</v>
      </c>
      <c r="B990" t="s">
        <v>1214</v>
      </c>
      <c r="C990" s="1">
        <v>500</v>
      </c>
      <c r="D990">
        <v>2</v>
      </c>
      <c r="E990">
        <v>0.4</v>
      </c>
      <c r="F990" s="16">
        <v>45120</v>
      </c>
      <c r="G990" t="s">
        <v>77</v>
      </c>
      <c r="H990" t="s">
        <v>121</v>
      </c>
      <c r="I990" t="s">
        <v>78</v>
      </c>
      <c r="J990" t="s">
        <v>101</v>
      </c>
      <c r="K990" s="1" t="s">
        <v>112</v>
      </c>
      <c r="L990" t="s">
        <v>79</v>
      </c>
      <c r="M990" s="1">
        <v>500</v>
      </c>
      <c r="N990" s="1">
        <v>500</v>
      </c>
      <c r="O990" s="1" t="s">
        <v>122</v>
      </c>
      <c r="P990">
        <v>6</v>
      </c>
      <c r="Q990">
        <v>144.26</v>
      </c>
      <c r="R990">
        <v>177.88</v>
      </c>
      <c r="S990">
        <v>33.620000000000005</v>
      </c>
      <c r="T990" t="s">
        <v>80</v>
      </c>
      <c r="U990" s="40">
        <v>2023</v>
      </c>
      <c r="V990" s="40">
        <v>7</v>
      </c>
      <c r="W990" s="40" t="s">
        <v>291</v>
      </c>
      <c r="X990" s="40">
        <v>4</v>
      </c>
      <c r="Y990">
        <v>1</v>
      </c>
      <c r="Z990">
        <v>177.88</v>
      </c>
    </row>
    <row r="991" spans="1:26" x14ac:dyDescent="0.25">
      <c r="A991" t="s">
        <v>92</v>
      </c>
      <c r="B991" t="s">
        <v>1215</v>
      </c>
      <c r="C991" s="1">
        <v>2500</v>
      </c>
      <c r="D991">
        <v>10</v>
      </c>
      <c r="E991">
        <v>2</v>
      </c>
      <c r="F991" s="16">
        <v>45120</v>
      </c>
      <c r="G991" t="s">
        <v>77</v>
      </c>
      <c r="H991" t="s">
        <v>76</v>
      </c>
      <c r="I991" t="s">
        <v>78</v>
      </c>
      <c r="J991" t="s">
        <v>101</v>
      </c>
      <c r="K991" s="1" t="s">
        <v>102</v>
      </c>
      <c r="L991" t="s">
        <v>79</v>
      </c>
      <c r="M991" s="1">
        <v>2500</v>
      </c>
      <c r="N991" s="1">
        <v>2500</v>
      </c>
      <c r="O991" s="1">
        <v>607</v>
      </c>
      <c r="P991">
        <v>4</v>
      </c>
      <c r="Q991">
        <v>362.19</v>
      </c>
      <c r="R991">
        <v>415.84</v>
      </c>
      <c r="S991">
        <v>53.649999999999977</v>
      </c>
      <c r="T991" t="s">
        <v>80</v>
      </c>
      <c r="U991" s="40">
        <v>2023</v>
      </c>
      <c r="V991" s="40">
        <v>7</v>
      </c>
      <c r="W991" s="40" t="s">
        <v>291</v>
      </c>
      <c r="X991" s="40">
        <v>4</v>
      </c>
      <c r="Y991">
        <v>1</v>
      </c>
      <c r="Z991">
        <v>415.84</v>
      </c>
    </row>
    <row r="992" spans="1:26" x14ac:dyDescent="0.25">
      <c r="A992" t="s">
        <v>92</v>
      </c>
      <c r="B992" t="s">
        <v>1216</v>
      </c>
      <c r="C992" s="1">
        <v>1500.0000000000002</v>
      </c>
      <c r="D992">
        <v>6.0000000000000009</v>
      </c>
      <c r="E992">
        <v>1.2000000000000002</v>
      </c>
      <c r="F992" s="16">
        <v>45120</v>
      </c>
      <c r="G992" t="s">
        <v>77</v>
      </c>
      <c r="H992" t="s">
        <v>141</v>
      </c>
      <c r="I992" t="s">
        <v>78</v>
      </c>
      <c r="J992" t="s">
        <v>101</v>
      </c>
      <c r="K992" s="1" t="s">
        <v>130</v>
      </c>
      <c r="L992" t="s">
        <v>79</v>
      </c>
      <c r="M992" s="1">
        <v>1500.0000000000002</v>
      </c>
      <c r="N992" s="1">
        <v>2500</v>
      </c>
      <c r="O992" s="1">
        <v>686</v>
      </c>
      <c r="P992">
        <v>3</v>
      </c>
      <c r="Q992">
        <v>367.48</v>
      </c>
      <c r="R992">
        <v>419.5</v>
      </c>
      <c r="S992">
        <v>52.019999999999982</v>
      </c>
      <c r="T992" t="s">
        <v>80</v>
      </c>
      <c r="U992" s="40">
        <v>2023</v>
      </c>
      <c r="V992" s="40">
        <v>7</v>
      </c>
      <c r="W992" s="40" t="s">
        <v>291</v>
      </c>
      <c r="X992" s="40">
        <v>4</v>
      </c>
      <c r="Y992">
        <v>1</v>
      </c>
      <c r="Z992">
        <v>419.5</v>
      </c>
    </row>
    <row r="993" spans="1:26" x14ac:dyDescent="0.25">
      <c r="A993" t="s">
        <v>92</v>
      </c>
      <c r="B993" t="s">
        <v>1217</v>
      </c>
      <c r="C993" s="1">
        <v>2500</v>
      </c>
      <c r="D993">
        <v>10</v>
      </c>
      <c r="E993">
        <v>2</v>
      </c>
      <c r="F993" s="16">
        <v>45120</v>
      </c>
      <c r="G993" t="s">
        <v>77</v>
      </c>
      <c r="H993" t="s">
        <v>141</v>
      </c>
      <c r="I993" t="s">
        <v>78</v>
      </c>
      <c r="J993" t="s">
        <v>101</v>
      </c>
      <c r="K993" s="1" t="s">
        <v>130</v>
      </c>
      <c r="L993" t="s">
        <v>79</v>
      </c>
      <c r="M993" s="1">
        <v>2500</v>
      </c>
      <c r="N993" s="1">
        <v>2500</v>
      </c>
      <c r="O993" s="1">
        <v>603</v>
      </c>
      <c r="P993">
        <v>3</v>
      </c>
      <c r="Q993">
        <v>480.94</v>
      </c>
      <c r="R993">
        <v>549.52</v>
      </c>
      <c r="S993">
        <v>68.579999999999984</v>
      </c>
      <c r="T993" t="s">
        <v>80</v>
      </c>
      <c r="U993" s="40">
        <v>2023</v>
      </c>
      <c r="V993" s="40">
        <v>7</v>
      </c>
      <c r="W993" s="40" t="s">
        <v>291</v>
      </c>
      <c r="X993" s="40">
        <v>4</v>
      </c>
      <c r="Y993">
        <v>1</v>
      </c>
      <c r="Z993">
        <v>549.52</v>
      </c>
    </row>
    <row r="994" spans="1:26" x14ac:dyDescent="0.25">
      <c r="A994" t="s">
        <v>92</v>
      </c>
      <c r="B994" t="s">
        <v>1218</v>
      </c>
      <c r="C994" s="1">
        <v>1000</v>
      </c>
      <c r="D994">
        <v>4</v>
      </c>
      <c r="E994">
        <v>0.8</v>
      </c>
      <c r="F994" s="16">
        <v>45120</v>
      </c>
      <c r="G994" t="s">
        <v>77</v>
      </c>
      <c r="H994" t="s">
        <v>141</v>
      </c>
      <c r="I994" t="s">
        <v>78</v>
      </c>
      <c r="J994" t="s">
        <v>101</v>
      </c>
      <c r="K994" s="1" t="s">
        <v>130</v>
      </c>
      <c r="L994" t="s">
        <v>79</v>
      </c>
      <c r="M994" s="1">
        <v>1000</v>
      </c>
      <c r="N994" s="1">
        <v>1000</v>
      </c>
      <c r="O994" s="1">
        <v>550</v>
      </c>
      <c r="P994">
        <v>4</v>
      </c>
      <c r="Q994">
        <v>369.76</v>
      </c>
      <c r="R994">
        <v>437.07</v>
      </c>
      <c r="S994">
        <v>67.31</v>
      </c>
      <c r="T994" t="s">
        <v>80</v>
      </c>
      <c r="U994" s="40">
        <v>2023</v>
      </c>
      <c r="V994" s="40">
        <v>7</v>
      </c>
      <c r="W994" s="40" t="s">
        <v>291</v>
      </c>
      <c r="X994" s="40">
        <v>4</v>
      </c>
      <c r="Y994">
        <v>1</v>
      </c>
      <c r="Z994">
        <v>437.07</v>
      </c>
    </row>
    <row r="995" spans="1:26" x14ac:dyDescent="0.25">
      <c r="A995" t="s">
        <v>92</v>
      </c>
      <c r="B995" t="s">
        <v>1219</v>
      </c>
      <c r="C995" s="1">
        <v>4500</v>
      </c>
      <c r="D995">
        <v>18</v>
      </c>
      <c r="E995">
        <v>3.6</v>
      </c>
      <c r="F995" s="16">
        <v>45120</v>
      </c>
      <c r="G995" t="s">
        <v>77</v>
      </c>
      <c r="H995" t="s">
        <v>100</v>
      </c>
      <c r="I995" t="s">
        <v>78</v>
      </c>
      <c r="J995" t="s">
        <v>101</v>
      </c>
      <c r="K995" s="1" t="s">
        <v>102</v>
      </c>
      <c r="L995" t="s">
        <v>83</v>
      </c>
      <c r="M995" s="1">
        <v>4500</v>
      </c>
      <c r="N995" s="1">
        <v>5000</v>
      </c>
      <c r="O995" s="1">
        <v>1045</v>
      </c>
      <c r="P995">
        <v>2</v>
      </c>
      <c r="Q995">
        <v>516.48</v>
      </c>
      <c r="R995">
        <v>590.13</v>
      </c>
      <c r="S995">
        <v>73.649999999999977</v>
      </c>
      <c r="T995" t="s">
        <v>80</v>
      </c>
      <c r="U995" s="40">
        <v>2023</v>
      </c>
      <c r="V995" s="40">
        <v>7</v>
      </c>
      <c r="W995" s="40" t="s">
        <v>291</v>
      </c>
      <c r="X995" s="40">
        <v>4</v>
      </c>
      <c r="Y995">
        <v>0</v>
      </c>
      <c r="Z995">
        <v>0</v>
      </c>
    </row>
    <row r="996" spans="1:26" x14ac:dyDescent="0.25">
      <c r="A996" t="s">
        <v>92</v>
      </c>
      <c r="B996" t="s">
        <v>1220</v>
      </c>
      <c r="C996" s="1">
        <v>500</v>
      </c>
      <c r="D996">
        <v>2</v>
      </c>
      <c r="E996">
        <v>0.4</v>
      </c>
      <c r="F996" s="16">
        <v>45120</v>
      </c>
      <c r="G996" t="s">
        <v>77</v>
      </c>
      <c r="H996" t="s">
        <v>114</v>
      </c>
      <c r="I996" t="s">
        <v>78</v>
      </c>
      <c r="J996" t="s">
        <v>101</v>
      </c>
      <c r="K996" s="1" t="s">
        <v>102</v>
      </c>
      <c r="L996" t="s">
        <v>79</v>
      </c>
      <c r="M996" s="1">
        <v>500</v>
      </c>
      <c r="N996" s="1">
        <v>500</v>
      </c>
      <c r="O996" s="1">
        <v>944</v>
      </c>
      <c r="P996">
        <v>3</v>
      </c>
      <c r="Q996">
        <v>141.93</v>
      </c>
      <c r="R996">
        <v>175</v>
      </c>
      <c r="S996">
        <v>33.069999999999993</v>
      </c>
      <c r="T996" t="s">
        <v>80</v>
      </c>
      <c r="U996" s="40">
        <v>2023</v>
      </c>
      <c r="V996" s="40">
        <v>7</v>
      </c>
      <c r="W996" s="40" t="s">
        <v>291</v>
      </c>
      <c r="X996" s="40">
        <v>4</v>
      </c>
      <c r="Y996">
        <v>1</v>
      </c>
      <c r="Z996">
        <v>175</v>
      </c>
    </row>
    <row r="997" spans="1:26" x14ac:dyDescent="0.25">
      <c r="A997" t="s">
        <v>92</v>
      </c>
      <c r="B997" t="s">
        <v>1221</v>
      </c>
      <c r="C997" s="1">
        <v>500</v>
      </c>
      <c r="D997">
        <v>2</v>
      </c>
      <c r="E997">
        <v>0.4</v>
      </c>
      <c r="F997" s="16">
        <v>45120</v>
      </c>
      <c r="G997" t="s">
        <v>77</v>
      </c>
      <c r="H997" t="s">
        <v>114</v>
      </c>
      <c r="I997" t="s">
        <v>78</v>
      </c>
      <c r="J997" t="s">
        <v>101</v>
      </c>
      <c r="K997" s="1" t="s">
        <v>102</v>
      </c>
      <c r="L997" t="s">
        <v>79</v>
      </c>
      <c r="M997" s="1">
        <v>500</v>
      </c>
      <c r="N997" s="1">
        <v>500</v>
      </c>
      <c r="O997" s="1">
        <v>793</v>
      </c>
      <c r="P997">
        <v>4</v>
      </c>
      <c r="Q997">
        <v>141.93</v>
      </c>
      <c r="R997">
        <v>175</v>
      </c>
      <c r="S997">
        <v>33.069999999999993</v>
      </c>
      <c r="T997" t="s">
        <v>80</v>
      </c>
      <c r="U997" s="40">
        <v>2023</v>
      </c>
      <c r="V997" s="40">
        <v>7</v>
      </c>
      <c r="W997" s="40" t="s">
        <v>291</v>
      </c>
      <c r="X997" s="40">
        <v>4</v>
      </c>
      <c r="Y997">
        <v>1</v>
      </c>
      <c r="Z997">
        <v>175</v>
      </c>
    </row>
    <row r="998" spans="1:26" x14ac:dyDescent="0.25">
      <c r="A998" t="s">
        <v>92</v>
      </c>
      <c r="B998" t="s">
        <v>1222</v>
      </c>
      <c r="C998" s="1">
        <v>1000</v>
      </c>
      <c r="D998">
        <v>4</v>
      </c>
      <c r="E998">
        <v>0.8</v>
      </c>
      <c r="F998" s="16">
        <v>45120</v>
      </c>
      <c r="G998" t="s">
        <v>77</v>
      </c>
      <c r="H998" t="s">
        <v>129</v>
      </c>
      <c r="I998" t="s">
        <v>78</v>
      </c>
      <c r="J998" t="s">
        <v>101</v>
      </c>
      <c r="K998" s="1" t="s">
        <v>130</v>
      </c>
      <c r="L998" t="s">
        <v>79</v>
      </c>
      <c r="M998" s="1">
        <v>1000</v>
      </c>
      <c r="N998" s="1">
        <v>1000</v>
      </c>
      <c r="O998" s="1" t="s">
        <v>122</v>
      </c>
      <c r="P998">
        <v>3</v>
      </c>
      <c r="Q998">
        <v>246.54</v>
      </c>
      <c r="R998">
        <v>291.42</v>
      </c>
      <c r="S998">
        <v>44.880000000000024</v>
      </c>
      <c r="T998" t="s">
        <v>80</v>
      </c>
      <c r="U998" s="40">
        <v>2023</v>
      </c>
      <c r="V998" s="40">
        <v>7</v>
      </c>
      <c r="W998" s="40" t="s">
        <v>291</v>
      </c>
      <c r="X998" s="40">
        <v>4</v>
      </c>
      <c r="Y998">
        <v>1</v>
      </c>
      <c r="Z998">
        <v>291.42</v>
      </c>
    </row>
    <row r="999" spans="1:26" x14ac:dyDescent="0.25">
      <c r="A999" t="s">
        <v>92</v>
      </c>
      <c r="B999" t="s">
        <v>1223</v>
      </c>
      <c r="C999" s="1">
        <v>2500</v>
      </c>
      <c r="D999">
        <v>10</v>
      </c>
      <c r="E999">
        <v>2</v>
      </c>
      <c r="F999" s="16">
        <v>45120</v>
      </c>
      <c r="G999" t="s">
        <v>77</v>
      </c>
      <c r="H999" t="s">
        <v>111</v>
      </c>
      <c r="I999" t="s">
        <v>78</v>
      </c>
      <c r="J999" t="s">
        <v>101</v>
      </c>
      <c r="K999" s="1" t="s">
        <v>112</v>
      </c>
      <c r="L999" t="s">
        <v>79</v>
      </c>
      <c r="M999" s="1">
        <v>2500</v>
      </c>
      <c r="N999" s="1">
        <v>2500</v>
      </c>
      <c r="O999" s="1">
        <v>1194</v>
      </c>
      <c r="P999">
        <v>4</v>
      </c>
      <c r="Q999">
        <v>615.4</v>
      </c>
      <c r="R999">
        <v>701.47</v>
      </c>
      <c r="S999">
        <v>86.07000000000005</v>
      </c>
      <c r="T999" t="s">
        <v>80</v>
      </c>
      <c r="U999" s="40">
        <v>2023</v>
      </c>
      <c r="V999" s="40">
        <v>7</v>
      </c>
      <c r="W999" s="40" t="s">
        <v>291</v>
      </c>
      <c r="X999" s="40">
        <v>4</v>
      </c>
      <c r="Y999">
        <v>1</v>
      </c>
      <c r="Z999">
        <v>701.47</v>
      </c>
    </row>
    <row r="1000" spans="1:26" x14ac:dyDescent="0.25">
      <c r="A1000" t="s">
        <v>92</v>
      </c>
      <c r="B1000" t="s">
        <v>1224</v>
      </c>
      <c r="C1000" s="1">
        <v>1000</v>
      </c>
      <c r="D1000">
        <v>4</v>
      </c>
      <c r="E1000">
        <v>0.8</v>
      </c>
      <c r="F1000" s="16">
        <v>45120</v>
      </c>
      <c r="G1000" t="s">
        <v>77</v>
      </c>
      <c r="H1000" t="s">
        <v>111</v>
      </c>
      <c r="I1000" t="s">
        <v>78</v>
      </c>
      <c r="J1000" t="s">
        <v>101</v>
      </c>
      <c r="K1000" s="1" t="s">
        <v>112</v>
      </c>
      <c r="L1000" t="s">
        <v>79</v>
      </c>
      <c r="M1000" s="1">
        <v>1000</v>
      </c>
      <c r="N1000" s="1">
        <v>1000</v>
      </c>
      <c r="O1000" s="1">
        <v>1194</v>
      </c>
      <c r="P1000">
        <v>4</v>
      </c>
      <c r="Q1000">
        <v>269.63</v>
      </c>
      <c r="R1000">
        <v>318.72000000000003</v>
      </c>
      <c r="S1000">
        <v>49.090000000000032</v>
      </c>
      <c r="T1000" t="s">
        <v>80</v>
      </c>
      <c r="U1000" s="40">
        <v>2023</v>
      </c>
      <c r="V1000" s="40">
        <v>7</v>
      </c>
      <c r="W1000" s="40" t="s">
        <v>291</v>
      </c>
      <c r="X1000" s="40">
        <v>4</v>
      </c>
      <c r="Y1000">
        <v>1</v>
      </c>
      <c r="Z1000">
        <v>318.72000000000003</v>
      </c>
    </row>
    <row r="1001" spans="1:26" x14ac:dyDescent="0.25">
      <c r="A1001" t="s">
        <v>92</v>
      </c>
      <c r="B1001" t="s">
        <v>1225</v>
      </c>
      <c r="C1001" s="1">
        <v>500</v>
      </c>
      <c r="D1001">
        <v>2</v>
      </c>
      <c r="E1001">
        <v>0.4</v>
      </c>
      <c r="F1001" s="16">
        <v>45120</v>
      </c>
      <c r="G1001" t="s">
        <v>77</v>
      </c>
      <c r="H1001" t="s">
        <v>129</v>
      </c>
      <c r="I1001" t="s">
        <v>78</v>
      </c>
      <c r="J1001" t="s">
        <v>101</v>
      </c>
      <c r="K1001" s="1" t="s">
        <v>130</v>
      </c>
      <c r="L1001" t="s">
        <v>79</v>
      </c>
      <c r="M1001" s="1">
        <v>500</v>
      </c>
      <c r="N1001" s="1">
        <v>500</v>
      </c>
      <c r="O1001" s="1" t="s">
        <v>122</v>
      </c>
      <c r="P1001">
        <v>3</v>
      </c>
      <c r="Q1001">
        <v>143.22</v>
      </c>
      <c r="R1001">
        <v>176.59</v>
      </c>
      <c r="S1001">
        <v>33.370000000000005</v>
      </c>
      <c r="T1001" t="s">
        <v>80</v>
      </c>
      <c r="U1001" s="40">
        <v>2023</v>
      </c>
      <c r="V1001" s="40">
        <v>7</v>
      </c>
      <c r="W1001" s="40" t="s">
        <v>291</v>
      </c>
      <c r="X1001" s="40">
        <v>4</v>
      </c>
      <c r="Y1001">
        <v>1</v>
      </c>
      <c r="Z1001">
        <v>176.59</v>
      </c>
    </row>
    <row r="1002" spans="1:26" x14ac:dyDescent="0.25">
      <c r="A1002" t="s">
        <v>92</v>
      </c>
      <c r="B1002" t="s">
        <v>1226</v>
      </c>
      <c r="C1002" s="1">
        <v>1000</v>
      </c>
      <c r="D1002">
        <v>4</v>
      </c>
      <c r="E1002">
        <v>0.8</v>
      </c>
      <c r="F1002" s="16">
        <v>45120</v>
      </c>
      <c r="G1002" t="s">
        <v>77</v>
      </c>
      <c r="H1002" t="s">
        <v>100</v>
      </c>
      <c r="I1002" t="s">
        <v>78</v>
      </c>
      <c r="J1002" t="s">
        <v>101</v>
      </c>
      <c r="K1002" s="1" t="s">
        <v>102</v>
      </c>
      <c r="L1002" t="s">
        <v>79</v>
      </c>
      <c r="M1002" s="1">
        <v>1000</v>
      </c>
      <c r="N1002" s="1">
        <v>1000</v>
      </c>
      <c r="O1002" s="1">
        <v>942</v>
      </c>
      <c r="P1002">
        <v>3</v>
      </c>
      <c r="Q1002">
        <v>187.44</v>
      </c>
      <c r="R1002">
        <v>221.56</v>
      </c>
      <c r="S1002">
        <v>34.120000000000005</v>
      </c>
      <c r="T1002" t="s">
        <v>80</v>
      </c>
      <c r="U1002" s="40">
        <v>2023</v>
      </c>
      <c r="V1002" s="40">
        <v>7</v>
      </c>
      <c r="W1002" s="40" t="s">
        <v>291</v>
      </c>
      <c r="X1002" s="40">
        <v>4</v>
      </c>
      <c r="Y1002">
        <v>1</v>
      </c>
      <c r="Z1002">
        <v>221.56</v>
      </c>
    </row>
    <row r="1003" spans="1:26" x14ac:dyDescent="0.25">
      <c r="A1003" t="s">
        <v>92</v>
      </c>
      <c r="B1003" t="s">
        <v>1227</v>
      </c>
      <c r="C1003" s="1">
        <v>4000</v>
      </c>
      <c r="D1003">
        <v>16</v>
      </c>
      <c r="E1003">
        <v>3.2</v>
      </c>
      <c r="F1003" s="16">
        <v>45120</v>
      </c>
      <c r="G1003" t="s">
        <v>77</v>
      </c>
      <c r="H1003" t="s">
        <v>178</v>
      </c>
      <c r="I1003" t="s">
        <v>78</v>
      </c>
      <c r="J1003" t="s">
        <v>101</v>
      </c>
      <c r="K1003" s="1" t="s">
        <v>130</v>
      </c>
      <c r="L1003" t="s">
        <v>83</v>
      </c>
      <c r="M1003" s="1">
        <v>4000</v>
      </c>
      <c r="N1003" s="1">
        <v>5000</v>
      </c>
      <c r="O1003" s="1">
        <v>1223</v>
      </c>
      <c r="P1003">
        <v>2</v>
      </c>
      <c r="Q1003">
        <v>770.35</v>
      </c>
      <c r="R1003">
        <v>867.03</v>
      </c>
      <c r="S1003">
        <v>96.67999999999995</v>
      </c>
      <c r="T1003" t="s">
        <v>80</v>
      </c>
      <c r="U1003" s="40">
        <v>2023</v>
      </c>
      <c r="V1003" s="40">
        <v>7</v>
      </c>
      <c r="W1003" s="40" t="s">
        <v>291</v>
      </c>
      <c r="X1003" s="40">
        <v>4</v>
      </c>
      <c r="Y1003">
        <v>0</v>
      </c>
      <c r="Z1003">
        <v>0</v>
      </c>
    </row>
    <row r="1004" spans="1:26" x14ac:dyDescent="0.25">
      <c r="A1004" t="s">
        <v>92</v>
      </c>
      <c r="B1004" t="s">
        <v>1228</v>
      </c>
      <c r="C1004" s="1">
        <v>500</v>
      </c>
      <c r="D1004">
        <v>2</v>
      </c>
      <c r="E1004">
        <v>0.4</v>
      </c>
      <c r="F1004" s="16">
        <v>45120</v>
      </c>
      <c r="G1004" t="s">
        <v>77</v>
      </c>
      <c r="H1004" t="s">
        <v>127</v>
      </c>
      <c r="I1004" t="s">
        <v>78</v>
      </c>
      <c r="J1004" t="s">
        <v>101</v>
      </c>
      <c r="K1004" s="1" t="s">
        <v>102</v>
      </c>
      <c r="L1004" t="s">
        <v>79</v>
      </c>
      <c r="M1004" s="1">
        <v>500</v>
      </c>
      <c r="N1004" s="1">
        <v>500</v>
      </c>
      <c r="O1004" s="1">
        <v>470</v>
      </c>
      <c r="P1004">
        <v>3</v>
      </c>
      <c r="Q1004">
        <v>99.65</v>
      </c>
      <c r="R1004">
        <v>122.88</v>
      </c>
      <c r="S1004">
        <v>23.22999999999999</v>
      </c>
      <c r="T1004" t="s">
        <v>80</v>
      </c>
      <c r="U1004" s="40">
        <v>2023</v>
      </c>
      <c r="V1004" s="40">
        <v>7</v>
      </c>
      <c r="W1004" s="40" t="s">
        <v>291</v>
      </c>
      <c r="X1004" s="40">
        <v>4</v>
      </c>
      <c r="Y1004">
        <v>1</v>
      </c>
      <c r="Z1004">
        <v>122.88</v>
      </c>
    </row>
    <row r="1005" spans="1:26" x14ac:dyDescent="0.25">
      <c r="A1005" t="s">
        <v>92</v>
      </c>
      <c r="B1005" t="s">
        <v>1229</v>
      </c>
      <c r="C1005" s="1">
        <v>500</v>
      </c>
      <c r="D1005">
        <v>2</v>
      </c>
      <c r="E1005">
        <v>0.4</v>
      </c>
      <c r="F1005" s="16">
        <v>45120</v>
      </c>
      <c r="G1005" t="s">
        <v>77</v>
      </c>
      <c r="H1005" t="s">
        <v>127</v>
      </c>
      <c r="I1005" t="s">
        <v>78</v>
      </c>
      <c r="J1005" t="s">
        <v>101</v>
      </c>
      <c r="K1005" s="1" t="s">
        <v>102</v>
      </c>
      <c r="L1005" t="s">
        <v>79</v>
      </c>
      <c r="M1005" s="1">
        <v>500</v>
      </c>
      <c r="N1005" s="1">
        <v>500</v>
      </c>
      <c r="O1005" s="1">
        <v>470</v>
      </c>
      <c r="P1005">
        <v>3</v>
      </c>
      <c r="Q1005">
        <v>99.65</v>
      </c>
      <c r="R1005">
        <v>122.88</v>
      </c>
      <c r="S1005">
        <v>23.22999999999999</v>
      </c>
      <c r="T1005" t="s">
        <v>80</v>
      </c>
      <c r="U1005" s="40">
        <v>2023</v>
      </c>
      <c r="V1005" s="40">
        <v>7</v>
      </c>
      <c r="W1005" s="40" t="s">
        <v>291</v>
      </c>
      <c r="X1005" s="40">
        <v>4</v>
      </c>
      <c r="Y1005">
        <v>1</v>
      </c>
      <c r="Z1005">
        <v>122.88</v>
      </c>
    </row>
    <row r="1006" spans="1:26" x14ac:dyDescent="0.25">
      <c r="A1006" t="s">
        <v>92</v>
      </c>
      <c r="B1006" t="s">
        <v>1230</v>
      </c>
      <c r="C1006" s="1">
        <v>2000</v>
      </c>
      <c r="D1006">
        <v>8</v>
      </c>
      <c r="E1006">
        <v>1.6</v>
      </c>
      <c r="F1006" s="16">
        <v>45120</v>
      </c>
      <c r="G1006" t="s">
        <v>77</v>
      </c>
      <c r="H1006" t="s">
        <v>133</v>
      </c>
      <c r="I1006" t="s">
        <v>78</v>
      </c>
      <c r="J1006" t="s">
        <v>101</v>
      </c>
      <c r="K1006" s="1" t="s">
        <v>112</v>
      </c>
      <c r="L1006" t="s">
        <v>79</v>
      </c>
      <c r="M1006" s="1">
        <v>2000</v>
      </c>
      <c r="N1006" s="1">
        <v>2500</v>
      </c>
      <c r="O1006" s="1">
        <v>2378</v>
      </c>
      <c r="P1006">
        <v>6</v>
      </c>
      <c r="Q1006">
        <v>517.02</v>
      </c>
      <c r="R1006">
        <v>590.20000000000005</v>
      </c>
      <c r="S1006">
        <v>73.180000000000064</v>
      </c>
      <c r="T1006" t="s">
        <v>80</v>
      </c>
      <c r="U1006" s="40">
        <v>2023</v>
      </c>
      <c r="V1006" s="40">
        <v>7</v>
      </c>
      <c r="W1006" s="40" t="s">
        <v>291</v>
      </c>
      <c r="X1006" s="40">
        <v>4</v>
      </c>
      <c r="Y1006">
        <v>1</v>
      </c>
      <c r="Z1006">
        <v>590.20000000000005</v>
      </c>
    </row>
    <row r="1007" spans="1:26" x14ac:dyDescent="0.25">
      <c r="A1007" t="s">
        <v>92</v>
      </c>
      <c r="B1007" t="s">
        <v>1231</v>
      </c>
      <c r="C1007" s="1">
        <v>500</v>
      </c>
      <c r="D1007">
        <v>2</v>
      </c>
      <c r="E1007">
        <v>0.4</v>
      </c>
      <c r="F1007" s="16">
        <v>45120</v>
      </c>
      <c r="G1007" t="s">
        <v>77</v>
      </c>
      <c r="H1007" t="s">
        <v>121</v>
      </c>
      <c r="I1007" t="s">
        <v>78</v>
      </c>
      <c r="J1007" t="s">
        <v>101</v>
      </c>
      <c r="K1007" s="1" t="s">
        <v>112</v>
      </c>
      <c r="L1007" t="s">
        <v>79</v>
      </c>
      <c r="M1007" s="1">
        <v>500</v>
      </c>
      <c r="N1007" s="1">
        <v>500</v>
      </c>
      <c r="O1007" s="1">
        <v>1974</v>
      </c>
      <c r="P1007">
        <v>6</v>
      </c>
      <c r="Q1007">
        <v>162.28</v>
      </c>
      <c r="R1007">
        <v>200.1</v>
      </c>
      <c r="S1007">
        <v>37.819999999999993</v>
      </c>
      <c r="T1007" t="s">
        <v>80</v>
      </c>
      <c r="U1007" s="40">
        <v>2023</v>
      </c>
      <c r="V1007" s="40">
        <v>7</v>
      </c>
      <c r="W1007" s="40" t="s">
        <v>291</v>
      </c>
      <c r="X1007" s="40">
        <v>4</v>
      </c>
      <c r="Y1007">
        <v>1</v>
      </c>
      <c r="Z1007">
        <v>200.1</v>
      </c>
    </row>
    <row r="1008" spans="1:26" x14ac:dyDescent="0.25">
      <c r="A1008" t="s">
        <v>92</v>
      </c>
      <c r="B1008" t="s">
        <v>1232</v>
      </c>
      <c r="C1008" s="1">
        <v>500</v>
      </c>
      <c r="D1008">
        <v>2</v>
      </c>
      <c r="E1008">
        <v>0.4</v>
      </c>
      <c r="F1008" s="16">
        <v>45120</v>
      </c>
      <c r="G1008" t="s">
        <v>77</v>
      </c>
      <c r="H1008" t="s">
        <v>121</v>
      </c>
      <c r="I1008" t="s">
        <v>78</v>
      </c>
      <c r="J1008" t="s">
        <v>101</v>
      </c>
      <c r="K1008" s="1" t="s">
        <v>112</v>
      </c>
      <c r="L1008" t="s">
        <v>79</v>
      </c>
      <c r="M1008" s="1">
        <v>500</v>
      </c>
      <c r="N1008" s="1">
        <v>500</v>
      </c>
      <c r="O1008" s="1">
        <v>1974</v>
      </c>
      <c r="P1008">
        <v>6</v>
      </c>
      <c r="Q1008">
        <v>162.28</v>
      </c>
      <c r="R1008">
        <v>200.1</v>
      </c>
      <c r="S1008">
        <v>37.819999999999993</v>
      </c>
      <c r="T1008" t="s">
        <v>80</v>
      </c>
      <c r="U1008" s="40">
        <v>2023</v>
      </c>
      <c r="V1008" s="40">
        <v>7</v>
      </c>
      <c r="W1008" s="40" t="s">
        <v>291</v>
      </c>
      <c r="X1008" s="40">
        <v>4</v>
      </c>
      <c r="Y1008">
        <v>1</v>
      </c>
      <c r="Z1008">
        <v>200.1</v>
      </c>
    </row>
    <row r="1009" spans="1:26" x14ac:dyDescent="0.25">
      <c r="A1009" t="s">
        <v>92</v>
      </c>
      <c r="B1009" t="s">
        <v>1233</v>
      </c>
      <c r="C1009" s="1">
        <v>500</v>
      </c>
      <c r="D1009">
        <v>2</v>
      </c>
      <c r="E1009">
        <v>0.4</v>
      </c>
      <c r="F1009" s="16">
        <v>45120</v>
      </c>
      <c r="G1009" t="s">
        <v>77</v>
      </c>
      <c r="H1009" t="s">
        <v>121</v>
      </c>
      <c r="I1009" t="s">
        <v>78</v>
      </c>
      <c r="J1009" t="s">
        <v>101</v>
      </c>
      <c r="K1009" s="1" t="s">
        <v>112</v>
      </c>
      <c r="L1009" t="s">
        <v>79</v>
      </c>
      <c r="M1009" s="1">
        <v>500</v>
      </c>
      <c r="N1009" s="1">
        <v>500</v>
      </c>
      <c r="O1009" s="1">
        <v>2073</v>
      </c>
      <c r="P1009">
        <v>6</v>
      </c>
      <c r="Q1009">
        <v>144.26</v>
      </c>
      <c r="R1009">
        <v>177.88</v>
      </c>
      <c r="S1009">
        <v>33.620000000000005</v>
      </c>
      <c r="T1009" t="s">
        <v>80</v>
      </c>
      <c r="U1009" s="40">
        <v>2023</v>
      </c>
      <c r="V1009" s="40">
        <v>7</v>
      </c>
      <c r="W1009" s="40" t="s">
        <v>291</v>
      </c>
      <c r="X1009" s="40">
        <v>4</v>
      </c>
      <c r="Y1009">
        <v>1</v>
      </c>
      <c r="Z1009">
        <v>177.88</v>
      </c>
    </row>
    <row r="1010" spans="1:26" x14ac:dyDescent="0.25">
      <c r="A1010" t="s">
        <v>92</v>
      </c>
      <c r="B1010" t="s">
        <v>1234</v>
      </c>
      <c r="C1010" s="1">
        <v>500</v>
      </c>
      <c r="D1010">
        <v>2</v>
      </c>
      <c r="E1010">
        <v>0.4</v>
      </c>
      <c r="F1010" s="16">
        <v>45120</v>
      </c>
      <c r="G1010" t="s">
        <v>77</v>
      </c>
      <c r="H1010" t="s">
        <v>121</v>
      </c>
      <c r="I1010" t="s">
        <v>78</v>
      </c>
      <c r="J1010" t="s">
        <v>101</v>
      </c>
      <c r="K1010" s="1" t="s">
        <v>112</v>
      </c>
      <c r="L1010" t="s">
        <v>79</v>
      </c>
      <c r="M1010" s="1">
        <v>500</v>
      </c>
      <c r="N1010" s="1">
        <v>500</v>
      </c>
      <c r="O1010" s="1">
        <v>2073</v>
      </c>
      <c r="P1010">
        <v>6</v>
      </c>
      <c r="Q1010">
        <v>144.26</v>
      </c>
      <c r="R1010">
        <v>177.88</v>
      </c>
      <c r="S1010">
        <v>33.620000000000005</v>
      </c>
      <c r="T1010" t="s">
        <v>80</v>
      </c>
      <c r="U1010" s="40">
        <v>2023</v>
      </c>
      <c r="V1010" s="40">
        <v>7</v>
      </c>
      <c r="W1010" s="40" t="s">
        <v>291</v>
      </c>
      <c r="X1010" s="40">
        <v>4</v>
      </c>
      <c r="Y1010">
        <v>1</v>
      </c>
      <c r="Z1010">
        <v>177.88</v>
      </c>
    </row>
    <row r="1011" spans="1:26" x14ac:dyDescent="0.25">
      <c r="A1011" t="s">
        <v>92</v>
      </c>
      <c r="B1011" t="s">
        <v>1235</v>
      </c>
      <c r="C1011" s="1">
        <v>1000</v>
      </c>
      <c r="D1011">
        <v>4</v>
      </c>
      <c r="E1011">
        <v>0.8</v>
      </c>
      <c r="F1011" s="16">
        <v>45120</v>
      </c>
      <c r="G1011" t="s">
        <v>77</v>
      </c>
      <c r="H1011" t="s">
        <v>121</v>
      </c>
      <c r="I1011" t="s">
        <v>78</v>
      </c>
      <c r="J1011" t="s">
        <v>101</v>
      </c>
      <c r="K1011" s="1" t="s">
        <v>112</v>
      </c>
      <c r="L1011" t="s">
        <v>79</v>
      </c>
      <c r="M1011" s="1">
        <v>1000</v>
      </c>
      <c r="N1011" s="1">
        <v>1000</v>
      </c>
      <c r="O1011" s="1">
        <v>2073</v>
      </c>
      <c r="P1011">
        <v>6</v>
      </c>
      <c r="Q1011">
        <v>261.48</v>
      </c>
      <c r="R1011">
        <v>309.08</v>
      </c>
      <c r="S1011">
        <v>47.599999999999966</v>
      </c>
      <c r="T1011" t="s">
        <v>80</v>
      </c>
      <c r="U1011" s="40">
        <v>2023</v>
      </c>
      <c r="V1011" s="40">
        <v>7</v>
      </c>
      <c r="W1011" s="40" t="s">
        <v>291</v>
      </c>
      <c r="X1011" s="40">
        <v>4</v>
      </c>
      <c r="Y1011">
        <v>1</v>
      </c>
      <c r="Z1011">
        <v>309.08</v>
      </c>
    </row>
    <row r="1012" spans="1:26" x14ac:dyDescent="0.25">
      <c r="A1012" t="s">
        <v>92</v>
      </c>
      <c r="B1012" t="s">
        <v>1236</v>
      </c>
      <c r="C1012" s="1">
        <v>1000</v>
      </c>
      <c r="D1012">
        <v>4</v>
      </c>
      <c r="E1012">
        <v>0.8</v>
      </c>
      <c r="F1012" s="16">
        <v>45120</v>
      </c>
      <c r="G1012" t="s">
        <v>77</v>
      </c>
      <c r="H1012" t="s">
        <v>121</v>
      </c>
      <c r="I1012" t="s">
        <v>78</v>
      </c>
      <c r="J1012" t="s">
        <v>101</v>
      </c>
      <c r="K1012" s="1" t="s">
        <v>112</v>
      </c>
      <c r="L1012" t="s">
        <v>79</v>
      </c>
      <c r="M1012" s="1">
        <v>1000</v>
      </c>
      <c r="N1012" s="1">
        <v>1000</v>
      </c>
      <c r="O1012" s="1">
        <v>2073</v>
      </c>
      <c r="P1012">
        <v>6</v>
      </c>
      <c r="Q1012">
        <v>261.48</v>
      </c>
      <c r="R1012">
        <v>309.08</v>
      </c>
      <c r="S1012">
        <v>47.599999999999966</v>
      </c>
      <c r="T1012" t="s">
        <v>80</v>
      </c>
      <c r="U1012" s="40">
        <v>2023</v>
      </c>
      <c r="V1012" s="40">
        <v>7</v>
      </c>
      <c r="W1012" s="40" t="s">
        <v>291</v>
      </c>
      <c r="X1012" s="40">
        <v>4</v>
      </c>
      <c r="Y1012">
        <v>1</v>
      </c>
      <c r="Z1012">
        <v>309.08</v>
      </c>
    </row>
    <row r="1013" spans="1:26" x14ac:dyDescent="0.25">
      <c r="A1013" t="s">
        <v>92</v>
      </c>
      <c r="B1013" t="s">
        <v>1237</v>
      </c>
      <c r="C1013" s="1">
        <v>1000</v>
      </c>
      <c r="D1013">
        <v>4</v>
      </c>
      <c r="E1013">
        <v>0.8</v>
      </c>
      <c r="F1013" s="16">
        <v>45120</v>
      </c>
      <c r="G1013" t="s">
        <v>77</v>
      </c>
      <c r="H1013" t="s">
        <v>111</v>
      </c>
      <c r="I1013" t="s">
        <v>78</v>
      </c>
      <c r="J1013" t="s">
        <v>101</v>
      </c>
      <c r="K1013" s="1" t="s">
        <v>112</v>
      </c>
      <c r="L1013" t="s">
        <v>79</v>
      </c>
      <c r="M1013" s="1">
        <v>1000</v>
      </c>
      <c r="N1013" s="1">
        <v>1000</v>
      </c>
      <c r="O1013" s="1">
        <v>1515</v>
      </c>
      <c r="P1013">
        <v>4</v>
      </c>
      <c r="Q1013">
        <v>266.82</v>
      </c>
      <c r="R1013">
        <v>315.39</v>
      </c>
      <c r="S1013">
        <v>48.569999999999993</v>
      </c>
      <c r="T1013" t="s">
        <v>80</v>
      </c>
      <c r="U1013" s="40">
        <v>2023</v>
      </c>
      <c r="V1013" s="40">
        <v>7</v>
      </c>
      <c r="W1013" s="40" t="s">
        <v>291</v>
      </c>
      <c r="X1013" s="40">
        <v>4</v>
      </c>
      <c r="Y1013">
        <v>1</v>
      </c>
      <c r="Z1013">
        <v>315.39</v>
      </c>
    </row>
    <row r="1014" spans="1:26" x14ac:dyDescent="0.25">
      <c r="A1014" t="s">
        <v>92</v>
      </c>
      <c r="B1014" t="s">
        <v>1238</v>
      </c>
      <c r="C1014" s="1">
        <v>500</v>
      </c>
      <c r="D1014">
        <v>2</v>
      </c>
      <c r="E1014">
        <v>0.4</v>
      </c>
      <c r="F1014" s="16">
        <v>45125</v>
      </c>
      <c r="G1014" t="s">
        <v>77</v>
      </c>
      <c r="H1014" t="s">
        <v>111</v>
      </c>
      <c r="I1014" t="s">
        <v>78</v>
      </c>
      <c r="J1014" t="s">
        <v>101</v>
      </c>
      <c r="K1014" s="1" t="s">
        <v>112</v>
      </c>
      <c r="L1014" t="s">
        <v>79</v>
      </c>
      <c r="M1014" s="1">
        <v>500</v>
      </c>
      <c r="N1014" s="1">
        <v>500</v>
      </c>
      <c r="O1014" s="1">
        <v>1502</v>
      </c>
      <c r="P1014">
        <v>4</v>
      </c>
      <c r="Q1014">
        <v>131.91</v>
      </c>
      <c r="R1014">
        <v>162.65</v>
      </c>
      <c r="S1014">
        <v>30.740000000000009</v>
      </c>
      <c r="T1014" t="s">
        <v>80</v>
      </c>
      <c r="U1014" s="40">
        <v>2023</v>
      </c>
      <c r="V1014" s="40">
        <v>7</v>
      </c>
      <c r="W1014" s="40" t="s">
        <v>291</v>
      </c>
      <c r="X1014" s="40">
        <v>2</v>
      </c>
      <c r="Y1014">
        <v>1</v>
      </c>
      <c r="Z1014">
        <v>162.65</v>
      </c>
    </row>
    <row r="1015" spans="1:26" x14ac:dyDescent="0.25">
      <c r="A1015" t="s">
        <v>92</v>
      </c>
      <c r="B1015" t="s">
        <v>1239</v>
      </c>
      <c r="C1015" s="1">
        <v>1000</v>
      </c>
      <c r="D1015">
        <v>4</v>
      </c>
      <c r="E1015">
        <v>0.8</v>
      </c>
      <c r="F1015" s="16">
        <v>45125</v>
      </c>
      <c r="G1015" t="s">
        <v>77</v>
      </c>
      <c r="H1015" t="s">
        <v>158</v>
      </c>
      <c r="I1015" t="s">
        <v>78</v>
      </c>
      <c r="J1015" t="s">
        <v>101</v>
      </c>
      <c r="K1015" s="1" t="s">
        <v>102</v>
      </c>
      <c r="L1015" t="s">
        <v>79</v>
      </c>
      <c r="M1015" s="1">
        <v>1000</v>
      </c>
      <c r="N1015" s="1">
        <v>1000</v>
      </c>
      <c r="O1015" s="1">
        <v>1516</v>
      </c>
      <c r="P1015">
        <v>5</v>
      </c>
      <c r="Q1015">
        <v>249.99</v>
      </c>
      <c r="R1015">
        <v>295.49</v>
      </c>
      <c r="S1015">
        <v>45.5</v>
      </c>
      <c r="T1015" t="s">
        <v>80</v>
      </c>
      <c r="U1015" s="40">
        <v>2023</v>
      </c>
      <c r="V1015" s="40">
        <v>7</v>
      </c>
      <c r="W1015" s="40" t="s">
        <v>291</v>
      </c>
      <c r="X1015" s="40">
        <v>2</v>
      </c>
      <c r="Y1015">
        <v>1</v>
      </c>
      <c r="Z1015">
        <v>295.49</v>
      </c>
    </row>
    <row r="1016" spans="1:26" x14ac:dyDescent="0.25">
      <c r="A1016" t="s">
        <v>92</v>
      </c>
      <c r="B1016" t="s">
        <v>1240</v>
      </c>
      <c r="C1016" s="1">
        <v>1000</v>
      </c>
      <c r="D1016">
        <v>4</v>
      </c>
      <c r="E1016">
        <v>0.8</v>
      </c>
      <c r="F1016" s="16">
        <v>45125</v>
      </c>
      <c r="G1016" t="s">
        <v>77</v>
      </c>
      <c r="H1016" t="s">
        <v>111</v>
      </c>
      <c r="I1016" t="s">
        <v>78</v>
      </c>
      <c r="J1016" t="s">
        <v>101</v>
      </c>
      <c r="K1016" s="1" t="s">
        <v>112</v>
      </c>
      <c r="L1016" t="s">
        <v>79</v>
      </c>
      <c r="M1016" s="1">
        <v>1000</v>
      </c>
      <c r="N1016" s="1">
        <v>1000</v>
      </c>
      <c r="O1016" s="1">
        <v>1560</v>
      </c>
      <c r="P1016">
        <v>4</v>
      </c>
      <c r="Q1016">
        <v>266.82</v>
      </c>
      <c r="R1016">
        <v>315.39</v>
      </c>
      <c r="S1016">
        <v>48.569999999999993</v>
      </c>
      <c r="T1016" t="s">
        <v>80</v>
      </c>
      <c r="U1016" s="40">
        <v>2023</v>
      </c>
      <c r="V1016" s="40">
        <v>7</v>
      </c>
      <c r="W1016" s="40" t="s">
        <v>291</v>
      </c>
      <c r="X1016" s="40">
        <v>2</v>
      </c>
      <c r="Y1016">
        <v>1</v>
      </c>
      <c r="Z1016">
        <v>315.39</v>
      </c>
    </row>
    <row r="1017" spans="1:26" x14ac:dyDescent="0.25">
      <c r="A1017" t="s">
        <v>92</v>
      </c>
      <c r="B1017" t="s">
        <v>1241</v>
      </c>
      <c r="C1017" s="1">
        <v>500</v>
      </c>
      <c r="D1017">
        <v>2</v>
      </c>
      <c r="E1017">
        <v>0.4</v>
      </c>
      <c r="F1017" s="16">
        <v>45125</v>
      </c>
      <c r="G1017" t="s">
        <v>77</v>
      </c>
      <c r="H1017" t="s">
        <v>127</v>
      </c>
      <c r="I1017" t="s">
        <v>78</v>
      </c>
      <c r="J1017" t="s">
        <v>101</v>
      </c>
      <c r="K1017" s="1" t="s">
        <v>102</v>
      </c>
      <c r="L1017" t="s">
        <v>79</v>
      </c>
      <c r="M1017" s="1">
        <v>500</v>
      </c>
      <c r="N1017" s="1">
        <v>500</v>
      </c>
      <c r="O1017" s="1">
        <v>516</v>
      </c>
      <c r="P1017">
        <v>3</v>
      </c>
      <c r="Q1017">
        <v>99.65</v>
      </c>
      <c r="R1017">
        <v>122.88</v>
      </c>
      <c r="S1017">
        <v>23.22999999999999</v>
      </c>
      <c r="T1017" t="s">
        <v>80</v>
      </c>
      <c r="U1017" s="40">
        <v>2023</v>
      </c>
      <c r="V1017" s="40">
        <v>7</v>
      </c>
      <c r="W1017" s="40" t="s">
        <v>291</v>
      </c>
      <c r="X1017" s="40">
        <v>2</v>
      </c>
      <c r="Y1017">
        <v>1</v>
      </c>
      <c r="Z1017">
        <v>122.88</v>
      </c>
    </row>
    <row r="1018" spans="1:26" x14ac:dyDescent="0.25">
      <c r="A1018" t="s">
        <v>92</v>
      </c>
      <c r="B1018" t="s">
        <v>1242</v>
      </c>
      <c r="C1018" s="1">
        <v>500</v>
      </c>
      <c r="D1018">
        <v>2</v>
      </c>
      <c r="E1018">
        <v>0.4</v>
      </c>
      <c r="F1018" s="16">
        <v>45125</v>
      </c>
      <c r="G1018" t="s">
        <v>77</v>
      </c>
      <c r="H1018" t="s">
        <v>127</v>
      </c>
      <c r="I1018" t="s">
        <v>78</v>
      </c>
      <c r="J1018" t="s">
        <v>101</v>
      </c>
      <c r="K1018" s="1" t="s">
        <v>102</v>
      </c>
      <c r="L1018" t="s">
        <v>79</v>
      </c>
      <c r="M1018" s="1">
        <v>500</v>
      </c>
      <c r="N1018" s="1">
        <v>500</v>
      </c>
      <c r="O1018" s="1">
        <v>516</v>
      </c>
      <c r="P1018">
        <v>3</v>
      </c>
      <c r="Q1018">
        <v>99.65</v>
      </c>
      <c r="R1018">
        <v>122.88</v>
      </c>
      <c r="S1018">
        <v>23.22999999999999</v>
      </c>
      <c r="T1018" t="s">
        <v>80</v>
      </c>
      <c r="U1018" s="40">
        <v>2023</v>
      </c>
      <c r="V1018" s="40">
        <v>7</v>
      </c>
      <c r="W1018" s="40" t="s">
        <v>291</v>
      </c>
      <c r="X1018" s="40">
        <v>2</v>
      </c>
      <c r="Y1018">
        <v>1</v>
      </c>
      <c r="Z1018">
        <v>122.88</v>
      </c>
    </row>
    <row r="1019" spans="1:26" x14ac:dyDescent="0.25">
      <c r="A1019" t="s">
        <v>92</v>
      </c>
      <c r="B1019" t="s">
        <v>1243</v>
      </c>
      <c r="C1019" s="1">
        <v>1500.0000000000002</v>
      </c>
      <c r="D1019">
        <v>6.0000000000000009</v>
      </c>
      <c r="E1019">
        <v>1.2000000000000002</v>
      </c>
      <c r="F1019" s="16">
        <v>45125</v>
      </c>
      <c r="G1019" t="s">
        <v>77</v>
      </c>
      <c r="H1019" t="s">
        <v>185</v>
      </c>
      <c r="I1019" t="s">
        <v>78</v>
      </c>
      <c r="J1019" t="s">
        <v>101</v>
      </c>
      <c r="K1019" s="1" t="s">
        <v>112</v>
      </c>
      <c r="L1019" t="s">
        <v>79</v>
      </c>
      <c r="M1019" s="1">
        <v>1500.0000000000002</v>
      </c>
      <c r="N1019" s="1">
        <v>2500</v>
      </c>
      <c r="O1019" s="1">
        <v>1088</v>
      </c>
      <c r="P1019">
        <v>4</v>
      </c>
      <c r="Q1019">
        <v>292.68</v>
      </c>
      <c r="R1019">
        <v>334.41</v>
      </c>
      <c r="S1019">
        <v>41.730000000000018</v>
      </c>
      <c r="T1019" t="s">
        <v>80</v>
      </c>
      <c r="U1019" s="40">
        <v>2023</v>
      </c>
      <c r="V1019" s="40">
        <v>7</v>
      </c>
      <c r="W1019" s="40" t="s">
        <v>291</v>
      </c>
      <c r="X1019" s="40">
        <v>2</v>
      </c>
      <c r="Y1019">
        <v>1</v>
      </c>
      <c r="Z1019">
        <v>334.41</v>
      </c>
    </row>
    <row r="1020" spans="1:26" x14ac:dyDescent="0.25">
      <c r="A1020" t="s">
        <v>92</v>
      </c>
      <c r="B1020" t="s">
        <v>1244</v>
      </c>
      <c r="C1020" s="1">
        <v>1500.0000000000002</v>
      </c>
      <c r="D1020">
        <v>6.0000000000000009</v>
      </c>
      <c r="E1020">
        <v>1.2000000000000002</v>
      </c>
      <c r="F1020" s="16">
        <v>45125</v>
      </c>
      <c r="G1020" t="s">
        <v>77</v>
      </c>
      <c r="H1020" t="s">
        <v>185</v>
      </c>
      <c r="I1020" t="s">
        <v>78</v>
      </c>
      <c r="J1020" t="s">
        <v>101</v>
      </c>
      <c r="K1020" s="1" t="s">
        <v>112</v>
      </c>
      <c r="L1020" t="s">
        <v>79</v>
      </c>
      <c r="M1020" s="1">
        <v>1500.0000000000002</v>
      </c>
      <c r="N1020" s="1">
        <v>2500</v>
      </c>
      <c r="O1020" s="1">
        <v>1088</v>
      </c>
      <c r="P1020">
        <v>4</v>
      </c>
      <c r="Q1020">
        <v>292.68</v>
      </c>
      <c r="R1020">
        <v>334.41</v>
      </c>
      <c r="S1020">
        <v>41.730000000000018</v>
      </c>
      <c r="T1020" t="s">
        <v>80</v>
      </c>
      <c r="U1020" s="40">
        <v>2023</v>
      </c>
      <c r="V1020" s="40">
        <v>7</v>
      </c>
      <c r="W1020" s="40" t="s">
        <v>291</v>
      </c>
      <c r="X1020" s="40">
        <v>2</v>
      </c>
      <c r="Y1020">
        <v>1</v>
      </c>
      <c r="Z1020">
        <v>334.41</v>
      </c>
    </row>
    <row r="1021" spans="1:26" x14ac:dyDescent="0.25">
      <c r="A1021" t="s">
        <v>92</v>
      </c>
      <c r="B1021" t="s">
        <v>1245</v>
      </c>
      <c r="C1021" s="1">
        <v>1000</v>
      </c>
      <c r="D1021">
        <v>4</v>
      </c>
      <c r="E1021">
        <v>0.8</v>
      </c>
      <c r="F1021" s="16">
        <v>45125</v>
      </c>
      <c r="G1021" t="s">
        <v>77</v>
      </c>
      <c r="H1021" t="s">
        <v>158</v>
      </c>
      <c r="I1021" t="s">
        <v>78</v>
      </c>
      <c r="J1021" t="s">
        <v>101</v>
      </c>
      <c r="K1021" s="1" t="s">
        <v>102</v>
      </c>
      <c r="L1021" t="s">
        <v>79</v>
      </c>
      <c r="M1021" s="1">
        <v>1000</v>
      </c>
      <c r="N1021" s="1">
        <v>1000</v>
      </c>
      <c r="O1021" s="1">
        <v>1880</v>
      </c>
      <c r="P1021">
        <v>5</v>
      </c>
      <c r="Q1021">
        <v>260.17</v>
      </c>
      <c r="R1021">
        <v>307.52999999999997</v>
      </c>
      <c r="S1021">
        <v>47.359999999999957</v>
      </c>
      <c r="T1021" t="s">
        <v>80</v>
      </c>
      <c r="U1021" s="40">
        <v>2023</v>
      </c>
      <c r="V1021" s="40">
        <v>7</v>
      </c>
      <c r="W1021" s="40" t="s">
        <v>291</v>
      </c>
      <c r="X1021" s="40">
        <v>2</v>
      </c>
      <c r="Y1021">
        <v>1</v>
      </c>
      <c r="Z1021">
        <v>307.52999999999997</v>
      </c>
    </row>
    <row r="1022" spans="1:26" x14ac:dyDescent="0.25">
      <c r="A1022" t="s">
        <v>92</v>
      </c>
      <c r="B1022" t="s">
        <v>1246</v>
      </c>
      <c r="C1022" s="1">
        <v>5500</v>
      </c>
      <c r="D1022">
        <v>22</v>
      </c>
      <c r="E1022">
        <v>4.4000000000000004</v>
      </c>
      <c r="F1022" s="16">
        <v>45127</v>
      </c>
      <c r="G1022" t="s">
        <v>77</v>
      </c>
      <c r="H1022" t="s">
        <v>111</v>
      </c>
      <c r="I1022" t="s">
        <v>78</v>
      </c>
      <c r="J1022" t="s">
        <v>101</v>
      </c>
      <c r="K1022" s="1" t="s">
        <v>112</v>
      </c>
      <c r="L1022" t="s">
        <v>83</v>
      </c>
      <c r="M1022" s="1">
        <v>5500</v>
      </c>
      <c r="N1022" s="1">
        <v>7500</v>
      </c>
      <c r="O1022" s="1">
        <v>1515</v>
      </c>
      <c r="P1022">
        <v>3</v>
      </c>
      <c r="Q1022">
        <v>869.62</v>
      </c>
      <c r="R1022">
        <v>988.88</v>
      </c>
      <c r="S1022">
        <v>119.25999999999999</v>
      </c>
      <c r="T1022" t="s">
        <v>80</v>
      </c>
      <c r="U1022" s="40">
        <v>2023</v>
      </c>
      <c r="V1022" s="40">
        <v>7</v>
      </c>
      <c r="W1022" s="40" t="s">
        <v>291</v>
      </c>
      <c r="X1022" s="40">
        <v>4</v>
      </c>
      <c r="Y1022">
        <v>0</v>
      </c>
      <c r="Z1022">
        <v>0</v>
      </c>
    </row>
    <row r="1023" spans="1:26" x14ac:dyDescent="0.25">
      <c r="A1023" t="s">
        <v>92</v>
      </c>
      <c r="B1023" t="s">
        <v>1247</v>
      </c>
      <c r="C1023" s="1">
        <v>500</v>
      </c>
      <c r="D1023">
        <v>2</v>
      </c>
      <c r="E1023">
        <v>0.4</v>
      </c>
      <c r="F1023" s="16">
        <v>45127</v>
      </c>
      <c r="G1023" t="s">
        <v>77</v>
      </c>
      <c r="H1023" t="s">
        <v>100</v>
      </c>
      <c r="I1023" t="s">
        <v>78</v>
      </c>
      <c r="J1023" t="s">
        <v>101</v>
      </c>
      <c r="K1023" s="1" t="s">
        <v>102</v>
      </c>
      <c r="L1023" t="s">
        <v>79</v>
      </c>
      <c r="M1023" s="1">
        <v>500</v>
      </c>
      <c r="N1023" s="1">
        <v>500</v>
      </c>
      <c r="O1023" s="1">
        <v>911</v>
      </c>
      <c r="P1023">
        <v>4</v>
      </c>
      <c r="Q1023">
        <v>110.35</v>
      </c>
      <c r="R1023">
        <v>136.07</v>
      </c>
      <c r="S1023">
        <v>25.72</v>
      </c>
      <c r="T1023" t="s">
        <v>80</v>
      </c>
      <c r="U1023" s="40">
        <v>2023</v>
      </c>
      <c r="V1023" s="40">
        <v>7</v>
      </c>
      <c r="W1023" s="40" t="s">
        <v>291</v>
      </c>
      <c r="X1023" s="40">
        <v>4</v>
      </c>
      <c r="Y1023">
        <v>1</v>
      </c>
      <c r="Z1023">
        <v>136.07</v>
      </c>
    </row>
    <row r="1024" spans="1:26" x14ac:dyDescent="0.25">
      <c r="A1024" t="s">
        <v>92</v>
      </c>
      <c r="B1024" t="s">
        <v>1248</v>
      </c>
      <c r="C1024" s="1">
        <v>500</v>
      </c>
      <c r="D1024">
        <v>2</v>
      </c>
      <c r="E1024">
        <v>0.4</v>
      </c>
      <c r="F1024" s="16">
        <v>45127</v>
      </c>
      <c r="G1024" t="s">
        <v>77</v>
      </c>
      <c r="H1024" t="s">
        <v>100</v>
      </c>
      <c r="I1024" t="s">
        <v>78</v>
      </c>
      <c r="J1024" t="s">
        <v>101</v>
      </c>
      <c r="K1024" s="1" t="s">
        <v>102</v>
      </c>
      <c r="L1024" t="s">
        <v>79</v>
      </c>
      <c r="M1024" s="1">
        <v>500</v>
      </c>
      <c r="N1024" s="1">
        <v>500</v>
      </c>
      <c r="O1024" s="1">
        <v>930</v>
      </c>
      <c r="P1024">
        <v>4</v>
      </c>
      <c r="Q1024">
        <v>110.35</v>
      </c>
      <c r="R1024">
        <v>136.07</v>
      </c>
      <c r="S1024">
        <v>25.72</v>
      </c>
      <c r="T1024" t="s">
        <v>80</v>
      </c>
      <c r="U1024" s="40">
        <v>2023</v>
      </c>
      <c r="V1024" s="40">
        <v>7</v>
      </c>
      <c r="W1024" s="40" t="s">
        <v>291</v>
      </c>
      <c r="X1024" s="40">
        <v>4</v>
      </c>
      <c r="Y1024">
        <v>1</v>
      </c>
      <c r="Z1024">
        <v>136.07</v>
      </c>
    </row>
    <row r="1025" spans="1:26" x14ac:dyDescent="0.25">
      <c r="A1025" t="s">
        <v>92</v>
      </c>
      <c r="B1025" t="s">
        <v>1249</v>
      </c>
      <c r="C1025" s="1">
        <v>500</v>
      </c>
      <c r="D1025">
        <v>2</v>
      </c>
      <c r="E1025">
        <v>0.4</v>
      </c>
      <c r="F1025" s="16">
        <v>45127</v>
      </c>
      <c r="G1025" t="s">
        <v>77</v>
      </c>
      <c r="H1025" t="s">
        <v>121</v>
      </c>
      <c r="I1025" t="s">
        <v>78</v>
      </c>
      <c r="J1025" t="s">
        <v>101</v>
      </c>
      <c r="K1025" s="1" t="s">
        <v>112</v>
      </c>
      <c r="L1025" t="s">
        <v>79</v>
      </c>
      <c r="M1025" s="1">
        <v>500</v>
      </c>
      <c r="N1025" s="1">
        <v>500</v>
      </c>
      <c r="O1025" s="1" t="s">
        <v>122</v>
      </c>
      <c r="P1025">
        <v>6</v>
      </c>
      <c r="Q1025">
        <v>144.26</v>
      </c>
      <c r="R1025">
        <v>177.88</v>
      </c>
      <c r="S1025">
        <v>33.620000000000005</v>
      </c>
      <c r="T1025" t="s">
        <v>80</v>
      </c>
      <c r="U1025" s="40">
        <v>2023</v>
      </c>
      <c r="V1025" s="40">
        <v>7</v>
      </c>
      <c r="W1025" s="40" t="s">
        <v>291</v>
      </c>
      <c r="X1025" s="40">
        <v>4</v>
      </c>
      <c r="Y1025">
        <v>1</v>
      </c>
      <c r="Z1025">
        <v>177.88</v>
      </c>
    </row>
    <row r="1026" spans="1:26" x14ac:dyDescent="0.25">
      <c r="A1026" t="s">
        <v>92</v>
      </c>
      <c r="B1026" t="s">
        <v>1250</v>
      </c>
      <c r="C1026" s="1">
        <v>500</v>
      </c>
      <c r="D1026">
        <v>2</v>
      </c>
      <c r="E1026">
        <v>0.4</v>
      </c>
      <c r="F1026" s="16">
        <v>45127</v>
      </c>
      <c r="G1026" t="s">
        <v>77</v>
      </c>
      <c r="H1026" t="s">
        <v>121</v>
      </c>
      <c r="I1026" t="s">
        <v>78</v>
      </c>
      <c r="J1026" t="s">
        <v>101</v>
      </c>
      <c r="K1026" s="1" t="s">
        <v>112</v>
      </c>
      <c r="L1026" t="s">
        <v>79</v>
      </c>
      <c r="M1026" s="1">
        <v>500</v>
      </c>
      <c r="N1026" s="1">
        <v>500</v>
      </c>
      <c r="O1026" s="1" t="s">
        <v>122</v>
      </c>
      <c r="P1026">
        <v>6</v>
      </c>
      <c r="Q1026">
        <v>144.26</v>
      </c>
      <c r="R1026">
        <v>177.88</v>
      </c>
      <c r="S1026">
        <v>33.620000000000005</v>
      </c>
      <c r="T1026" t="s">
        <v>80</v>
      </c>
      <c r="U1026" s="40">
        <v>2023</v>
      </c>
      <c r="V1026" s="40">
        <v>7</v>
      </c>
      <c r="W1026" s="40" t="s">
        <v>291</v>
      </c>
      <c r="X1026" s="40">
        <v>4</v>
      </c>
      <c r="Y1026">
        <v>1</v>
      </c>
      <c r="Z1026">
        <v>177.88</v>
      </c>
    </row>
    <row r="1027" spans="1:26" x14ac:dyDescent="0.25">
      <c r="A1027" t="s">
        <v>92</v>
      </c>
      <c r="B1027" t="s">
        <v>1251</v>
      </c>
      <c r="C1027" s="1">
        <v>3000.0000000000005</v>
      </c>
      <c r="D1027">
        <v>12.000000000000002</v>
      </c>
      <c r="E1027">
        <v>2.4000000000000004</v>
      </c>
      <c r="F1027" s="16">
        <v>45127</v>
      </c>
      <c r="G1027" t="s">
        <v>77</v>
      </c>
      <c r="H1027" t="s">
        <v>127</v>
      </c>
      <c r="I1027" t="s">
        <v>78</v>
      </c>
      <c r="J1027" t="s">
        <v>101</v>
      </c>
      <c r="K1027" s="1" t="s">
        <v>102</v>
      </c>
      <c r="L1027" t="s">
        <v>83</v>
      </c>
      <c r="M1027" s="1">
        <v>3000.0000000000005</v>
      </c>
      <c r="N1027" s="1">
        <v>5000</v>
      </c>
      <c r="O1027" s="1">
        <v>526</v>
      </c>
      <c r="P1027">
        <v>1</v>
      </c>
      <c r="Q1027">
        <v>338.64</v>
      </c>
      <c r="R1027">
        <v>388.8</v>
      </c>
      <c r="S1027">
        <v>50.160000000000025</v>
      </c>
      <c r="T1027" t="s">
        <v>80</v>
      </c>
      <c r="U1027" s="40">
        <v>2023</v>
      </c>
      <c r="V1027" s="40">
        <v>7</v>
      </c>
      <c r="W1027" s="40" t="s">
        <v>291</v>
      </c>
      <c r="X1027" s="40">
        <v>4</v>
      </c>
      <c r="Y1027">
        <v>0</v>
      </c>
      <c r="Z1027">
        <v>0</v>
      </c>
    </row>
    <row r="1028" spans="1:26" x14ac:dyDescent="0.25">
      <c r="A1028" t="s">
        <v>92</v>
      </c>
      <c r="B1028" t="s">
        <v>1252</v>
      </c>
      <c r="C1028" s="1">
        <v>3000.0000000000005</v>
      </c>
      <c r="D1028">
        <v>12.000000000000002</v>
      </c>
      <c r="E1028">
        <v>2.4000000000000004</v>
      </c>
      <c r="F1028" s="16">
        <v>45127</v>
      </c>
      <c r="G1028" t="s">
        <v>77</v>
      </c>
      <c r="H1028" t="s">
        <v>127</v>
      </c>
      <c r="I1028" t="s">
        <v>78</v>
      </c>
      <c r="J1028" t="s">
        <v>101</v>
      </c>
      <c r="K1028" s="1" t="s">
        <v>102</v>
      </c>
      <c r="L1028" t="s">
        <v>83</v>
      </c>
      <c r="M1028" s="1">
        <v>3000.0000000000005</v>
      </c>
      <c r="N1028" s="1">
        <v>5000</v>
      </c>
      <c r="O1028" s="1">
        <v>526</v>
      </c>
      <c r="P1028">
        <v>1</v>
      </c>
      <c r="Q1028">
        <v>338.64</v>
      </c>
      <c r="R1028">
        <v>388.8</v>
      </c>
      <c r="S1028">
        <v>50.160000000000025</v>
      </c>
      <c r="T1028" t="s">
        <v>80</v>
      </c>
      <c r="U1028" s="40">
        <v>2023</v>
      </c>
      <c r="V1028" s="40">
        <v>7</v>
      </c>
      <c r="W1028" s="40" t="s">
        <v>291</v>
      </c>
      <c r="X1028" s="40">
        <v>4</v>
      </c>
      <c r="Y1028">
        <v>0</v>
      </c>
      <c r="Z1028">
        <v>0</v>
      </c>
    </row>
    <row r="1029" spans="1:26" x14ac:dyDescent="0.25">
      <c r="A1029" t="s">
        <v>92</v>
      </c>
      <c r="B1029" t="s">
        <v>1253</v>
      </c>
      <c r="C1029" s="1">
        <v>500</v>
      </c>
      <c r="D1029">
        <v>2</v>
      </c>
      <c r="E1029">
        <v>0.4</v>
      </c>
      <c r="F1029" s="16">
        <v>45127</v>
      </c>
      <c r="G1029" t="s">
        <v>77</v>
      </c>
      <c r="H1029" t="s">
        <v>121</v>
      </c>
      <c r="I1029" t="s">
        <v>78</v>
      </c>
      <c r="J1029" t="s">
        <v>101</v>
      </c>
      <c r="K1029" s="1" t="s">
        <v>112</v>
      </c>
      <c r="L1029" t="s">
        <v>79</v>
      </c>
      <c r="M1029" s="1">
        <v>500</v>
      </c>
      <c r="N1029" s="1">
        <v>500</v>
      </c>
      <c r="O1029" s="1">
        <v>2013</v>
      </c>
      <c r="P1029">
        <v>6</v>
      </c>
      <c r="Q1029">
        <v>144.26</v>
      </c>
      <c r="R1029">
        <v>177.88</v>
      </c>
      <c r="S1029">
        <v>33.620000000000005</v>
      </c>
      <c r="T1029" t="s">
        <v>80</v>
      </c>
      <c r="U1029" s="40">
        <v>2023</v>
      </c>
      <c r="V1029" s="40">
        <v>7</v>
      </c>
      <c r="W1029" s="40" t="s">
        <v>291</v>
      </c>
      <c r="X1029" s="40">
        <v>4</v>
      </c>
      <c r="Y1029">
        <v>1</v>
      </c>
      <c r="Z1029">
        <v>177.88</v>
      </c>
    </row>
    <row r="1030" spans="1:26" x14ac:dyDescent="0.25">
      <c r="A1030" t="s">
        <v>92</v>
      </c>
      <c r="B1030" t="s">
        <v>1254</v>
      </c>
      <c r="C1030" s="1">
        <v>500</v>
      </c>
      <c r="D1030">
        <v>2</v>
      </c>
      <c r="E1030">
        <v>0.4</v>
      </c>
      <c r="F1030" s="16">
        <v>45127</v>
      </c>
      <c r="G1030" t="s">
        <v>77</v>
      </c>
      <c r="H1030" t="s">
        <v>121</v>
      </c>
      <c r="I1030" t="s">
        <v>78</v>
      </c>
      <c r="J1030" t="s">
        <v>101</v>
      </c>
      <c r="K1030" s="1" t="s">
        <v>112</v>
      </c>
      <c r="L1030" t="s">
        <v>79</v>
      </c>
      <c r="M1030" s="1">
        <v>500</v>
      </c>
      <c r="N1030" s="1">
        <v>500</v>
      </c>
      <c r="O1030" s="1">
        <v>2013</v>
      </c>
      <c r="P1030">
        <v>6</v>
      </c>
      <c r="Q1030">
        <v>144.26</v>
      </c>
      <c r="R1030">
        <v>177.88</v>
      </c>
      <c r="S1030">
        <v>33.620000000000005</v>
      </c>
      <c r="T1030" t="s">
        <v>80</v>
      </c>
      <c r="U1030" s="40">
        <v>2023</v>
      </c>
      <c r="V1030" s="40">
        <v>7</v>
      </c>
      <c r="W1030" s="40" t="s">
        <v>291</v>
      </c>
      <c r="X1030" s="40">
        <v>4</v>
      </c>
      <c r="Y1030">
        <v>1</v>
      </c>
      <c r="Z1030">
        <v>177.88</v>
      </c>
    </row>
    <row r="1031" spans="1:26" x14ac:dyDescent="0.25">
      <c r="A1031" t="s">
        <v>92</v>
      </c>
      <c r="B1031" t="s">
        <v>1255</v>
      </c>
      <c r="C1031" s="1">
        <v>500</v>
      </c>
      <c r="D1031">
        <v>2</v>
      </c>
      <c r="E1031">
        <v>0.4</v>
      </c>
      <c r="F1031" s="16">
        <v>45127</v>
      </c>
      <c r="G1031" t="s">
        <v>77</v>
      </c>
      <c r="H1031" t="s">
        <v>100</v>
      </c>
      <c r="I1031" t="s">
        <v>78</v>
      </c>
      <c r="J1031" t="s">
        <v>101</v>
      </c>
      <c r="K1031" s="1" t="s">
        <v>102</v>
      </c>
      <c r="L1031" t="s">
        <v>79</v>
      </c>
      <c r="M1031" s="1">
        <v>500</v>
      </c>
      <c r="N1031" s="1">
        <v>500</v>
      </c>
      <c r="O1031" s="1">
        <v>1045</v>
      </c>
      <c r="P1031">
        <v>3</v>
      </c>
      <c r="Q1031">
        <v>91.05</v>
      </c>
      <c r="R1031">
        <v>112.27</v>
      </c>
      <c r="S1031">
        <v>21.22</v>
      </c>
      <c r="T1031" t="s">
        <v>80</v>
      </c>
      <c r="U1031" s="40">
        <v>2023</v>
      </c>
      <c r="V1031" s="40">
        <v>7</v>
      </c>
      <c r="W1031" s="40" t="s">
        <v>291</v>
      </c>
      <c r="X1031" s="40">
        <v>4</v>
      </c>
      <c r="Y1031">
        <v>1</v>
      </c>
      <c r="Z1031">
        <v>112.27</v>
      </c>
    </row>
    <row r="1032" spans="1:26" x14ac:dyDescent="0.25">
      <c r="A1032" t="s">
        <v>92</v>
      </c>
      <c r="B1032" t="s">
        <v>1256</v>
      </c>
      <c r="C1032" s="1">
        <v>500</v>
      </c>
      <c r="D1032">
        <v>2</v>
      </c>
      <c r="E1032">
        <v>0.4</v>
      </c>
      <c r="F1032" s="16">
        <v>45127</v>
      </c>
      <c r="G1032" t="s">
        <v>77</v>
      </c>
      <c r="H1032" t="s">
        <v>129</v>
      </c>
      <c r="I1032" t="s">
        <v>78</v>
      </c>
      <c r="J1032" t="s">
        <v>101</v>
      </c>
      <c r="K1032" s="1" t="s">
        <v>130</v>
      </c>
      <c r="L1032" t="s">
        <v>79</v>
      </c>
      <c r="M1032" s="1">
        <v>500</v>
      </c>
      <c r="N1032" s="1">
        <v>500</v>
      </c>
      <c r="O1032" s="1" t="s">
        <v>122</v>
      </c>
      <c r="P1032">
        <v>3</v>
      </c>
      <c r="Q1032">
        <v>143.22</v>
      </c>
      <c r="R1032">
        <v>176.59</v>
      </c>
      <c r="S1032">
        <v>33.370000000000005</v>
      </c>
      <c r="T1032" t="s">
        <v>80</v>
      </c>
      <c r="U1032" s="40">
        <v>2023</v>
      </c>
      <c r="V1032" s="40">
        <v>7</v>
      </c>
      <c r="W1032" s="40" t="s">
        <v>291</v>
      </c>
      <c r="X1032" s="40">
        <v>4</v>
      </c>
      <c r="Y1032">
        <v>1</v>
      </c>
      <c r="Z1032">
        <v>176.59</v>
      </c>
    </row>
    <row r="1033" spans="1:26" x14ac:dyDescent="0.25">
      <c r="A1033" t="s">
        <v>92</v>
      </c>
      <c r="B1033" t="s">
        <v>1257</v>
      </c>
      <c r="C1033" s="1">
        <v>1000</v>
      </c>
      <c r="D1033">
        <v>4</v>
      </c>
      <c r="E1033">
        <v>0.8</v>
      </c>
      <c r="F1033" s="16">
        <v>45127</v>
      </c>
      <c r="G1033" t="s">
        <v>77</v>
      </c>
      <c r="H1033" t="s">
        <v>100</v>
      </c>
      <c r="I1033" t="s">
        <v>78</v>
      </c>
      <c r="J1033" t="s">
        <v>101</v>
      </c>
      <c r="K1033" s="1" t="s">
        <v>102</v>
      </c>
      <c r="L1033" t="s">
        <v>79</v>
      </c>
      <c r="M1033" s="1">
        <v>1000</v>
      </c>
      <c r="N1033" s="1">
        <v>1000</v>
      </c>
      <c r="O1033" s="1">
        <v>1045</v>
      </c>
      <c r="P1033">
        <v>3</v>
      </c>
      <c r="Q1033">
        <v>153.08000000000001</v>
      </c>
      <c r="R1033">
        <v>180.94</v>
      </c>
      <c r="S1033">
        <v>27.859999999999985</v>
      </c>
      <c r="T1033" t="s">
        <v>80</v>
      </c>
      <c r="U1033" s="40">
        <v>2023</v>
      </c>
      <c r="V1033" s="40">
        <v>7</v>
      </c>
      <c r="W1033" s="40" t="s">
        <v>291</v>
      </c>
      <c r="X1033" s="40">
        <v>4</v>
      </c>
      <c r="Y1033">
        <v>1</v>
      </c>
      <c r="Z1033">
        <v>180.94</v>
      </c>
    </row>
    <row r="1034" spans="1:26" x14ac:dyDescent="0.25">
      <c r="A1034" t="s">
        <v>92</v>
      </c>
      <c r="B1034" t="s">
        <v>1258</v>
      </c>
      <c r="C1034" s="1">
        <v>1000</v>
      </c>
      <c r="D1034">
        <v>4</v>
      </c>
      <c r="E1034">
        <v>0.8</v>
      </c>
      <c r="F1034" s="16">
        <v>45127</v>
      </c>
      <c r="G1034" t="s">
        <v>77</v>
      </c>
      <c r="H1034" t="s">
        <v>100</v>
      </c>
      <c r="I1034" t="s">
        <v>78</v>
      </c>
      <c r="J1034" t="s">
        <v>101</v>
      </c>
      <c r="K1034" s="1" t="s">
        <v>102</v>
      </c>
      <c r="L1034" t="s">
        <v>79</v>
      </c>
      <c r="M1034" s="1">
        <v>1000</v>
      </c>
      <c r="N1034" s="1">
        <v>1000</v>
      </c>
      <c r="O1034" s="1">
        <v>1267</v>
      </c>
      <c r="P1034">
        <v>3</v>
      </c>
      <c r="Q1034">
        <v>167.12</v>
      </c>
      <c r="R1034">
        <v>197.54</v>
      </c>
      <c r="S1034">
        <v>30.419999999999987</v>
      </c>
      <c r="T1034" t="s">
        <v>80</v>
      </c>
      <c r="U1034" s="40">
        <v>2023</v>
      </c>
      <c r="V1034" s="40">
        <v>7</v>
      </c>
      <c r="W1034" s="40" t="s">
        <v>291</v>
      </c>
      <c r="X1034" s="40">
        <v>4</v>
      </c>
      <c r="Y1034">
        <v>1</v>
      </c>
      <c r="Z1034">
        <v>197.54</v>
      </c>
    </row>
    <row r="1035" spans="1:26" x14ac:dyDescent="0.25">
      <c r="A1035" t="s">
        <v>92</v>
      </c>
      <c r="B1035" t="s">
        <v>1259</v>
      </c>
      <c r="C1035" s="1">
        <v>500</v>
      </c>
      <c r="D1035">
        <v>2</v>
      </c>
      <c r="E1035">
        <v>0.4</v>
      </c>
      <c r="F1035" s="16">
        <v>45127</v>
      </c>
      <c r="G1035" t="s">
        <v>77</v>
      </c>
      <c r="H1035" t="s">
        <v>185</v>
      </c>
      <c r="I1035" t="s">
        <v>78</v>
      </c>
      <c r="J1035" t="s">
        <v>101</v>
      </c>
      <c r="K1035" s="1" t="s">
        <v>112</v>
      </c>
      <c r="L1035" t="s">
        <v>79</v>
      </c>
      <c r="M1035" s="1">
        <v>500</v>
      </c>
      <c r="N1035" s="1">
        <v>500</v>
      </c>
      <c r="O1035" s="1">
        <v>1088</v>
      </c>
      <c r="P1035">
        <v>4</v>
      </c>
      <c r="Q1035">
        <v>122.15</v>
      </c>
      <c r="R1035">
        <v>150.61000000000001</v>
      </c>
      <c r="S1035">
        <v>28.460000000000008</v>
      </c>
      <c r="T1035" t="s">
        <v>80</v>
      </c>
      <c r="U1035" s="40">
        <v>2023</v>
      </c>
      <c r="V1035" s="40">
        <v>7</v>
      </c>
      <c r="W1035" s="40" t="s">
        <v>291</v>
      </c>
      <c r="X1035" s="40">
        <v>4</v>
      </c>
      <c r="Y1035">
        <v>1</v>
      </c>
      <c r="Z1035">
        <v>150.61000000000001</v>
      </c>
    </row>
    <row r="1036" spans="1:26" x14ac:dyDescent="0.25">
      <c r="A1036" t="s">
        <v>92</v>
      </c>
      <c r="B1036" t="s">
        <v>1260</v>
      </c>
      <c r="C1036" s="1">
        <v>500</v>
      </c>
      <c r="D1036">
        <v>2</v>
      </c>
      <c r="E1036">
        <v>0.4</v>
      </c>
      <c r="F1036" s="16">
        <v>45127</v>
      </c>
      <c r="G1036" t="s">
        <v>77</v>
      </c>
      <c r="H1036" t="s">
        <v>185</v>
      </c>
      <c r="I1036" t="s">
        <v>78</v>
      </c>
      <c r="J1036" t="s">
        <v>101</v>
      </c>
      <c r="K1036" s="1" t="s">
        <v>112</v>
      </c>
      <c r="L1036" t="s">
        <v>79</v>
      </c>
      <c r="M1036" s="1">
        <v>500</v>
      </c>
      <c r="N1036" s="1">
        <v>500</v>
      </c>
      <c r="O1036" s="1">
        <v>1088</v>
      </c>
      <c r="P1036">
        <v>4</v>
      </c>
      <c r="Q1036">
        <v>122.15</v>
      </c>
      <c r="R1036">
        <v>150.61000000000001</v>
      </c>
      <c r="S1036">
        <v>28.460000000000008</v>
      </c>
      <c r="T1036" t="s">
        <v>80</v>
      </c>
      <c r="U1036" s="40">
        <v>2023</v>
      </c>
      <c r="V1036" s="40">
        <v>7</v>
      </c>
      <c r="W1036" s="40" t="s">
        <v>291</v>
      </c>
      <c r="X1036" s="40">
        <v>4</v>
      </c>
      <c r="Y1036">
        <v>1</v>
      </c>
      <c r="Z1036">
        <v>150.61000000000001</v>
      </c>
    </row>
    <row r="1037" spans="1:26" x14ac:dyDescent="0.25">
      <c r="A1037" t="s">
        <v>92</v>
      </c>
      <c r="B1037" t="s">
        <v>1261</v>
      </c>
      <c r="C1037" s="1">
        <v>500</v>
      </c>
      <c r="D1037">
        <v>2</v>
      </c>
      <c r="E1037">
        <v>0.4</v>
      </c>
      <c r="F1037" s="16">
        <v>45127</v>
      </c>
      <c r="G1037" t="s">
        <v>77</v>
      </c>
      <c r="H1037" t="s">
        <v>185</v>
      </c>
      <c r="I1037" t="s">
        <v>78</v>
      </c>
      <c r="J1037" t="s">
        <v>101</v>
      </c>
      <c r="K1037" s="1" t="s">
        <v>112</v>
      </c>
      <c r="L1037" t="s">
        <v>79</v>
      </c>
      <c r="M1037" s="1">
        <v>500</v>
      </c>
      <c r="N1037" s="1">
        <v>500</v>
      </c>
      <c r="O1037" s="1">
        <v>1388</v>
      </c>
      <c r="P1037">
        <v>4</v>
      </c>
      <c r="Q1037">
        <v>138.91</v>
      </c>
      <c r="R1037">
        <v>171.28</v>
      </c>
      <c r="S1037">
        <v>32.370000000000005</v>
      </c>
      <c r="T1037" t="s">
        <v>80</v>
      </c>
      <c r="U1037" s="40">
        <v>2023</v>
      </c>
      <c r="V1037" s="40">
        <v>7</v>
      </c>
      <c r="W1037" s="40" t="s">
        <v>291</v>
      </c>
      <c r="X1037" s="40">
        <v>4</v>
      </c>
      <c r="Y1037">
        <v>1</v>
      </c>
      <c r="Z1037">
        <v>171.28</v>
      </c>
    </row>
    <row r="1038" spans="1:26" x14ac:dyDescent="0.25">
      <c r="A1038" t="s">
        <v>92</v>
      </c>
      <c r="B1038" t="s">
        <v>1262</v>
      </c>
      <c r="C1038" s="1">
        <v>500</v>
      </c>
      <c r="D1038">
        <v>2</v>
      </c>
      <c r="E1038">
        <v>0.4</v>
      </c>
      <c r="F1038" s="16">
        <v>45127</v>
      </c>
      <c r="G1038" t="s">
        <v>77</v>
      </c>
      <c r="H1038" t="s">
        <v>185</v>
      </c>
      <c r="I1038" t="s">
        <v>78</v>
      </c>
      <c r="J1038" t="s">
        <v>101</v>
      </c>
      <c r="K1038" s="1" t="s">
        <v>112</v>
      </c>
      <c r="L1038" t="s">
        <v>79</v>
      </c>
      <c r="M1038" s="1">
        <v>500</v>
      </c>
      <c r="N1038" s="1">
        <v>500</v>
      </c>
      <c r="O1038" s="1">
        <v>1388</v>
      </c>
      <c r="P1038">
        <v>4</v>
      </c>
      <c r="Q1038">
        <v>138.91</v>
      </c>
      <c r="R1038">
        <v>171.28</v>
      </c>
      <c r="S1038">
        <v>32.370000000000005</v>
      </c>
      <c r="T1038" t="s">
        <v>80</v>
      </c>
      <c r="U1038" s="40">
        <v>2023</v>
      </c>
      <c r="V1038" s="40">
        <v>7</v>
      </c>
      <c r="W1038" s="40" t="s">
        <v>291</v>
      </c>
      <c r="X1038" s="40">
        <v>4</v>
      </c>
      <c r="Y1038">
        <v>1</v>
      </c>
      <c r="Z1038">
        <v>171.28</v>
      </c>
    </row>
    <row r="1039" spans="1:26" x14ac:dyDescent="0.25">
      <c r="A1039" t="s">
        <v>92</v>
      </c>
      <c r="B1039" t="s">
        <v>1263</v>
      </c>
      <c r="C1039" s="1">
        <v>500</v>
      </c>
      <c r="D1039">
        <v>2</v>
      </c>
      <c r="E1039">
        <v>0.4</v>
      </c>
      <c r="F1039" s="16">
        <v>45127</v>
      </c>
      <c r="G1039" t="s">
        <v>77</v>
      </c>
      <c r="H1039" t="s">
        <v>185</v>
      </c>
      <c r="I1039" t="s">
        <v>78</v>
      </c>
      <c r="J1039" t="s">
        <v>101</v>
      </c>
      <c r="K1039" s="1" t="s">
        <v>112</v>
      </c>
      <c r="L1039" t="s">
        <v>79</v>
      </c>
      <c r="M1039" s="1">
        <v>500</v>
      </c>
      <c r="N1039" s="1">
        <v>500</v>
      </c>
      <c r="O1039" s="1">
        <v>1088</v>
      </c>
      <c r="P1039">
        <v>4</v>
      </c>
      <c r="Q1039">
        <v>122.15</v>
      </c>
      <c r="R1039">
        <v>150.61000000000001</v>
      </c>
      <c r="S1039">
        <v>28.460000000000008</v>
      </c>
      <c r="T1039" t="s">
        <v>80</v>
      </c>
      <c r="U1039" s="40">
        <v>2023</v>
      </c>
      <c r="V1039" s="40">
        <v>7</v>
      </c>
      <c r="W1039" s="40" t="s">
        <v>291</v>
      </c>
      <c r="X1039" s="40">
        <v>4</v>
      </c>
      <c r="Y1039">
        <v>1</v>
      </c>
      <c r="Z1039">
        <v>150.61000000000001</v>
      </c>
    </row>
    <row r="1040" spans="1:26" x14ac:dyDescent="0.25">
      <c r="A1040" t="s">
        <v>92</v>
      </c>
      <c r="B1040" t="s">
        <v>1264</v>
      </c>
      <c r="C1040" s="1">
        <v>500</v>
      </c>
      <c r="D1040">
        <v>2</v>
      </c>
      <c r="E1040">
        <v>0.4</v>
      </c>
      <c r="F1040" s="16">
        <v>45127</v>
      </c>
      <c r="G1040" t="s">
        <v>77</v>
      </c>
      <c r="H1040" t="s">
        <v>185</v>
      </c>
      <c r="I1040" t="s">
        <v>78</v>
      </c>
      <c r="J1040" t="s">
        <v>101</v>
      </c>
      <c r="K1040" s="1" t="s">
        <v>112</v>
      </c>
      <c r="L1040" t="s">
        <v>79</v>
      </c>
      <c r="M1040" s="1">
        <v>500</v>
      </c>
      <c r="N1040" s="1">
        <v>500</v>
      </c>
      <c r="O1040" s="1">
        <v>1088</v>
      </c>
      <c r="P1040">
        <v>4</v>
      </c>
      <c r="Q1040">
        <v>122.15</v>
      </c>
      <c r="R1040">
        <v>150.61000000000001</v>
      </c>
      <c r="S1040">
        <v>28.460000000000008</v>
      </c>
      <c r="T1040" t="s">
        <v>80</v>
      </c>
      <c r="U1040" s="40">
        <v>2023</v>
      </c>
      <c r="V1040" s="40">
        <v>7</v>
      </c>
      <c r="W1040" s="40" t="s">
        <v>291</v>
      </c>
      <c r="X1040" s="40">
        <v>4</v>
      </c>
      <c r="Y1040">
        <v>1</v>
      </c>
      <c r="Z1040">
        <v>150.61000000000001</v>
      </c>
    </row>
    <row r="1041" spans="1:26" x14ac:dyDescent="0.25">
      <c r="A1041" t="s">
        <v>92</v>
      </c>
      <c r="B1041" t="s">
        <v>1265</v>
      </c>
      <c r="C1041" s="1">
        <v>500</v>
      </c>
      <c r="D1041">
        <v>2</v>
      </c>
      <c r="E1041">
        <v>0.4</v>
      </c>
      <c r="F1041" s="16">
        <v>45127</v>
      </c>
      <c r="G1041" t="s">
        <v>77</v>
      </c>
      <c r="H1041" t="s">
        <v>100</v>
      </c>
      <c r="I1041" t="s">
        <v>78</v>
      </c>
      <c r="J1041" t="s">
        <v>101</v>
      </c>
      <c r="K1041" s="1" t="s">
        <v>102</v>
      </c>
      <c r="L1041" t="s">
        <v>79</v>
      </c>
      <c r="M1041" s="1">
        <v>500</v>
      </c>
      <c r="N1041" s="1">
        <v>500</v>
      </c>
      <c r="O1041" s="1">
        <v>942</v>
      </c>
      <c r="P1041">
        <v>3</v>
      </c>
      <c r="Q1041">
        <v>111.04</v>
      </c>
      <c r="R1041">
        <v>136.91</v>
      </c>
      <c r="S1041">
        <v>25.86999999999999</v>
      </c>
      <c r="T1041" t="s">
        <v>80</v>
      </c>
      <c r="U1041" s="40">
        <v>2023</v>
      </c>
      <c r="V1041" s="40">
        <v>7</v>
      </c>
      <c r="W1041" s="40" t="s">
        <v>291</v>
      </c>
      <c r="X1041" s="40">
        <v>4</v>
      </c>
      <c r="Y1041">
        <v>1</v>
      </c>
      <c r="Z1041">
        <v>136.91</v>
      </c>
    </row>
    <row r="1042" spans="1:26" x14ac:dyDescent="0.25">
      <c r="A1042" t="s">
        <v>92</v>
      </c>
      <c r="B1042" t="s">
        <v>1266</v>
      </c>
      <c r="C1042" s="1">
        <v>4000</v>
      </c>
      <c r="D1042">
        <v>16</v>
      </c>
      <c r="E1042">
        <v>3.2</v>
      </c>
      <c r="F1042" s="16">
        <v>45132</v>
      </c>
      <c r="G1042" t="s">
        <v>77</v>
      </c>
      <c r="H1042" t="s">
        <v>76</v>
      </c>
      <c r="I1042" t="s">
        <v>78</v>
      </c>
      <c r="J1042" t="s">
        <v>101</v>
      </c>
      <c r="K1042" s="1" t="s">
        <v>81</v>
      </c>
      <c r="L1042" t="s">
        <v>83</v>
      </c>
      <c r="M1042" s="1">
        <v>4000</v>
      </c>
      <c r="N1042" s="1">
        <v>5000</v>
      </c>
      <c r="O1042" s="1">
        <v>846</v>
      </c>
      <c r="P1042">
        <v>2</v>
      </c>
      <c r="Q1042">
        <v>508.53</v>
      </c>
      <c r="R1042">
        <v>582.45000000000005</v>
      </c>
      <c r="S1042">
        <v>73.920000000000073</v>
      </c>
      <c r="T1042" t="s">
        <v>80</v>
      </c>
      <c r="U1042" s="40">
        <v>2023</v>
      </c>
      <c r="V1042" s="40">
        <v>7</v>
      </c>
      <c r="W1042" s="40" t="s">
        <v>291</v>
      </c>
      <c r="X1042" s="40">
        <v>2</v>
      </c>
      <c r="Y1042">
        <v>0</v>
      </c>
      <c r="Z1042">
        <v>0</v>
      </c>
    </row>
    <row r="1043" spans="1:26" x14ac:dyDescent="0.25">
      <c r="A1043" t="s">
        <v>92</v>
      </c>
      <c r="B1043" t="s">
        <v>1267</v>
      </c>
      <c r="C1043" s="1">
        <v>1000</v>
      </c>
      <c r="D1043">
        <v>4</v>
      </c>
      <c r="E1043">
        <v>0.8</v>
      </c>
      <c r="F1043" s="16">
        <v>45132</v>
      </c>
      <c r="G1043" t="s">
        <v>77</v>
      </c>
      <c r="H1043" t="s">
        <v>76</v>
      </c>
      <c r="I1043" t="s">
        <v>78</v>
      </c>
      <c r="J1043" t="s">
        <v>101</v>
      </c>
      <c r="K1043" s="1" t="s">
        <v>102</v>
      </c>
      <c r="L1043" t="s">
        <v>79</v>
      </c>
      <c r="M1043" s="1">
        <v>1000</v>
      </c>
      <c r="N1043" s="1">
        <v>1000</v>
      </c>
      <c r="O1043" s="1">
        <v>1007</v>
      </c>
      <c r="P1043">
        <v>4</v>
      </c>
      <c r="Q1043">
        <v>216.49</v>
      </c>
      <c r="R1043">
        <v>255.9</v>
      </c>
      <c r="S1043">
        <v>39.409999999999997</v>
      </c>
      <c r="T1043" t="s">
        <v>80</v>
      </c>
      <c r="U1043" s="40">
        <v>2023</v>
      </c>
      <c r="V1043" s="40">
        <v>7</v>
      </c>
      <c r="W1043" s="40" t="s">
        <v>291</v>
      </c>
      <c r="X1043" s="40">
        <v>2</v>
      </c>
      <c r="Y1043">
        <v>1</v>
      </c>
      <c r="Z1043">
        <v>255.9</v>
      </c>
    </row>
    <row r="1044" spans="1:26" x14ac:dyDescent="0.25">
      <c r="A1044" t="s">
        <v>92</v>
      </c>
      <c r="B1044" t="s">
        <v>1268</v>
      </c>
      <c r="C1044" s="1">
        <v>14000.000000000002</v>
      </c>
      <c r="D1044">
        <v>56.000000000000007</v>
      </c>
      <c r="E1044">
        <v>11.200000000000001</v>
      </c>
      <c r="F1044" s="16">
        <v>45132</v>
      </c>
      <c r="G1044" t="s">
        <v>77</v>
      </c>
      <c r="H1044" t="s">
        <v>76</v>
      </c>
      <c r="I1044" t="s">
        <v>78</v>
      </c>
      <c r="J1044" t="s">
        <v>101</v>
      </c>
      <c r="K1044" s="1" t="s">
        <v>102</v>
      </c>
      <c r="L1044" t="s">
        <v>83</v>
      </c>
      <c r="M1044" s="1">
        <v>14000.000000000002</v>
      </c>
      <c r="N1044" s="1">
        <v>15000</v>
      </c>
      <c r="O1044" s="1">
        <v>883</v>
      </c>
      <c r="P1044">
        <v>2</v>
      </c>
      <c r="Q1044">
        <v>706</v>
      </c>
      <c r="R1044">
        <v>808.61</v>
      </c>
      <c r="S1044">
        <v>102.61000000000001</v>
      </c>
      <c r="T1044" t="s">
        <v>80</v>
      </c>
      <c r="U1044" s="40">
        <v>2023</v>
      </c>
      <c r="V1044" s="40">
        <v>7</v>
      </c>
      <c r="W1044" s="40" t="s">
        <v>291</v>
      </c>
      <c r="X1044" s="40">
        <v>2</v>
      </c>
      <c r="Y1044">
        <v>0</v>
      </c>
      <c r="Z1044">
        <v>0</v>
      </c>
    </row>
    <row r="1045" spans="1:26" x14ac:dyDescent="0.25">
      <c r="A1045" t="s">
        <v>92</v>
      </c>
      <c r="B1045" t="s">
        <v>1269</v>
      </c>
      <c r="C1045" s="1">
        <v>500</v>
      </c>
      <c r="D1045">
        <v>2</v>
      </c>
      <c r="E1045">
        <v>0.4</v>
      </c>
      <c r="F1045" s="16">
        <v>45132</v>
      </c>
      <c r="G1045" t="s">
        <v>77</v>
      </c>
      <c r="H1045" t="s">
        <v>121</v>
      </c>
      <c r="I1045" t="s">
        <v>78</v>
      </c>
      <c r="J1045" t="s">
        <v>101</v>
      </c>
      <c r="K1045" s="1" t="s">
        <v>112</v>
      </c>
      <c r="L1045" t="s">
        <v>79</v>
      </c>
      <c r="M1045" s="1">
        <v>500</v>
      </c>
      <c r="N1045" s="1">
        <v>500</v>
      </c>
      <c r="O1045" s="1">
        <v>1974</v>
      </c>
      <c r="P1045">
        <v>6</v>
      </c>
      <c r="Q1045">
        <v>162.28</v>
      </c>
      <c r="R1045">
        <v>200.1</v>
      </c>
      <c r="S1045">
        <v>37.819999999999993</v>
      </c>
      <c r="T1045" t="s">
        <v>80</v>
      </c>
      <c r="U1045" s="40">
        <v>2023</v>
      </c>
      <c r="V1045" s="40">
        <v>7</v>
      </c>
      <c r="W1045" s="40" t="s">
        <v>291</v>
      </c>
      <c r="X1045" s="40">
        <v>2</v>
      </c>
      <c r="Y1045">
        <v>1</v>
      </c>
      <c r="Z1045">
        <v>200.1</v>
      </c>
    </row>
    <row r="1046" spans="1:26" x14ac:dyDescent="0.25">
      <c r="A1046" t="s">
        <v>92</v>
      </c>
      <c r="B1046" t="s">
        <v>1270</v>
      </c>
      <c r="C1046" s="1">
        <v>500</v>
      </c>
      <c r="D1046">
        <v>2</v>
      </c>
      <c r="E1046">
        <v>0.4</v>
      </c>
      <c r="F1046" s="16">
        <v>45132</v>
      </c>
      <c r="G1046" t="s">
        <v>77</v>
      </c>
      <c r="H1046" t="s">
        <v>121</v>
      </c>
      <c r="I1046" t="s">
        <v>78</v>
      </c>
      <c r="J1046" t="s">
        <v>101</v>
      </c>
      <c r="K1046" s="1" t="s">
        <v>112</v>
      </c>
      <c r="L1046" t="s">
        <v>79</v>
      </c>
      <c r="M1046" s="1">
        <v>500</v>
      </c>
      <c r="N1046" s="1">
        <v>500</v>
      </c>
      <c r="O1046" s="1">
        <v>1974</v>
      </c>
      <c r="P1046">
        <v>6</v>
      </c>
      <c r="Q1046">
        <v>162.28</v>
      </c>
      <c r="R1046">
        <v>200.1</v>
      </c>
      <c r="S1046">
        <v>37.819999999999993</v>
      </c>
      <c r="T1046" t="s">
        <v>80</v>
      </c>
      <c r="U1046" s="40">
        <v>2023</v>
      </c>
      <c r="V1046" s="40">
        <v>7</v>
      </c>
      <c r="W1046" s="40" t="s">
        <v>291</v>
      </c>
      <c r="X1046" s="40">
        <v>2</v>
      </c>
      <c r="Y1046">
        <v>1</v>
      </c>
      <c r="Z1046">
        <v>200.1</v>
      </c>
    </row>
    <row r="1047" spans="1:26" x14ac:dyDescent="0.25">
      <c r="A1047" t="s">
        <v>92</v>
      </c>
      <c r="B1047" t="s">
        <v>1271</v>
      </c>
      <c r="C1047" s="1">
        <v>500</v>
      </c>
      <c r="D1047">
        <v>2</v>
      </c>
      <c r="E1047">
        <v>0.4</v>
      </c>
      <c r="F1047" s="16">
        <v>45132</v>
      </c>
      <c r="G1047" t="s">
        <v>77</v>
      </c>
      <c r="H1047" t="s">
        <v>121</v>
      </c>
      <c r="I1047" t="s">
        <v>78</v>
      </c>
      <c r="J1047" t="s">
        <v>101</v>
      </c>
      <c r="K1047" s="1" t="s">
        <v>112</v>
      </c>
      <c r="L1047" t="s">
        <v>79</v>
      </c>
      <c r="M1047" s="1">
        <v>500</v>
      </c>
      <c r="N1047" s="1">
        <v>500</v>
      </c>
      <c r="O1047" s="1">
        <v>2073</v>
      </c>
      <c r="P1047">
        <v>6</v>
      </c>
      <c r="Q1047">
        <v>144.26</v>
      </c>
      <c r="R1047">
        <v>177.88</v>
      </c>
      <c r="S1047">
        <v>33.620000000000005</v>
      </c>
      <c r="T1047" t="s">
        <v>80</v>
      </c>
      <c r="U1047" s="40">
        <v>2023</v>
      </c>
      <c r="V1047" s="40">
        <v>7</v>
      </c>
      <c r="W1047" s="40" t="s">
        <v>291</v>
      </c>
      <c r="X1047" s="40">
        <v>2</v>
      </c>
      <c r="Y1047">
        <v>1</v>
      </c>
      <c r="Z1047">
        <v>177.88</v>
      </c>
    </row>
    <row r="1048" spans="1:26" x14ac:dyDescent="0.25">
      <c r="A1048" t="s">
        <v>92</v>
      </c>
      <c r="B1048" t="s">
        <v>1272</v>
      </c>
      <c r="C1048" s="1">
        <v>500</v>
      </c>
      <c r="D1048">
        <v>2</v>
      </c>
      <c r="E1048">
        <v>0.4</v>
      </c>
      <c r="F1048" s="16">
        <v>45132</v>
      </c>
      <c r="G1048" t="s">
        <v>77</v>
      </c>
      <c r="H1048" t="s">
        <v>121</v>
      </c>
      <c r="I1048" t="s">
        <v>78</v>
      </c>
      <c r="J1048" t="s">
        <v>101</v>
      </c>
      <c r="K1048" s="1" t="s">
        <v>112</v>
      </c>
      <c r="L1048" t="s">
        <v>79</v>
      </c>
      <c r="M1048" s="1">
        <v>500</v>
      </c>
      <c r="N1048" s="1">
        <v>500</v>
      </c>
      <c r="O1048" s="1">
        <v>2073</v>
      </c>
      <c r="P1048">
        <v>6</v>
      </c>
      <c r="Q1048">
        <v>144.26</v>
      </c>
      <c r="R1048">
        <v>177.88</v>
      </c>
      <c r="S1048">
        <v>33.620000000000005</v>
      </c>
      <c r="T1048" t="s">
        <v>80</v>
      </c>
      <c r="U1048" s="40">
        <v>2023</v>
      </c>
      <c r="V1048" s="40">
        <v>7</v>
      </c>
      <c r="W1048" s="40" t="s">
        <v>291</v>
      </c>
      <c r="X1048" s="40">
        <v>2</v>
      </c>
      <c r="Y1048">
        <v>1</v>
      </c>
      <c r="Z1048">
        <v>177.88</v>
      </c>
    </row>
    <row r="1049" spans="1:26" x14ac:dyDescent="0.25">
      <c r="A1049" t="s">
        <v>92</v>
      </c>
      <c r="B1049" t="s">
        <v>1273</v>
      </c>
      <c r="C1049" s="1">
        <v>1000</v>
      </c>
      <c r="D1049">
        <v>4</v>
      </c>
      <c r="E1049">
        <v>0.8</v>
      </c>
      <c r="F1049" s="16">
        <v>45132</v>
      </c>
      <c r="G1049" t="s">
        <v>77</v>
      </c>
      <c r="H1049" t="s">
        <v>121</v>
      </c>
      <c r="I1049" t="s">
        <v>78</v>
      </c>
      <c r="J1049" t="s">
        <v>101</v>
      </c>
      <c r="K1049" s="1" t="s">
        <v>112</v>
      </c>
      <c r="L1049" t="s">
        <v>79</v>
      </c>
      <c r="M1049" s="1">
        <v>1000</v>
      </c>
      <c r="N1049" s="1">
        <v>1000</v>
      </c>
      <c r="O1049" s="1">
        <v>2073</v>
      </c>
      <c r="P1049">
        <v>6</v>
      </c>
      <c r="Q1049">
        <v>261.48</v>
      </c>
      <c r="R1049">
        <v>309.08</v>
      </c>
      <c r="S1049">
        <v>47.599999999999966</v>
      </c>
      <c r="T1049" t="s">
        <v>80</v>
      </c>
      <c r="U1049" s="40">
        <v>2023</v>
      </c>
      <c r="V1049" s="40">
        <v>7</v>
      </c>
      <c r="W1049" s="40" t="s">
        <v>291</v>
      </c>
      <c r="X1049" s="40">
        <v>2</v>
      </c>
      <c r="Y1049">
        <v>1</v>
      </c>
      <c r="Z1049">
        <v>309.08</v>
      </c>
    </row>
    <row r="1050" spans="1:26" x14ac:dyDescent="0.25">
      <c r="A1050" t="s">
        <v>92</v>
      </c>
      <c r="B1050" t="s">
        <v>1274</v>
      </c>
      <c r="C1050" s="1">
        <v>1000</v>
      </c>
      <c r="D1050">
        <v>4</v>
      </c>
      <c r="E1050">
        <v>0.8</v>
      </c>
      <c r="F1050" s="16">
        <v>45132</v>
      </c>
      <c r="G1050" t="s">
        <v>77</v>
      </c>
      <c r="H1050" t="s">
        <v>121</v>
      </c>
      <c r="I1050" t="s">
        <v>78</v>
      </c>
      <c r="J1050" t="s">
        <v>101</v>
      </c>
      <c r="K1050" s="1" t="s">
        <v>112</v>
      </c>
      <c r="L1050" t="s">
        <v>79</v>
      </c>
      <c r="M1050" s="1">
        <v>1000</v>
      </c>
      <c r="N1050" s="1">
        <v>1000</v>
      </c>
      <c r="O1050" s="1">
        <v>2073</v>
      </c>
      <c r="P1050">
        <v>6</v>
      </c>
      <c r="Q1050">
        <v>261.48</v>
      </c>
      <c r="R1050">
        <v>309.08</v>
      </c>
      <c r="S1050">
        <v>47.599999999999966</v>
      </c>
      <c r="T1050" t="s">
        <v>80</v>
      </c>
      <c r="U1050" s="40">
        <v>2023</v>
      </c>
      <c r="V1050" s="40">
        <v>7</v>
      </c>
      <c r="W1050" s="40" t="s">
        <v>291</v>
      </c>
      <c r="X1050" s="40">
        <v>2</v>
      </c>
      <c r="Y1050">
        <v>1</v>
      </c>
      <c r="Z1050">
        <v>309.08</v>
      </c>
    </row>
    <row r="1051" spans="1:26" x14ac:dyDescent="0.25">
      <c r="A1051" t="s">
        <v>92</v>
      </c>
      <c r="B1051" t="s">
        <v>1275</v>
      </c>
      <c r="C1051" s="1">
        <v>500</v>
      </c>
      <c r="D1051">
        <v>2</v>
      </c>
      <c r="E1051">
        <v>0.4</v>
      </c>
      <c r="F1051" s="16">
        <v>45132</v>
      </c>
      <c r="G1051" t="s">
        <v>77</v>
      </c>
      <c r="H1051" t="s">
        <v>121</v>
      </c>
      <c r="I1051" t="s">
        <v>78</v>
      </c>
      <c r="J1051" t="s">
        <v>101</v>
      </c>
      <c r="K1051" s="1" t="s">
        <v>112</v>
      </c>
      <c r="L1051" t="s">
        <v>79</v>
      </c>
      <c r="M1051" s="1">
        <v>500</v>
      </c>
      <c r="N1051" s="1">
        <v>500</v>
      </c>
      <c r="O1051" s="1" t="s">
        <v>122</v>
      </c>
      <c r="P1051">
        <v>6</v>
      </c>
      <c r="Q1051">
        <v>144.26</v>
      </c>
      <c r="R1051">
        <v>177.88</v>
      </c>
      <c r="S1051">
        <v>33.620000000000005</v>
      </c>
      <c r="T1051" t="s">
        <v>80</v>
      </c>
      <c r="U1051" s="40">
        <v>2023</v>
      </c>
      <c r="V1051" s="40">
        <v>7</v>
      </c>
      <c r="W1051" s="40" t="s">
        <v>291</v>
      </c>
      <c r="X1051" s="40">
        <v>2</v>
      </c>
      <c r="Y1051">
        <v>1</v>
      </c>
      <c r="Z1051">
        <v>177.88</v>
      </c>
    </row>
    <row r="1052" spans="1:26" x14ac:dyDescent="0.25">
      <c r="A1052" t="s">
        <v>92</v>
      </c>
      <c r="B1052" t="s">
        <v>1276</v>
      </c>
      <c r="C1052" s="1">
        <v>500</v>
      </c>
      <c r="D1052">
        <v>2</v>
      </c>
      <c r="E1052">
        <v>0.4</v>
      </c>
      <c r="F1052" s="16">
        <v>45134</v>
      </c>
      <c r="G1052" t="s">
        <v>77</v>
      </c>
      <c r="H1052" t="s">
        <v>121</v>
      </c>
      <c r="I1052" t="s">
        <v>78</v>
      </c>
      <c r="J1052" t="s">
        <v>101</v>
      </c>
      <c r="K1052" s="1" t="s">
        <v>112</v>
      </c>
      <c r="L1052" t="s">
        <v>79</v>
      </c>
      <c r="M1052" s="1">
        <v>500</v>
      </c>
      <c r="N1052" s="1">
        <v>500</v>
      </c>
      <c r="O1052" s="1" t="s">
        <v>122</v>
      </c>
      <c r="P1052">
        <v>6</v>
      </c>
      <c r="Q1052">
        <v>144.26</v>
      </c>
      <c r="R1052">
        <v>177.88</v>
      </c>
      <c r="S1052">
        <v>33.620000000000005</v>
      </c>
      <c r="T1052" t="s">
        <v>80</v>
      </c>
      <c r="U1052" s="40">
        <v>2023</v>
      </c>
      <c r="V1052" s="40">
        <v>7</v>
      </c>
      <c r="W1052" s="40" t="s">
        <v>291</v>
      </c>
      <c r="X1052" s="40">
        <v>4</v>
      </c>
      <c r="Y1052">
        <v>1</v>
      </c>
      <c r="Z1052">
        <v>177.88</v>
      </c>
    </row>
    <row r="1053" spans="1:26" x14ac:dyDescent="0.25">
      <c r="A1053" t="s">
        <v>92</v>
      </c>
      <c r="B1053" t="s">
        <v>1277</v>
      </c>
      <c r="C1053" s="1">
        <v>500</v>
      </c>
      <c r="D1053">
        <v>2</v>
      </c>
      <c r="E1053">
        <v>0.4</v>
      </c>
      <c r="F1053" s="16">
        <v>45134</v>
      </c>
      <c r="G1053" t="s">
        <v>77</v>
      </c>
      <c r="H1053" t="s">
        <v>121</v>
      </c>
      <c r="I1053" t="s">
        <v>78</v>
      </c>
      <c r="J1053" t="s">
        <v>101</v>
      </c>
      <c r="K1053" s="1" t="s">
        <v>112</v>
      </c>
      <c r="L1053" t="s">
        <v>79</v>
      </c>
      <c r="M1053" s="1">
        <v>500</v>
      </c>
      <c r="N1053" s="1">
        <v>500</v>
      </c>
      <c r="O1053" s="1">
        <v>2013</v>
      </c>
      <c r="P1053">
        <v>6</v>
      </c>
      <c r="Q1053">
        <v>144.26</v>
      </c>
      <c r="R1053">
        <v>177.88</v>
      </c>
      <c r="S1053">
        <v>33.620000000000005</v>
      </c>
      <c r="T1053" t="s">
        <v>80</v>
      </c>
      <c r="U1053" s="40">
        <v>2023</v>
      </c>
      <c r="V1053" s="40">
        <v>7</v>
      </c>
      <c r="W1053" s="40" t="s">
        <v>291</v>
      </c>
      <c r="X1053" s="40">
        <v>4</v>
      </c>
      <c r="Y1053">
        <v>1</v>
      </c>
      <c r="Z1053">
        <v>177.88</v>
      </c>
    </row>
    <row r="1054" spans="1:26" x14ac:dyDescent="0.25">
      <c r="A1054" t="s">
        <v>92</v>
      </c>
      <c r="B1054" t="s">
        <v>1278</v>
      </c>
      <c r="C1054" s="1">
        <v>500</v>
      </c>
      <c r="D1054">
        <v>2</v>
      </c>
      <c r="E1054">
        <v>0.4</v>
      </c>
      <c r="F1054" s="16">
        <v>45134</v>
      </c>
      <c r="G1054" t="s">
        <v>77</v>
      </c>
      <c r="H1054" t="s">
        <v>121</v>
      </c>
      <c r="I1054" t="s">
        <v>78</v>
      </c>
      <c r="J1054" t="s">
        <v>101</v>
      </c>
      <c r="K1054" s="1" t="s">
        <v>112</v>
      </c>
      <c r="L1054" t="s">
        <v>79</v>
      </c>
      <c r="M1054" s="1">
        <v>500</v>
      </c>
      <c r="N1054" s="1">
        <v>500</v>
      </c>
      <c r="O1054" s="1">
        <v>2013</v>
      </c>
      <c r="P1054">
        <v>6</v>
      </c>
      <c r="Q1054">
        <v>144.26</v>
      </c>
      <c r="R1054">
        <v>177.88</v>
      </c>
      <c r="S1054">
        <v>33.620000000000005</v>
      </c>
      <c r="T1054" t="s">
        <v>80</v>
      </c>
      <c r="U1054" s="40">
        <v>2023</v>
      </c>
      <c r="V1054" s="40">
        <v>7</v>
      </c>
      <c r="W1054" s="40" t="s">
        <v>291</v>
      </c>
      <c r="X1054" s="40">
        <v>4</v>
      </c>
      <c r="Y1054">
        <v>1</v>
      </c>
      <c r="Z1054">
        <v>177.88</v>
      </c>
    </row>
    <row r="1055" spans="1:26" x14ac:dyDescent="0.25">
      <c r="A1055" t="s">
        <v>92</v>
      </c>
      <c r="B1055" t="s">
        <v>1279</v>
      </c>
      <c r="C1055" s="1">
        <v>2000</v>
      </c>
      <c r="D1055">
        <v>8</v>
      </c>
      <c r="E1055">
        <v>1.6</v>
      </c>
      <c r="F1055" s="16">
        <v>45134</v>
      </c>
      <c r="G1055" t="s">
        <v>77</v>
      </c>
      <c r="H1055" t="s">
        <v>178</v>
      </c>
      <c r="I1055" t="s">
        <v>78</v>
      </c>
      <c r="J1055" t="s">
        <v>101</v>
      </c>
      <c r="K1055" s="1" t="s">
        <v>130</v>
      </c>
      <c r="L1055" t="s">
        <v>79</v>
      </c>
      <c r="M1055" s="1">
        <v>2000</v>
      </c>
      <c r="N1055" s="1">
        <v>2500</v>
      </c>
      <c r="O1055" s="1">
        <v>1223</v>
      </c>
      <c r="P1055">
        <v>4</v>
      </c>
      <c r="Q1055">
        <v>347.93</v>
      </c>
      <c r="R1055">
        <v>397.18</v>
      </c>
      <c r="S1055">
        <v>49.25</v>
      </c>
      <c r="T1055" t="s">
        <v>80</v>
      </c>
      <c r="U1055" s="40">
        <v>2023</v>
      </c>
      <c r="V1055" s="40">
        <v>7</v>
      </c>
      <c r="W1055" s="40" t="s">
        <v>291</v>
      </c>
      <c r="X1055" s="40">
        <v>4</v>
      </c>
      <c r="Y1055">
        <v>1</v>
      </c>
      <c r="Z1055">
        <v>397.18</v>
      </c>
    </row>
    <row r="1056" spans="1:26" x14ac:dyDescent="0.25">
      <c r="A1056" t="s">
        <v>92</v>
      </c>
      <c r="B1056" t="s">
        <v>1280</v>
      </c>
      <c r="C1056" s="1">
        <v>3000.0000000000005</v>
      </c>
      <c r="D1056">
        <v>12.000000000000002</v>
      </c>
      <c r="E1056">
        <v>2.4000000000000004</v>
      </c>
      <c r="F1056" s="16">
        <v>45134</v>
      </c>
      <c r="G1056" t="s">
        <v>77</v>
      </c>
      <c r="H1056" t="s">
        <v>76</v>
      </c>
      <c r="I1056" t="s">
        <v>78</v>
      </c>
      <c r="J1056" t="s">
        <v>101</v>
      </c>
      <c r="K1056" s="1" t="s">
        <v>102</v>
      </c>
      <c r="L1056" t="s">
        <v>83</v>
      </c>
      <c r="M1056" s="1">
        <v>3000.0000000000005</v>
      </c>
      <c r="N1056" s="1">
        <v>5000</v>
      </c>
      <c r="O1056" s="1">
        <v>839</v>
      </c>
      <c r="P1056">
        <v>2</v>
      </c>
      <c r="Q1056">
        <v>444.47</v>
      </c>
      <c r="R1056">
        <v>510.3</v>
      </c>
      <c r="S1056">
        <v>65.829999999999984</v>
      </c>
      <c r="T1056" t="s">
        <v>80</v>
      </c>
      <c r="U1056" s="40">
        <v>2023</v>
      </c>
      <c r="V1056" s="40">
        <v>7</v>
      </c>
      <c r="W1056" s="40" t="s">
        <v>291</v>
      </c>
      <c r="X1056" s="40">
        <v>4</v>
      </c>
      <c r="Y1056">
        <v>0</v>
      </c>
      <c r="Z1056">
        <v>0</v>
      </c>
    </row>
    <row r="1057" spans="1:26" x14ac:dyDescent="0.25">
      <c r="A1057" t="s">
        <v>92</v>
      </c>
      <c r="B1057" t="s">
        <v>1281</v>
      </c>
      <c r="C1057" s="1">
        <v>500</v>
      </c>
      <c r="D1057">
        <v>2</v>
      </c>
      <c r="E1057">
        <v>0.4</v>
      </c>
      <c r="F1057" s="16">
        <v>45134</v>
      </c>
      <c r="G1057" t="s">
        <v>77</v>
      </c>
      <c r="H1057" t="s">
        <v>111</v>
      </c>
      <c r="I1057" t="s">
        <v>78</v>
      </c>
      <c r="J1057" t="s">
        <v>101</v>
      </c>
      <c r="K1057" s="1" t="s">
        <v>112</v>
      </c>
      <c r="L1057" t="s">
        <v>79</v>
      </c>
      <c r="M1057" s="1">
        <v>500</v>
      </c>
      <c r="N1057" s="1">
        <v>500</v>
      </c>
      <c r="O1057" s="1">
        <v>1502</v>
      </c>
      <c r="P1057">
        <v>4</v>
      </c>
      <c r="Q1057">
        <v>131.91</v>
      </c>
      <c r="R1057">
        <v>162.65</v>
      </c>
      <c r="S1057">
        <v>30.740000000000009</v>
      </c>
      <c r="T1057" t="s">
        <v>80</v>
      </c>
      <c r="U1057" s="40">
        <v>2023</v>
      </c>
      <c r="V1057" s="40">
        <v>7</v>
      </c>
      <c r="W1057" s="40" t="s">
        <v>291</v>
      </c>
      <c r="X1057" s="40">
        <v>4</v>
      </c>
      <c r="Y1057">
        <v>1</v>
      </c>
      <c r="Z1057">
        <v>162.65</v>
      </c>
    </row>
    <row r="1058" spans="1:26" x14ac:dyDescent="0.25">
      <c r="A1058" t="s">
        <v>92</v>
      </c>
      <c r="B1058" t="s">
        <v>1282</v>
      </c>
      <c r="C1058" s="1">
        <v>1500.0000000000002</v>
      </c>
      <c r="D1058">
        <v>6.0000000000000009</v>
      </c>
      <c r="E1058">
        <v>1.2000000000000002</v>
      </c>
      <c r="F1058" s="16">
        <v>45134</v>
      </c>
      <c r="G1058" t="s">
        <v>77</v>
      </c>
      <c r="H1058" t="s">
        <v>125</v>
      </c>
      <c r="I1058" t="s">
        <v>78</v>
      </c>
      <c r="J1058" t="s">
        <v>101</v>
      </c>
      <c r="K1058" s="1" t="s">
        <v>112</v>
      </c>
      <c r="L1058" t="s">
        <v>79</v>
      </c>
      <c r="M1058" s="1">
        <v>1500.0000000000002</v>
      </c>
      <c r="N1058" s="1">
        <v>2500</v>
      </c>
      <c r="O1058" s="1">
        <v>1031</v>
      </c>
      <c r="P1058">
        <v>4</v>
      </c>
      <c r="Q1058">
        <v>279.33999999999997</v>
      </c>
      <c r="R1058">
        <v>318.88</v>
      </c>
      <c r="S1058">
        <v>39.54000000000002</v>
      </c>
      <c r="T1058" t="s">
        <v>80</v>
      </c>
      <c r="U1058" s="40">
        <v>2023</v>
      </c>
      <c r="V1058" s="40">
        <v>7</v>
      </c>
      <c r="W1058" s="40" t="s">
        <v>291</v>
      </c>
      <c r="X1058" s="40">
        <v>4</v>
      </c>
      <c r="Y1058">
        <v>1</v>
      </c>
      <c r="Z1058">
        <v>318.88</v>
      </c>
    </row>
    <row r="1059" spans="1:26" x14ac:dyDescent="0.25">
      <c r="A1059" t="s">
        <v>92</v>
      </c>
      <c r="B1059" t="s">
        <v>1283</v>
      </c>
      <c r="C1059" s="1">
        <v>1500.0000000000002</v>
      </c>
      <c r="D1059">
        <v>6.0000000000000009</v>
      </c>
      <c r="E1059">
        <v>1.2000000000000002</v>
      </c>
      <c r="F1059" s="16">
        <v>45134</v>
      </c>
      <c r="G1059" t="s">
        <v>77</v>
      </c>
      <c r="H1059" t="s">
        <v>125</v>
      </c>
      <c r="I1059" t="s">
        <v>78</v>
      </c>
      <c r="J1059" t="s">
        <v>101</v>
      </c>
      <c r="K1059" s="1" t="s">
        <v>112</v>
      </c>
      <c r="L1059" t="s">
        <v>79</v>
      </c>
      <c r="M1059" s="1">
        <v>1500.0000000000002</v>
      </c>
      <c r="N1059" s="1">
        <v>2500</v>
      </c>
      <c r="O1059" s="1">
        <v>1031</v>
      </c>
      <c r="P1059">
        <v>4</v>
      </c>
      <c r="Q1059">
        <v>279.33999999999997</v>
      </c>
      <c r="R1059">
        <v>318.88</v>
      </c>
      <c r="S1059">
        <v>39.54000000000002</v>
      </c>
      <c r="T1059" t="s">
        <v>80</v>
      </c>
      <c r="U1059" s="40">
        <v>2023</v>
      </c>
      <c r="V1059" s="40">
        <v>7</v>
      </c>
      <c r="W1059" s="40" t="s">
        <v>291</v>
      </c>
      <c r="X1059" s="40">
        <v>4</v>
      </c>
      <c r="Y1059">
        <v>1</v>
      </c>
      <c r="Z1059">
        <v>318.88</v>
      </c>
    </row>
    <row r="1060" spans="1:26" x14ac:dyDescent="0.25">
      <c r="A1060" t="s">
        <v>92</v>
      </c>
      <c r="B1060" t="s">
        <v>1284</v>
      </c>
      <c r="C1060" s="1">
        <v>1000</v>
      </c>
      <c r="D1060">
        <v>4</v>
      </c>
      <c r="E1060">
        <v>0.8</v>
      </c>
      <c r="F1060" s="16">
        <v>45134</v>
      </c>
      <c r="G1060" t="s">
        <v>77</v>
      </c>
      <c r="H1060" t="s">
        <v>76</v>
      </c>
      <c r="I1060" t="s">
        <v>78</v>
      </c>
      <c r="J1060" t="s">
        <v>101</v>
      </c>
      <c r="K1060" s="1" t="s">
        <v>81</v>
      </c>
      <c r="L1060" t="s">
        <v>79</v>
      </c>
      <c r="M1060" s="1">
        <v>1000</v>
      </c>
      <c r="N1060" s="1">
        <v>1000</v>
      </c>
      <c r="O1060" s="1">
        <v>885</v>
      </c>
      <c r="P1060">
        <v>5</v>
      </c>
      <c r="Q1060">
        <v>201.6</v>
      </c>
      <c r="R1060">
        <v>238.3</v>
      </c>
      <c r="S1060">
        <v>36.700000000000017</v>
      </c>
      <c r="T1060" t="s">
        <v>80</v>
      </c>
      <c r="U1060" s="40">
        <v>2023</v>
      </c>
      <c r="V1060" s="40">
        <v>7</v>
      </c>
      <c r="W1060" s="40" t="s">
        <v>291</v>
      </c>
      <c r="X1060" s="40">
        <v>4</v>
      </c>
      <c r="Y1060">
        <v>1</v>
      </c>
      <c r="Z1060">
        <v>238.3</v>
      </c>
    </row>
    <row r="1061" spans="1:26" x14ac:dyDescent="0.25">
      <c r="A1061" t="s">
        <v>92</v>
      </c>
      <c r="B1061" t="s">
        <v>1285</v>
      </c>
      <c r="C1061" s="1">
        <v>1000</v>
      </c>
      <c r="D1061">
        <v>4</v>
      </c>
      <c r="E1061">
        <v>0.8</v>
      </c>
      <c r="F1061" s="16">
        <v>45134</v>
      </c>
      <c r="G1061" t="s">
        <v>77</v>
      </c>
      <c r="H1061" t="s">
        <v>76</v>
      </c>
      <c r="I1061" t="s">
        <v>78</v>
      </c>
      <c r="J1061" t="s">
        <v>101</v>
      </c>
      <c r="K1061" s="1" t="s">
        <v>102</v>
      </c>
      <c r="L1061" t="s">
        <v>79</v>
      </c>
      <c r="M1061" s="1">
        <v>1000</v>
      </c>
      <c r="N1061" s="1">
        <v>1000</v>
      </c>
      <c r="O1061" s="1">
        <v>627</v>
      </c>
      <c r="P1061">
        <v>4</v>
      </c>
      <c r="Q1061">
        <v>173.44</v>
      </c>
      <c r="R1061">
        <v>205.01</v>
      </c>
      <c r="S1061">
        <v>31.569999999999993</v>
      </c>
      <c r="T1061" t="s">
        <v>80</v>
      </c>
      <c r="U1061" s="40">
        <v>2023</v>
      </c>
      <c r="V1061" s="40">
        <v>7</v>
      </c>
      <c r="W1061" s="40" t="s">
        <v>291</v>
      </c>
      <c r="X1061" s="40">
        <v>4</v>
      </c>
      <c r="Y1061">
        <v>1</v>
      </c>
      <c r="Z1061">
        <v>205.01</v>
      </c>
    </row>
    <row r="1062" spans="1:26" x14ac:dyDescent="0.25">
      <c r="A1062" t="s">
        <v>92</v>
      </c>
      <c r="B1062" t="s">
        <v>1286</v>
      </c>
      <c r="C1062" s="1">
        <v>500</v>
      </c>
      <c r="D1062">
        <v>2</v>
      </c>
      <c r="E1062">
        <v>0.4</v>
      </c>
      <c r="F1062" s="16">
        <v>45134</v>
      </c>
      <c r="G1062" t="s">
        <v>77</v>
      </c>
      <c r="H1062" t="s">
        <v>111</v>
      </c>
      <c r="I1062" t="s">
        <v>78</v>
      </c>
      <c r="J1062" t="s">
        <v>101</v>
      </c>
      <c r="K1062" s="1" t="s">
        <v>112</v>
      </c>
      <c r="L1062" t="s">
        <v>79</v>
      </c>
      <c r="M1062" s="1">
        <v>500</v>
      </c>
      <c r="N1062" s="1">
        <v>500</v>
      </c>
      <c r="O1062" s="1">
        <v>1515</v>
      </c>
      <c r="P1062">
        <v>4</v>
      </c>
      <c r="Q1062">
        <v>150.54</v>
      </c>
      <c r="R1062">
        <v>185.62</v>
      </c>
      <c r="S1062">
        <v>35.080000000000013</v>
      </c>
      <c r="T1062" t="s">
        <v>80</v>
      </c>
      <c r="U1062" s="40">
        <v>2023</v>
      </c>
      <c r="V1062" s="40">
        <v>7</v>
      </c>
      <c r="W1062" s="40" t="s">
        <v>291</v>
      </c>
      <c r="X1062" s="40">
        <v>4</v>
      </c>
      <c r="Y1062">
        <v>1</v>
      </c>
      <c r="Z1062">
        <v>185.62</v>
      </c>
    </row>
    <row r="1063" spans="1:26" x14ac:dyDescent="0.25">
      <c r="A1063" t="s">
        <v>92</v>
      </c>
      <c r="B1063" t="s">
        <v>1287</v>
      </c>
      <c r="C1063" s="1">
        <v>1000</v>
      </c>
      <c r="D1063">
        <v>4</v>
      </c>
      <c r="E1063">
        <v>0.8</v>
      </c>
      <c r="F1063" s="16">
        <v>45134</v>
      </c>
      <c r="G1063" t="s">
        <v>77</v>
      </c>
      <c r="H1063" t="s">
        <v>76</v>
      </c>
      <c r="I1063" t="s">
        <v>78</v>
      </c>
      <c r="J1063" t="s">
        <v>101</v>
      </c>
      <c r="K1063" s="1" t="s">
        <v>81</v>
      </c>
      <c r="L1063" t="s">
        <v>79</v>
      </c>
      <c r="M1063" s="1">
        <v>1000</v>
      </c>
      <c r="N1063" s="1">
        <v>1000</v>
      </c>
      <c r="O1063" s="1">
        <v>546</v>
      </c>
      <c r="P1063">
        <v>5</v>
      </c>
      <c r="Q1063">
        <v>175.98</v>
      </c>
      <c r="R1063">
        <v>208.01</v>
      </c>
      <c r="S1063">
        <v>32.03</v>
      </c>
      <c r="T1063" t="s">
        <v>80</v>
      </c>
      <c r="U1063" s="40">
        <v>2023</v>
      </c>
      <c r="V1063" s="40">
        <v>7</v>
      </c>
      <c r="W1063" s="40" t="s">
        <v>291</v>
      </c>
      <c r="X1063" s="40">
        <v>4</v>
      </c>
      <c r="Y1063">
        <v>1</v>
      </c>
      <c r="Z1063">
        <v>208.01</v>
      </c>
    </row>
    <row r="1064" spans="1:26" x14ac:dyDescent="0.25">
      <c r="A1064" t="s">
        <v>92</v>
      </c>
      <c r="B1064" t="s">
        <v>1288</v>
      </c>
      <c r="C1064" s="1">
        <v>500</v>
      </c>
      <c r="D1064">
        <v>2</v>
      </c>
      <c r="E1064">
        <v>0.4</v>
      </c>
      <c r="F1064" s="16">
        <v>45134</v>
      </c>
      <c r="G1064" t="s">
        <v>77</v>
      </c>
      <c r="H1064" t="s">
        <v>121</v>
      </c>
      <c r="I1064" t="s">
        <v>78</v>
      </c>
      <c r="J1064" t="s">
        <v>101</v>
      </c>
      <c r="K1064" s="1" t="s">
        <v>112</v>
      </c>
      <c r="L1064" t="s">
        <v>79</v>
      </c>
      <c r="M1064" s="1">
        <v>500</v>
      </c>
      <c r="N1064" s="1">
        <v>500</v>
      </c>
      <c r="O1064" s="1" t="s">
        <v>122</v>
      </c>
      <c r="P1064">
        <v>6</v>
      </c>
      <c r="Q1064">
        <v>144.26</v>
      </c>
      <c r="R1064">
        <v>177.88</v>
      </c>
      <c r="S1064">
        <v>33.620000000000005</v>
      </c>
      <c r="T1064" t="s">
        <v>80</v>
      </c>
      <c r="U1064" s="40">
        <v>2023</v>
      </c>
      <c r="V1064" s="40">
        <v>7</v>
      </c>
      <c r="W1064" s="40" t="s">
        <v>291</v>
      </c>
      <c r="X1064" s="40">
        <v>4</v>
      </c>
      <c r="Y1064">
        <v>1</v>
      </c>
      <c r="Z1064">
        <v>177.88</v>
      </c>
    </row>
    <row r="1065" spans="1:26" x14ac:dyDescent="0.25">
      <c r="A1065" t="s">
        <v>92</v>
      </c>
      <c r="B1065" t="s">
        <v>1289</v>
      </c>
      <c r="C1065" s="1">
        <v>500</v>
      </c>
      <c r="D1065">
        <v>2</v>
      </c>
      <c r="E1065">
        <v>0.4</v>
      </c>
      <c r="F1065" s="16">
        <v>45134</v>
      </c>
      <c r="G1065" t="s">
        <v>77</v>
      </c>
      <c r="H1065" t="s">
        <v>121</v>
      </c>
      <c r="I1065" t="s">
        <v>78</v>
      </c>
      <c r="J1065" t="s">
        <v>101</v>
      </c>
      <c r="K1065" s="1" t="s">
        <v>112</v>
      </c>
      <c r="L1065" t="s">
        <v>79</v>
      </c>
      <c r="M1065" s="1">
        <v>500</v>
      </c>
      <c r="N1065" s="1">
        <v>500</v>
      </c>
      <c r="O1065" s="1" t="s">
        <v>122</v>
      </c>
      <c r="P1065">
        <v>6</v>
      </c>
      <c r="Q1065">
        <v>144.26</v>
      </c>
      <c r="R1065">
        <v>177.88</v>
      </c>
      <c r="S1065">
        <v>33.620000000000005</v>
      </c>
      <c r="T1065" t="s">
        <v>80</v>
      </c>
      <c r="U1065" s="40">
        <v>2023</v>
      </c>
      <c r="V1065" s="40">
        <v>7</v>
      </c>
      <c r="W1065" s="40" t="s">
        <v>291</v>
      </c>
      <c r="X1065" s="40">
        <v>4</v>
      </c>
      <c r="Y1065">
        <v>1</v>
      </c>
      <c r="Z1065">
        <v>177.88</v>
      </c>
    </row>
    <row r="1066" spans="1:26" x14ac:dyDescent="0.25">
      <c r="A1066" t="s">
        <v>92</v>
      </c>
      <c r="B1066" t="s">
        <v>1290</v>
      </c>
      <c r="C1066" s="1">
        <v>500</v>
      </c>
      <c r="D1066">
        <v>2</v>
      </c>
      <c r="E1066">
        <v>0.4</v>
      </c>
      <c r="F1066" s="16">
        <v>45134</v>
      </c>
      <c r="G1066" t="s">
        <v>77</v>
      </c>
      <c r="H1066" t="s">
        <v>121</v>
      </c>
      <c r="I1066" t="s">
        <v>78</v>
      </c>
      <c r="J1066" t="s">
        <v>101</v>
      </c>
      <c r="K1066" s="1" t="s">
        <v>112</v>
      </c>
      <c r="L1066" t="s">
        <v>79</v>
      </c>
      <c r="M1066" s="1">
        <v>500</v>
      </c>
      <c r="N1066" s="1">
        <v>500</v>
      </c>
      <c r="O1066" s="1">
        <v>2073</v>
      </c>
      <c r="P1066">
        <v>6</v>
      </c>
      <c r="Q1066">
        <v>144.26</v>
      </c>
      <c r="R1066">
        <v>177.88</v>
      </c>
      <c r="S1066">
        <v>33.620000000000005</v>
      </c>
      <c r="T1066" t="s">
        <v>80</v>
      </c>
      <c r="U1066" s="40">
        <v>2023</v>
      </c>
      <c r="V1066" s="40">
        <v>7</v>
      </c>
      <c r="W1066" s="40" t="s">
        <v>291</v>
      </c>
      <c r="X1066" s="40">
        <v>4</v>
      </c>
      <c r="Y1066">
        <v>1</v>
      </c>
      <c r="Z1066">
        <v>177.88</v>
      </c>
    </row>
    <row r="1067" spans="1:26" x14ac:dyDescent="0.25">
      <c r="A1067" t="s">
        <v>92</v>
      </c>
      <c r="B1067" t="s">
        <v>1291</v>
      </c>
      <c r="C1067" s="1">
        <v>500</v>
      </c>
      <c r="D1067">
        <v>2</v>
      </c>
      <c r="E1067">
        <v>0.4</v>
      </c>
      <c r="F1067" s="16">
        <v>45134</v>
      </c>
      <c r="G1067" t="s">
        <v>77</v>
      </c>
      <c r="H1067" t="s">
        <v>121</v>
      </c>
      <c r="I1067" t="s">
        <v>78</v>
      </c>
      <c r="J1067" t="s">
        <v>101</v>
      </c>
      <c r="K1067" s="1" t="s">
        <v>112</v>
      </c>
      <c r="L1067" t="s">
        <v>79</v>
      </c>
      <c r="M1067" s="1">
        <v>500</v>
      </c>
      <c r="N1067" s="1">
        <v>500</v>
      </c>
      <c r="O1067" s="1">
        <v>2073</v>
      </c>
      <c r="P1067">
        <v>6</v>
      </c>
      <c r="Q1067">
        <v>144.26</v>
      </c>
      <c r="R1067">
        <v>177.88</v>
      </c>
      <c r="S1067">
        <v>33.620000000000005</v>
      </c>
      <c r="T1067" t="s">
        <v>80</v>
      </c>
      <c r="U1067" s="40">
        <v>2023</v>
      </c>
      <c r="V1067" s="40">
        <v>7</v>
      </c>
      <c r="W1067" s="40" t="s">
        <v>291</v>
      </c>
      <c r="X1067" s="40">
        <v>4</v>
      </c>
      <c r="Y1067">
        <v>1</v>
      </c>
      <c r="Z1067">
        <v>177.88</v>
      </c>
    </row>
    <row r="1068" spans="1:26" x14ac:dyDescent="0.25">
      <c r="A1068" t="s">
        <v>92</v>
      </c>
      <c r="B1068" t="s">
        <v>1292</v>
      </c>
      <c r="C1068" s="1">
        <v>500</v>
      </c>
      <c r="D1068">
        <v>2</v>
      </c>
      <c r="E1068">
        <v>0.4</v>
      </c>
      <c r="F1068" s="16">
        <v>45134</v>
      </c>
      <c r="G1068" t="s">
        <v>77</v>
      </c>
      <c r="H1068" t="s">
        <v>185</v>
      </c>
      <c r="I1068" t="s">
        <v>78</v>
      </c>
      <c r="J1068" t="s">
        <v>101</v>
      </c>
      <c r="K1068" s="1" t="s">
        <v>112</v>
      </c>
      <c r="L1068" t="s">
        <v>79</v>
      </c>
      <c r="M1068" s="1">
        <v>500</v>
      </c>
      <c r="N1068" s="1">
        <v>500</v>
      </c>
      <c r="O1068" s="1">
        <v>1088</v>
      </c>
      <c r="P1068">
        <v>4</v>
      </c>
      <c r="Q1068">
        <v>122.15</v>
      </c>
      <c r="R1068">
        <v>150.61000000000001</v>
      </c>
      <c r="S1068">
        <v>28.460000000000008</v>
      </c>
      <c r="T1068" t="s">
        <v>80</v>
      </c>
      <c r="U1068" s="40">
        <v>2023</v>
      </c>
      <c r="V1068" s="40">
        <v>7</v>
      </c>
      <c r="W1068" s="40" t="s">
        <v>291</v>
      </c>
      <c r="X1068" s="40">
        <v>4</v>
      </c>
      <c r="Y1068">
        <v>1</v>
      </c>
      <c r="Z1068">
        <v>150.61000000000001</v>
      </c>
    </row>
    <row r="1069" spans="1:26" x14ac:dyDescent="0.25">
      <c r="A1069" t="s">
        <v>92</v>
      </c>
      <c r="B1069" t="s">
        <v>1293</v>
      </c>
      <c r="C1069" s="1">
        <v>500</v>
      </c>
      <c r="D1069">
        <v>2</v>
      </c>
      <c r="E1069">
        <v>0.4</v>
      </c>
      <c r="F1069" s="16">
        <v>45134</v>
      </c>
      <c r="G1069" t="s">
        <v>77</v>
      </c>
      <c r="H1069" t="s">
        <v>185</v>
      </c>
      <c r="I1069" t="s">
        <v>78</v>
      </c>
      <c r="J1069" t="s">
        <v>101</v>
      </c>
      <c r="K1069" s="1" t="s">
        <v>112</v>
      </c>
      <c r="L1069" t="s">
        <v>79</v>
      </c>
      <c r="M1069" s="1">
        <v>500</v>
      </c>
      <c r="N1069" s="1">
        <v>500</v>
      </c>
      <c r="O1069" s="1">
        <v>1088</v>
      </c>
      <c r="P1069">
        <v>4</v>
      </c>
      <c r="Q1069">
        <v>122.15</v>
      </c>
      <c r="R1069">
        <v>150.61000000000001</v>
      </c>
      <c r="S1069">
        <v>28.460000000000008</v>
      </c>
      <c r="T1069" t="s">
        <v>80</v>
      </c>
      <c r="U1069" s="40">
        <v>2023</v>
      </c>
      <c r="V1069" s="40">
        <v>7</v>
      </c>
      <c r="W1069" s="40" t="s">
        <v>291</v>
      </c>
      <c r="X1069" s="40">
        <v>4</v>
      </c>
      <c r="Y1069">
        <v>1</v>
      </c>
      <c r="Z1069">
        <v>150.61000000000001</v>
      </c>
    </row>
    <row r="1070" spans="1:26" x14ac:dyDescent="0.25">
      <c r="A1070" t="s">
        <v>92</v>
      </c>
      <c r="B1070" t="s">
        <v>1294</v>
      </c>
      <c r="C1070" s="1">
        <v>1000</v>
      </c>
      <c r="D1070">
        <v>4</v>
      </c>
      <c r="E1070">
        <v>0.8</v>
      </c>
      <c r="F1070" s="16">
        <v>45134</v>
      </c>
      <c r="G1070" t="s">
        <v>77</v>
      </c>
      <c r="H1070" t="s">
        <v>163</v>
      </c>
      <c r="I1070" t="s">
        <v>78</v>
      </c>
      <c r="J1070" t="s">
        <v>101</v>
      </c>
      <c r="K1070" s="1" t="s">
        <v>81</v>
      </c>
      <c r="L1070" t="s">
        <v>79</v>
      </c>
      <c r="M1070" s="1">
        <v>1000</v>
      </c>
      <c r="N1070" s="1">
        <v>1000</v>
      </c>
      <c r="O1070" s="1">
        <v>379</v>
      </c>
      <c r="P1070">
        <v>3</v>
      </c>
      <c r="Q1070">
        <v>159.5</v>
      </c>
      <c r="R1070">
        <v>188.53</v>
      </c>
      <c r="S1070">
        <v>29.03</v>
      </c>
      <c r="T1070" t="s">
        <v>80</v>
      </c>
      <c r="U1070" s="40">
        <v>2023</v>
      </c>
      <c r="V1070" s="40">
        <v>7</v>
      </c>
      <c r="W1070" s="40" t="s">
        <v>291</v>
      </c>
      <c r="X1070" s="40">
        <v>4</v>
      </c>
      <c r="Y1070">
        <v>1</v>
      </c>
      <c r="Z1070">
        <v>188.53</v>
      </c>
    </row>
    <row r="1071" spans="1:26" x14ac:dyDescent="0.25">
      <c r="A1071" t="s">
        <v>92</v>
      </c>
      <c r="B1071" t="s">
        <v>1295</v>
      </c>
      <c r="C1071" s="1">
        <v>1000</v>
      </c>
      <c r="D1071">
        <v>4</v>
      </c>
      <c r="E1071">
        <v>0.8</v>
      </c>
      <c r="F1071" s="16">
        <v>45134</v>
      </c>
      <c r="G1071" t="s">
        <v>77</v>
      </c>
      <c r="H1071" t="s">
        <v>141</v>
      </c>
      <c r="I1071" t="s">
        <v>78</v>
      </c>
      <c r="J1071" t="s">
        <v>101</v>
      </c>
      <c r="K1071" s="1" t="s">
        <v>130</v>
      </c>
      <c r="L1071" t="s">
        <v>79</v>
      </c>
      <c r="M1071" s="1">
        <v>1000</v>
      </c>
      <c r="N1071" s="1">
        <v>1000</v>
      </c>
      <c r="O1071" s="1">
        <v>550</v>
      </c>
      <c r="P1071">
        <v>4</v>
      </c>
      <c r="Q1071">
        <v>369.76</v>
      </c>
      <c r="R1071">
        <v>437.07</v>
      </c>
      <c r="S1071">
        <v>67.31</v>
      </c>
      <c r="T1071" t="s">
        <v>80</v>
      </c>
      <c r="U1071" s="40">
        <v>2023</v>
      </c>
      <c r="V1071" s="40">
        <v>7</v>
      </c>
      <c r="W1071" s="40" t="s">
        <v>291</v>
      </c>
      <c r="X1071" s="40">
        <v>4</v>
      </c>
      <c r="Y1071">
        <v>1</v>
      </c>
      <c r="Z1071">
        <v>437.07</v>
      </c>
    </row>
    <row r="1072" spans="1:26" x14ac:dyDescent="0.25">
      <c r="A1072" t="s">
        <v>92</v>
      </c>
      <c r="B1072" t="s">
        <v>1296</v>
      </c>
      <c r="C1072" s="1">
        <v>1500.0000000000002</v>
      </c>
      <c r="D1072">
        <v>6.0000000000000009</v>
      </c>
      <c r="E1072">
        <v>1.2000000000000002</v>
      </c>
      <c r="F1072" s="16">
        <v>45139</v>
      </c>
      <c r="G1072" t="s">
        <v>77</v>
      </c>
      <c r="H1072" t="s">
        <v>129</v>
      </c>
      <c r="I1072" t="s">
        <v>78</v>
      </c>
      <c r="J1072" t="s">
        <v>101</v>
      </c>
      <c r="K1072" s="1" t="s">
        <v>130</v>
      </c>
      <c r="L1072" t="s">
        <v>79</v>
      </c>
      <c r="M1072" s="1">
        <v>1500.0000000000002</v>
      </c>
      <c r="N1072" s="1">
        <v>2500</v>
      </c>
      <c r="O1072" s="1" t="s">
        <v>122</v>
      </c>
      <c r="P1072">
        <v>3</v>
      </c>
      <c r="Q1072">
        <v>340.16</v>
      </c>
      <c r="R1072">
        <v>388.32</v>
      </c>
      <c r="S1072">
        <v>48.159999999999968</v>
      </c>
      <c r="T1072" t="s">
        <v>80</v>
      </c>
      <c r="U1072" s="40">
        <v>2023</v>
      </c>
      <c r="V1072" s="40">
        <v>8</v>
      </c>
      <c r="W1072" s="40" t="s">
        <v>305</v>
      </c>
      <c r="X1072" s="40">
        <v>2</v>
      </c>
      <c r="Y1072">
        <v>1</v>
      </c>
      <c r="Z1072">
        <v>388.32</v>
      </c>
    </row>
    <row r="1073" spans="1:26" x14ac:dyDescent="0.25">
      <c r="A1073" t="s">
        <v>92</v>
      </c>
      <c r="B1073" t="s">
        <v>1297</v>
      </c>
      <c r="C1073" s="1">
        <v>7000.0000000000009</v>
      </c>
      <c r="D1073">
        <v>28.000000000000004</v>
      </c>
      <c r="E1073">
        <v>5.6000000000000005</v>
      </c>
      <c r="F1073" s="16">
        <v>45139</v>
      </c>
      <c r="G1073" t="s">
        <v>77</v>
      </c>
      <c r="H1073" t="s">
        <v>129</v>
      </c>
      <c r="I1073" t="s">
        <v>78</v>
      </c>
      <c r="J1073" t="s">
        <v>101</v>
      </c>
      <c r="K1073" s="1" t="s">
        <v>130</v>
      </c>
      <c r="L1073" t="s">
        <v>83</v>
      </c>
      <c r="M1073" s="1">
        <v>7000.0000000000009</v>
      </c>
      <c r="N1073" s="1">
        <v>7500</v>
      </c>
      <c r="O1073" s="1" t="s">
        <v>122</v>
      </c>
      <c r="P1073">
        <v>2</v>
      </c>
      <c r="Q1073">
        <v>1214.19</v>
      </c>
      <c r="R1073">
        <v>1354.82</v>
      </c>
      <c r="S1073">
        <v>140.62999999999988</v>
      </c>
      <c r="T1073" t="s">
        <v>80</v>
      </c>
      <c r="U1073" s="40">
        <v>2023</v>
      </c>
      <c r="V1073" s="40">
        <v>8</v>
      </c>
      <c r="W1073" s="40" t="s">
        <v>305</v>
      </c>
      <c r="X1073" s="40">
        <v>2</v>
      </c>
      <c r="Y1073">
        <v>0</v>
      </c>
      <c r="Z1073">
        <v>0</v>
      </c>
    </row>
    <row r="1074" spans="1:26" x14ac:dyDescent="0.25">
      <c r="A1074" t="s">
        <v>92</v>
      </c>
      <c r="B1074" t="s">
        <v>1298</v>
      </c>
      <c r="C1074" s="1">
        <v>2000</v>
      </c>
      <c r="D1074">
        <v>8</v>
      </c>
      <c r="E1074">
        <v>1.6</v>
      </c>
      <c r="F1074" s="16">
        <v>45139</v>
      </c>
      <c r="G1074" t="s">
        <v>77</v>
      </c>
      <c r="H1074" t="s">
        <v>129</v>
      </c>
      <c r="I1074" t="s">
        <v>78</v>
      </c>
      <c r="J1074" t="s">
        <v>101</v>
      </c>
      <c r="K1074" s="1" t="s">
        <v>130</v>
      </c>
      <c r="L1074" t="s">
        <v>79</v>
      </c>
      <c r="M1074" s="1">
        <v>2000</v>
      </c>
      <c r="N1074" s="1">
        <v>2500</v>
      </c>
      <c r="O1074" s="1" t="s">
        <v>122</v>
      </c>
      <c r="P1074">
        <v>3</v>
      </c>
      <c r="Q1074">
        <v>452.07</v>
      </c>
      <c r="R1074">
        <v>516.05999999999995</v>
      </c>
      <c r="S1074">
        <v>63.989999999999952</v>
      </c>
      <c r="T1074" t="s">
        <v>80</v>
      </c>
      <c r="U1074" s="40">
        <v>2023</v>
      </c>
      <c r="V1074" s="40">
        <v>8</v>
      </c>
      <c r="W1074" s="40" t="s">
        <v>305</v>
      </c>
      <c r="X1074" s="40">
        <v>2</v>
      </c>
      <c r="Y1074">
        <v>1</v>
      </c>
      <c r="Z1074">
        <v>516.05999999999995</v>
      </c>
    </row>
    <row r="1075" spans="1:26" x14ac:dyDescent="0.25">
      <c r="A1075" t="s">
        <v>92</v>
      </c>
      <c r="B1075" t="s">
        <v>1299</v>
      </c>
      <c r="C1075" s="1">
        <v>500</v>
      </c>
      <c r="D1075">
        <v>2</v>
      </c>
      <c r="E1075">
        <v>0.4</v>
      </c>
      <c r="F1075" s="16">
        <v>45139</v>
      </c>
      <c r="G1075" t="s">
        <v>77</v>
      </c>
      <c r="H1075" t="s">
        <v>111</v>
      </c>
      <c r="I1075" t="s">
        <v>78</v>
      </c>
      <c r="J1075" t="s">
        <v>101</v>
      </c>
      <c r="K1075" s="1" t="s">
        <v>112</v>
      </c>
      <c r="L1075" t="s">
        <v>79</v>
      </c>
      <c r="M1075" s="1">
        <v>500</v>
      </c>
      <c r="N1075" s="1">
        <v>500</v>
      </c>
      <c r="O1075" s="1">
        <v>1194</v>
      </c>
      <c r="P1075">
        <v>4</v>
      </c>
      <c r="Q1075">
        <v>152.02000000000001</v>
      </c>
      <c r="R1075">
        <v>187.45</v>
      </c>
      <c r="S1075">
        <v>35.429999999999978</v>
      </c>
      <c r="T1075" t="s">
        <v>80</v>
      </c>
      <c r="U1075" s="40">
        <v>2023</v>
      </c>
      <c r="V1075" s="40">
        <v>8</v>
      </c>
      <c r="W1075" s="40" t="s">
        <v>305</v>
      </c>
      <c r="X1075" s="40">
        <v>2</v>
      </c>
      <c r="Y1075">
        <v>1</v>
      </c>
      <c r="Z1075">
        <v>187.45</v>
      </c>
    </row>
    <row r="1076" spans="1:26" x14ac:dyDescent="0.25">
      <c r="A1076" t="s">
        <v>92</v>
      </c>
      <c r="B1076" t="s">
        <v>1300</v>
      </c>
      <c r="C1076" s="1">
        <v>500</v>
      </c>
      <c r="D1076">
        <v>2</v>
      </c>
      <c r="E1076">
        <v>0.4</v>
      </c>
      <c r="F1076" s="16">
        <v>45139</v>
      </c>
      <c r="G1076" t="s">
        <v>77</v>
      </c>
      <c r="H1076" t="s">
        <v>111</v>
      </c>
      <c r="I1076" t="s">
        <v>78</v>
      </c>
      <c r="J1076" t="s">
        <v>101</v>
      </c>
      <c r="K1076" s="1" t="s">
        <v>112</v>
      </c>
      <c r="L1076" t="s">
        <v>79</v>
      </c>
      <c r="M1076" s="1">
        <v>500</v>
      </c>
      <c r="N1076" s="1">
        <v>500</v>
      </c>
      <c r="O1076" s="1">
        <v>1194</v>
      </c>
      <c r="P1076">
        <v>4</v>
      </c>
      <c r="Q1076">
        <v>152.02000000000001</v>
      </c>
      <c r="R1076">
        <v>187.45</v>
      </c>
      <c r="S1076">
        <v>35.429999999999978</v>
      </c>
      <c r="T1076" t="s">
        <v>80</v>
      </c>
      <c r="U1076" s="40">
        <v>2023</v>
      </c>
      <c r="V1076" s="40">
        <v>8</v>
      </c>
      <c r="W1076" s="40" t="s">
        <v>305</v>
      </c>
      <c r="X1076" s="40">
        <v>2</v>
      </c>
      <c r="Y1076">
        <v>1</v>
      </c>
      <c r="Z1076">
        <v>187.45</v>
      </c>
    </row>
    <row r="1077" spans="1:26" x14ac:dyDescent="0.25">
      <c r="A1077" t="s">
        <v>92</v>
      </c>
      <c r="B1077" t="s">
        <v>1301</v>
      </c>
      <c r="C1077" s="1">
        <v>1500.0000000000002</v>
      </c>
      <c r="D1077">
        <v>6.0000000000000009</v>
      </c>
      <c r="E1077">
        <v>1.2000000000000002</v>
      </c>
      <c r="F1077" s="16">
        <v>45141</v>
      </c>
      <c r="G1077" t="s">
        <v>77</v>
      </c>
      <c r="H1077" t="s">
        <v>129</v>
      </c>
      <c r="I1077" t="s">
        <v>78</v>
      </c>
      <c r="J1077" t="s">
        <v>101</v>
      </c>
      <c r="K1077" s="1" t="s">
        <v>130</v>
      </c>
      <c r="L1077" t="s">
        <v>79</v>
      </c>
      <c r="M1077" s="1">
        <v>1500.0000000000002</v>
      </c>
      <c r="N1077" s="1">
        <v>2500</v>
      </c>
      <c r="O1077" s="1" t="s">
        <v>122</v>
      </c>
      <c r="P1077">
        <v>3</v>
      </c>
      <c r="Q1077">
        <v>338.9</v>
      </c>
      <c r="R1077">
        <v>386.87</v>
      </c>
      <c r="S1077">
        <v>47.970000000000027</v>
      </c>
      <c r="T1077" t="s">
        <v>80</v>
      </c>
      <c r="U1077" s="40">
        <v>2023</v>
      </c>
      <c r="V1077" s="40">
        <v>8</v>
      </c>
      <c r="W1077" s="40" t="s">
        <v>305</v>
      </c>
      <c r="X1077" s="40">
        <v>4</v>
      </c>
      <c r="Y1077">
        <v>1</v>
      </c>
      <c r="Z1077">
        <v>386.87</v>
      </c>
    </row>
    <row r="1078" spans="1:26" x14ac:dyDescent="0.25">
      <c r="A1078" t="s">
        <v>92</v>
      </c>
      <c r="B1078" t="s">
        <v>1302</v>
      </c>
      <c r="C1078" s="1">
        <v>2500</v>
      </c>
      <c r="D1078">
        <v>10</v>
      </c>
      <c r="E1078">
        <v>2</v>
      </c>
      <c r="F1078" s="16">
        <v>45141</v>
      </c>
      <c r="G1078" t="s">
        <v>77</v>
      </c>
      <c r="H1078" t="s">
        <v>100</v>
      </c>
      <c r="I1078" t="s">
        <v>78</v>
      </c>
      <c r="J1078" t="s">
        <v>101</v>
      </c>
      <c r="K1078" s="1" t="s">
        <v>102</v>
      </c>
      <c r="L1078" t="s">
        <v>79</v>
      </c>
      <c r="M1078" s="1">
        <v>2500</v>
      </c>
      <c r="N1078" s="1">
        <v>2500</v>
      </c>
      <c r="O1078" s="1">
        <v>942</v>
      </c>
      <c r="P1078">
        <v>3</v>
      </c>
      <c r="Q1078">
        <v>452.16</v>
      </c>
      <c r="R1078">
        <v>516.63</v>
      </c>
      <c r="S1078">
        <v>64.46999999999997</v>
      </c>
      <c r="T1078" t="s">
        <v>80</v>
      </c>
      <c r="U1078" s="40">
        <v>2023</v>
      </c>
      <c r="V1078" s="40">
        <v>8</v>
      </c>
      <c r="W1078" s="40" t="s">
        <v>305</v>
      </c>
      <c r="X1078" s="40">
        <v>4</v>
      </c>
      <c r="Y1078">
        <v>1</v>
      </c>
      <c r="Z1078">
        <v>516.63</v>
      </c>
    </row>
    <row r="1079" spans="1:26" x14ac:dyDescent="0.25">
      <c r="A1079" t="s">
        <v>92</v>
      </c>
      <c r="B1079" t="s">
        <v>1303</v>
      </c>
      <c r="C1079" s="1">
        <v>500</v>
      </c>
      <c r="D1079">
        <v>2</v>
      </c>
      <c r="E1079">
        <v>0.4</v>
      </c>
      <c r="F1079" s="16">
        <v>45141</v>
      </c>
      <c r="G1079" t="s">
        <v>77</v>
      </c>
      <c r="H1079" t="s">
        <v>100</v>
      </c>
      <c r="I1079" t="s">
        <v>78</v>
      </c>
      <c r="J1079" t="s">
        <v>101</v>
      </c>
      <c r="K1079" s="1" t="s">
        <v>102</v>
      </c>
      <c r="L1079" t="s">
        <v>79</v>
      </c>
      <c r="M1079" s="1">
        <v>500</v>
      </c>
      <c r="N1079" s="1">
        <v>500</v>
      </c>
      <c r="O1079" s="1">
        <v>911</v>
      </c>
      <c r="P1079">
        <v>4</v>
      </c>
      <c r="Q1079">
        <v>110.35</v>
      </c>
      <c r="R1079">
        <v>136.07</v>
      </c>
      <c r="S1079">
        <v>25.72</v>
      </c>
      <c r="T1079" t="s">
        <v>80</v>
      </c>
      <c r="U1079" s="40">
        <v>2023</v>
      </c>
      <c r="V1079" s="40">
        <v>8</v>
      </c>
      <c r="W1079" s="40" t="s">
        <v>305</v>
      </c>
      <c r="X1079" s="40">
        <v>4</v>
      </c>
      <c r="Y1079">
        <v>1</v>
      </c>
      <c r="Z1079">
        <v>136.07</v>
      </c>
    </row>
    <row r="1080" spans="1:26" x14ac:dyDescent="0.25">
      <c r="A1080" t="s">
        <v>92</v>
      </c>
      <c r="B1080" t="s">
        <v>1304</v>
      </c>
      <c r="C1080" s="1">
        <v>500</v>
      </c>
      <c r="D1080">
        <v>2</v>
      </c>
      <c r="E1080">
        <v>0.4</v>
      </c>
      <c r="F1080" s="16">
        <v>45141</v>
      </c>
      <c r="G1080" t="s">
        <v>77</v>
      </c>
      <c r="H1080" t="s">
        <v>111</v>
      </c>
      <c r="I1080" t="s">
        <v>78</v>
      </c>
      <c r="J1080" t="s">
        <v>101</v>
      </c>
      <c r="K1080" s="1" t="s">
        <v>112</v>
      </c>
      <c r="L1080" t="s">
        <v>79</v>
      </c>
      <c r="M1080" s="1">
        <v>500</v>
      </c>
      <c r="N1080" s="1">
        <v>500</v>
      </c>
      <c r="O1080" s="1">
        <v>1502</v>
      </c>
      <c r="P1080">
        <v>4</v>
      </c>
      <c r="Q1080">
        <v>131.91</v>
      </c>
      <c r="R1080">
        <v>162.65</v>
      </c>
      <c r="S1080">
        <v>30.740000000000009</v>
      </c>
      <c r="T1080" t="s">
        <v>80</v>
      </c>
      <c r="U1080" s="40">
        <v>2023</v>
      </c>
      <c r="V1080" s="40">
        <v>8</v>
      </c>
      <c r="W1080" s="40" t="s">
        <v>305</v>
      </c>
      <c r="X1080" s="40">
        <v>4</v>
      </c>
      <c r="Y1080">
        <v>1</v>
      </c>
      <c r="Z1080">
        <v>162.65</v>
      </c>
    </row>
    <row r="1081" spans="1:26" x14ac:dyDescent="0.25">
      <c r="A1081" t="s">
        <v>92</v>
      </c>
      <c r="B1081" t="s">
        <v>1305</v>
      </c>
      <c r="C1081" s="1">
        <v>1000</v>
      </c>
      <c r="D1081">
        <v>4</v>
      </c>
      <c r="E1081">
        <v>0.8</v>
      </c>
      <c r="F1081" s="16">
        <v>45141</v>
      </c>
      <c r="G1081" t="s">
        <v>77</v>
      </c>
      <c r="H1081" t="s">
        <v>185</v>
      </c>
      <c r="I1081" t="s">
        <v>78</v>
      </c>
      <c r="J1081" t="s">
        <v>101</v>
      </c>
      <c r="K1081" s="1" t="s">
        <v>112</v>
      </c>
      <c r="L1081" t="s">
        <v>79</v>
      </c>
      <c r="M1081" s="1">
        <v>1000</v>
      </c>
      <c r="N1081" s="1">
        <v>1000</v>
      </c>
      <c r="O1081" s="1">
        <v>1088</v>
      </c>
      <c r="P1081">
        <v>4</v>
      </c>
      <c r="Q1081">
        <v>211.22</v>
      </c>
      <c r="R1081">
        <v>249.67</v>
      </c>
      <c r="S1081">
        <v>38.449999999999989</v>
      </c>
      <c r="T1081" t="s">
        <v>80</v>
      </c>
      <c r="U1081" s="40">
        <v>2023</v>
      </c>
      <c r="V1081" s="40">
        <v>8</v>
      </c>
      <c r="W1081" s="40" t="s">
        <v>305</v>
      </c>
      <c r="X1081" s="40">
        <v>4</v>
      </c>
      <c r="Y1081">
        <v>1</v>
      </c>
      <c r="Z1081">
        <v>249.67</v>
      </c>
    </row>
    <row r="1082" spans="1:26" x14ac:dyDescent="0.25">
      <c r="A1082" t="s">
        <v>92</v>
      </c>
      <c r="B1082" t="s">
        <v>1306</v>
      </c>
      <c r="C1082" s="1">
        <v>1000</v>
      </c>
      <c r="D1082">
        <v>4</v>
      </c>
      <c r="E1082">
        <v>0.8</v>
      </c>
      <c r="F1082" s="16">
        <v>45141</v>
      </c>
      <c r="G1082" t="s">
        <v>77</v>
      </c>
      <c r="H1082" t="s">
        <v>185</v>
      </c>
      <c r="I1082" t="s">
        <v>78</v>
      </c>
      <c r="J1082" t="s">
        <v>101</v>
      </c>
      <c r="K1082" s="1" t="s">
        <v>112</v>
      </c>
      <c r="L1082" t="s">
        <v>79</v>
      </c>
      <c r="M1082" s="1">
        <v>1000</v>
      </c>
      <c r="N1082" s="1">
        <v>1000</v>
      </c>
      <c r="O1082" s="1">
        <v>1088</v>
      </c>
      <c r="P1082">
        <v>4</v>
      </c>
      <c r="Q1082">
        <v>211.22</v>
      </c>
      <c r="R1082">
        <v>249.67</v>
      </c>
      <c r="S1082">
        <v>38.449999999999989</v>
      </c>
      <c r="T1082" t="s">
        <v>80</v>
      </c>
      <c r="U1082" s="40">
        <v>2023</v>
      </c>
      <c r="V1082" s="40">
        <v>8</v>
      </c>
      <c r="W1082" s="40" t="s">
        <v>305</v>
      </c>
      <c r="X1082" s="40">
        <v>4</v>
      </c>
      <c r="Y1082">
        <v>1</v>
      </c>
      <c r="Z1082">
        <v>249.67</v>
      </c>
    </row>
    <row r="1083" spans="1:26" x14ac:dyDescent="0.25">
      <c r="A1083" t="s">
        <v>92</v>
      </c>
      <c r="B1083" t="s">
        <v>1307</v>
      </c>
      <c r="C1083" s="1">
        <v>1000</v>
      </c>
      <c r="D1083">
        <v>4</v>
      </c>
      <c r="E1083">
        <v>0.8</v>
      </c>
      <c r="F1083" s="16">
        <v>45141</v>
      </c>
      <c r="G1083" t="s">
        <v>77</v>
      </c>
      <c r="H1083" t="s">
        <v>141</v>
      </c>
      <c r="I1083" t="s">
        <v>78</v>
      </c>
      <c r="J1083" t="s">
        <v>101</v>
      </c>
      <c r="K1083" s="1" t="s">
        <v>130</v>
      </c>
      <c r="L1083" t="s">
        <v>79</v>
      </c>
      <c r="M1083" s="1">
        <v>1000</v>
      </c>
      <c r="N1083" s="1">
        <v>1000</v>
      </c>
      <c r="O1083" s="1">
        <v>550</v>
      </c>
      <c r="P1083">
        <v>4</v>
      </c>
      <c r="Q1083">
        <v>369.76</v>
      </c>
      <c r="R1083">
        <v>437.07</v>
      </c>
      <c r="S1083">
        <v>67.31</v>
      </c>
      <c r="T1083" t="s">
        <v>80</v>
      </c>
      <c r="U1083" s="40">
        <v>2023</v>
      </c>
      <c r="V1083" s="40">
        <v>8</v>
      </c>
      <c r="W1083" s="40" t="s">
        <v>305</v>
      </c>
      <c r="X1083" s="40">
        <v>4</v>
      </c>
      <c r="Y1083">
        <v>1</v>
      </c>
      <c r="Z1083">
        <v>437.07</v>
      </c>
    </row>
    <row r="1084" spans="1:26" x14ac:dyDescent="0.25">
      <c r="A1084" t="s">
        <v>92</v>
      </c>
      <c r="B1084" t="s">
        <v>1308</v>
      </c>
      <c r="C1084" s="1">
        <v>500</v>
      </c>
      <c r="D1084">
        <v>2</v>
      </c>
      <c r="E1084">
        <v>0.4</v>
      </c>
      <c r="F1084" s="16">
        <v>45141</v>
      </c>
      <c r="G1084" t="s">
        <v>77</v>
      </c>
      <c r="H1084" t="s">
        <v>178</v>
      </c>
      <c r="I1084" t="s">
        <v>78</v>
      </c>
      <c r="J1084" t="s">
        <v>101</v>
      </c>
      <c r="K1084" s="1" t="s">
        <v>130</v>
      </c>
      <c r="L1084" t="s">
        <v>79</v>
      </c>
      <c r="M1084" s="1">
        <v>500</v>
      </c>
      <c r="N1084" s="1">
        <v>500</v>
      </c>
      <c r="O1084" s="1">
        <v>1231</v>
      </c>
      <c r="P1084">
        <v>4</v>
      </c>
      <c r="Q1084">
        <v>118.33</v>
      </c>
      <c r="R1084">
        <v>145.9</v>
      </c>
      <c r="S1084">
        <v>27.570000000000007</v>
      </c>
      <c r="T1084" t="s">
        <v>80</v>
      </c>
      <c r="U1084" s="40">
        <v>2023</v>
      </c>
      <c r="V1084" s="40">
        <v>8</v>
      </c>
      <c r="W1084" s="40" t="s">
        <v>305</v>
      </c>
      <c r="X1084" s="40">
        <v>4</v>
      </c>
      <c r="Y1084">
        <v>1</v>
      </c>
      <c r="Z1084">
        <v>145.9</v>
      </c>
    </row>
    <row r="1085" spans="1:26" x14ac:dyDescent="0.25">
      <c r="A1085" t="s">
        <v>92</v>
      </c>
      <c r="B1085" t="s">
        <v>1309</v>
      </c>
      <c r="C1085" s="1">
        <v>500</v>
      </c>
      <c r="D1085">
        <v>2</v>
      </c>
      <c r="E1085">
        <v>0.4</v>
      </c>
      <c r="F1085" s="16">
        <v>45141</v>
      </c>
      <c r="G1085" t="s">
        <v>77</v>
      </c>
      <c r="H1085" t="s">
        <v>114</v>
      </c>
      <c r="I1085" t="s">
        <v>78</v>
      </c>
      <c r="J1085" t="s">
        <v>101</v>
      </c>
      <c r="K1085" s="1" t="s">
        <v>102</v>
      </c>
      <c r="L1085" t="s">
        <v>79</v>
      </c>
      <c r="M1085" s="1">
        <v>500</v>
      </c>
      <c r="N1085" s="1">
        <v>500</v>
      </c>
      <c r="O1085" s="1">
        <v>977</v>
      </c>
      <c r="P1085">
        <v>3</v>
      </c>
      <c r="Q1085">
        <v>142.65</v>
      </c>
      <c r="R1085">
        <v>175.89</v>
      </c>
      <c r="S1085">
        <v>33.239999999999981</v>
      </c>
      <c r="T1085" t="s">
        <v>80</v>
      </c>
      <c r="U1085" s="40">
        <v>2023</v>
      </c>
      <c r="V1085" s="40">
        <v>8</v>
      </c>
      <c r="W1085" s="40" t="s">
        <v>305</v>
      </c>
      <c r="X1085" s="40">
        <v>4</v>
      </c>
      <c r="Y1085">
        <v>1</v>
      </c>
      <c r="Z1085">
        <v>175.89</v>
      </c>
    </row>
    <row r="1086" spans="1:26" x14ac:dyDescent="0.25">
      <c r="A1086" t="s">
        <v>92</v>
      </c>
      <c r="B1086" t="s">
        <v>1310</v>
      </c>
      <c r="C1086" s="1">
        <v>2000</v>
      </c>
      <c r="D1086">
        <v>8</v>
      </c>
      <c r="E1086">
        <v>1.6</v>
      </c>
      <c r="F1086" s="16">
        <v>45141</v>
      </c>
      <c r="G1086" t="s">
        <v>77</v>
      </c>
      <c r="H1086" t="s">
        <v>129</v>
      </c>
      <c r="I1086" t="s">
        <v>78</v>
      </c>
      <c r="J1086" t="s">
        <v>101</v>
      </c>
      <c r="K1086" s="1" t="s">
        <v>130</v>
      </c>
      <c r="L1086" t="s">
        <v>79</v>
      </c>
      <c r="M1086" s="1">
        <v>2000</v>
      </c>
      <c r="N1086" s="1">
        <v>2500</v>
      </c>
      <c r="O1086" s="1" t="s">
        <v>122</v>
      </c>
      <c r="P1086">
        <v>3</v>
      </c>
      <c r="Q1086">
        <v>450.42</v>
      </c>
      <c r="R1086">
        <v>514.17999999999995</v>
      </c>
      <c r="S1086">
        <v>63.759999999999934</v>
      </c>
      <c r="T1086" t="s">
        <v>80</v>
      </c>
      <c r="U1086" s="40">
        <v>2023</v>
      </c>
      <c r="V1086" s="40">
        <v>8</v>
      </c>
      <c r="W1086" s="40" t="s">
        <v>305</v>
      </c>
      <c r="X1086" s="40">
        <v>4</v>
      </c>
      <c r="Y1086">
        <v>1</v>
      </c>
      <c r="Z1086">
        <v>514.17999999999995</v>
      </c>
    </row>
    <row r="1087" spans="1:26" x14ac:dyDescent="0.25">
      <c r="A1087" t="s">
        <v>92</v>
      </c>
      <c r="B1087" t="s">
        <v>1311</v>
      </c>
      <c r="C1087" s="1">
        <v>500</v>
      </c>
      <c r="D1087">
        <v>2</v>
      </c>
      <c r="E1087">
        <v>0.4</v>
      </c>
      <c r="F1087" s="16">
        <v>45141</v>
      </c>
      <c r="G1087" t="s">
        <v>77</v>
      </c>
      <c r="H1087" t="s">
        <v>125</v>
      </c>
      <c r="I1087" t="s">
        <v>78</v>
      </c>
      <c r="J1087" t="s">
        <v>101</v>
      </c>
      <c r="K1087" s="1" t="s">
        <v>112</v>
      </c>
      <c r="L1087" t="s">
        <v>79</v>
      </c>
      <c r="M1087" s="1">
        <v>500</v>
      </c>
      <c r="N1087" s="1">
        <v>500</v>
      </c>
      <c r="O1087" s="1">
        <v>1333</v>
      </c>
      <c r="P1087">
        <v>4</v>
      </c>
      <c r="Q1087">
        <v>126.76</v>
      </c>
      <c r="R1087">
        <v>156.30000000000001</v>
      </c>
      <c r="S1087">
        <v>29.540000000000006</v>
      </c>
      <c r="T1087" t="s">
        <v>80</v>
      </c>
      <c r="U1087" s="40">
        <v>2023</v>
      </c>
      <c r="V1087" s="40">
        <v>8</v>
      </c>
      <c r="W1087" s="40" t="s">
        <v>305</v>
      </c>
      <c r="X1087" s="40">
        <v>4</v>
      </c>
      <c r="Y1087">
        <v>1</v>
      </c>
      <c r="Z1087">
        <v>156.30000000000001</v>
      </c>
    </row>
    <row r="1088" spans="1:26" x14ac:dyDescent="0.25">
      <c r="A1088" t="s">
        <v>92</v>
      </c>
      <c r="B1088" t="s">
        <v>1312</v>
      </c>
      <c r="C1088" s="1">
        <v>500</v>
      </c>
      <c r="D1088">
        <v>2</v>
      </c>
      <c r="E1088">
        <v>0.4</v>
      </c>
      <c r="F1088" s="16">
        <v>45141</v>
      </c>
      <c r="G1088" t="s">
        <v>77</v>
      </c>
      <c r="H1088" t="s">
        <v>125</v>
      </c>
      <c r="I1088" t="s">
        <v>78</v>
      </c>
      <c r="J1088" t="s">
        <v>101</v>
      </c>
      <c r="K1088" s="1" t="s">
        <v>112</v>
      </c>
      <c r="L1088" t="s">
        <v>79</v>
      </c>
      <c r="M1088" s="1">
        <v>500</v>
      </c>
      <c r="N1088" s="1">
        <v>500</v>
      </c>
      <c r="O1088" s="1">
        <v>1333</v>
      </c>
      <c r="P1088">
        <v>4</v>
      </c>
      <c r="Q1088">
        <v>126.76</v>
      </c>
      <c r="R1088">
        <v>156.30000000000001</v>
      </c>
      <c r="S1088">
        <v>29.540000000000006</v>
      </c>
      <c r="T1088" t="s">
        <v>80</v>
      </c>
      <c r="U1088" s="40">
        <v>2023</v>
      </c>
      <c r="V1088" s="40">
        <v>8</v>
      </c>
      <c r="W1088" s="40" t="s">
        <v>305</v>
      </c>
      <c r="X1088" s="40">
        <v>4</v>
      </c>
      <c r="Y1088">
        <v>1</v>
      </c>
      <c r="Z1088">
        <v>156.30000000000001</v>
      </c>
    </row>
    <row r="1089" spans="1:26" x14ac:dyDescent="0.25">
      <c r="A1089" t="s">
        <v>92</v>
      </c>
      <c r="B1089" t="s">
        <v>1313</v>
      </c>
      <c r="C1089" s="1">
        <v>500</v>
      </c>
      <c r="D1089">
        <v>2</v>
      </c>
      <c r="E1089">
        <v>0.4</v>
      </c>
      <c r="F1089" s="16">
        <v>45141</v>
      </c>
      <c r="G1089" t="s">
        <v>77</v>
      </c>
      <c r="H1089" t="s">
        <v>76</v>
      </c>
      <c r="I1089" t="s">
        <v>78</v>
      </c>
      <c r="J1089" t="s">
        <v>101</v>
      </c>
      <c r="K1089" s="1" t="s">
        <v>102</v>
      </c>
      <c r="L1089" t="s">
        <v>79</v>
      </c>
      <c r="M1089" s="1">
        <v>500</v>
      </c>
      <c r="N1089" s="1">
        <v>500</v>
      </c>
      <c r="O1089" s="1">
        <v>883</v>
      </c>
      <c r="P1089">
        <v>4</v>
      </c>
      <c r="Q1089">
        <v>112.28</v>
      </c>
      <c r="R1089">
        <v>138.44</v>
      </c>
      <c r="S1089">
        <v>26.159999999999997</v>
      </c>
      <c r="T1089" t="s">
        <v>80</v>
      </c>
      <c r="U1089" s="40">
        <v>2023</v>
      </c>
      <c r="V1089" s="40">
        <v>8</v>
      </c>
      <c r="W1089" s="40" t="s">
        <v>305</v>
      </c>
      <c r="X1089" s="40">
        <v>4</v>
      </c>
      <c r="Y1089">
        <v>1</v>
      </c>
      <c r="Z1089">
        <v>138.44</v>
      </c>
    </row>
    <row r="1090" spans="1:26" x14ac:dyDescent="0.25">
      <c r="A1090" t="s">
        <v>92</v>
      </c>
      <c r="B1090" t="s">
        <v>1314</v>
      </c>
      <c r="C1090" s="1">
        <v>500</v>
      </c>
      <c r="D1090">
        <v>2</v>
      </c>
      <c r="E1090">
        <v>0.4</v>
      </c>
      <c r="F1090" s="16">
        <v>45141</v>
      </c>
      <c r="G1090" t="s">
        <v>77</v>
      </c>
      <c r="H1090" t="s">
        <v>76</v>
      </c>
      <c r="I1090" t="s">
        <v>78</v>
      </c>
      <c r="J1090" t="s">
        <v>101</v>
      </c>
      <c r="K1090" s="1" t="s">
        <v>102</v>
      </c>
      <c r="L1090" t="s">
        <v>79</v>
      </c>
      <c r="M1090" s="1">
        <v>500</v>
      </c>
      <c r="N1090" s="1">
        <v>500</v>
      </c>
      <c r="O1090" s="1">
        <v>883</v>
      </c>
      <c r="P1090">
        <v>4</v>
      </c>
      <c r="Q1090">
        <v>112.28</v>
      </c>
      <c r="R1090">
        <v>138.44</v>
      </c>
      <c r="S1090">
        <v>26.159999999999997</v>
      </c>
      <c r="T1090" t="s">
        <v>80</v>
      </c>
      <c r="U1090" s="40">
        <v>2023</v>
      </c>
      <c r="V1090" s="40">
        <v>8</v>
      </c>
      <c r="W1090" s="40" t="s">
        <v>305</v>
      </c>
      <c r="X1090" s="40">
        <v>4</v>
      </c>
      <c r="Y1090">
        <v>1</v>
      </c>
      <c r="Z1090">
        <v>138.44</v>
      </c>
    </row>
    <row r="1091" spans="1:26" x14ac:dyDescent="0.25">
      <c r="A1091" t="s">
        <v>92</v>
      </c>
      <c r="B1091" t="s">
        <v>1315</v>
      </c>
      <c r="C1091" s="1">
        <v>500</v>
      </c>
      <c r="D1091">
        <v>2</v>
      </c>
      <c r="E1091">
        <v>0.4</v>
      </c>
      <c r="F1091" s="16">
        <v>45141</v>
      </c>
      <c r="G1091" t="s">
        <v>77</v>
      </c>
      <c r="H1091" t="s">
        <v>76</v>
      </c>
      <c r="I1091" t="s">
        <v>78</v>
      </c>
      <c r="J1091" t="s">
        <v>101</v>
      </c>
      <c r="K1091" s="1" t="s">
        <v>102</v>
      </c>
      <c r="L1091" t="s">
        <v>79</v>
      </c>
      <c r="M1091" s="1">
        <v>500</v>
      </c>
      <c r="N1091" s="1">
        <v>500</v>
      </c>
      <c r="O1091" s="1">
        <v>435</v>
      </c>
      <c r="P1091">
        <v>4</v>
      </c>
      <c r="Q1091">
        <v>112.28</v>
      </c>
      <c r="R1091">
        <v>138.44</v>
      </c>
      <c r="S1091">
        <v>26.159999999999997</v>
      </c>
      <c r="T1091" t="s">
        <v>80</v>
      </c>
      <c r="U1091" s="40">
        <v>2023</v>
      </c>
      <c r="V1091" s="40">
        <v>8</v>
      </c>
      <c r="W1091" s="40" t="s">
        <v>305</v>
      </c>
      <c r="X1091" s="40">
        <v>4</v>
      </c>
      <c r="Y1091">
        <v>1</v>
      </c>
      <c r="Z1091">
        <v>138.44</v>
      </c>
    </row>
    <row r="1092" spans="1:26" x14ac:dyDescent="0.25">
      <c r="A1092" t="s">
        <v>92</v>
      </c>
      <c r="B1092" t="s">
        <v>1316</v>
      </c>
      <c r="C1092" s="1">
        <v>500</v>
      </c>
      <c r="D1092">
        <v>2</v>
      </c>
      <c r="E1092">
        <v>0.4</v>
      </c>
      <c r="F1092" s="16">
        <v>45141</v>
      </c>
      <c r="G1092" t="s">
        <v>77</v>
      </c>
      <c r="H1092" t="s">
        <v>76</v>
      </c>
      <c r="I1092" t="s">
        <v>78</v>
      </c>
      <c r="J1092" t="s">
        <v>101</v>
      </c>
      <c r="K1092" s="1" t="s">
        <v>102</v>
      </c>
      <c r="L1092" t="s">
        <v>79</v>
      </c>
      <c r="M1092" s="1">
        <v>500</v>
      </c>
      <c r="N1092" s="1">
        <v>500</v>
      </c>
      <c r="O1092" s="1">
        <v>435</v>
      </c>
      <c r="P1092">
        <v>4</v>
      </c>
      <c r="Q1092">
        <v>112.28</v>
      </c>
      <c r="R1092">
        <v>138.44</v>
      </c>
      <c r="S1092">
        <v>26.159999999999997</v>
      </c>
      <c r="T1092" t="s">
        <v>80</v>
      </c>
      <c r="U1092" s="40">
        <v>2023</v>
      </c>
      <c r="V1092" s="40">
        <v>8</v>
      </c>
      <c r="W1092" s="40" t="s">
        <v>305</v>
      </c>
      <c r="X1092" s="40">
        <v>4</v>
      </c>
      <c r="Y1092">
        <v>1</v>
      </c>
      <c r="Z1092">
        <v>138.44</v>
      </c>
    </row>
    <row r="1093" spans="1:26" x14ac:dyDescent="0.25">
      <c r="A1093" t="s">
        <v>92</v>
      </c>
      <c r="B1093" t="s">
        <v>1317</v>
      </c>
      <c r="C1093" s="1">
        <v>500</v>
      </c>
      <c r="D1093">
        <v>2</v>
      </c>
      <c r="E1093">
        <v>0.4</v>
      </c>
      <c r="F1093" s="16">
        <v>45141</v>
      </c>
      <c r="G1093" t="s">
        <v>77</v>
      </c>
      <c r="H1093" t="s">
        <v>76</v>
      </c>
      <c r="I1093" t="s">
        <v>78</v>
      </c>
      <c r="J1093" t="s">
        <v>101</v>
      </c>
      <c r="K1093" s="1" t="s">
        <v>102</v>
      </c>
      <c r="L1093" t="s">
        <v>79</v>
      </c>
      <c r="M1093" s="1">
        <v>500</v>
      </c>
      <c r="N1093" s="1">
        <v>500</v>
      </c>
      <c r="O1093" s="1">
        <v>1001</v>
      </c>
      <c r="P1093">
        <v>4</v>
      </c>
      <c r="Q1093">
        <v>126.96</v>
      </c>
      <c r="R1093">
        <v>156.54</v>
      </c>
      <c r="S1093">
        <v>29.58</v>
      </c>
      <c r="T1093" t="s">
        <v>80</v>
      </c>
      <c r="U1093" s="40">
        <v>2023</v>
      </c>
      <c r="V1093" s="40">
        <v>8</v>
      </c>
      <c r="W1093" s="40" t="s">
        <v>305</v>
      </c>
      <c r="X1093" s="40">
        <v>4</v>
      </c>
      <c r="Y1093">
        <v>1</v>
      </c>
      <c r="Z1093">
        <v>156.54</v>
      </c>
    </row>
    <row r="1094" spans="1:26" x14ac:dyDescent="0.25">
      <c r="A1094" t="s">
        <v>92</v>
      </c>
      <c r="B1094" t="s">
        <v>1318</v>
      </c>
      <c r="C1094" s="1">
        <v>500</v>
      </c>
      <c r="D1094">
        <v>2</v>
      </c>
      <c r="E1094">
        <v>0.4</v>
      </c>
      <c r="F1094" s="16">
        <v>45141</v>
      </c>
      <c r="G1094" t="s">
        <v>77</v>
      </c>
      <c r="H1094" t="s">
        <v>76</v>
      </c>
      <c r="I1094" t="s">
        <v>78</v>
      </c>
      <c r="J1094" t="s">
        <v>101</v>
      </c>
      <c r="K1094" s="1" t="s">
        <v>102</v>
      </c>
      <c r="L1094" t="s">
        <v>79</v>
      </c>
      <c r="M1094" s="1">
        <v>500</v>
      </c>
      <c r="N1094" s="1">
        <v>500</v>
      </c>
      <c r="O1094" s="1">
        <v>1001</v>
      </c>
      <c r="P1094">
        <v>4</v>
      </c>
      <c r="Q1094">
        <v>126.96</v>
      </c>
      <c r="R1094">
        <v>156.54</v>
      </c>
      <c r="S1094">
        <v>29.58</v>
      </c>
      <c r="T1094" t="s">
        <v>80</v>
      </c>
      <c r="U1094" s="40">
        <v>2023</v>
      </c>
      <c r="V1094" s="40">
        <v>8</v>
      </c>
      <c r="W1094" s="40" t="s">
        <v>305</v>
      </c>
      <c r="X1094" s="40">
        <v>4</v>
      </c>
      <c r="Y1094">
        <v>1</v>
      </c>
      <c r="Z1094">
        <v>156.54</v>
      </c>
    </row>
    <row r="1095" spans="1:26" x14ac:dyDescent="0.25">
      <c r="A1095" t="s">
        <v>92</v>
      </c>
      <c r="B1095" t="s">
        <v>1319</v>
      </c>
      <c r="C1095" s="1">
        <v>500</v>
      </c>
      <c r="D1095">
        <v>2</v>
      </c>
      <c r="E1095">
        <v>0.4</v>
      </c>
      <c r="F1095" s="16">
        <v>45146</v>
      </c>
      <c r="G1095" t="s">
        <v>77</v>
      </c>
      <c r="H1095" t="s">
        <v>76</v>
      </c>
      <c r="I1095" t="s">
        <v>78</v>
      </c>
      <c r="J1095" t="s">
        <v>101</v>
      </c>
      <c r="K1095" s="1" t="s">
        <v>81</v>
      </c>
      <c r="L1095" t="s">
        <v>79</v>
      </c>
      <c r="M1095" s="1">
        <v>500</v>
      </c>
      <c r="N1095" s="1">
        <v>500</v>
      </c>
      <c r="O1095" s="1">
        <v>861</v>
      </c>
      <c r="P1095">
        <v>5</v>
      </c>
      <c r="Q1095">
        <v>118.57</v>
      </c>
      <c r="R1095">
        <v>146.19999999999999</v>
      </c>
      <c r="S1095">
        <v>27.629999999999995</v>
      </c>
      <c r="T1095" t="s">
        <v>80</v>
      </c>
      <c r="U1095" s="40">
        <v>2023</v>
      </c>
      <c r="V1095" s="40">
        <v>8</v>
      </c>
      <c r="W1095" s="40" t="s">
        <v>305</v>
      </c>
      <c r="X1095" s="40">
        <v>2</v>
      </c>
      <c r="Y1095">
        <v>1</v>
      </c>
      <c r="Z1095">
        <v>146.19999999999999</v>
      </c>
    </row>
    <row r="1096" spans="1:26" x14ac:dyDescent="0.25">
      <c r="A1096" t="s">
        <v>92</v>
      </c>
      <c r="B1096" t="s">
        <v>1320</v>
      </c>
      <c r="C1096" s="1">
        <v>500</v>
      </c>
      <c r="D1096">
        <v>2</v>
      </c>
      <c r="E1096">
        <v>0.4</v>
      </c>
      <c r="F1096" s="16">
        <v>45146</v>
      </c>
      <c r="G1096" t="s">
        <v>77</v>
      </c>
      <c r="H1096" t="s">
        <v>76</v>
      </c>
      <c r="I1096" t="s">
        <v>78</v>
      </c>
      <c r="J1096" t="s">
        <v>101</v>
      </c>
      <c r="K1096" s="1" t="s">
        <v>81</v>
      </c>
      <c r="L1096" t="s">
        <v>79</v>
      </c>
      <c r="M1096" s="1">
        <v>500</v>
      </c>
      <c r="N1096" s="1">
        <v>500</v>
      </c>
      <c r="O1096" s="1">
        <v>861</v>
      </c>
      <c r="P1096">
        <v>5</v>
      </c>
      <c r="Q1096">
        <v>118.57</v>
      </c>
      <c r="R1096">
        <v>146.19999999999999</v>
      </c>
      <c r="S1096">
        <v>27.629999999999995</v>
      </c>
      <c r="T1096" t="s">
        <v>80</v>
      </c>
      <c r="U1096" s="40">
        <v>2023</v>
      </c>
      <c r="V1096" s="40">
        <v>8</v>
      </c>
      <c r="W1096" s="40" t="s">
        <v>305</v>
      </c>
      <c r="X1096" s="40">
        <v>2</v>
      </c>
      <c r="Y1096">
        <v>1</v>
      </c>
      <c r="Z1096">
        <v>146.19999999999999</v>
      </c>
    </row>
    <row r="1097" spans="1:26" x14ac:dyDescent="0.25">
      <c r="A1097" t="s">
        <v>92</v>
      </c>
      <c r="B1097" t="s">
        <v>1321</v>
      </c>
      <c r="C1097" s="1">
        <v>1000</v>
      </c>
      <c r="D1097">
        <v>4</v>
      </c>
      <c r="E1097">
        <v>0.8</v>
      </c>
      <c r="F1097" s="16">
        <v>45146</v>
      </c>
      <c r="G1097" t="s">
        <v>77</v>
      </c>
      <c r="H1097" t="s">
        <v>100</v>
      </c>
      <c r="I1097" t="s">
        <v>78</v>
      </c>
      <c r="J1097" t="s">
        <v>101</v>
      </c>
      <c r="K1097" s="1" t="s">
        <v>102</v>
      </c>
      <c r="L1097" t="s">
        <v>79</v>
      </c>
      <c r="M1097" s="1">
        <v>1000</v>
      </c>
      <c r="N1097" s="1">
        <v>1000</v>
      </c>
      <c r="O1097" s="1">
        <v>1045</v>
      </c>
      <c r="P1097">
        <v>3</v>
      </c>
      <c r="Q1097">
        <v>153.08000000000001</v>
      </c>
      <c r="R1097">
        <v>180.94</v>
      </c>
      <c r="S1097">
        <v>27.859999999999985</v>
      </c>
      <c r="T1097" t="s">
        <v>80</v>
      </c>
      <c r="U1097" s="40">
        <v>2023</v>
      </c>
      <c r="V1097" s="40">
        <v>8</v>
      </c>
      <c r="W1097" s="40" t="s">
        <v>305</v>
      </c>
      <c r="X1097" s="40">
        <v>2</v>
      </c>
      <c r="Y1097">
        <v>1</v>
      </c>
      <c r="Z1097">
        <v>180.94</v>
      </c>
    </row>
    <row r="1098" spans="1:26" x14ac:dyDescent="0.25">
      <c r="A1098" t="s">
        <v>92</v>
      </c>
      <c r="B1098" t="s">
        <v>1322</v>
      </c>
      <c r="C1098" s="1">
        <v>500</v>
      </c>
      <c r="D1098">
        <v>2</v>
      </c>
      <c r="E1098">
        <v>0.4</v>
      </c>
      <c r="F1098" s="16">
        <v>45146</v>
      </c>
      <c r="G1098" t="s">
        <v>77</v>
      </c>
      <c r="H1098" t="s">
        <v>114</v>
      </c>
      <c r="I1098" t="s">
        <v>78</v>
      </c>
      <c r="J1098" t="s">
        <v>101</v>
      </c>
      <c r="K1098" s="1" t="s">
        <v>102</v>
      </c>
      <c r="L1098" t="s">
        <v>79</v>
      </c>
      <c r="M1098" s="1">
        <v>500</v>
      </c>
      <c r="N1098" s="1">
        <v>500</v>
      </c>
      <c r="O1098" s="1">
        <v>1416</v>
      </c>
      <c r="P1098">
        <v>5</v>
      </c>
      <c r="Q1098">
        <v>149.25</v>
      </c>
      <c r="R1098">
        <v>184.04</v>
      </c>
      <c r="S1098">
        <v>34.789999999999992</v>
      </c>
      <c r="T1098" t="s">
        <v>80</v>
      </c>
      <c r="U1098" s="40">
        <v>2023</v>
      </c>
      <c r="V1098" s="40">
        <v>8</v>
      </c>
      <c r="W1098" s="40" t="s">
        <v>305</v>
      </c>
      <c r="X1098" s="40">
        <v>2</v>
      </c>
      <c r="Y1098">
        <v>1</v>
      </c>
      <c r="Z1098">
        <v>184.04</v>
      </c>
    </row>
    <row r="1099" spans="1:26" x14ac:dyDescent="0.25">
      <c r="A1099" t="s">
        <v>92</v>
      </c>
      <c r="B1099" t="s">
        <v>1323</v>
      </c>
      <c r="C1099" s="1">
        <v>500</v>
      </c>
      <c r="D1099">
        <v>2</v>
      </c>
      <c r="E1099">
        <v>0.4</v>
      </c>
      <c r="F1099" s="16">
        <v>45146</v>
      </c>
      <c r="G1099" t="s">
        <v>77</v>
      </c>
      <c r="H1099" t="s">
        <v>114</v>
      </c>
      <c r="I1099" t="s">
        <v>78</v>
      </c>
      <c r="J1099" t="s">
        <v>101</v>
      </c>
      <c r="K1099" s="1" t="s">
        <v>102</v>
      </c>
      <c r="L1099" t="s">
        <v>79</v>
      </c>
      <c r="M1099" s="1">
        <v>500</v>
      </c>
      <c r="N1099" s="1">
        <v>500</v>
      </c>
      <c r="O1099" s="1">
        <v>1575</v>
      </c>
      <c r="P1099">
        <v>6</v>
      </c>
      <c r="Q1099">
        <v>151.52000000000001</v>
      </c>
      <c r="R1099">
        <v>186.84</v>
      </c>
      <c r="S1099">
        <v>35.319999999999993</v>
      </c>
      <c r="T1099" t="s">
        <v>80</v>
      </c>
      <c r="U1099" s="40">
        <v>2023</v>
      </c>
      <c r="V1099" s="40">
        <v>8</v>
      </c>
      <c r="W1099" s="40" t="s">
        <v>305</v>
      </c>
      <c r="X1099" s="40">
        <v>2</v>
      </c>
      <c r="Y1099">
        <v>1</v>
      </c>
      <c r="Z1099">
        <v>186.84</v>
      </c>
    </row>
    <row r="1100" spans="1:26" x14ac:dyDescent="0.25">
      <c r="A1100" t="s">
        <v>92</v>
      </c>
      <c r="B1100" t="s">
        <v>1324</v>
      </c>
      <c r="C1100" s="1">
        <v>500</v>
      </c>
      <c r="D1100">
        <v>2</v>
      </c>
      <c r="E1100">
        <v>0.4</v>
      </c>
      <c r="F1100" s="16">
        <v>45146</v>
      </c>
      <c r="G1100" t="s">
        <v>77</v>
      </c>
      <c r="H1100" t="s">
        <v>100</v>
      </c>
      <c r="I1100" t="s">
        <v>78</v>
      </c>
      <c r="J1100" t="s">
        <v>101</v>
      </c>
      <c r="K1100" s="1" t="s">
        <v>102</v>
      </c>
      <c r="L1100" t="s">
        <v>79</v>
      </c>
      <c r="M1100" s="1">
        <v>500</v>
      </c>
      <c r="N1100" s="1">
        <v>500</v>
      </c>
      <c r="O1100" s="1">
        <v>1267</v>
      </c>
      <c r="P1100">
        <v>3</v>
      </c>
      <c r="Q1100">
        <v>98.07</v>
      </c>
      <c r="R1100">
        <v>120.93</v>
      </c>
      <c r="S1100">
        <v>22.860000000000014</v>
      </c>
      <c r="T1100" t="s">
        <v>80</v>
      </c>
      <c r="U1100" s="40">
        <v>2023</v>
      </c>
      <c r="V1100" s="40">
        <v>8</v>
      </c>
      <c r="W1100" s="40" t="s">
        <v>305</v>
      </c>
      <c r="X1100" s="40">
        <v>2</v>
      </c>
      <c r="Y1100">
        <v>1</v>
      </c>
      <c r="Z1100">
        <v>120.93</v>
      </c>
    </row>
    <row r="1101" spans="1:26" x14ac:dyDescent="0.25">
      <c r="A1101" t="s">
        <v>92</v>
      </c>
      <c r="B1101" t="s">
        <v>1325</v>
      </c>
      <c r="C1101" s="1">
        <v>500</v>
      </c>
      <c r="D1101">
        <v>2</v>
      </c>
      <c r="E1101">
        <v>0.4</v>
      </c>
      <c r="F1101" s="16">
        <v>45146</v>
      </c>
      <c r="G1101" t="s">
        <v>77</v>
      </c>
      <c r="H1101" t="s">
        <v>114</v>
      </c>
      <c r="I1101" t="s">
        <v>78</v>
      </c>
      <c r="J1101" t="s">
        <v>101</v>
      </c>
      <c r="K1101" s="1" t="s">
        <v>102</v>
      </c>
      <c r="L1101" t="s">
        <v>79</v>
      </c>
      <c r="M1101" s="1">
        <v>500</v>
      </c>
      <c r="N1101" s="1">
        <v>500</v>
      </c>
      <c r="O1101" s="1">
        <v>1144</v>
      </c>
      <c r="P1101">
        <v>5</v>
      </c>
      <c r="Q1101">
        <v>149.25</v>
      </c>
      <c r="R1101">
        <v>184.04</v>
      </c>
      <c r="S1101">
        <v>34.789999999999992</v>
      </c>
      <c r="T1101" t="s">
        <v>80</v>
      </c>
      <c r="U1101" s="40">
        <v>2023</v>
      </c>
      <c r="V1101" s="40">
        <v>8</v>
      </c>
      <c r="W1101" s="40" t="s">
        <v>305</v>
      </c>
      <c r="X1101" s="40">
        <v>2</v>
      </c>
      <c r="Y1101">
        <v>1</v>
      </c>
      <c r="Z1101">
        <v>184.04</v>
      </c>
    </row>
    <row r="1102" spans="1:26" x14ac:dyDescent="0.25">
      <c r="A1102" t="s">
        <v>92</v>
      </c>
      <c r="B1102" t="s">
        <v>1326</v>
      </c>
      <c r="C1102" s="1">
        <v>1000</v>
      </c>
      <c r="D1102">
        <v>4</v>
      </c>
      <c r="E1102">
        <v>0.8</v>
      </c>
      <c r="F1102" s="16">
        <v>45148</v>
      </c>
      <c r="G1102" t="s">
        <v>77</v>
      </c>
      <c r="H1102" t="s">
        <v>114</v>
      </c>
      <c r="I1102" t="s">
        <v>78</v>
      </c>
      <c r="J1102" t="s">
        <v>101</v>
      </c>
      <c r="K1102" s="1" t="s">
        <v>102</v>
      </c>
      <c r="L1102" t="s">
        <v>79</v>
      </c>
      <c r="M1102" s="1">
        <v>1000</v>
      </c>
      <c r="N1102" s="1">
        <v>1000</v>
      </c>
      <c r="O1102" s="1">
        <v>845</v>
      </c>
      <c r="P1102">
        <v>4</v>
      </c>
      <c r="Q1102">
        <v>239.53</v>
      </c>
      <c r="R1102">
        <v>283.14</v>
      </c>
      <c r="S1102">
        <v>43.609999999999985</v>
      </c>
      <c r="T1102" t="s">
        <v>80</v>
      </c>
      <c r="U1102" s="40">
        <v>2023</v>
      </c>
      <c r="V1102" s="40">
        <v>8</v>
      </c>
      <c r="W1102" s="40" t="s">
        <v>305</v>
      </c>
      <c r="X1102" s="40">
        <v>4</v>
      </c>
      <c r="Y1102">
        <v>1</v>
      </c>
      <c r="Z1102">
        <v>283.14</v>
      </c>
    </row>
    <row r="1103" spans="1:26" x14ac:dyDescent="0.25">
      <c r="A1103" t="s">
        <v>92</v>
      </c>
      <c r="B1103" t="s">
        <v>1327</v>
      </c>
      <c r="C1103" s="1">
        <v>500</v>
      </c>
      <c r="D1103">
        <v>2</v>
      </c>
      <c r="E1103">
        <v>0.4</v>
      </c>
      <c r="F1103" s="16">
        <v>45148</v>
      </c>
      <c r="G1103" t="s">
        <v>77</v>
      </c>
      <c r="H1103" t="s">
        <v>114</v>
      </c>
      <c r="I1103" t="s">
        <v>78</v>
      </c>
      <c r="J1103" t="s">
        <v>101</v>
      </c>
      <c r="K1103" s="1" t="s">
        <v>102</v>
      </c>
      <c r="L1103" t="s">
        <v>79</v>
      </c>
      <c r="M1103" s="1">
        <v>500</v>
      </c>
      <c r="N1103" s="1">
        <v>500</v>
      </c>
      <c r="O1103" s="1">
        <v>1123</v>
      </c>
      <c r="P1103">
        <v>4</v>
      </c>
      <c r="Q1103">
        <v>148.53</v>
      </c>
      <c r="R1103">
        <v>183.15</v>
      </c>
      <c r="S1103">
        <v>34.620000000000005</v>
      </c>
      <c r="T1103" t="s">
        <v>80</v>
      </c>
      <c r="U1103" s="40">
        <v>2023</v>
      </c>
      <c r="V1103" s="40">
        <v>8</v>
      </c>
      <c r="W1103" s="40" t="s">
        <v>305</v>
      </c>
      <c r="X1103" s="40">
        <v>4</v>
      </c>
      <c r="Y1103">
        <v>1</v>
      </c>
      <c r="Z1103">
        <v>183.15</v>
      </c>
    </row>
    <row r="1104" spans="1:26" x14ac:dyDescent="0.25">
      <c r="A1104" t="s">
        <v>92</v>
      </c>
      <c r="B1104" t="s">
        <v>1328</v>
      </c>
      <c r="C1104" s="1">
        <v>500</v>
      </c>
      <c r="D1104">
        <v>2</v>
      </c>
      <c r="E1104">
        <v>0.4</v>
      </c>
      <c r="F1104" s="16">
        <v>45148</v>
      </c>
      <c r="G1104" t="s">
        <v>77</v>
      </c>
      <c r="H1104" t="s">
        <v>76</v>
      </c>
      <c r="I1104" t="s">
        <v>78</v>
      </c>
      <c r="J1104" t="s">
        <v>101</v>
      </c>
      <c r="K1104" s="1" t="s">
        <v>81</v>
      </c>
      <c r="L1104" t="s">
        <v>79</v>
      </c>
      <c r="M1104" s="1">
        <v>500</v>
      </c>
      <c r="N1104" s="1">
        <v>500</v>
      </c>
      <c r="O1104" s="1">
        <v>576</v>
      </c>
      <c r="P1104">
        <v>5</v>
      </c>
      <c r="Q1104">
        <v>105.86</v>
      </c>
      <c r="R1104">
        <v>130.53</v>
      </c>
      <c r="S1104">
        <v>24.67</v>
      </c>
      <c r="T1104" t="s">
        <v>80</v>
      </c>
      <c r="U1104" s="40">
        <v>2023</v>
      </c>
      <c r="V1104" s="40">
        <v>8</v>
      </c>
      <c r="W1104" s="40" t="s">
        <v>305</v>
      </c>
      <c r="X1104" s="40">
        <v>4</v>
      </c>
      <c r="Y1104">
        <v>1</v>
      </c>
      <c r="Z1104">
        <v>130.53</v>
      </c>
    </row>
    <row r="1105" spans="1:26" x14ac:dyDescent="0.25">
      <c r="A1105" t="s">
        <v>92</v>
      </c>
      <c r="B1105" t="s">
        <v>1329</v>
      </c>
      <c r="C1105" s="1">
        <v>500</v>
      </c>
      <c r="D1105">
        <v>2</v>
      </c>
      <c r="E1105">
        <v>0.4</v>
      </c>
      <c r="F1105" s="16">
        <v>45148</v>
      </c>
      <c r="G1105" t="s">
        <v>77</v>
      </c>
      <c r="H1105" t="s">
        <v>76</v>
      </c>
      <c r="I1105" t="s">
        <v>78</v>
      </c>
      <c r="J1105" t="s">
        <v>101</v>
      </c>
      <c r="K1105" s="1" t="s">
        <v>81</v>
      </c>
      <c r="L1105" t="s">
        <v>79</v>
      </c>
      <c r="M1105" s="1">
        <v>500</v>
      </c>
      <c r="N1105" s="1">
        <v>500</v>
      </c>
      <c r="O1105" s="1">
        <v>576</v>
      </c>
      <c r="P1105">
        <v>5</v>
      </c>
      <c r="Q1105">
        <v>105.86</v>
      </c>
      <c r="R1105">
        <v>130.53</v>
      </c>
      <c r="S1105">
        <v>24.67</v>
      </c>
      <c r="T1105" t="s">
        <v>80</v>
      </c>
      <c r="U1105" s="40">
        <v>2023</v>
      </c>
      <c r="V1105" s="40">
        <v>8</v>
      </c>
      <c r="W1105" s="40" t="s">
        <v>305</v>
      </c>
      <c r="X1105" s="40">
        <v>4</v>
      </c>
      <c r="Y1105">
        <v>1</v>
      </c>
      <c r="Z1105">
        <v>130.53</v>
      </c>
    </row>
    <row r="1106" spans="1:26" x14ac:dyDescent="0.25">
      <c r="A1106" t="s">
        <v>92</v>
      </c>
      <c r="B1106" t="s">
        <v>1330</v>
      </c>
      <c r="C1106" s="1">
        <v>500</v>
      </c>
      <c r="D1106">
        <v>2</v>
      </c>
      <c r="E1106">
        <v>0.4</v>
      </c>
      <c r="F1106" s="16">
        <v>45148</v>
      </c>
      <c r="G1106" t="s">
        <v>77</v>
      </c>
      <c r="H1106" t="s">
        <v>76</v>
      </c>
      <c r="I1106" t="s">
        <v>78</v>
      </c>
      <c r="J1106" t="s">
        <v>101</v>
      </c>
      <c r="K1106" s="1" t="s">
        <v>102</v>
      </c>
      <c r="L1106" t="s">
        <v>79</v>
      </c>
      <c r="M1106" s="1">
        <v>500</v>
      </c>
      <c r="N1106" s="1">
        <v>500</v>
      </c>
      <c r="O1106" s="1">
        <v>1007</v>
      </c>
      <c r="P1106">
        <v>4</v>
      </c>
      <c r="Q1106">
        <v>129.19</v>
      </c>
      <c r="R1106">
        <v>159.30000000000001</v>
      </c>
      <c r="S1106">
        <v>30.110000000000014</v>
      </c>
      <c r="T1106" t="s">
        <v>80</v>
      </c>
      <c r="U1106" s="40">
        <v>2023</v>
      </c>
      <c r="V1106" s="40">
        <v>8</v>
      </c>
      <c r="W1106" s="40" t="s">
        <v>305</v>
      </c>
      <c r="X1106" s="40">
        <v>4</v>
      </c>
      <c r="Y1106">
        <v>1</v>
      </c>
      <c r="Z1106">
        <v>159.30000000000001</v>
      </c>
    </row>
    <row r="1107" spans="1:26" x14ac:dyDescent="0.25">
      <c r="A1107" t="s">
        <v>92</v>
      </c>
      <c r="B1107" t="s">
        <v>1331</v>
      </c>
      <c r="C1107" s="1">
        <v>500</v>
      </c>
      <c r="D1107">
        <v>2</v>
      </c>
      <c r="E1107">
        <v>0.4</v>
      </c>
      <c r="F1107" s="16">
        <v>45148</v>
      </c>
      <c r="G1107" t="s">
        <v>77</v>
      </c>
      <c r="H1107" t="s">
        <v>76</v>
      </c>
      <c r="I1107" t="s">
        <v>78</v>
      </c>
      <c r="J1107" t="s">
        <v>101</v>
      </c>
      <c r="K1107" s="1" t="s">
        <v>102</v>
      </c>
      <c r="L1107" t="s">
        <v>79</v>
      </c>
      <c r="M1107" s="1">
        <v>500</v>
      </c>
      <c r="N1107" s="1">
        <v>500</v>
      </c>
      <c r="O1107" s="1">
        <v>1007</v>
      </c>
      <c r="P1107">
        <v>4</v>
      </c>
      <c r="Q1107">
        <v>129.19</v>
      </c>
      <c r="R1107">
        <v>159.30000000000001</v>
      </c>
      <c r="S1107">
        <v>30.110000000000014</v>
      </c>
      <c r="T1107" t="s">
        <v>80</v>
      </c>
      <c r="U1107" s="40">
        <v>2023</v>
      </c>
      <c r="V1107" s="40">
        <v>8</v>
      </c>
      <c r="W1107" s="40" t="s">
        <v>305</v>
      </c>
      <c r="X1107" s="40">
        <v>4</v>
      </c>
      <c r="Y1107">
        <v>1</v>
      </c>
      <c r="Z1107">
        <v>159.30000000000001</v>
      </c>
    </row>
    <row r="1108" spans="1:26" x14ac:dyDescent="0.25">
      <c r="A1108" t="s">
        <v>92</v>
      </c>
      <c r="B1108" t="s">
        <v>1332</v>
      </c>
      <c r="C1108" s="1">
        <v>1000</v>
      </c>
      <c r="D1108">
        <v>4</v>
      </c>
      <c r="E1108">
        <v>0.8</v>
      </c>
      <c r="F1108" s="16">
        <v>45148</v>
      </c>
      <c r="G1108" t="s">
        <v>77</v>
      </c>
      <c r="H1108" t="s">
        <v>185</v>
      </c>
      <c r="I1108" t="s">
        <v>78</v>
      </c>
      <c r="J1108" t="s">
        <v>101</v>
      </c>
      <c r="K1108" s="1" t="s">
        <v>112</v>
      </c>
      <c r="L1108" t="s">
        <v>79</v>
      </c>
      <c r="M1108" s="1">
        <v>1000</v>
      </c>
      <c r="N1108" s="1">
        <v>1000</v>
      </c>
      <c r="O1108" s="1">
        <v>1388</v>
      </c>
      <c r="P1108">
        <v>4</v>
      </c>
      <c r="Q1108">
        <v>239.65</v>
      </c>
      <c r="R1108">
        <v>283.27</v>
      </c>
      <c r="S1108">
        <v>43.619999999999976</v>
      </c>
      <c r="T1108" t="s">
        <v>80</v>
      </c>
      <c r="U1108" s="40">
        <v>2023</v>
      </c>
      <c r="V1108" s="40">
        <v>8</v>
      </c>
      <c r="W1108" s="40" t="s">
        <v>305</v>
      </c>
      <c r="X1108" s="40">
        <v>4</v>
      </c>
      <c r="Y1108">
        <v>1</v>
      </c>
      <c r="Z1108">
        <v>283.27</v>
      </c>
    </row>
    <row r="1109" spans="1:26" x14ac:dyDescent="0.25">
      <c r="A1109" t="s">
        <v>92</v>
      </c>
      <c r="B1109" t="s">
        <v>1333</v>
      </c>
      <c r="C1109" s="1">
        <v>1000</v>
      </c>
      <c r="D1109">
        <v>4</v>
      </c>
      <c r="E1109">
        <v>0.8</v>
      </c>
      <c r="F1109" s="16">
        <v>45148</v>
      </c>
      <c r="G1109" t="s">
        <v>77</v>
      </c>
      <c r="H1109" t="s">
        <v>185</v>
      </c>
      <c r="I1109" t="s">
        <v>78</v>
      </c>
      <c r="J1109" t="s">
        <v>101</v>
      </c>
      <c r="K1109" s="1" t="s">
        <v>112</v>
      </c>
      <c r="L1109" t="s">
        <v>79</v>
      </c>
      <c r="M1109" s="1">
        <v>1000</v>
      </c>
      <c r="N1109" s="1">
        <v>1000</v>
      </c>
      <c r="O1109" s="1">
        <v>1388</v>
      </c>
      <c r="P1109">
        <v>4</v>
      </c>
      <c r="Q1109">
        <v>239.65</v>
      </c>
      <c r="R1109">
        <v>283.27</v>
      </c>
      <c r="S1109">
        <v>43.619999999999976</v>
      </c>
      <c r="T1109" t="s">
        <v>80</v>
      </c>
      <c r="U1109" s="40">
        <v>2023</v>
      </c>
      <c r="V1109" s="40">
        <v>8</v>
      </c>
      <c r="W1109" s="40" t="s">
        <v>305</v>
      </c>
      <c r="X1109" s="40">
        <v>4</v>
      </c>
      <c r="Y1109">
        <v>1</v>
      </c>
      <c r="Z1109">
        <v>283.27</v>
      </c>
    </row>
    <row r="1110" spans="1:26" x14ac:dyDescent="0.25">
      <c r="A1110" t="s">
        <v>92</v>
      </c>
      <c r="B1110" t="s">
        <v>1334</v>
      </c>
      <c r="C1110" s="1">
        <v>500</v>
      </c>
      <c r="D1110">
        <v>2</v>
      </c>
      <c r="E1110">
        <v>0.4</v>
      </c>
      <c r="F1110" s="16">
        <v>45148</v>
      </c>
      <c r="G1110" t="s">
        <v>77</v>
      </c>
      <c r="H1110" t="s">
        <v>100</v>
      </c>
      <c r="I1110" t="s">
        <v>78</v>
      </c>
      <c r="J1110" t="s">
        <v>101</v>
      </c>
      <c r="K1110" s="1" t="s">
        <v>102</v>
      </c>
      <c r="L1110" t="s">
        <v>79</v>
      </c>
      <c r="M1110" s="1">
        <v>500</v>
      </c>
      <c r="N1110" s="1">
        <v>500</v>
      </c>
      <c r="O1110" s="1">
        <v>942</v>
      </c>
      <c r="P1110">
        <v>3</v>
      </c>
      <c r="Q1110">
        <v>111.04</v>
      </c>
      <c r="R1110">
        <v>136.91</v>
      </c>
      <c r="S1110">
        <v>25.86999999999999</v>
      </c>
      <c r="T1110" t="s">
        <v>80</v>
      </c>
      <c r="U1110" s="40">
        <v>2023</v>
      </c>
      <c r="V1110" s="40">
        <v>8</v>
      </c>
      <c r="W1110" s="40" t="s">
        <v>305</v>
      </c>
      <c r="X1110" s="40">
        <v>4</v>
      </c>
      <c r="Y1110">
        <v>1</v>
      </c>
      <c r="Z1110">
        <v>136.91</v>
      </c>
    </row>
    <row r="1111" spans="1:26" x14ac:dyDescent="0.25">
      <c r="A1111" t="s">
        <v>92</v>
      </c>
      <c r="B1111" t="s">
        <v>1335</v>
      </c>
      <c r="C1111" s="1">
        <v>500</v>
      </c>
      <c r="D1111">
        <v>2</v>
      </c>
      <c r="E1111">
        <v>0.4</v>
      </c>
      <c r="F1111" s="16">
        <v>45148</v>
      </c>
      <c r="G1111" t="s">
        <v>77</v>
      </c>
      <c r="H1111" t="s">
        <v>111</v>
      </c>
      <c r="I1111" t="s">
        <v>78</v>
      </c>
      <c r="J1111" t="s">
        <v>101</v>
      </c>
      <c r="K1111" s="1" t="s">
        <v>112</v>
      </c>
      <c r="L1111" t="s">
        <v>79</v>
      </c>
      <c r="M1111" s="1">
        <v>500</v>
      </c>
      <c r="N1111" s="1">
        <v>500</v>
      </c>
      <c r="O1111" s="1">
        <v>1502</v>
      </c>
      <c r="P1111">
        <v>4</v>
      </c>
      <c r="Q1111">
        <v>131.91</v>
      </c>
      <c r="R1111">
        <v>162.65</v>
      </c>
      <c r="S1111">
        <v>30.740000000000009</v>
      </c>
      <c r="T1111" t="s">
        <v>80</v>
      </c>
      <c r="U1111" s="40">
        <v>2023</v>
      </c>
      <c r="V1111" s="40">
        <v>8</v>
      </c>
      <c r="W1111" s="40" t="s">
        <v>305</v>
      </c>
      <c r="X1111" s="40">
        <v>4</v>
      </c>
      <c r="Y1111">
        <v>1</v>
      </c>
      <c r="Z1111">
        <v>162.65</v>
      </c>
    </row>
    <row r="1112" spans="1:26" x14ac:dyDescent="0.25">
      <c r="A1112" t="s">
        <v>92</v>
      </c>
      <c r="B1112" t="s">
        <v>1336</v>
      </c>
      <c r="C1112" s="1">
        <v>500</v>
      </c>
      <c r="D1112">
        <v>2</v>
      </c>
      <c r="E1112">
        <v>0.4</v>
      </c>
      <c r="F1112" s="16">
        <v>45148</v>
      </c>
      <c r="G1112" t="s">
        <v>77</v>
      </c>
      <c r="H1112" t="s">
        <v>111</v>
      </c>
      <c r="I1112" t="s">
        <v>78</v>
      </c>
      <c r="J1112" t="s">
        <v>101</v>
      </c>
      <c r="K1112" s="1" t="s">
        <v>112</v>
      </c>
      <c r="L1112" t="s">
        <v>79</v>
      </c>
      <c r="M1112" s="1">
        <v>500</v>
      </c>
      <c r="N1112" s="1">
        <v>500</v>
      </c>
      <c r="O1112" s="1">
        <v>1213</v>
      </c>
      <c r="P1112">
        <v>4</v>
      </c>
      <c r="Q1112">
        <v>152.41999999999999</v>
      </c>
      <c r="R1112">
        <v>187.94</v>
      </c>
      <c r="S1112">
        <v>35.52000000000001</v>
      </c>
      <c r="T1112" t="s">
        <v>80</v>
      </c>
      <c r="U1112" s="40">
        <v>2023</v>
      </c>
      <c r="V1112" s="40">
        <v>8</v>
      </c>
      <c r="W1112" s="40" t="s">
        <v>305</v>
      </c>
      <c r="X1112" s="40">
        <v>4</v>
      </c>
      <c r="Y1112">
        <v>1</v>
      </c>
      <c r="Z1112">
        <v>187.94</v>
      </c>
    </row>
    <row r="1113" spans="1:26" x14ac:dyDescent="0.25">
      <c r="A1113" t="s">
        <v>92</v>
      </c>
      <c r="B1113" t="s">
        <v>1337</v>
      </c>
      <c r="C1113" s="1">
        <v>500</v>
      </c>
      <c r="D1113">
        <v>2</v>
      </c>
      <c r="E1113">
        <v>0.4</v>
      </c>
      <c r="F1113" s="16">
        <v>45148</v>
      </c>
      <c r="G1113" t="s">
        <v>77</v>
      </c>
      <c r="H1113" t="s">
        <v>114</v>
      </c>
      <c r="I1113" t="s">
        <v>78</v>
      </c>
      <c r="J1113" t="s">
        <v>101</v>
      </c>
      <c r="K1113" s="1" t="s">
        <v>102</v>
      </c>
      <c r="L1113" t="s">
        <v>79</v>
      </c>
      <c r="M1113" s="1">
        <v>500</v>
      </c>
      <c r="N1113" s="1">
        <v>500</v>
      </c>
      <c r="O1113" s="1">
        <v>1011</v>
      </c>
      <c r="P1113">
        <v>4</v>
      </c>
      <c r="Q1113">
        <v>149.25</v>
      </c>
      <c r="R1113">
        <v>184.04</v>
      </c>
      <c r="S1113">
        <v>34.789999999999992</v>
      </c>
      <c r="T1113" t="s">
        <v>80</v>
      </c>
      <c r="U1113" s="40">
        <v>2023</v>
      </c>
      <c r="V1113" s="40">
        <v>8</v>
      </c>
      <c r="W1113" s="40" t="s">
        <v>305</v>
      </c>
      <c r="X1113" s="40">
        <v>4</v>
      </c>
      <c r="Y1113">
        <v>1</v>
      </c>
      <c r="Z1113">
        <v>184.04</v>
      </c>
    </row>
    <row r="1114" spans="1:26" x14ac:dyDescent="0.25">
      <c r="A1114" t="s">
        <v>92</v>
      </c>
      <c r="B1114" t="s">
        <v>1338</v>
      </c>
      <c r="C1114" s="1">
        <v>6000.0000000000009</v>
      </c>
      <c r="D1114">
        <v>24.000000000000004</v>
      </c>
      <c r="E1114">
        <v>4.8000000000000007</v>
      </c>
      <c r="F1114" s="16">
        <v>45148</v>
      </c>
      <c r="G1114" t="s">
        <v>77</v>
      </c>
      <c r="H1114" t="s">
        <v>163</v>
      </c>
      <c r="I1114" t="s">
        <v>78</v>
      </c>
      <c r="J1114" t="s">
        <v>101</v>
      </c>
      <c r="K1114" s="1" t="s">
        <v>81</v>
      </c>
      <c r="L1114" t="s">
        <v>83</v>
      </c>
      <c r="M1114" s="1">
        <v>6000.0000000000009</v>
      </c>
      <c r="N1114" s="1">
        <v>7500</v>
      </c>
      <c r="O1114" s="1">
        <v>348</v>
      </c>
      <c r="P1114">
        <v>1</v>
      </c>
      <c r="Q1114">
        <v>295</v>
      </c>
      <c r="R1114">
        <v>338.69</v>
      </c>
      <c r="S1114">
        <v>43.69</v>
      </c>
      <c r="T1114" t="s">
        <v>80</v>
      </c>
      <c r="U1114" s="40">
        <v>2023</v>
      </c>
      <c r="V1114" s="40">
        <v>8</v>
      </c>
      <c r="W1114" s="40" t="s">
        <v>305</v>
      </c>
      <c r="X1114" s="40">
        <v>4</v>
      </c>
      <c r="Y1114">
        <v>0</v>
      </c>
      <c r="Z1114">
        <v>0</v>
      </c>
    </row>
    <row r="1115" spans="1:26" x14ac:dyDescent="0.25">
      <c r="A1115" t="s">
        <v>92</v>
      </c>
      <c r="B1115" t="s">
        <v>1339</v>
      </c>
      <c r="C1115" s="1">
        <v>1500.0000000000002</v>
      </c>
      <c r="D1115">
        <v>6.0000000000000009</v>
      </c>
      <c r="E1115">
        <v>1.2000000000000002</v>
      </c>
      <c r="F1115" s="16">
        <v>45148</v>
      </c>
      <c r="G1115" t="s">
        <v>77</v>
      </c>
      <c r="H1115" t="s">
        <v>125</v>
      </c>
      <c r="I1115" t="s">
        <v>78</v>
      </c>
      <c r="J1115" t="s">
        <v>101</v>
      </c>
      <c r="K1115" s="1" t="s">
        <v>112</v>
      </c>
      <c r="L1115" t="s">
        <v>79</v>
      </c>
      <c r="M1115" s="1">
        <v>1500.0000000000002</v>
      </c>
      <c r="N1115" s="1">
        <v>2500</v>
      </c>
      <c r="O1115" s="1">
        <v>1268</v>
      </c>
      <c r="P1115">
        <v>5</v>
      </c>
      <c r="Q1115">
        <v>293.66000000000003</v>
      </c>
      <c r="R1115">
        <v>335.23</v>
      </c>
      <c r="S1115">
        <v>41.569999999999993</v>
      </c>
      <c r="T1115" t="s">
        <v>80</v>
      </c>
      <c r="U1115" s="40">
        <v>2023</v>
      </c>
      <c r="V1115" s="40">
        <v>8</v>
      </c>
      <c r="W1115" s="40" t="s">
        <v>305</v>
      </c>
      <c r="X1115" s="40">
        <v>4</v>
      </c>
      <c r="Y1115">
        <v>1</v>
      </c>
      <c r="Z1115">
        <v>335.23</v>
      </c>
    </row>
    <row r="1116" spans="1:26" x14ac:dyDescent="0.25">
      <c r="A1116" t="s">
        <v>92</v>
      </c>
      <c r="B1116" t="s">
        <v>1340</v>
      </c>
      <c r="C1116" s="1">
        <v>1500.0000000000002</v>
      </c>
      <c r="D1116">
        <v>6.0000000000000009</v>
      </c>
      <c r="E1116">
        <v>1.2000000000000002</v>
      </c>
      <c r="F1116" s="16">
        <v>45148</v>
      </c>
      <c r="G1116" t="s">
        <v>77</v>
      </c>
      <c r="H1116" t="s">
        <v>125</v>
      </c>
      <c r="I1116" t="s">
        <v>78</v>
      </c>
      <c r="J1116" t="s">
        <v>101</v>
      </c>
      <c r="K1116" s="1" t="s">
        <v>112</v>
      </c>
      <c r="L1116" t="s">
        <v>79</v>
      </c>
      <c r="M1116" s="1">
        <v>1500.0000000000002</v>
      </c>
      <c r="N1116" s="1">
        <v>2500</v>
      </c>
      <c r="O1116" s="1">
        <v>1268</v>
      </c>
      <c r="P1116">
        <v>5</v>
      </c>
      <c r="Q1116">
        <v>293.66000000000003</v>
      </c>
      <c r="R1116">
        <v>335.23</v>
      </c>
      <c r="S1116">
        <v>41.569999999999993</v>
      </c>
      <c r="T1116" t="s">
        <v>80</v>
      </c>
      <c r="U1116" s="40">
        <v>2023</v>
      </c>
      <c r="V1116" s="40">
        <v>8</v>
      </c>
      <c r="W1116" s="40" t="s">
        <v>305</v>
      </c>
      <c r="X1116" s="40">
        <v>4</v>
      </c>
      <c r="Y1116">
        <v>1</v>
      </c>
      <c r="Z1116">
        <v>335.23</v>
      </c>
    </row>
    <row r="1117" spans="1:26" x14ac:dyDescent="0.25">
      <c r="A1117" t="s">
        <v>92</v>
      </c>
      <c r="B1117" t="s">
        <v>1341</v>
      </c>
      <c r="C1117" s="1">
        <v>1500.0000000000002</v>
      </c>
      <c r="D1117">
        <v>6.0000000000000009</v>
      </c>
      <c r="E1117">
        <v>1.2000000000000002</v>
      </c>
      <c r="F1117" s="16">
        <v>45148</v>
      </c>
      <c r="G1117" t="s">
        <v>77</v>
      </c>
      <c r="H1117" t="s">
        <v>127</v>
      </c>
      <c r="I1117" t="s">
        <v>78</v>
      </c>
      <c r="J1117" t="s">
        <v>101</v>
      </c>
      <c r="K1117" s="1" t="s">
        <v>102</v>
      </c>
      <c r="L1117" t="s">
        <v>79</v>
      </c>
      <c r="M1117" s="1">
        <v>1500.0000000000002</v>
      </c>
      <c r="N1117" s="1">
        <v>2500</v>
      </c>
      <c r="O1117" s="1">
        <v>470</v>
      </c>
      <c r="P1117">
        <v>3</v>
      </c>
      <c r="Q1117">
        <v>223.06</v>
      </c>
      <c r="R1117">
        <v>256.08999999999997</v>
      </c>
      <c r="S1117">
        <v>33.029999999999973</v>
      </c>
      <c r="T1117" t="s">
        <v>80</v>
      </c>
      <c r="U1117" s="40">
        <v>2023</v>
      </c>
      <c r="V1117" s="40">
        <v>8</v>
      </c>
      <c r="W1117" s="40" t="s">
        <v>305</v>
      </c>
      <c r="X1117" s="40">
        <v>4</v>
      </c>
      <c r="Y1117">
        <v>1</v>
      </c>
      <c r="Z1117">
        <v>256.08999999999997</v>
      </c>
    </row>
    <row r="1118" spans="1:26" x14ac:dyDescent="0.25">
      <c r="A1118" t="s">
        <v>92</v>
      </c>
      <c r="B1118" t="s">
        <v>1342</v>
      </c>
      <c r="C1118" s="1">
        <v>1500.0000000000002</v>
      </c>
      <c r="D1118">
        <v>6.0000000000000009</v>
      </c>
      <c r="E1118">
        <v>1.2000000000000002</v>
      </c>
      <c r="F1118" s="16">
        <v>45148</v>
      </c>
      <c r="G1118" t="s">
        <v>77</v>
      </c>
      <c r="H1118" t="s">
        <v>127</v>
      </c>
      <c r="I1118" t="s">
        <v>78</v>
      </c>
      <c r="J1118" t="s">
        <v>101</v>
      </c>
      <c r="K1118" s="1" t="s">
        <v>102</v>
      </c>
      <c r="L1118" t="s">
        <v>79</v>
      </c>
      <c r="M1118" s="1">
        <v>1500.0000000000002</v>
      </c>
      <c r="N1118" s="1">
        <v>2500</v>
      </c>
      <c r="O1118" s="1">
        <v>470</v>
      </c>
      <c r="P1118">
        <v>3</v>
      </c>
      <c r="Q1118">
        <v>223.06</v>
      </c>
      <c r="R1118">
        <v>256.08999999999997</v>
      </c>
      <c r="S1118">
        <v>33.029999999999973</v>
      </c>
      <c r="T1118" t="s">
        <v>80</v>
      </c>
      <c r="U1118" s="40">
        <v>2023</v>
      </c>
      <c r="V1118" s="40">
        <v>8</v>
      </c>
      <c r="W1118" s="40" t="s">
        <v>305</v>
      </c>
      <c r="X1118" s="40">
        <v>4</v>
      </c>
      <c r="Y1118">
        <v>1</v>
      </c>
      <c r="Z1118">
        <v>256.08999999999997</v>
      </c>
    </row>
    <row r="1119" spans="1:26" x14ac:dyDescent="0.25">
      <c r="A1119" t="s">
        <v>92</v>
      </c>
      <c r="B1119" t="s">
        <v>1343</v>
      </c>
      <c r="C1119" s="1">
        <v>2000</v>
      </c>
      <c r="D1119">
        <v>8</v>
      </c>
      <c r="E1119">
        <v>1.6</v>
      </c>
      <c r="F1119" s="16">
        <v>45148</v>
      </c>
      <c r="G1119" t="s">
        <v>77</v>
      </c>
      <c r="H1119" t="s">
        <v>76</v>
      </c>
      <c r="I1119" t="s">
        <v>78</v>
      </c>
      <c r="J1119" t="s">
        <v>101</v>
      </c>
      <c r="K1119" s="1" t="s">
        <v>102</v>
      </c>
      <c r="L1119" t="s">
        <v>79</v>
      </c>
      <c r="M1119" s="1">
        <v>2000</v>
      </c>
      <c r="N1119" s="1">
        <v>2500</v>
      </c>
      <c r="O1119" s="1">
        <v>675</v>
      </c>
      <c r="P1119">
        <v>4</v>
      </c>
      <c r="Q1119">
        <v>303.44</v>
      </c>
      <c r="R1119">
        <v>348.38</v>
      </c>
      <c r="S1119">
        <v>44.94</v>
      </c>
      <c r="T1119" t="s">
        <v>80</v>
      </c>
      <c r="U1119" s="40">
        <v>2023</v>
      </c>
      <c r="V1119" s="40">
        <v>8</v>
      </c>
      <c r="W1119" s="40" t="s">
        <v>305</v>
      </c>
      <c r="X1119" s="40">
        <v>4</v>
      </c>
      <c r="Y1119">
        <v>1</v>
      </c>
      <c r="Z1119">
        <v>348.38</v>
      </c>
    </row>
    <row r="1120" spans="1:26" x14ac:dyDescent="0.25">
      <c r="A1120" t="s">
        <v>92</v>
      </c>
      <c r="B1120" t="s">
        <v>1344</v>
      </c>
      <c r="C1120" s="1">
        <v>3000.0000000000005</v>
      </c>
      <c r="D1120">
        <v>12.000000000000002</v>
      </c>
      <c r="E1120">
        <v>2.4000000000000004</v>
      </c>
      <c r="F1120" s="16">
        <v>45148</v>
      </c>
      <c r="G1120" t="s">
        <v>77</v>
      </c>
      <c r="H1120" t="s">
        <v>125</v>
      </c>
      <c r="I1120" t="s">
        <v>78</v>
      </c>
      <c r="J1120" t="s">
        <v>101</v>
      </c>
      <c r="K1120" s="1" t="s">
        <v>112</v>
      </c>
      <c r="L1120" t="s">
        <v>83</v>
      </c>
      <c r="M1120" s="1">
        <v>3000.0000000000005</v>
      </c>
      <c r="N1120" s="1">
        <v>5000</v>
      </c>
      <c r="O1120" s="1">
        <v>1286</v>
      </c>
      <c r="P1120">
        <v>2</v>
      </c>
      <c r="Q1120">
        <v>510.17</v>
      </c>
      <c r="R1120">
        <v>578.75</v>
      </c>
      <c r="S1120">
        <v>68.579999999999984</v>
      </c>
      <c r="T1120" t="s">
        <v>80</v>
      </c>
      <c r="U1120" s="40">
        <v>2023</v>
      </c>
      <c r="V1120" s="40">
        <v>8</v>
      </c>
      <c r="W1120" s="40" t="s">
        <v>305</v>
      </c>
      <c r="X1120" s="40">
        <v>4</v>
      </c>
      <c r="Y1120">
        <v>0</v>
      </c>
      <c r="Z1120">
        <v>0</v>
      </c>
    </row>
    <row r="1121" spans="1:26" x14ac:dyDescent="0.25">
      <c r="A1121" t="s">
        <v>92</v>
      </c>
      <c r="B1121" t="s">
        <v>1345</v>
      </c>
      <c r="C1121" s="1">
        <v>3000.0000000000005</v>
      </c>
      <c r="D1121">
        <v>12.000000000000002</v>
      </c>
      <c r="E1121">
        <v>2.4000000000000004</v>
      </c>
      <c r="F1121" s="16">
        <v>45148</v>
      </c>
      <c r="G1121" t="s">
        <v>77</v>
      </c>
      <c r="H1121" t="s">
        <v>125</v>
      </c>
      <c r="I1121" t="s">
        <v>78</v>
      </c>
      <c r="J1121" t="s">
        <v>101</v>
      </c>
      <c r="K1121" s="1" t="s">
        <v>112</v>
      </c>
      <c r="L1121" t="s">
        <v>83</v>
      </c>
      <c r="M1121" s="1">
        <v>3000.0000000000005</v>
      </c>
      <c r="N1121" s="1">
        <v>5000</v>
      </c>
      <c r="O1121" s="1">
        <v>1286</v>
      </c>
      <c r="P1121">
        <v>2</v>
      </c>
      <c r="Q1121">
        <v>510.17</v>
      </c>
      <c r="R1121">
        <v>578.75</v>
      </c>
      <c r="S1121">
        <v>68.579999999999984</v>
      </c>
      <c r="T1121" t="s">
        <v>80</v>
      </c>
      <c r="U1121" s="40">
        <v>2023</v>
      </c>
      <c r="V1121" s="40">
        <v>8</v>
      </c>
      <c r="W1121" s="40" t="s">
        <v>305</v>
      </c>
      <c r="X1121" s="40">
        <v>4</v>
      </c>
      <c r="Y1121">
        <v>0</v>
      </c>
      <c r="Z1121">
        <v>0</v>
      </c>
    </row>
    <row r="1122" spans="1:26" x14ac:dyDescent="0.25">
      <c r="A1122" t="s">
        <v>92</v>
      </c>
      <c r="B1122" t="s">
        <v>1346</v>
      </c>
      <c r="C1122" s="1">
        <v>1000</v>
      </c>
      <c r="D1122">
        <v>4</v>
      </c>
      <c r="E1122">
        <v>0.8</v>
      </c>
      <c r="F1122" s="16">
        <v>45148</v>
      </c>
      <c r="G1122" t="s">
        <v>77</v>
      </c>
      <c r="H1122" t="s">
        <v>114</v>
      </c>
      <c r="I1122" t="s">
        <v>78</v>
      </c>
      <c r="J1122" t="s">
        <v>101</v>
      </c>
      <c r="K1122" s="1" t="s">
        <v>102</v>
      </c>
      <c r="L1122" t="s">
        <v>79</v>
      </c>
      <c r="M1122" s="1">
        <v>1000</v>
      </c>
      <c r="N1122" s="1">
        <v>1000</v>
      </c>
      <c r="O1122" s="1">
        <v>977</v>
      </c>
      <c r="P1122">
        <v>3</v>
      </c>
      <c r="Q1122">
        <v>241.49</v>
      </c>
      <c r="R1122">
        <v>285.45</v>
      </c>
      <c r="S1122">
        <v>43.95999999999998</v>
      </c>
      <c r="T1122" t="s">
        <v>80</v>
      </c>
      <c r="U1122" s="40">
        <v>2023</v>
      </c>
      <c r="V1122" s="40">
        <v>8</v>
      </c>
      <c r="W1122" s="40" t="s">
        <v>305</v>
      </c>
      <c r="X1122" s="40">
        <v>4</v>
      </c>
      <c r="Y1122">
        <v>1</v>
      </c>
      <c r="Z1122">
        <v>285.45</v>
      </c>
    </row>
    <row r="1123" spans="1:26" x14ac:dyDescent="0.25">
      <c r="A1123" t="s">
        <v>92</v>
      </c>
      <c r="B1123" t="s">
        <v>1347</v>
      </c>
      <c r="C1123" s="1">
        <v>1000</v>
      </c>
      <c r="D1123">
        <v>4</v>
      </c>
      <c r="E1123">
        <v>0.8</v>
      </c>
      <c r="F1123" s="16">
        <v>45148</v>
      </c>
      <c r="G1123" t="s">
        <v>77</v>
      </c>
      <c r="H1123" t="s">
        <v>100</v>
      </c>
      <c r="I1123" t="s">
        <v>78</v>
      </c>
      <c r="J1123" t="s">
        <v>101</v>
      </c>
      <c r="K1123" s="1" t="s">
        <v>102</v>
      </c>
      <c r="L1123" t="s">
        <v>79</v>
      </c>
      <c r="M1123" s="1">
        <v>1000</v>
      </c>
      <c r="N1123" s="1">
        <v>1000</v>
      </c>
      <c r="O1123" s="1">
        <v>1045</v>
      </c>
      <c r="P1123">
        <v>3</v>
      </c>
      <c r="Q1123">
        <v>153.08000000000001</v>
      </c>
      <c r="R1123">
        <v>180.94</v>
      </c>
      <c r="S1123">
        <v>27.859999999999985</v>
      </c>
      <c r="T1123" t="s">
        <v>80</v>
      </c>
      <c r="U1123" s="40">
        <v>2023</v>
      </c>
      <c r="V1123" s="40">
        <v>8</v>
      </c>
      <c r="W1123" s="40" t="s">
        <v>305</v>
      </c>
      <c r="X1123" s="40">
        <v>4</v>
      </c>
      <c r="Y1123">
        <v>1</v>
      </c>
      <c r="Z1123">
        <v>180.94</v>
      </c>
    </row>
    <row r="1124" spans="1:26" x14ac:dyDescent="0.25">
      <c r="A1124" t="s">
        <v>92</v>
      </c>
      <c r="B1124" t="s">
        <v>1348</v>
      </c>
      <c r="C1124" s="1">
        <v>500</v>
      </c>
      <c r="D1124">
        <v>2</v>
      </c>
      <c r="E1124">
        <v>0.4</v>
      </c>
      <c r="F1124" s="16">
        <v>45148</v>
      </c>
      <c r="G1124" t="s">
        <v>77</v>
      </c>
      <c r="H1124" t="s">
        <v>114</v>
      </c>
      <c r="I1124" t="s">
        <v>78</v>
      </c>
      <c r="J1124" t="s">
        <v>101</v>
      </c>
      <c r="K1124" s="1" t="s">
        <v>102</v>
      </c>
      <c r="L1124" t="s">
        <v>79</v>
      </c>
      <c r="M1124" s="1">
        <v>500</v>
      </c>
      <c r="N1124" s="1">
        <v>500</v>
      </c>
      <c r="O1124" s="1">
        <v>944</v>
      </c>
      <c r="P1124">
        <v>3</v>
      </c>
      <c r="Q1124">
        <v>141.93</v>
      </c>
      <c r="R1124">
        <v>175</v>
      </c>
      <c r="S1124">
        <v>33.069999999999993</v>
      </c>
      <c r="T1124" t="s">
        <v>80</v>
      </c>
      <c r="U1124" s="40">
        <v>2023</v>
      </c>
      <c r="V1124" s="40">
        <v>8</v>
      </c>
      <c r="W1124" s="40" t="s">
        <v>305</v>
      </c>
      <c r="X1124" s="40">
        <v>4</v>
      </c>
      <c r="Y1124">
        <v>1</v>
      </c>
      <c r="Z1124">
        <v>175</v>
      </c>
    </row>
    <row r="1125" spans="1:26" x14ac:dyDescent="0.25">
      <c r="A1125" t="s">
        <v>92</v>
      </c>
      <c r="B1125" t="s">
        <v>1349</v>
      </c>
      <c r="C1125" s="1">
        <v>1000</v>
      </c>
      <c r="D1125">
        <v>4</v>
      </c>
      <c r="E1125">
        <v>0.8</v>
      </c>
      <c r="F1125" s="16">
        <v>45153</v>
      </c>
      <c r="G1125" t="s">
        <v>77</v>
      </c>
      <c r="H1125" t="s">
        <v>100</v>
      </c>
      <c r="I1125" t="s">
        <v>78</v>
      </c>
      <c r="J1125" t="s">
        <v>101</v>
      </c>
      <c r="K1125" s="1" t="s">
        <v>102</v>
      </c>
      <c r="L1125" t="s">
        <v>79</v>
      </c>
      <c r="M1125" s="1">
        <v>1000</v>
      </c>
      <c r="N1125" s="1">
        <v>1000</v>
      </c>
      <c r="O1125" s="1">
        <v>1559</v>
      </c>
      <c r="P1125">
        <v>4</v>
      </c>
      <c r="Q1125">
        <v>243.91</v>
      </c>
      <c r="R1125">
        <v>288.31</v>
      </c>
      <c r="S1125">
        <v>44.400000000000006</v>
      </c>
      <c r="T1125" t="s">
        <v>80</v>
      </c>
      <c r="U1125" s="40">
        <v>2023</v>
      </c>
      <c r="V1125" s="40">
        <v>8</v>
      </c>
      <c r="W1125" s="40" t="s">
        <v>305</v>
      </c>
      <c r="X1125" s="40">
        <v>2</v>
      </c>
      <c r="Y1125">
        <v>1</v>
      </c>
      <c r="Z1125">
        <v>288.31</v>
      </c>
    </row>
    <row r="1126" spans="1:26" x14ac:dyDescent="0.25">
      <c r="A1126" t="s">
        <v>92</v>
      </c>
      <c r="B1126" t="s">
        <v>1350</v>
      </c>
      <c r="C1126" s="1">
        <v>1000</v>
      </c>
      <c r="D1126">
        <v>4</v>
      </c>
      <c r="E1126">
        <v>0.8</v>
      </c>
      <c r="F1126" s="16">
        <v>45153</v>
      </c>
      <c r="G1126" t="s">
        <v>77</v>
      </c>
      <c r="H1126" t="s">
        <v>111</v>
      </c>
      <c r="I1126" t="s">
        <v>78</v>
      </c>
      <c r="J1126" t="s">
        <v>101</v>
      </c>
      <c r="K1126" s="1" t="s">
        <v>112</v>
      </c>
      <c r="L1126" t="s">
        <v>79</v>
      </c>
      <c r="M1126" s="1">
        <v>1000</v>
      </c>
      <c r="N1126" s="1">
        <v>1000</v>
      </c>
      <c r="O1126" s="1">
        <v>1515</v>
      </c>
      <c r="P1126">
        <v>4</v>
      </c>
      <c r="Q1126">
        <v>266.82</v>
      </c>
      <c r="R1126">
        <v>315.39</v>
      </c>
      <c r="S1126">
        <v>48.569999999999993</v>
      </c>
      <c r="T1126" t="s">
        <v>80</v>
      </c>
      <c r="U1126" s="40">
        <v>2023</v>
      </c>
      <c r="V1126" s="40">
        <v>8</v>
      </c>
      <c r="W1126" s="40" t="s">
        <v>305</v>
      </c>
      <c r="X1126" s="40">
        <v>2</v>
      </c>
      <c r="Y1126">
        <v>1</v>
      </c>
      <c r="Z1126">
        <v>315.39</v>
      </c>
    </row>
    <row r="1127" spans="1:26" x14ac:dyDescent="0.25">
      <c r="A1127" t="s">
        <v>92</v>
      </c>
      <c r="B1127" t="s">
        <v>1351</v>
      </c>
      <c r="C1127" s="1">
        <v>500</v>
      </c>
      <c r="D1127">
        <v>2</v>
      </c>
      <c r="E1127">
        <v>0.4</v>
      </c>
      <c r="F1127" s="16">
        <v>45155</v>
      </c>
      <c r="G1127" t="s">
        <v>77</v>
      </c>
      <c r="H1127" t="s">
        <v>76</v>
      </c>
      <c r="I1127" t="s">
        <v>78</v>
      </c>
      <c r="J1127" t="s">
        <v>101</v>
      </c>
      <c r="K1127" s="1" t="s">
        <v>102</v>
      </c>
      <c r="L1127" t="s">
        <v>79</v>
      </c>
      <c r="M1127" s="1">
        <v>500</v>
      </c>
      <c r="N1127" s="1">
        <v>500</v>
      </c>
      <c r="O1127" s="1">
        <v>569</v>
      </c>
      <c r="P1127">
        <v>4</v>
      </c>
      <c r="Q1127">
        <v>98.15</v>
      </c>
      <c r="R1127">
        <v>121.03</v>
      </c>
      <c r="S1127">
        <v>22.879999999999995</v>
      </c>
      <c r="T1127" t="s">
        <v>80</v>
      </c>
      <c r="U1127" s="40">
        <v>2023</v>
      </c>
      <c r="V1127" s="40">
        <v>8</v>
      </c>
      <c r="W1127" s="40" t="s">
        <v>305</v>
      </c>
      <c r="X1127" s="40">
        <v>4</v>
      </c>
      <c r="Y1127">
        <v>1</v>
      </c>
      <c r="Z1127">
        <v>121.03</v>
      </c>
    </row>
    <row r="1128" spans="1:26" x14ac:dyDescent="0.25">
      <c r="A1128" t="s">
        <v>92</v>
      </c>
      <c r="B1128" t="s">
        <v>1352</v>
      </c>
      <c r="C1128" s="1">
        <v>1000</v>
      </c>
      <c r="D1128">
        <v>4</v>
      </c>
      <c r="E1128">
        <v>0.8</v>
      </c>
      <c r="F1128" s="16">
        <v>45155</v>
      </c>
      <c r="G1128" t="s">
        <v>77</v>
      </c>
      <c r="H1128" t="s">
        <v>133</v>
      </c>
      <c r="I1128" t="s">
        <v>78</v>
      </c>
      <c r="J1128" t="s">
        <v>101</v>
      </c>
      <c r="K1128" s="1" t="s">
        <v>112</v>
      </c>
      <c r="L1128" t="s">
        <v>79</v>
      </c>
      <c r="M1128" s="1">
        <v>1000</v>
      </c>
      <c r="N1128" s="1">
        <v>1000</v>
      </c>
      <c r="O1128" s="1">
        <v>2378</v>
      </c>
      <c r="P1128">
        <v>6</v>
      </c>
      <c r="Q1128">
        <v>276.49</v>
      </c>
      <c r="R1128">
        <v>326.82</v>
      </c>
      <c r="S1128">
        <v>50.329999999999984</v>
      </c>
      <c r="T1128" t="s">
        <v>80</v>
      </c>
      <c r="U1128" s="40">
        <v>2023</v>
      </c>
      <c r="V1128" s="40">
        <v>8</v>
      </c>
      <c r="W1128" s="40" t="s">
        <v>305</v>
      </c>
      <c r="X1128" s="40">
        <v>4</v>
      </c>
      <c r="Y1128">
        <v>1</v>
      </c>
      <c r="Z1128">
        <v>326.82</v>
      </c>
    </row>
    <row r="1129" spans="1:26" x14ac:dyDescent="0.25">
      <c r="A1129" t="s">
        <v>92</v>
      </c>
      <c r="B1129" t="s">
        <v>1353</v>
      </c>
      <c r="C1129" s="1">
        <v>2000</v>
      </c>
      <c r="D1129">
        <v>8</v>
      </c>
      <c r="E1129">
        <v>1.6</v>
      </c>
      <c r="F1129" s="16">
        <v>45155</v>
      </c>
      <c r="G1129" t="s">
        <v>77</v>
      </c>
      <c r="H1129" t="s">
        <v>76</v>
      </c>
      <c r="I1129" t="s">
        <v>78</v>
      </c>
      <c r="J1129" t="s">
        <v>101</v>
      </c>
      <c r="K1129" s="1" t="s">
        <v>81</v>
      </c>
      <c r="L1129" t="s">
        <v>79</v>
      </c>
      <c r="M1129" s="1">
        <v>2000</v>
      </c>
      <c r="N1129" s="1">
        <v>2500</v>
      </c>
      <c r="O1129" s="1">
        <v>846</v>
      </c>
      <c r="P1129">
        <v>5</v>
      </c>
      <c r="Q1129">
        <v>338.92</v>
      </c>
      <c r="R1129">
        <v>388.18</v>
      </c>
      <c r="S1129">
        <v>49.259999999999991</v>
      </c>
      <c r="T1129" t="s">
        <v>80</v>
      </c>
      <c r="U1129" s="40">
        <v>2023</v>
      </c>
      <c r="V1129" s="40">
        <v>8</v>
      </c>
      <c r="W1129" s="40" t="s">
        <v>305</v>
      </c>
      <c r="X1129" s="40">
        <v>4</v>
      </c>
      <c r="Y1129">
        <v>1</v>
      </c>
      <c r="Z1129">
        <v>388.18</v>
      </c>
    </row>
    <row r="1130" spans="1:26" x14ac:dyDescent="0.25">
      <c r="A1130" t="s">
        <v>92</v>
      </c>
      <c r="B1130" t="s">
        <v>1354</v>
      </c>
      <c r="C1130" s="1">
        <v>500</v>
      </c>
      <c r="D1130">
        <v>2</v>
      </c>
      <c r="E1130">
        <v>0.4</v>
      </c>
      <c r="F1130" s="16">
        <v>45155</v>
      </c>
      <c r="G1130" t="s">
        <v>77</v>
      </c>
      <c r="H1130" t="s">
        <v>141</v>
      </c>
      <c r="I1130" t="s">
        <v>78</v>
      </c>
      <c r="J1130" t="s">
        <v>101</v>
      </c>
      <c r="K1130" s="1" t="s">
        <v>130</v>
      </c>
      <c r="L1130" t="s">
        <v>79</v>
      </c>
      <c r="M1130" s="1">
        <v>500</v>
      </c>
      <c r="N1130" s="1">
        <v>500</v>
      </c>
      <c r="O1130" s="1">
        <v>644</v>
      </c>
      <c r="P1130">
        <v>3</v>
      </c>
      <c r="Q1130">
        <v>180.9</v>
      </c>
      <c r="R1130">
        <v>223.06</v>
      </c>
      <c r="S1130">
        <v>42.16</v>
      </c>
      <c r="T1130" t="s">
        <v>80</v>
      </c>
      <c r="U1130" s="40">
        <v>2023</v>
      </c>
      <c r="V1130" s="40">
        <v>8</v>
      </c>
      <c r="W1130" s="40" t="s">
        <v>305</v>
      </c>
      <c r="X1130" s="40">
        <v>4</v>
      </c>
      <c r="Y1130">
        <v>1</v>
      </c>
      <c r="Z1130">
        <v>223.06</v>
      </c>
    </row>
    <row r="1131" spans="1:26" x14ac:dyDescent="0.25">
      <c r="A1131" t="s">
        <v>92</v>
      </c>
      <c r="B1131" t="s">
        <v>1355</v>
      </c>
      <c r="C1131" s="1">
        <v>500</v>
      </c>
      <c r="D1131">
        <v>2</v>
      </c>
      <c r="E1131">
        <v>0.4</v>
      </c>
      <c r="F1131" s="16">
        <v>45155</v>
      </c>
      <c r="G1131" t="s">
        <v>77</v>
      </c>
      <c r="H1131" t="s">
        <v>189</v>
      </c>
      <c r="I1131" t="s">
        <v>78</v>
      </c>
      <c r="J1131" t="s">
        <v>101</v>
      </c>
      <c r="K1131" s="1" t="s">
        <v>130</v>
      </c>
      <c r="L1131" t="s">
        <v>79</v>
      </c>
      <c r="M1131" s="1">
        <v>500</v>
      </c>
      <c r="N1131" s="1">
        <v>500</v>
      </c>
      <c r="O1131" s="1">
        <v>1749</v>
      </c>
      <c r="P1131">
        <v>5</v>
      </c>
      <c r="Q1131">
        <v>159.86000000000001</v>
      </c>
      <c r="R1131">
        <v>197.12</v>
      </c>
      <c r="S1131">
        <v>37.259999999999991</v>
      </c>
      <c r="T1131" t="s">
        <v>80</v>
      </c>
      <c r="U1131" s="40">
        <v>2023</v>
      </c>
      <c r="V1131" s="40">
        <v>8</v>
      </c>
      <c r="W1131" s="40" t="s">
        <v>305</v>
      </c>
      <c r="X1131" s="40">
        <v>4</v>
      </c>
      <c r="Y1131">
        <v>1</v>
      </c>
      <c r="Z1131">
        <v>197.12</v>
      </c>
    </row>
    <row r="1132" spans="1:26" x14ac:dyDescent="0.25">
      <c r="A1132" t="s">
        <v>92</v>
      </c>
      <c r="B1132" t="s">
        <v>1356</v>
      </c>
      <c r="C1132" s="1">
        <v>5000</v>
      </c>
      <c r="D1132">
        <v>20</v>
      </c>
      <c r="E1132">
        <v>4</v>
      </c>
      <c r="F1132" s="16">
        <v>45155</v>
      </c>
      <c r="G1132" t="s">
        <v>77</v>
      </c>
      <c r="H1132" t="s">
        <v>100</v>
      </c>
      <c r="I1132" t="s">
        <v>78</v>
      </c>
      <c r="J1132" t="s">
        <v>101</v>
      </c>
      <c r="K1132" s="1" t="s">
        <v>102</v>
      </c>
      <c r="L1132" t="s">
        <v>83</v>
      </c>
      <c r="M1132" s="1">
        <v>5000</v>
      </c>
      <c r="N1132" s="1">
        <v>5000</v>
      </c>
      <c r="O1132" s="1">
        <v>1045</v>
      </c>
      <c r="P1132">
        <v>2</v>
      </c>
      <c r="Q1132">
        <v>540.39</v>
      </c>
      <c r="R1132">
        <v>617.44000000000005</v>
      </c>
      <c r="S1132">
        <v>77.050000000000068</v>
      </c>
      <c r="T1132" t="s">
        <v>80</v>
      </c>
      <c r="U1132" s="40">
        <v>2023</v>
      </c>
      <c r="V1132" s="40">
        <v>8</v>
      </c>
      <c r="W1132" s="40" t="s">
        <v>305</v>
      </c>
      <c r="X1132" s="40">
        <v>4</v>
      </c>
      <c r="Y1132">
        <v>0</v>
      </c>
      <c r="Z1132">
        <v>0</v>
      </c>
    </row>
    <row r="1133" spans="1:26" x14ac:dyDescent="0.25">
      <c r="A1133" t="s">
        <v>92</v>
      </c>
      <c r="B1133" t="s">
        <v>1357</v>
      </c>
      <c r="C1133" s="1">
        <v>2000</v>
      </c>
      <c r="D1133">
        <v>8</v>
      </c>
      <c r="E1133">
        <v>1.6</v>
      </c>
      <c r="F1133" s="16">
        <v>45155</v>
      </c>
      <c r="G1133" t="s">
        <v>77</v>
      </c>
      <c r="H1133" t="s">
        <v>100</v>
      </c>
      <c r="I1133" t="s">
        <v>78</v>
      </c>
      <c r="J1133" t="s">
        <v>101</v>
      </c>
      <c r="K1133" s="1" t="s">
        <v>102</v>
      </c>
      <c r="L1133" t="s">
        <v>79</v>
      </c>
      <c r="M1133" s="1">
        <v>2000</v>
      </c>
      <c r="N1133" s="1">
        <v>2500</v>
      </c>
      <c r="O1133" s="1">
        <v>1267</v>
      </c>
      <c r="P1133">
        <v>3</v>
      </c>
      <c r="Q1133">
        <v>299.32</v>
      </c>
      <c r="R1133">
        <v>341.69</v>
      </c>
      <c r="S1133">
        <v>42.370000000000005</v>
      </c>
      <c r="T1133" t="s">
        <v>80</v>
      </c>
      <c r="U1133" s="40">
        <v>2023</v>
      </c>
      <c r="V1133" s="40">
        <v>8</v>
      </c>
      <c r="W1133" s="40" t="s">
        <v>305</v>
      </c>
      <c r="X1133" s="40">
        <v>4</v>
      </c>
      <c r="Y1133">
        <v>1</v>
      </c>
      <c r="Z1133">
        <v>341.69</v>
      </c>
    </row>
    <row r="1134" spans="1:26" x14ac:dyDescent="0.25">
      <c r="A1134" t="s">
        <v>92</v>
      </c>
      <c r="B1134" t="s">
        <v>1358</v>
      </c>
      <c r="C1134" s="1">
        <v>500</v>
      </c>
      <c r="D1134">
        <v>2</v>
      </c>
      <c r="E1134">
        <v>0.4</v>
      </c>
      <c r="F1134" s="16">
        <v>45155</v>
      </c>
      <c r="G1134" t="s">
        <v>77</v>
      </c>
      <c r="H1134" t="s">
        <v>100</v>
      </c>
      <c r="I1134" t="s">
        <v>78</v>
      </c>
      <c r="J1134" t="s">
        <v>101</v>
      </c>
      <c r="K1134" s="1" t="s">
        <v>102</v>
      </c>
      <c r="L1134" t="s">
        <v>79</v>
      </c>
      <c r="M1134" s="1">
        <v>500</v>
      </c>
      <c r="N1134" s="1">
        <v>500</v>
      </c>
      <c r="O1134" s="1">
        <v>1045</v>
      </c>
      <c r="P1134">
        <v>3</v>
      </c>
      <c r="Q1134">
        <v>91.05</v>
      </c>
      <c r="R1134">
        <v>112.27</v>
      </c>
      <c r="S1134">
        <v>21.22</v>
      </c>
      <c r="T1134" t="s">
        <v>80</v>
      </c>
      <c r="U1134" s="40">
        <v>2023</v>
      </c>
      <c r="V1134" s="40">
        <v>8</v>
      </c>
      <c r="W1134" s="40" t="s">
        <v>305</v>
      </c>
      <c r="X1134" s="40">
        <v>4</v>
      </c>
      <c r="Y1134">
        <v>1</v>
      </c>
      <c r="Z1134">
        <v>112.27</v>
      </c>
    </row>
    <row r="1135" spans="1:26" x14ac:dyDescent="0.25">
      <c r="A1135" t="s">
        <v>92</v>
      </c>
      <c r="B1135" t="s">
        <v>1359</v>
      </c>
      <c r="C1135" s="1">
        <v>1500.0000000000002</v>
      </c>
      <c r="D1135">
        <v>6.0000000000000009</v>
      </c>
      <c r="E1135">
        <v>1.2000000000000002</v>
      </c>
      <c r="F1135" s="16">
        <v>45155</v>
      </c>
      <c r="G1135" t="s">
        <v>77</v>
      </c>
      <c r="H1135" t="s">
        <v>114</v>
      </c>
      <c r="I1135" t="s">
        <v>78</v>
      </c>
      <c r="J1135" t="s">
        <v>101</v>
      </c>
      <c r="K1135" s="1" t="s">
        <v>102</v>
      </c>
      <c r="L1135" t="s">
        <v>79</v>
      </c>
      <c r="M1135" s="1">
        <v>1500.0000000000002</v>
      </c>
      <c r="N1135" s="1">
        <v>2500</v>
      </c>
      <c r="O1135" s="1">
        <v>944</v>
      </c>
      <c r="P1135">
        <v>3</v>
      </c>
      <c r="Q1135">
        <v>323.67</v>
      </c>
      <c r="R1135">
        <v>369.49</v>
      </c>
      <c r="S1135">
        <v>45.819999999999993</v>
      </c>
      <c r="T1135" t="s">
        <v>80</v>
      </c>
      <c r="U1135" s="40">
        <v>2023</v>
      </c>
      <c r="V1135" s="40">
        <v>8</v>
      </c>
      <c r="W1135" s="40" t="s">
        <v>305</v>
      </c>
      <c r="X1135" s="40">
        <v>4</v>
      </c>
      <c r="Y1135">
        <v>1</v>
      </c>
      <c r="Z1135">
        <v>369.49</v>
      </c>
    </row>
    <row r="1136" spans="1:26" x14ac:dyDescent="0.25">
      <c r="A1136" t="s">
        <v>92</v>
      </c>
      <c r="B1136" t="s">
        <v>1360</v>
      </c>
      <c r="C1136" s="1">
        <v>4000</v>
      </c>
      <c r="D1136">
        <v>16</v>
      </c>
      <c r="E1136">
        <v>3.2</v>
      </c>
      <c r="F1136" s="16">
        <v>45155</v>
      </c>
      <c r="G1136" t="s">
        <v>77</v>
      </c>
      <c r="H1136" t="s">
        <v>111</v>
      </c>
      <c r="I1136" t="s">
        <v>78</v>
      </c>
      <c r="J1136" t="s">
        <v>101</v>
      </c>
      <c r="K1136" s="1" t="s">
        <v>112</v>
      </c>
      <c r="L1136" t="s">
        <v>83</v>
      </c>
      <c r="M1136" s="1">
        <v>4000</v>
      </c>
      <c r="N1136" s="1">
        <v>5000</v>
      </c>
      <c r="O1136" s="1">
        <v>1481</v>
      </c>
      <c r="P1136">
        <v>3</v>
      </c>
      <c r="Q1136">
        <v>821.38</v>
      </c>
      <c r="R1136">
        <v>934.02</v>
      </c>
      <c r="S1136">
        <v>112.63999999999999</v>
      </c>
      <c r="T1136" t="s">
        <v>80</v>
      </c>
      <c r="U1136" s="40">
        <v>2023</v>
      </c>
      <c r="V1136" s="40">
        <v>8</v>
      </c>
      <c r="W1136" s="40" t="s">
        <v>305</v>
      </c>
      <c r="X1136" s="40">
        <v>4</v>
      </c>
      <c r="Y1136">
        <v>0</v>
      </c>
      <c r="Z1136">
        <v>0</v>
      </c>
    </row>
    <row r="1137" spans="1:26" x14ac:dyDescent="0.25">
      <c r="A1137" t="s">
        <v>92</v>
      </c>
      <c r="B1137" t="s">
        <v>1361</v>
      </c>
      <c r="C1137" s="1">
        <v>5500</v>
      </c>
      <c r="D1137">
        <v>22</v>
      </c>
      <c r="E1137">
        <v>4.4000000000000004</v>
      </c>
      <c r="F1137" s="16">
        <v>45155</v>
      </c>
      <c r="G1137" t="s">
        <v>77</v>
      </c>
      <c r="H1137" t="s">
        <v>185</v>
      </c>
      <c r="I1137" t="s">
        <v>78</v>
      </c>
      <c r="J1137" t="s">
        <v>101</v>
      </c>
      <c r="K1137" s="1" t="s">
        <v>112</v>
      </c>
      <c r="L1137" t="s">
        <v>83</v>
      </c>
      <c r="M1137" s="1">
        <v>5500</v>
      </c>
      <c r="N1137" s="1">
        <v>7500</v>
      </c>
      <c r="O1137" s="1">
        <v>1106</v>
      </c>
      <c r="P1137">
        <v>2</v>
      </c>
      <c r="Q1137">
        <v>720.37</v>
      </c>
      <c r="R1137">
        <v>823.09</v>
      </c>
      <c r="S1137">
        <v>102.72000000000003</v>
      </c>
      <c r="T1137" t="s">
        <v>80</v>
      </c>
      <c r="U1137" s="40">
        <v>2023</v>
      </c>
      <c r="V1137" s="40">
        <v>8</v>
      </c>
      <c r="W1137" s="40" t="s">
        <v>305</v>
      </c>
      <c r="X1137" s="40">
        <v>4</v>
      </c>
      <c r="Y1137">
        <v>0</v>
      </c>
      <c r="Z1137">
        <v>0</v>
      </c>
    </row>
    <row r="1138" spans="1:26" x14ac:dyDescent="0.25">
      <c r="A1138" t="s">
        <v>92</v>
      </c>
      <c r="B1138" t="s">
        <v>1362</v>
      </c>
      <c r="C1138" s="1">
        <v>5500</v>
      </c>
      <c r="D1138">
        <v>22</v>
      </c>
      <c r="E1138">
        <v>4.4000000000000004</v>
      </c>
      <c r="F1138" s="16">
        <v>45155</v>
      </c>
      <c r="G1138" t="s">
        <v>77</v>
      </c>
      <c r="H1138" t="s">
        <v>185</v>
      </c>
      <c r="I1138" t="s">
        <v>78</v>
      </c>
      <c r="J1138" t="s">
        <v>101</v>
      </c>
      <c r="K1138" s="1" t="s">
        <v>112</v>
      </c>
      <c r="L1138" t="s">
        <v>83</v>
      </c>
      <c r="M1138" s="1">
        <v>5500</v>
      </c>
      <c r="N1138" s="1">
        <v>7500</v>
      </c>
      <c r="O1138" s="1">
        <v>1106</v>
      </c>
      <c r="P1138">
        <v>2</v>
      </c>
      <c r="Q1138">
        <v>720.37</v>
      </c>
      <c r="R1138">
        <v>823.09</v>
      </c>
      <c r="S1138">
        <v>102.72000000000003</v>
      </c>
      <c r="T1138" t="s">
        <v>80</v>
      </c>
      <c r="U1138" s="40">
        <v>2023</v>
      </c>
      <c r="V1138" s="40">
        <v>8</v>
      </c>
      <c r="W1138" s="40" t="s">
        <v>305</v>
      </c>
      <c r="X1138" s="40">
        <v>4</v>
      </c>
      <c r="Y1138">
        <v>0</v>
      </c>
      <c r="Z1138">
        <v>0</v>
      </c>
    </row>
    <row r="1139" spans="1:26" x14ac:dyDescent="0.25">
      <c r="A1139" t="s">
        <v>92</v>
      </c>
      <c r="B1139" t="s">
        <v>1363</v>
      </c>
      <c r="C1139" s="1">
        <v>500</v>
      </c>
      <c r="D1139">
        <v>2</v>
      </c>
      <c r="E1139">
        <v>0.4</v>
      </c>
      <c r="F1139" s="16">
        <v>45155</v>
      </c>
      <c r="G1139" t="s">
        <v>77</v>
      </c>
      <c r="H1139" t="s">
        <v>100</v>
      </c>
      <c r="I1139" t="s">
        <v>78</v>
      </c>
      <c r="J1139" t="s">
        <v>101</v>
      </c>
      <c r="K1139" s="1" t="s">
        <v>102</v>
      </c>
      <c r="L1139" t="s">
        <v>79</v>
      </c>
      <c r="M1139" s="1">
        <v>500</v>
      </c>
      <c r="N1139" s="1">
        <v>500</v>
      </c>
      <c r="O1139" s="1">
        <v>1763</v>
      </c>
      <c r="P1139">
        <v>4</v>
      </c>
      <c r="Q1139">
        <v>142.63</v>
      </c>
      <c r="R1139">
        <v>175.87</v>
      </c>
      <c r="S1139">
        <v>33.240000000000009</v>
      </c>
      <c r="T1139" t="s">
        <v>80</v>
      </c>
      <c r="U1139" s="40">
        <v>2023</v>
      </c>
      <c r="V1139" s="40">
        <v>8</v>
      </c>
      <c r="W1139" s="40" t="s">
        <v>305</v>
      </c>
      <c r="X1139" s="40">
        <v>4</v>
      </c>
      <c r="Y1139">
        <v>1</v>
      </c>
      <c r="Z1139">
        <v>175.87</v>
      </c>
    </row>
    <row r="1140" spans="1:26" x14ac:dyDescent="0.25">
      <c r="A1140" t="s">
        <v>92</v>
      </c>
      <c r="B1140" t="s">
        <v>1364</v>
      </c>
      <c r="C1140" s="1">
        <v>1000</v>
      </c>
      <c r="D1140">
        <v>4</v>
      </c>
      <c r="E1140">
        <v>0.8</v>
      </c>
      <c r="F1140" s="16">
        <v>45155</v>
      </c>
      <c r="G1140" t="s">
        <v>77</v>
      </c>
      <c r="H1140" t="s">
        <v>100</v>
      </c>
      <c r="I1140" t="s">
        <v>78</v>
      </c>
      <c r="J1140" t="s">
        <v>101</v>
      </c>
      <c r="K1140" s="1" t="s">
        <v>102</v>
      </c>
      <c r="L1140" t="s">
        <v>79</v>
      </c>
      <c r="M1140" s="1">
        <v>1000</v>
      </c>
      <c r="N1140" s="1">
        <v>1000</v>
      </c>
      <c r="O1140" s="1">
        <v>1267</v>
      </c>
      <c r="P1140">
        <v>3</v>
      </c>
      <c r="Q1140">
        <v>167.12</v>
      </c>
      <c r="R1140">
        <v>197.54</v>
      </c>
      <c r="S1140">
        <v>30.419999999999987</v>
      </c>
      <c r="T1140" t="s">
        <v>80</v>
      </c>
      <c r="U1140" s="40">
        <v>2023</v>
      </c>
      <c r="V1140" s="40">
        <v>8</v>
      </c>
      <c r="W1140" s="40" t="s">
        <v>305</v>
      </c>
      <c r="X1140" s="40">
        <v>4</v>
      </c>
      <c r="Y1140">
        <v>1</v>
      </c>
      <c r="Z1140">
        <v>197.54</v>
      </c>
    </row>
    <row r="1141" spans="1:26" x14ac:dyDescent="0.25">
      <c r="A1141" t="s">
        <v>92</v>
      </c>
      <c r="B1141" t="s">
        <v>1365</v>
      </c>
      <c r="C1141" s="1">
        <v>1000</v>
      </c>
      <c r="D1141">
        <v>4</v>
      </c>
      <c r="E1141">
        <v>0.8</v>
      </c>
      <c r="F1141" s="16">
        <v>45155</v>
      </c>
      <c r="G1141" t="s">
        <v>77</v>
      </c>
      <c r="H1141" t="s">
        <v>100</v>
      </c>
      <c r="I1141" t="s">
        <v>78</v>
      </c>
      <c r="J1141" t="s">
        <v>101</v>
      </c>
      <c r="K1141" s="1" t="s">
        <v>102</v>
      </c>
      <c r="L1141" t="s">
        <v>79</v>
      </c>
      <c r="M1141" s="1">
        <v>1000</v>
      </c>
      <c r="N1141" s="1">
        <v>1000</v>
      </c>
      <c r="O1141" s="1">
        <v>1267</v>
      </c>
      <c r="P1141">
        <v>3</v>
      </c>
      <c r="Q1141">
        <v>167.12</v>
      </c>
      <c r="R1141">
        <v>197.54</v>
      </c>
      <c r="S1141">
        <v>30.419999999999987</v>
      </c>
      <c r="T1141" t="s">
        <v>80</v>
      </c>
      <c r="U1141" s="40">
        <v>2023</v>
      </c>
      <c r="V1141" s="40">
        <v>8</v>
      </c>
      <c r="W1141" s="40" t="s">
        <v>305</v>
      </c>
      <c r="X1141" s="40">
        <v>4</v>
      </c>
      <c r="Y1141">
        <v>1</v>
      </c>
      <c r="Z1141">
        <v>197.54</v>
      </c>
    </row>
    <row r="1142" spans="1:26" x14ac:dyDescent="0.25">
      <c r="A1142" t="s">
        <v>92</v>
      </c>
      <c r="B1142" t="s">
        <v>1366</v>
      </c>
      <c r="C1142" s="1">
        <v>1000</v>
      </c>
      <c r="D1142">
        <v>4</v>
      </c>
      <c r="E1142">
        <v>0.8</v>
      </c>
      <c r="F1142" s="16">
        <v>45155</v>
      </c>
      <c r="G1142" t="s">
        <v>77</v>
      </c>
      <c r="H1142" t="s">
        <v>100</v>
      </c>
      <c r="I1142" t="s">
        <v>78</v>
      </c>
      <c r="J1142" t="s">
        <v>101</v>
      </c>
      <c r="K1142" s="1" t="s">
        <v>102</v>
      </c>
      <c r="L1142" t="s">
        <v>79</v>
      </c>
      <c r="M1142" s="1">
        <v>1000</v>
      </c>
      <c r="N1142" s="1">
        <v>1000</v>
      </c>
      <c r="O1142" s="1">
        <v>1045</v>
      </c>
      <c r="P1142">
        <v>3</v>
      </c>
      <c r="Q1142">
        <v>153.08000000000001</v>
      </c>
      <c r="R1142">
        <v>180.94</v>
      </c>
      <c r="S1142">
        <v>27.859999999999985</v>
      </c>
      <c r="T1142" t="s">
        <v>80</v>
      </c>
      <c r="U1142" s="40">
        <v>2023</v>
      </c>
      <c r="V1142" s="40">
        <v>8</v>
      </c>
      <c r="W1142" s="40" t="s">
        <v>305</v>
      </c>
      <c r="X1142" s="40">
        <v>4</v>
      </c>
      <c r="Y1142">
        <v>1</v>
      </c>
      <c r="Z1142">
        <v>180.94</v>
      </c>
    </row>
    <row r="1143" spans="1:26" x14ac:dyDescent="0.25">
      <c r="A1143" t="s">
        <v>92</v>
      </c>
      <c r="B1143" t="s">
        <v>1367</v>
      </c>
      <c r="C1143" s="1">
        <v>500</v>
      </c>
      <c r="D1143">
        <v>2</v>
      </c>
      <c r="E1143">
        <v>0.4</v>
      </c>
      <c r="F1143" s="16">
        <v>45155</v>
      </c>
      <c r="G1143" t="s">
        <v>77</v>
      </c>
      <c r="H1143" t="s">
        <v>100</v>
      </c>
      <c r="I1143" t="s">
        <v>78</v>
      </c>
      <c r="J1143" t="s">
        <v>101</v>
      </c>
      <c r="K1143" s="1" t="s">
        <v>102</v>
      </c>
      <c r="L1143" t="s">
        <v>79</v>
      </c>
      <c r="M1143" s="1">
        <v>500</v>
      </c>
      <c r="N1143" s="1">
        <v>500</v>
      </c>
      <c r="O1143" s="1">
        <v>1559</v>
      </c>
      <c r="P1143">
        <v>4</v>
      </c>
      <c r="Q1143">
        <v>142</v>
      </c>
      <c r="R1143">
        <v>175.09</v>
      </c>
      <c r="S1143">
        <v>33.090000000000003</v>
      </c>
      <c r="T1143" t="s">
        <v>80</v>
      </c>
      <c r="U1143" s="40">
        <v>2023</v>
      </c>
      <c r="V1143" s="40">
        <v>8</v>
      </c>
      <c r="W1143" s="40" t="s">
        <v>305</v>
      </c>
      <c r="X1143" s="40">
        <v>4</v>
      </c>
      <c r="Y1143">
        <v>1</v>
      </c>
      <c r="Z1143">
        <v>175.09</v>
      </c>
    </row>
    <row r="1144" spans="1:26" x14ac:dyDescent="0.25">
      <c r="A1144" t="s">
        <v>92</v>
      </c>
      <c r="B1144" t="s">
        <v>1368</v>
      </c>
      <c r="C1144" s="1">
        <v>1000</v>
      </c>
      <c r="D1144">
        <v>4</v>
      </c>
      <c r="E1144">
        <v>0.8</v>
      </c>
      <c r="F1144" s="16">
        <v>45155</v>
      </c>
      <c r="G1144" t="s">
        <v>77</v>
      </c>
      <c r="H1144" t="s">
        <v>100</v>
      </c>
      <c r="I1144" t="s">
        <v>78</v>
      </c>
      <c r="J1144" t="s">
        <v>101</v>
      </c>
      <c r="K1144" s="1" t="s">
        <v>102</v>
      </c>
      <c r="L1144" t="s">
        <v>79</v>
      </c>
      <c r="M1144" s="1">
        <v>1000</v>
      </c>
      <c r="N1144" s="1">
        <v>1000</v>
      </c>
      <c r="O1144" s="1">
        <v>1034</v>
      </c>
      <c r="P1144">
        <v>5</v>
      </c>
      <c r="Q1144">
        <v>211.28</v>
      </c>
      <c r="R1144">
        <v>249.74</v>
      </c>
      <c r="S1144">
        <v>38.460000000000008</v>
      </c>
      <c r="T1144" t="s">
        <v>80</v>
      </c>
      <c r="U1144" s="40">
        <v>2023</v>
      </c>
      <c r="V1144" s="40">
        <v>8</v>
      </c>
      <c r="W1144" s="40" t="s">
        <v>305</v>
      </c>
      <c r="X1144" s="40">
        <v>4</v>
      </c>
      <c r="Y1144">
        <v>1</v>
      </c>
      <c r="Z1144">
        <v>249.74</v>
      </c>
    </row>
    <row r="1145" spans="1:26" x14ac:dyDescent="0.25">
      <c r="A1145" t="s">
        <v>92</v>
      </c>
      <c r="B1145" t="s">
        <v>1369</v>
      </c>
      <c r="C1145" s="1">
        <v>1000</v>
      </c>
      <c r="D1145">
        <v>4</v>
      </c>
      <c r="E1145">
        <v>0.8</v>
      </c>
      <c r="F1145" s="16">
        <v>45155</v>
      </c>
      <c r="G1145" t="s">
        <v>77</v>
      </c>
      <c r="H1145" t="s">
        <v>100</v>
      </c>
      <c r="I1145" t="s">
        <v>78</v>
      </c>
      <c r="J1145" t="s">
        <v>101</v>
      </c>
      <c r="K1145" s="1" t="s">
        <v>102</v>
      </c>
      <c r="L1145" t="s">
        <v>79</v>
      </c>
      <c r="M1145" s="1">
        <v>1000</v>
      </c>
      <c r="N1145" s="1">
        <v>1000</v>
      </c>
      <c r="O1145" s="1">
        <v>1819</v>
      </c>
      <c r="P1145">
        <v>4</v>
      </c>
      <c r="Q1145">
        <v>244.94</v>
      </c>
      <c r="R1145">
        <v>289.52</v>
      </c>
      <c r="S1145">
        <v>44.579999999999984</v>
      </c>
      <c r="T1145" t="s">
        <v>80</v>
      </c>
      <c r="U1145" s="40">
        <v>2023</v>
      </c>
      <c r="V1145" s="40">
        <v>8</v>
      </c>
      <c r="W1145" s="40" t="s">
        <v>305</v>
      </c>
      <c r="X1145" s="40">
        <v>4</v>
      </c>
      <c r="Y1145">
        <v>1</v>
      </c>
      <c r="Z1145">
        <v>289.52</v>
      </c>
    </row>
    <row r="1146" spans="1:26" x14ac:dyDescent="0.25">
      <c r="A1146" t="s">
        <v>92</v>
      </c>
      <c r="B1146" t="s">
        <v>1370</v>
      </c>
      <c r="C1146" s="1">
        <v>1000</v>
      </c>
      <c r="D1146">
        <v>4</v>
      </c>
      <c r="E1146">
        <v>0.8</v>
      </c>
      <c r="F1146" s="16">
        <v>45155</v>
      </c>
      <c r="G1146" t="s">
        <v>77</v>
      </c>
      <c r="H1146" t="s">
        <v>100</v>
      </c>
      <c r="I1146" t="s">
        <v>78</v>
      </c>
      <c r="J1146" t="s">
        <v>101</v>
      </c>
      <c r="K1146" s="1" t="s">
        <v>102</v>
      </c>
      <c r="L1146" t="s">
        <v>79</v>
      </c>
      <c r="M1146" s="1">
        <v>1000</v>
      </c>
      <c r="N1146" s="1">
        <v>1000</v>
      </c>
      <c r="O1146" s="1">
        <v>1403</v>
      </c>
      <c r="P1146">
        <v>3</v>
      </c>
      <c r="Q1146">
        <v>213.51</v>
      </c>
      <c r="R1146">
        <v>252.38</v>
      </c>
      <c r="S1146">
        <v>38.870000000000005</v>
      </c>
      <c r="T1146" t="s">
        <v>80</v>
      </c>
      <c r="U1146" s="40">
        <v>2023</v>
      </c>
      <c r="V1146" s="40">
        <v>8</v>
      </c>
      <c r="W1146" s="40" t="s">
        <v>305</v>
      </c>
      <c r="X1146" s="40">
        <v>4</v>
      </c>
      <c r="Y1146">
        <v>1</v>
      </c>
      <c r="Z1146">
        <v>252.38</v>
      </c>
    </row>
    <row r="1147" spans="1:26" x14ac:dyDescent="0.25">
      <c r="A1147" t="s">
        <v>92</v>
      </c>
      <c r="B1147" t="s">
        <v>1371</v>
      </c>
      <c r="C1147" s="1">
        <v>500</v>
      </c>
      <c r="D1147">
        <v>2</v>
      </c>
      <c r="E1147">
        <v>0.4</v>
      </c>
      <c r="F1147" s="16">
        <v>45155</v>
      </c>
      <c r="G1147" t="s">
        <v>77</v>
      </c>
      <c r="H1147" t="s">
        <v>100</v>
      </c>
      <c r="I1147" t="s">
        <v>78</v>
      </c>
      <c r="J1147" t="s">
        <v>101</v>
      </c>
      <c r="K1147" s="1" t="s">
        <v>102</v>
      </c>
      <c r="L1147" t="s">
        <v>79</v>
      </c>
      <c r="M1147" s="1">
        <v>500</v>
      </c>
      <c r="N1147" s="1">
        <v>500</v>
      </c>
      <c r="O1147" s="1">
        <v>1819</v>
      </c>
      <c r="P1147">
        <v>4</v>
      </c>
      <c r="Q1147">
        <v>142.63</v>
      </c>
      <c r="R1147">
        <v>175.87</v>
      </c>
      <c r="S1147">
        <v>33.240000000000009</v>
      </c>
      <c r="T1147" t="s">
        <v>80</v>
      </c>
      <c r="U1147" s="40">
        <v>2023</v>
      </c>
      <c r="V1147" s="40">
        <v>8</v>
      </c>
      <c r="W1147" s="40" t="s">
        <v>305</v>
      </c>
      <c r="X1147" s="40">
        <v>4</v>
      </c>
      <c r="Y1147">
        <v>1</v>
      </c>
      <c r="Z1147">
        <v>175.87</v>
      </c>
    </row>
    <row r="1148" spans="1:26" x14ac:dyDescent="0.25">
      <c r="A1148" t="s">
        <v>92</v>
      </c>
      <c r="B1148" t="s">
        <v>1372</v>
      </c>
      <c r="C1148" s="1">
        <v>1000</v>
      </c>
      <c r="D1148">
        <v>4</v>
      </c>
      <c r="E1148">
        <v>0.8</v>
      </c>
      <c r="F1148" s="16">
        <v>45155</v>
      </c>
      <c r="G1148" t="s">
        <v>77</v>
      </c>
      <c r="H1148" t="s">
        <v>100</v>
      </c>
      <c r="I1148" t="s">
        <v>78</v>
      </c>
      <c r="J1148" t="s">
        <v>101</v>
      </c>
      <c r="K1148" s="1" t="s">
        <v>102</v>
      </c>
      <c r="L1148" t="s">
        <v>79</v>
      </c>
      <c r="M1148" s="1">
        <v>1000</v>
      </c>
      <c r="N1148" s="1">
        <v>1000</v>
      </c>
      <c r="O1148" s="1">
        <v>1267</v>
      </c>
      <c r="P1148">
        <v>3</v>
      </c>
      <c r="Q1148">
        <v>167.12</v>
      </c>
      <c r="R1148">
        <v>197.54</v>
      </c>
      <c r="S1148">
        <v>30.419999999999987</v>
      </c>
      <c r="T1148" t="s">
        <v>80</v>
      </c>
      <c r="U1148" s="40">
        <v>2023</v>
      </c>
      <c r="V1148" s="40">
        <v>8</v>
      </c>
      <c r="W1148" s="40" t="s">
        <v>305</v>
      </c>
      <c r="X1148" s="40">
        <v>4</v>
      </c>
      <c r="Y1148">
        <v>1</v>
      </c>
      <c r="Z1148">
        <v>197.54</v>
      </c>
    </row>
    <row r="1149" spans="1:26" x14ac:dyDescent="0.25">
      <c r="A1149" t="s">
        <v>92</v>
      </c>
      <c r="B1149" t="s">
        <v>1373</v>
      </c>
      <c r="C1149" s="1">
        <v>1000</v>
      </c>
      <c r="D1149">
        <v>4</v>
      </c>
      <c r="E1149">
        <v>0.8</v>
      </c>
      <c r="F1149" s="16">
        <v>45155</v>
      </c>
      <c r="G1149" t="s">
        <v>77</v>
      </c>
      <c r="H1149" t="s">
        <v>100</v>
      </c>
      <c r="I1149" t="s">
        <v>78</v>
      </c>
      <c r="J1149" t="s">
        <v>101</v>
      </c>
      <c r="K1149" s="1" t="s">
        <v>102</v>
      </c>
      <c r="L1149" t="s">
        <v>79</v>
      </c>
      <c r="M1149" s="1">
        <v>1000</v>
      </c>
      <c r="N1149" s="1">
        <v>1000</v>
      </c>
      <c r="O1149" s="1">
        <v>911</v>
      </c>
      <c r="P1149">
        <v>4</v>
      </c>
      <c r="Q1149">
        <v>186.08</v>
      </c>
      <c r="R1149">
        <v>219.95</v>
      </c>
      <c r="S1149">
        <v>33.869999999999976</v>
      </c>
      <c r="T1149" t="s">
        <v>80</v>
      </c>
      <c r="U1149" s="40">
        <v>2023</v>
      </c>
      <c r="V1149" s="40">
        <v>8</v>
      </c>
      <c r="W1149" s="40" t="s">
        <v>305</v>
      </c>
      <c r="X1149" s="40">
        <v>4</v>
      </c>
      <c r="Y1149">
        <v>1</v>
      </c>
      <c r="Z1149">
        <v>219.95</v>
      </c>
    </row>
    <row r="1150" spans="1:26" x14ac:dyDescent="0.25">
      <c r="A1150" t="s">
        <v>92</v>
      </c>
      <c r="B1150" t="s">
        <v>1374</v>
      </c>
      <c r="C1150" s="1">
        <v>1000</v>
      </c>
      <c r="D1150">
        <v>4</v>
      </c>
      <c r="E1150">
        <v>0.8</v>
      </c>
      <c r="F1150" s="16">
        <v>45155</v>
      </c>
      <c r="G1150" t="s">
        <v>77</v>
      </c>
      <c r="H1150" t="s">
        <v>100</v>
      </c>
      <c r="I1150" t="s">
        <v>78</v>
      </c>
      <c r="J1150" t="s">
        <v>101</v>
      </c>
      <c r="K1150" s="1" t="s">
        <v>102</v>
      </c>
      <c r="L1150" t="s">
        <v>79</v>
      </c>
      <c r="M1150" s="1">
        <v>1000</v>
      </c>
      <c r="N1150" s="1">
        <v>1000</v>
      </c>
      <c r="O1150" s="1">
        <v>1267</v>
      </c>
      <c r="P1150">
        <v>3</v>
      </c>
      <c r="Q1150">
        <v>167.12</v>
      </c>
      <c r="R1150">
        <v>197.54</v>
      </c>
      <c r="S1150">
        <v>30.419999999999987</v>
      </c>
      <c r="T1150" t="s">
        <v>80</v>
      </c>
      <c r="U1150" s="40">
        <v>2023</v>
      </c>
      <c r="V1150" s="40">
        <v>8</v>
      </c>
      <c r="W1150" s="40" t="s">
        <v>305</v>
      </c>
      <c r="X1150" s="40">
        <v>4</v>
      </c>
      <c r="Y1150">
        <v>1</v>
      </c>
      <c r="Z1150">
        <v>197.54</v>
      </c>
    </row>
    <row r="1151" spans="1:26" x14ac:dyDescent="0.25">
      <c r="A1151" t="s">
        <v>92</v>
      </c>
      <c r="B1151" t="s">
        <v>1375</v>
      </c>
      <c r="C1151" s="1">
        <v>1000</v>
      </c>
      <c r="D1151">
        <v>4</v>
      </c>
      <c r="E1151">
        <v>0.8</v>
      </c>
      <c r="F1151" s="16">
        <v>45155</v>
      </c>
      <c r="G1151" t="s">
        <v>77</v>
      </c>
      <c r="H1151" t="s">
        <v>100</v>
      </c>
      <c r="I1151" t="s">
        <v>78</v>
      </c>
      <c r="J1151" t="s">
        <v>101</v>
      </c>
      <c r="K1151" s="1" t="s">
        <v>102</v>
      </c>
      <c r="L1151" t="s">
        <v>79</v>
      </c>
      <c r="M1151" s="1">
        <v>1000</v>
      </c>
      <c r="N1151" s="1">
        <v>1000</v>
      </c>
      <c r="O1151" s="1">
        <v>1267</v>
      </c>
      <c r="P1151">
        <v>3</v>
      </c>
      <c r="Q1151">
        <v>167.12</v>
      </c>
      <c r="R1151">
        <v>197.54</v>
      </c>
      <c r="S1151">
        <v>30.419999999999987</v>
      </c>
      <c r="T1151" t="s">
        <v>80</v>
      </c>
      <c r="U1151" s="40">
        <v>2023</v>
      </c>
      <c r="V1151" s="40">
        <v>8</v>
      </c>
      <c r="W1151" s="40" t="s">
        <v>305</v>
      </c>
      <c r="X1151" s="40">
        <v>4</v>
      </c>
      <c r="Y1151">
        <v>1</v>
      </c>
      <c r="Z1151">
        <v>197.54</v>
      </c>
    </row>
    <row r="1152" spans="1:26" x14ac:dyDescent="0.25">
      <c r="A1152" t="s">
        <v>92</v>
      </c>
      <c r="B1152" t="s">
        <v>1376</v>
      </c>
      <c r="C1152" s="1">
        <v>1000</v>
      </c>
      <c r="D1152">
        <v>4</v>
      </c>
      <c r="E1152">
        <v>0.8</v>
      </c>
      <c r="F1152" s="16">
        <v>45160</v>
      </c>
      <c r="G1152" t="s">
        <v>77</v>
      </c>
      <c r="H1152" t="s">
        <v>100</v>
      </c>
      <c r="I1152" t="s">
        <v>78</v>
      </c>
      <c r="J1152" t="s">
        <v>101</v>
      </c>
      <c r="K1152" s="1" t="s">
        <v>102</v>
      </c>
      <c r="L1152" t="s">
        <v>79</v>
      </c>
      <c r="M1152" s="1">
        <v>1000</v>
      </c>
      <c r="N1152" s="1">
        <v>1000</v>
      </c>
      <c r="O1152" s="1">
        <v>1267</v>
      </c>
      <c r="P1152">
        <v>3</v>
      </c>
      <c r="Q1152">
        <v>167.12</v>
      </c>
      <c r="R1152">
        <v>197.54</v>
      </c>
      <c r="S1152">
        <v>30.419999999999987</v>
      </c>
      <c r="T1152" t="s">
        <v>80</v>
      </c>
      <c r="U1152" s="40">
        <v>2023</v>
      </c>
      <c r="V1152" s="40">
        <v>8</v>
      </c>
      <c r="W1152" s="40" t="s">
        <v>305</v>
      </c>
      <c r="X1152" s="40">
        <v>2</v>
      </c>
      <c r="Y1152">
        <v>1</v>
      </c>
      <c r="Z1152">
        <v>197.54</v>
      </c>
    </row>
    <row r="1153" spans="1:26" x14ac:dyDescent="0.25">
      <c r="A1153" t="s">
        <v>92</v>
      </c>
      <c r="B1153" t="s">
        <v>1377</v>
      </c>
      <c r="C1153" s="1">
        <v>1000</v>
      </c>
      <c r="D1153">
        <v>4</v>
      </c>
      <c r="E1153">
        <v>0.8</v>
      </c>
      <c r="F1153" s="16">
        <v>45160</v>
      </c>
      <c r="G1153" t="s">
        <v>77</v>
      </c>
      <c r="H1153" t="s">
        <v>100</v>
      </c>
      <c r="I1153" t="s">
        <v>78</v>
      </c>
      <c r="J1153" t="s">
        <v>101</v>
      </c>
      <c r="K1153" s="1" t="s">
        <v>102</v>
      </c>
      <c r="L1153" t="s">
        <v>79</v>
      </c>
      <c r="M1153" s="1">
        <v>1000</v>
      </c>
      <c r="N1153" s="1">
        <v>1000</v>
      </c>
      <c r="O1153" s="1">
        <v>1267</v>
      </c>
      <c r="P1153">
        <v>3</v>
      </c>
      <c r="Q1153">
        <v>167.12</v>
      </c>
      <c r="R1153">
        <v>197.54</v>
      </c>
      <c r="S1153">
        <v>30.419999999999987</v>
      </c>
      <c r="T1153" t="s">
        <v>80</v>
      </c>
      <c r="U1153" s="40">
        <v>2023</v>
      </c>
      <c r="V1153" s="40">
        <v>8</v>
      </c>
      <c r="W1153" s="40" t="s">
        <v>305</v>
      </c>
      <c r="X1153" s="40">
        <v>2</v>
      </c>
      <c r="Y1153">
        <v>1</v>
      </c>
      <c r="Z1153">
        <v>197.54</v>
      </c>
    </row>
    <row r="1154" spans="1:26" x14ac:dyDescent="0.25">
      <c r="A1154" t="s">
        <v>92</v>
      </c>
      <c r="B1154" t="s">
        <v>1378</v>
      </c>
      <c r="C1154" s="1">
        <v>1000</v>
      </c>
      <c r="D1154">
        <v>4</v>
      </c>
      <c r="E1154">
        <v>0.8</v>
      </c>
      <c r="F1154" s="16">
        <v>45160</v>
      </c>
      <c r="G1154" t="s">
        <v>77</v>
      </c>
      <c r="H1154" t="s">
        <v>100</v>
      </c>
      <c r="I1154" t="s">
        <v>78</v>
      </c>
      <c r="J1154" t="s">
        <v>101</v>
      </c>
      <c r="K1154" s="1" t="s">
        <v>102</v>
      </c>
      <c r="L1154" t="s">
        <v>79</v>
      </c>
      <c r="M1154" s="1">
        <v>1000</v>
      </c>
      <c r="N1154" s="1">
        <v>1000</v>
      </c>
      <c r="O1154" s="1">
        <v>1542</v>
      </c>
      <c r="P1154">
        <v>5</v>
      </c>
      <c r="Q1154">
        <v>228.5</v>
      </c>
      <c r="R1154">
        <v>270.10000000000002</v>
      </c>
      <c r="S1154">
        <v>41.600000000000023</v>
      </c>
      <c r="T1154" t="s">
        <v>80</v>
      </c>
      <c r="U1154" s="40">
        <v>2023</v>
      </c>
      <c r="V1154" s="40">
        <v>8</v>
      </c>
      <c r="W1154" s="40" t="s">
        <v>305</v>
      </c>
      <c r="X1154" s="40">
        <v>2</v>
      </c>
      <c r="Y1154">
        <v>1</v>
      </c>
      <c r="Z1154">
        <v>270.10000000000002</v>
      </c>
    </row>
    <row r="1155" spans="1:26" x14ac:dyDescent="0.25">
      <c r="A1155" t="s">
        <v>92</v>
      </c>
      <c r="B1155" t="s">
        <v>1379</v>
      </c>
      <c r="C1155" s="1">
        <v>1000</v>
      </c>
      <c r="D1155">
        <v>4</v>
      </c>
      <c r="E1155">
        <v>0.8</v>
      </c>
      <c r="F1155" s="16">
        <v>45162</v>
      </c>
      <c r="G1155" t="s">
        <v>77</v>
      </c>
      <c r="H1155" t="s">
        <v>100</v>
      </c>
      <c r="I1155" t="s">
        <v>78</v>
      </c>
      <c r="J1155" t="s">
        <v>101</v>
      </c>
      <c r="K1155" s="1" t="s">
        <v>102</v>
      </c>
      <c r="L1155" t="s">
        <v>79</v>
      </c>
      <c r="M1155" s="1">
        <v>1000</v>
      </c>
      <c r="N1155" s="1">
        <v>1000</v>
      </c>
      <c r="O1155" s="1">
        <v>1267</v>
      </c>
      <c r="P1155">
        <v>3</v>
      </c>
      <c r="Q1155">
        <v>167.12</v>
      </c>
      <c r="R1155">
        <v>197.54</v>
      </c>
      <c r="S1155">
        <v>30.419999999999987</v>
      </c>
      <c r="T1155" t="s">
        <v>80</v>
      </c>
      <c r="U1155" s="40">
        <v>2023</v>
      </c>
      <c r="V1155" s="40">
        <v>8</v>
      </c>
      <c r="W1155" s="40" t="s">
        <v>305</v>
      </c>
      <c r="X1155" s="40">
        <v>4</v>
      </c>
      <c r="Y1155">
        <v>1</v>
      </c>
      <c r="Z1155">
        <v>197.54</v>
      </c>
    </row>
    <row r="1156" spans="1:26" x14ac:dyDescent="0.25">
      <c r="A1156" t="s">
        <v>92</v>
      </c>
      <c r="B1156" t="s">
        <v>1380</v>
      </c>
      <c r="C1156" s="1">
        <v>500</v>
      </c>
      <c r="D1156">
        <v>2</v>
      </c>
      <c r="E1156">
        <v>0.4</v>
      </c>
      <c r="F1156" s="16">
        <v>45162</v>
      </c>
      <c r="G1156" t="s">
        <v>77</v>
      </c>
      <c r="H1156" t="s">
        <v>100</v>
      </c>
      <c r="I1156" t="s">
        <v>78</v>
      </c>
      <c r="J1156" t="s">
        <v>101</v>
      </c>
      <c r="K1156" s="1" t="s">
        <v>102</v>
      </c>
      <c r="L1156" t="s">
        <v>79</v>
      </c>
      <c r="M1156" s="1">
        <v>500</v>
      </c>
      <c r="N1156" s="1">
        <v>500</v>
      </c>
      <c r="O1156" s="1">
        <v>1267</v>
      </c>
      <c r="P1156">
        <v>3</v>
      </c>
      <c r="Q1156">
        <v>98.07</v>
      </c>
      <c r="R1156">
        <v>120.93</v>
      </c>
      <c r="S1156">
        <v>22.860000000000014</v>
      </c>
      <c r="T1156" t="s">
        <v>80</v>
      </c>
      <c r="U1156" s="40">
        <v>2023</v>
      </c>
      <c r="V1156" s="40">
        <v>8</v>
      </c>
      <c r="W1156" s="40" t="s">
        <v>305</v>
      </c>
      <c r="X1156" s="40">
        <v>4</v>
      </c>
      <c r="Y1156">
        <v>1</v>
      </c>
      <c r="Z1156">
        <v>120.93</v>
      </c>
    </row>
    <row r="1157" spans="1:26" x14ac:dyDescent="0.25">
      <c r="A1157" t="s">
        <v>92</v>
      </c>
      <c r="B1157" t="s">
        <v>1381</v>
      </c>
      <c r="C1157" s="1">
        <v>500</v>
      </c>
      <c r="D1157">
        <v>2</v>
      </c>
      <c r="E1157">
        <v>0.4</v>
      </c>
      <c r="F1157" s="16">
        <v>45162</v>
      </c>
      <c r="G1157" t="s">
        <v>77</v>
      </c>
      <c r="H1157" t="s">
        <v>100</v>
      </c>
      <c r="I1157" t="s">
        <v>78</v>
      </c>
      <c r="J1157" t="s">
        <v>101</v>
      </c>
      <c r="K1157" s="1" t="s">
        <v>102</v>
      </c>
      <c r="L1157" t="s">
        <v>79</v>
      </c>
      <c r="M1157" s="1">
        <v>500</v>
      </c>
      <c r="N1157" s="1">
        <v>500</v>
      </c>
      <c r="O1157" s="1">
        <v>1089</v>
      </c>
      <c r="P1157">
        <v>4</v>
      </c>
      <c r="Q1157">
        <v>132.28</v>
      </c>
      <c r="R1157">
        <v>163.11000000000001</v>
      </c>
      <c r="S1157">
        <v>30.830000000000013</v>
      </c>
      <c r="T1157" t="s">
        <v>80</v>
      </c>
      <c r="U1157" s="40">
        <v>2023</v>
      </c>
      <c r="V1157" s="40">
        <v>8</v>
      </c>
      <c r="W1157" s="40" t="s">
        <v>305</v>
      </c>
      <c r="X1157" s="40">
        <v>4</v>
      </c>
      <c r="Y1157">
        <v>1</v>
      </c>
      <c r="Z1157">
        <v>163.11000000000001</v>
      </c>
    </row>
    <row r="1158" spans="1:26" x14ac:dyDescent="0.25">
      <c r="A1158" t="s">
        <v>92</v>
      </c>
      <c r="B1158" t="s">
        <v>1382</v>
      </c>
      <c r="C1158" s="1">
        <v>1000</v>
      </c>
      <c r="D1158">
        <v>4</v>
      </c>
      <c r="E1158">
        <v>0.8</v>
      </c>
      <c r="F1158" s="16">
        <v>45162</v>
      </c>
      <c r="G1158" t="s">
        <v>77</v>
      </c>
      <c r="H1158" t="s">
        <v>100</v>
      </c>
      <c r="I1158" t="s">
        <v>78</v>
      </c>
      <c r="J1158" t="s">
        <v>101</v>
      </c>
      <c r="K1158" s="1" t="s">
        <v>102</v>
      </c>
      <c r="L1158" t="s">
        <v>79</v>
      </c>
      <c r="M1158" s="1">
        <v>1000</v>
      </c>
      <c r="N1158" s="1">
        <v>1000</v>
      </c>
      <c r="O1158" s="1">
        <v>1650</v>
      </c>
      <c r="P1158">
        <v>4</v>
      </c>
      <c r="Q1158">
        <v>227.56</v>
      </c>
      <c r="R1158">
        <v>268.98</v>
      </c>
      <c r="S1158">
        <v>41.420000000000016</v>
      </c>
      <c r="T1158" t="s">
        <v>80</v>
      </c>
      <c r="U1158" s="40">
        <v>2023</v>
      </c>
      <c r="V1158" s="40">
        <v>8</v>
      </c>
      <c r="W1158" s="40" t="s">
        <v>305</v>
      </c>
      <c r="X1158" s="40">
        <v>4</v>
      </c>
      <c r="Y1158">
        <v>1</v>
      </c>
      <c r="Z1158">
        <v>268.98</v>
      </c>
    </row>
    <row r="1159" spans="1:26" x14ac:dyDescent="0.25">
      <c r="A1159" t="s">
        <v>92</v>
      </c>
      <c r="B1159" t="s">
        <v>1383</v>
      </c>
      <c r="C1159" s="1">
        <v>500</v>
      </c>
      <c r="D1159">
        <v>2</v>
      </c>
      <c r="E1159">
        <v>0.4</v>
      </c>
      <c r="F1159" s="16">
        <v>45162</v>
      </c>
      <c r="G1159" t="s">
        <v>77</v>
      </c>
      <c r="H1159" t="s">
        <v>100</v>
      </c>
      <c r="I1159" t="s">
        <v>78</v>
      </c>
      <c r="J1159" t="s">
        <v>101</v>
      </c>
      <c r="K1159" s="1" t="s">
        <v>102</v>
      </c>
      <c r="L1159" t="s">
        <v>79</v>
      </c>
      <c r="M1159" s="1">
        <v>500</v>
      </c>
      <c r="N1159" s="1">
        <v>500</v>
      </c>
      <c r="O1159" s="1">
        <v>1163</v>
      </c>
      <c r="P1159">
        <v>4</v>
      </c>
      <c r="Q1159">
        <v>131.41</v>
      </c>
      <c r="R1159">
        <v>162.04</v>
      </c>
      <c r="S1159">
        <v>30.629999999999995</v>
      </c>
      <c r="T1159" t="s">
        <v>80</v>
      </c>
      <c r="U1159" s="40">
        <v>2023</v>
      </c>
      <c r="V1159" s="40">
        <v>8</v>
      </c>
      <c r="W1159" s="40" t="s">
        <v>305</v>
      </c>
      <c r="X1159" s="40">
        <v>4</v>
      </c>
      <c r="Y1159">
        <v>1</v>
      </c>
      <c r="Z1159">
        <v>162.04</v>
      </c>
    </row>
    <row r="1160" spans="1:26" x14ac:dyDescent="0.25">
      <c r="A1160" t="s">
        <v>92</v>
      </c>
      <c r="B1160" t="s">
        <v>1384</v>
      </c>
      <c r="C1160" s="1">
        <v>500</v>
      </c>
      <c r="D1160">
        <v>2</v>
      </c>
      <c r="E1160">
        <v>0.4</v>
      </c>
      <c r="F1160" s="16">
        <v>45162</v>
      </c>
      <c r="G1160" t="s">
        <v>77</v>
      </c>
      <c r="H1160" t="s">
        <v>100</v>
      </c>
      <c r="I1160" t="s">
        <v>78</v>
      </c>
      <c r="J1160" t="s">
        <v>101</v>
      </c>
      <c r="K1160" s="1" t="s">
        <v>102</v>
      </c>
      <c r="L1160" t="s">
        <v>79</v>
      </c>
      <c r="M1160" s="1">
        <v>500</v>
      </c>
      <c r="N1160" s="1">
        <v>500</v>
      </c>
      <c r="O1160" s="1">
        <v>1217</v>
      </c>
      <c r="P1160">
        <v>5</v>
      </c>
      <c r="Q1160">
        <v>125.29</v>
      </c>
      <c r="R1160">
        <v>154.47999999999999</v>
      </c>
      <c r="S1160">
        <v>29.189999999999984</v>
      </c>
      <c r="T1160" t="s">
        <v>80</v>
      </c>
      <c r="U1160" s="40">
        <v>2023</v>
      </c>
      <c r="V1160" s="40">
        <v>8</v>
      </c>
      <c r="W1160" s="40" t="s">
        <v>305</v>
      </c>
      <c r="X1160" s="40">
        <v>4</v>
      </c>
      <c r="Y1160">
        <v>1</v>
      </c>
      <c r="Z1160">
        <v>154.47999999999999</v>
      </c>
    </row>
    <row r="1161" spans="1:26" x14ac:dyDescent="0.25">
      <c r="A1161" t="s">
        <v>92</v>
      </c>
      <c r="B1161" t="s">
        <v>1385</v>
      </c>
      <c r="C1161" s="1">
        <v>500</v>
      </c>
      <c r="D1161">
        <v>2</v>
      </c>
      <c r="E1161">
        <v>0.4</v>
      </c>
      <c r="F1161" s="16">
        <v>45162</v>
      </c>
      <c r="G1161" t="s">
        <v>77</v>
      </c>
      <c r="H1161" t="s">
        <v>100</v>
      </c>
      <c r="I1161" t="s">
        <v>78</v>
      </c>
      <c r="J1161" t="s">
        <v>101</v>
      </c>
      <c r="K1161" s="1" t="s">
        <v>102</v>
      </c>
      <c r="L1161" t="s">
        <v>79</v>
      </c>
      <c r="M1161" s="1">
        <v>500</v>
      </c>
      <c r="N1161" s="1">
        <v>500</v>
      </c>
      <c r="O1161" s="1">
        <v>1089</v>
      </c>
      <c r="P1161">
        <v>4</v>
      </c>
      <c r="Q1161">
        <v>132.28</v>
      </c>
      <c r="R1161">
        <v>163.11000000000001</v>
      </c>
      <c r="S1161">
        <v>30.830000000000013</v>
      </c>
      <c r="T1161" t="s">
        <v>80</v>
      </c>
      <c r="U1161" s="40">
        <v>2023</v>
      </c>
      <c r="V1161" s="40">
        <v>8</v>
      </c>
      <c r="W1161" s="40" t="s">
        <v>305</v>
      </c>
      <c r="X1161" s="40">
        <v>4</v>
      </c>
      <c r="Y1161">
        <v>1</v>
      </c>
      <c r="Z1161">
        <v>163.11000000000001</v>
      </c>
    </row>
    <row r="1162" spans="1:26" x14ac:dyDescent="0.25">
      <c r="A1162" t="s">
        <v>92</v>
      </c>
      <c r="B1162" t="s">
        <v>1386</v>
      </c>
      <c r="C1162" s="1">
        <v>4500</v>
      </c>
      <c r="D1162">
        <v>18</v>
      </c>
      <c r="E1162">
        <v>3.6</v>
      </c>
      <c r="F1162" s="16">
        <v>45162</v>
      </c>
      <c r="G1162" t="s">
        <v>77</v>
      </c>
      <c r="H1162" t="s">
        <v>100</v>
      </c>
      <c r="I1162" t="s">
        <v>78</v>
      </c>
      <c r="J1162" t="s">
        <v>101</v>
      </c>
      <c r="K1162" s="1" t="s">
        <v>102</v>
      </c>
      <c r="L1162" t="s">
        <v>83</v>
      </c>
      <c r="M1162" s="1">
        <v>4500</v>
      </c>
      <c r="N1162" s="1">
        <v>5000</v>
      </c>
      <c r="O1162" s="1">
        <v>1267</v>
      </c>
      <c r="P1162">
        <v>2</v>
      </c>
      <c r="Q1162">
        <v>614.4</v>
      </c>
      <c r="R1162">
        <v>697</v>
      </c>
      <c r="S1162">
        <v>82.600000000000023</v>
      </c>
      <c r="T1162" t="s">
        <v>80</v>
      </c>
      <c r="U1162" s="40">
        <v>2023</v>
      </c>
      <c r="V1162" s="40">
        <v>8</v>
      </c>
      <c r="W1162" s="40" t="s">
        <v>305</v>
      </c>
      <c r="X1162" s="40">
        <v>4</v>
      </c>
      <c r="Y1162">
        <v>0</v>
      </c>
      <c r="Z1162">
        <v>0</v>
      </c>
    </row>
    <row r="1163" spans="1:26" x14ac:dyDescent="0.25">
      <c r="A1163" t="s">
        <v>92</v>
      </c>
      <c r="B1163" t="s">
        <v>1387</v>
      </c>
      <c r="C1163" s="1">
        <v>1500.0000000000002</v>
      </c>
      <c r="D1163">
        <v>6.0000000000000009</v>
      </c>
      <c r="E1163">
        <v>1.2000000000000002</v>
      </c>
      <c r="F1163" s="16">
        <v>45162</v>
      </c>
      <c r="G1163" t="s">
        <v>77</v>
      </c>
      <c r="H1163" t="s">
        <v>100</v>
      </c>
      <c r="I1163" t="s">
        <v>78</v>
      </c>
      <c r="J1163" t="s">
        <v>101</v>
      </c>
      <c r="K1163" s="1" t="s">
        <v>102</v>
      </c>
      <c r="L1163" t="s">
        <v>79</v>
      </c>
      <c r="M1163" s="1">
        <v>1500.0000000000002</v>
      </c>
      <c r="N1163" s="1">
        <v>2500</v>
      </c>
      <c r="O1163" s="1">
        <v>1045</v>
      </c>
      <c r="P1163">
        <v>3</v>
      </c>
      <c r="Q1163">
        <v>209.16</v>
      </c>
      <c r="R1163">
        <v>238.98</v>
      </c>
      <c r="S1163">
        <v>29.819999999999993</v>
      </c>
      <c r="T1163" t="s">
        <v>80</v>
      </c>
      <c r="U1163" s="40">
        <v>2023</v>
      </c>
      <c r="V1163" s="40">
        <v>8</v>
      </c>
      <c r="W1163" s="40" t="s">
        <v>305</v>
      </c>
      <c r="X1163" s="40">
        <v>4</v>
      </c>
      <c r="Y1163">
        <v>1</v>
      </c>
      <c r="Z1163">
        <v>238.98</v>
      </c>
    </row>
    <row r="1164" spans="1:26" x14ac:dyDescent="0.25">
      <c r="A1164" t="s">
        <v>92</v>
      </c>
      <c r="B1164" t="s">
        <v>1388</v>
      </c>
      <c r="C1164" s="1">
        <v>6500</v>
      </c>
      <c r="D1164">
        <v>26</v>
      </c>
      <c r="E1164">
        <v>5.2</v>
      </c>
      <c r="F1164" s="16">
        <v>45162</v>
      </c>
      <c r="G1164" t="s">
        <v>77</v>
      </c>
      <c r="H1164" t="s">
        <v>111</v>
      </c>
      <c r="I1164" t="s">
        <v>78</v>
      </c>
      <c r="J1164" t="s">
        <v>101</v>
      </c>
      <c r="K1164" s="1" t="s">
        <v>112</v>
      </c>
      <c r="L1164" t="s">
        <v>83</v>
      </c>
      <c r="M1164" s="1">
        <v>6500</v>
      </c>
      <c r="N1164" s="1">
        <v>7500</v>
      </c>
      <c r="O1164" s="1">
        <v>1194</v>
      </c>
      <c r="P1164">
        <v>2</v>
      </c>
      <c r="Q1164">
        <v>848.37</v>
      </c>
      <c r="R1164">
        <v>967.03</v>
      </c>
      <c r="S1164">
        <v>118.65999999999997</v>
      </c>
      <c r="T1164" t="s">
        <v>80</v>
      </c>
      <c r="U1164" s="40">
        <v>2023</v>
      </c>
      <c r="V1164" s="40">
        <v>8</v>
      </c>
      <c r="W1164" s="40" t="s">
        <v>305</v>
      </c>
      <c r="X1164" s="40">
        <v>4</v>
      </c>
      <c r="Y1164">
        <v>0</v>
      </c>
      <c r="Z1164">
        <v>0</v>
      </c>
    </row>
    <row r="1165" spans="1:26" x14ac:dyDescent="0.25">
      <c r="A1165" t="s">
        <v>92</v>
      </c>
      <c r="B1165" t="s">
        <v>1389</v>
      </c>
      <c r="C1165" s="1">
        <v>1500.0000000000002</v>
      </c>
      <c r="D1165">
        <v>6.0000000000000009</v>
      </c>
      <c r="E1165">
        <v>1.2000000000000002</v>
      </c>
      <c r="F1165" s="16">
        <v>45162</v>
      </c>
      <c r="G1165" t="s">
        <v>77</v>
      </c>
      <c r="H1165" t="s">
        <v>111</v>
      </c>
      <c r="I1165" t="s">
        <v>78</v>
      </c>
      <c r="J1165" t="s">
        <v>101</v>
      </c>
      <c r="K1165" s="1" t="s">
        <v>112</v>
      </c>
      <c r="L1165" t="s">
        <v>79</v>
      </c>
      <c r="M1165" s="1">
        <v>1500.0000000000002</v>
      </c>
      <c r="N1165" s="1">
        <v>2500</v>
      </c>
      <c r="O1165" s="1">
        <v>1194</v>
      </c>
      <c r="P1165">
        <v>4</v>
      </c>
      <c r="Q1165">
        <v>377.15</v>
      </c>
      <c r="R1165">
        <v>430.53</v>
      </c>
      <c r="S1165">
        <v>53.379999999999995</v>
      </c>
      <c r="T1165" t="s">
        <v>80</v>
      </c>
      <c r="U1165" s="40">
        <v>2023</v>
      </c>
      <c r="V1165" s="40">
        <v>8</v>
      </c>
      <c r="W1165" s="40" t="s">
        <v>305</v>
      </c>
      <c r="X1165" s="40">
        <v>4</v>
      </c>
      <c r="Y1165">
        <v>1</v>
      </c>
      <c r="Z1165">
        <v>430.53</v>
      </c>
    </row>
    <row r="1166" spans="1:26" x14ac:dyDescent="0.25">
      <c r="A1166" t="s">
        <v>92</v>
      </c>
      <c r="B1166" t="s">
        <v>1390</v>
      </c>
      <c r="C1166" s="1">
        <v>1000</v>
      </c>
      <c r="D1166">
        <v>4</v>
      </c>
      <c r="E1166">
        <v>0.8</v>
      </c>
      <c r="F1166" s="16">
        <v>45162</v>
      </c>
      <c r="G1166" t="s">
        <v>77</v>
      </c>
      <c r="H1166" t="s">
        <v>111</v>
      </c>
      <c r="I1166" t="s">
        <v>78</v>
      </c>
      <c r="J1166" t="s">
        <v>101</v>
      </c>
      <c r="K1166" s="1" t="s">
        <v>112</v>
      </c>
      <c r="L1166" t="s">
        <v>79</v>
      </c>
      <c r="M1166" s="1">
        <v>1000</v>
      </c>
      <c r="N1166" s="1">
        <v>1000</v>
      </c>
      <c r="O1166" s="1">
        <v>1194</v>
      </c>
      <c r="P1166">
        <v>4</v>
      </c>
      <c r="Q1166">
        <v>269.63</v>
      </c>
      <c r="R1166">
        <v>318.72000000000003</v>
      </c>
      <c r="S1166">
        <v>49.090000000000032</v>
      </c>
      <c r="T1166" t="s">
        <v>80</v>
      </c>
      <c r="U1166" s="40">
        <v>2023</v>
      </c>
      <c r="V1166" s="40">
        <v>8</v>
      </c>
      <c r="W1166" s="40" t="s">
        <v>305</v>
      </c>
      <c r="X1166" s="40">
        <v>4</v>
      </c>
      <c r="Y1166">
        <v>1</v>
      </c>
      <c r="Z1166">
        <v>318.72000000000003</v>
      </c>
    </row>
    <row r="1167" spans="1:26" x14ac:dyDescent="0.25">
      <c r="A1167" t="s">
        <v>92</v>
      </c>
      <c r="B1167" t="s">
        <v>1391</v>
      </c>
      <c r="C1167" s="1">
        <v>1500.0000000000002</v>
      </c>
      <c r="D1167">
        <v>6.0000000000000009</v>
      </c>
      <c r="E1167">
        <v>1.2000000000000002</v>
      </c>
      <c r="F1167" s="16">
        <v>45162</v>
      </c>
      <c r="G1167" t="s">
        <v>77</v>
      </c>
      <c r="H1167" t="s">
        <v>127</v>
      </c>
      <c r="I1167" t="s">
        <v>78</v>
      </c>
      <c r="J1167" t="s">
        <v>101</v>
      </c>
      <c r="K1167" s="1" t="s">
        <v>102</v>
      </c>
      <c r="L1167" t="s">
        <v>79</v>
      </c>
      <c r="M1167" s="1">
        <v>1500.0000000000002</v>
      </c>
      <c r="N1167" s="1">
        <v>2500</v>
      </c>
      <c r="O1167" s="1">
        <v>455</v>
      </c>
      <c r="P1167">
        <v>3</v>
      </c>
      <c r="Q1167">
        <v>200.61</v>
      </c>
      <c r="R1167">
        <v>230.32</v>
      </c>
      <c r="S1167">
        <v>29.70999999999998</v>
      </c>
      <c r="T1167" t="s">
        <v>80</v>
      </c>
      <c r="U1167" s="40">
        <v>2023</v>
      </c>
      <c r="V1167" s="40">
        <v>8</v>
      </c>
      <c r="W1167" s="40" t="s">
        <v>305</v>
      </c>
      <c r="X1167" s="40">
        <v>4</v>
      </c>
      <c r="Y1167">
        <v>1</v>
      </c>
      <c r="Z1167">
        <v>230.32</v>
      </c>
    </row>
    <row r="1168" spans="1:26" x14ac:dyDescent="0.25">
      <c r="A1168" t="s">
        <v>92</v>
      </c>
      <c r="B1168" t="s">
        <v>1392</v>
      </c>
      <c r="C1168" s="1">
        <v>500</v>
      </c>
      <c r="D1168">
        <v>2</v>
      </c>
      <c r="E1168">
        <v>0.4</v>
      </c>
      <c r="F1168" s="16">
        <v>45162</v>
      </c>
      <c r="G1168" t="s">
        <v>77</v>
      </c>
      <c r="H1168" t="s">
        <v>100</v>
      </c>
      <c r="I1168" t="s">
        <v>78</v>
      </c>
      <c r="J1168" t="s">
        <v>101</v>
      </c>
      <c r="K1168" s="1" t="s">
        <v>102</v>
      </c>
      <c r="L1168" t="s">
        <v>79</v>
      </c>
      <c r="M1168" s="1">
        <v>500</v>
      </c>
      <c r="N1168" s="1">
        <v>500</v>
      </c>
      <c r="O1168" s="1">
        <v>1819</v>
      </c>
      <c r="P1168">
        <v>4</v>
      </c>
      <c r="Q1168">
        <v>142.63</v>
      </c>
      <c r="R1168">
        <v>175.87</v>
      </c>
      <c r="S1168">
        <v>33.240000000000009</v>
      </c>
      <c r="T1168" t="s">
        <v>80</v>
      </c>
      <c r="U1168" s="40">
        <v>2023</v>
      </c>
      <c r="V1168" s="40">
        <v>8</v>
      </c>
      <c r="W1168" s="40" t="s">
        <v>305</v>
      </c>
      <c r="X1168" s="40">
        <v>4</v>
      </c>
      <c r="Y1168">
        <v>1</v>
      </c>
      <c r="Z1168">
        <v>175.87</v>
      </c>
    </row>
    <row r="1169" spans="1:26" x14ac:dyDescent="0.25">
      <c r="A1169" t="s">
        <v>92</v>
      </c>
      <c r="B1169" t="s">
        <v>1393</v>
      </c>
      <c r="C1169" s="1">
        <v>1000</v>
      </c>
      <c r="D1169">
        <v>4</v>
      </c>
      <c r="E1169">
        <v>0.8</v>
      </c>
      <c r="F1169" s="16">
        <v>45162</v>
      </c>
      <c r="G1169" t="s">
        <v>77</v>
      </c>
      <c r="H1169" t="s">
        <v>129</v>
      </c>
      <c r="I1169" t="s">
        <v>78</v>
      </c>
      <c r="J1169" t="s">
        <v>101</v>
      </c>
      <c r="K1169" s="1" t="s">
        <v>143</v>
      </c>
      <c r="L1169" t="s">
        <v>79</v>
      </c>
      <c r="M1169" s="1">
        <v>1000</v>
      </c>
      <c r="N1169" s="1">
        <v>1000</v>
      </c>
      <c r="O1169" s="1" t="s">
        <v>122</v>
      </c>
      <c r="P1169" t="s">
        <v>143</v>
      </c>
      <c r="Q1169" t="s">
        <v>143</v>
      </c>
      <c r="R1169" t="s">
        <v>143</v>
      </c>
      <c r="S1169" t="s">
        <v>143</v>
      </c>
      <c r="T1169" t="s">
        <v>144</v>
      </c>
      <c r="U1169" s="40">
        <v>2023</v>
      </c>
      <c r="V1169" s="40">
        <v>8</v>
      </c>
      <c r="W1169" s="40" t="s">
        <v>305</v>
      </c>
      <c r="X1169" s="40">
        <v>4</v>
      </c>
      <c r="Y1169">
        <v>1</v>
      </c>
      <c r="Z1169" t="s">
        <v>143</v>
      </c>
    </row>
    <row r="1170" spans="1:26" x14ac:dyDescent="0.25">
      <c r="A1170" t="s">
        <v>92</v>
      </c>
      <c r="B1170" t="s">
        <v>1394</v>
      </c>
      <c r="C1170" s="1">
        <v>500</v>
      </c>
      <c r="D1170">
        <v>2</v>
      </c>
      <c r="E1170">
        <v>0.4</v>
      </c>
      <c r="F1170" s="16">
        <v>45162</v>
      </c>
      <c r="G1170" t="s">
        <v>77</v>
      </c>
      <c r="H1170" t="s">
        <v>129</v>
      </c>
      <c r="I1170" t="s">
        <v>78</v>
      </c>
      <c r="J1170" t="s">
        <v>101</v>
      </c>
      <c r="K1170" s="1" t="s">
        <v>143</v>
      </c>
      <c r="L1170" t="s">
        <v>79</v>
      </c>
      <c r="M1170" s="1">
        <v>500</v>
      </c>
      <c r="N1170" s="1">
        <v>500</v>
      </c>
      <c r="O1170" s="1" t="s">
        <v>122</v>
      </c>
      <c r="P1170" t="s">
        <v>143</v>
      </c>
      <c r="Q1170" t="s">
        <v>143</v>
      </c>
      <c r="R1170" t="s">
        <v>143</v>
      </c>
      <c r="S1170" t="s">
        <v>143</v>
      </c>
      <c r="T1170" t="s">
        <v>144</v>
      </c>
      <c r="U1170" s="40">
        <v>2023</v>
      </c>
      <c r="V1170" s="40">
        <v>8</v>
      </c>
      <c r="W1170" s="40" t="s">
        <v>305</v>
      </c>
      <c r="X1170" s="40">
        <v>4</v>
      </c>
      <c r="Y1170">
        <v>1</v>
      </c>
      <c r="Z1170" t="s">
        <v>143</v>
      </c>
    </row>
    <row r="1171" spans="1:26" x14ac:dyDescent="0.25">
      <c r="A1171" t="s">
        <v>92</v>
      </c>
      <c r="B1171" t="s">
        <v>1395</v>
      </c>
      <c r="C1171" s="1">
        <v>1500.0000000000002</v>
      </c>
      <c r="D1171">
        <v>6.0000000000000009</v>
      </c>
      <c r="E1171">
        <v>1.2000000000000002</v>
      </c>
      <c r="F1171" s="16">
        <v>45162</v>
      </c>
      <c r="G1171" t="s">
        <v>77</v>
      </c>
      <c r="H1171" t="s">
        <v>127</v>
      </c>
      <c r="I1171" t="s">
        <v>78</v>
      </c>
      <c r="J1171" t="s">
        <v>101</v>
      </c>
      <c r="K1171" s="1" t="s">
        <v>102</v>
      </c>
      <c r="L1171" t="s">
        <v>79</v>
      </c>
      <c r="M1171" s="1">
        <v>1500.0000000000002</v>
      </c>
      <c r="N1171" s="1">
        <v>2500</v>
      </c>
      <c r="O1171" s="1">
        <v>455</v>
      </c>
      <c r="P1171">
        <v>3</v>
      </c>
      <c r="Q1171">
        <v>200.61</v>
      </c>
      <c r="R1171">
        <v>230.32</v>
      </c>
      <c r="S1171">
        <v>29.70999999999998</v>
      </c>
      <c r="T1171" t="s">
        <v>80</v>
      </c>
      <c r="U1171" s="40">
        <v>2023</v>
      </c>
      <c r="V1171" s="40">
        <v>8</v>
      </c>
      <c r="W1171" s="40" t="s">
        <v>305</v>
      </c>
      <c r="X1171" s="40">
        <v>4</v>
      </c>
      <c r="Y1171">
        <v>1</v>
      </c>
      <c r="Z1171">
        <v>230.32</v>
      </c>
    </row>
    <row r="1172" spans="1:26" x14ac:dyDescent="0.25">
      <c r="A1172" t="s">
        <v>92</v>
      </c>
      <c r="B1172" t="s">
        <v>1396</v>
      </c>
      <c r="C1172" s="1">
        <v>500</v>
      </c>
      <c r="D1172">
        <v>2</v>
      </c>
      <c r="E1172">
        <v>0.4</v>
      </c>
      <c r="F1172" s="16">
        <v>45162</v>
      </c>
      <c r="G1172" t="s">
        <v>77</v>
      </c>
      <c r="H1172" t="s">
        <v>100</v>
      </c>
      <c r="I1172" t="s">
        <v>78</v>
      </c>
      <c r="J1172" t="s">
        <v>101</v>
      </c>
      <c r="K1172" s="1" t="s">
        <v>102</v>
      </c>
      <c r="L1172" t="s">
        <v>79</v>
      </c>
      <c r="M1172" s="1">
        <v>500</v>
      </c>
      <c r="N1172" s="1">
        <v>500</v>
      </c>
      <c r="O1172" s="1">
        <v>942</v>
      </c>
      <c r="P1172">
        <v>3</v>
      </c>
      <c r="Q1172">
        <v>111.04</v>
      </c>
      <c r="R1172">
        <v>136.91</v>
      </c>
      <c r="S1172">
        <v>25.86999999999999</v>
      </c>
      <c r="T1172" t="s">
        <v>80</v>
      </c>
      <c r="U1172" s="40">
        <v>2023</v>
      </c>
      <c r="V1172" s="40">
        <v>8</v>
      </c>
      <c r="W1172" s="40" t="s">
        <v>305</v>
      </c>
      <c r="X1172" s="40">
        <v>4</v>
      </c>
      <c r="Y1172">
        <v>1</v>
      </c>
      <c r="Z1172">
        <v>136.91</v>
      </c>
    </row>
    <row r="1173" spans="1:26" x14ac:dyDescent="0.25">
      <c r="A1173" t="s">
        <v>92</v>
      </c>
      <c r="B1173" t="s">
        <v>1397</v>
      </c>
      <c r="C1173" s="1">
        <v>500</v>
      </c>
      <c r="D1173">
        <v>2</v>
      </c>
      <c r="E1173">
        <v>0.4</v>
      </c>
      <c r="F1173" s="16">
        <v>45162</v>
      </c>
      <c r="G1173" t="s">
        <v>77</v>
      </c>
      <c r="H1173" t="s">
        <v>100</v>
      </c>
      <c r="I1173" t="s">
        <v>78</v>
      </c>
      <c r="J1173" t="s">
        <v>101</v>
      </c>
      <c r="K1173" s="1" t="s">
        <v>102</v>
      </c>
      <c r="L1173" t="s">
        <v>79</v>
      </c>
      <c r="M1173" s="1">
        <v>500</v>
      </c>
      <c r="N1173" s="1">
        <v>500</v>
      </c>
      <c r="O1173" s="1">
        <v>942</v>
      </c>
      <c r="P1173">
        <v>3</v>
      </c>
      <c r="Q1173">
        <v>111.04</v>
      </c>
      <c r="R1173">
        <v>136.91</v>
      </c>
      <c r="S1173">
        <v>25.86999999999999</v>
      </c>
      <c r="T1173" t="s">
        <v>80</v>
      </c>
      <c r="U1173" s="40">
        <v>2023</v>
      </c>
      <c r="V1173" s="40">
        <v>8</v>
      </c>
      <c r="W1173" s="40" t="s">
        <v>305</v>
      </c>
      <c r="X1173" s="40">
        <v>4</v>
      </c>
      <c r="Y1173">
        <v>1</v>
      </c>
      <c r="Z1173">
        <v>136.91</v>
      </c>
    </row>
    <row r="1174" spans="1:26" x14ac:dyDescent="0.25">
      <c r="A1174" t="s">
        <v>92</v>
      </c>
      <c r="B1174" t="s">
        <v>1398</v>
      </c>
      <c r="C1174" s="1">
        <v>500</v>
      </c>
      <c r="D1174">
        <v>2</v>
      </c>
      <c r="E1174">
        <v>0.4</v>
      </c>
      <c r="F1174" s="16">
        <v>45162</v>
      </c>
      <c r="G1174" t="s">
        <v>77</v>
      </c>
      <c r="H1174" t="s">
        <v>100</v>
      </c>
      <c r="I1174" t="s">
        <v>78</v>
      </c>
      <c r="J1174" t="s">
        <v>101</v>
      </c>
      <c r="K1174" s="1" t="s">
        <v>102</v>
      </c>
      <c r="L1174" t="s">
        <v>79</v>
      </c>
      <c r="M1174" s="1">
        <v>500</v>
      </c>
      <c r="N1174" s="1">
        <v>500</v>
      </c>
      <c r="O1174" s="1">
        <v>911</v>
      </c>
      <c r="P1174">
        <v>4</v>
      </c>
      <c r="Q1174">
        <v>110.35</v>
      </c>
      <c r="R1174">
        <v>136.07</v>
      </c>
      <c r="S1174">
        <v>25.72</v>
      </c>
      <c r="T1174" t="s">
        <v>80</v>
      </c>
      <c r="U1174" s="40">
        <v>2023</v>
      </c>
      <c r="V1174" s="40">
        <v>8</v>
      </c>
      <c r="W1174" s="40" t="s">
        <v>305</v>
      </c>
      <c r="X1174" s="40">
        <v>4</v>
      </c>
      <c r="Y1174">
        <v>1</v>
      </c>
      <c r="Z1174">
        <v>136.07</v>
      </c>
    </row>
    <row r="1175" spans="1:26" x14ac:dyDescent="0.25">
      <c r="A1175" t="s">
        <v>92</v>
      </c>
      <c r="B1175" t="s">
        <v>1399</v>
      </c>
      <c r="C1175" s="1">
        <v>500</v>
      </c>
      <c r="D1175">
        <v>2</v>
      </c>
      <c r="E1175">
        <v>0.4</v>
      </c>
      <c r="F1175" s="16">
        <v>45162</v>
      </c>
      <c r="G1175" t="s">
        <v>77</v>
      </c>
      <c r="H1175" t="s">
        <v>76</v>
      </c>
      <c r="I1175" t="s">
        <v>78</v>
      </c>
      <c r="J1175" t="s">
        <v>101</v>
      </c>
      <c r="K1175" s="1" t="s">
        <v>102</v>
      </c>
      <c r="L1175" t="s">
        <v>79</v>
      </c>
      <c r="M1175" s="1">
        <v>500</v>
      </c>
      <c r="N1175" s="1">
        <v>500</v>
      </c>
      <c r="O1175" s="1">
        <v>627</v>
      </c>
      <c r="P1175">
        <v>4</v>
      </c>
      <c r="Q1175">
        <v>104.59</v>
      </c>
      <c r="R1175">
        <v>128.96</v>
      </c>
      <c r="S1175">
        <v>24.370000000000005</v>
      </c>
      <c r="T1175" t="s">
        <v>80</v>
      </c>
      <c r="U1175" s="40">
        <v>2023</v>
      </c>
      <c r="V1175" s="40">
        <v>8</v>
      </c>
      <c r="W1175" s="40" t="s">
        <v>305</v>
      </c>
      <c r="X1175" s="40">
        <v>4</v>
      </c>
      <c r="Y1175">
        <v>1</v>
      </c>
      <c r="Z1175">
        <v>128.96</v>
      </c>
    </row>
    <row r="1176" spans="1:26" x14ac:dyDescent="0.25">
      <c r="A1176" t="s">
        <v>92</v>
      </c>
      <c r="B1176" t="s">
        <v>1400</v>
      </c>
      <c r="C1176" s="1">
        <v>1000</v>
      </c>
      <c r="D1176">
        <v>4</v>
      </c>
      <c r="E1176">
        <v>0.8</v>
      </c>
      <c r="F1176" s="16">
        <v>45162</v>
      </c>
      <c r="G1176" t="s">
        <v>77</v>
      </c>
      <c r="H1176" t="s">
        <v>76</v>
      </c>
      <c r="I1176" t="s">
        <v>78</v>
      </c>
      <c r="J1176" t="s">
        <v>101</v>
      </c>
      <c r="K1176" s="1" t="s">
        <v>102</v>
      </c>
      <c r="L1176" t="s">
        <v>79</v>
      </c>
      <c r="M1176" s="1">
        <v>1000</v>
      </c>
      <c r="N1176" s="1">
        <v>1000</v>
      </c>
      <c r="O1176" s="1">
        <v>839</v>
      </c>
      <c r="P1176">
        <v>4</v>
      </c>
      <c r="Q1176">
        <v>186.77</v>
      </c>
      <c r="R1176">
        <v>220.76</v>
      </c>
      <c r="S1176">
        <v>33.989999999999981</v>
      </c>
      <c r="T1176" t="s">
        <v>80</v>
      </c>
      <c r="U1176" s="40">
        <v>2023</v>
      </c>
      <c r="V1176" s="40">
        <v>8</v>
      </c>
      <c r="W1176" s="40" t="s">
        <v>305</v>
      </c>
      <c r="X1176" s="40">
        <v>4</v>
      </c>
      <c r="Y1176">
        <v>1</v>
      </c>
      <c r="Z1176">
        <v>220.76</v>
      </c>
    </row>
    <row r="1177" spans="1:26" x14ac:dyDescent="0.25">
      <c r="A1177" t="s">
        <v>92</v>
      </c>
      <c r="B1177" t="s">
        <v>1401</v>
      </c>
      <c r="C1177" s="1">
        <v>500</v>
      </c>
      <c r="D1177">
        <v>2</v>
      </c>
      <c r="E1177">
        <v>0.4</v>
      </c>
      <c r="F1177" s="16">
        <v>45162</v>
      </c>
      <c r="G1177" t="s">
        <v>77</v>
      </c>
      <c r="H1177" t="s">
        <v>111</v>
      </c>
      <c r="I1177" t="s">
        <v>78</v>
      </c>
      <c r="J1177" t="s">
        <v>101</v>
      </c>
      <c r="K1177" s="1" t="s">
        <v>112</v>
      </c>
      <c r="L1177" t="s">
        <v>79</v>
      </c>
      <c r="M1177" s="1">
        <v>500</v>
      </c>
      <c r="N1177" s="1">
        <v>500</v>
      </c>
      <c r="O1177" s="1">
        <v>1502</v>
      </c>
      <c r="P1177">
        <v>4</v>
      </c>
      <c r="Q1177">
        <v>131.91</v>
      </c>
      <c r="R1177">
        <v>162.65</v>
      </c>
      <c r="S1177">
        <v>30.740000000000009</v>
      </c>
      <c r="T1177" t="s">
        <v>80</v>
      </c>
      <c r="U1177" s="40">
        <v>2023</v>
      </c>
      <c r="V1177" s="40">
        <v>8</v>
      </c>
      <c r="W1177" s="40" t="s">
        <v>305</v>
      </c>
      <c r="X1177" s="40">
        <v>4</v>
      </c>
      <c r="Y1177">
        <v>1</v>
      </c>
      <c r="Z1177">
        <v>162.65</v>
      </c>
    </row>
    <row r="1178" spans="1:26" x14ac:dyDescent="0.25">
      <c r="A1178" t="s">
        <v>92</v>
      </c>
      <c r="B1178" t="s">
        <v>1402</v>
      </c>
      <c r="C1178" s="1">
        <v>2500</v>
      </c>
      <c r="D1178">
        <v>10</v>
      </c>
      <c r="E1178">
        <v>2</v>
      </c>
      <c r="F1178" s="16">
        <v>45167</v>
      </c>
      <c r="G1178" t="s">
        <v>77</v>
      </c>
      <c r="H1178" t="s">
        <v>76</v>
      </c>
      <c r="I1178" t="s">
        <v>78</v>
      </c>
      <c r="J1178" t="s">
        <v>101</v>
      </c>
      <c r="K1178" s="1" t="s">
        <v>81</v>
      </c>
      <c r="L1178" t="s">
        <v>79</v>
      </c>
      <c r="M1178" s="1">
        <v>2500</v>
      </c>
      <c r="N1178" s="1">
        <v>2500</v>
      </c>
      <c r="O1178" s="1">
        <v>824</v>
      </c>
      <c r="P1178">
        <v>5</v>
      </c>
      <c r="Q1178">
        <v>466.18</v>
      </c>
      <c r="R1178">
        <v>535.23</v>
      </c>
      <c r="S1178">
        <v>69.050000000000011</v>
      </c>
      <c r="T1178" t="s">
        <v>80</v>
      </c>
      <c r="U1178" s="40">
        <v>2023</v>
      </c>
      <c r="V1178" s="40">
        <v>8</v>
      </c>
      <c r="W1178" s="40" t="s">
        <v>305</v>
      </c>
      <c r="X1178" s="40">
        <v>2</v>
      </c>
      <c r="Y1178">
        <v>1</v>
      </c>
      <c r="Z1178">
        <v>535.23</v>
      </c>
    </row>
    <row r="1179" spans="1:26" x14ac:dyDescent="0.25">
      <c r="A1179" t="s">
        <v>92</v>
      </c>
      <c r="B1179" t="s">
        <v>1403</v>
      </c>
      <c r="C1179" s="1">
        <v>500</v>
      </c>
      <c r="D1179">
        <v>2</v>
      </c>
      <c r="E1179">
        <v>0.4</v>
      </c>
      <c r="F1179" s="16">
        <v>45167</v>
      </c>
      <c r="G1179" t="s">
        <v>77</v>
      </c>
      <c r="H1179" t="s">
        <v>76</v>
      </c>
      <c r="I1179" t="s">
        <v>78</v>
      </c>
      <c r="J1179" t="s">
        <v>101</v>
      </c>
      <c r="K1179" s="1" t="s">
        <v>102</v>
      </c>
      <c r="L1179" t="s">
        <v>79</v>
      </c>
      <c r="M1179" s="1">
        <v>500</v>
      </c>
      <c r="N1179" s="1">
        <v>500</v>
      </c>
      <c r="O1179" s="1">
        <v>607</v>
      </c>
      <c r="P1179">
        <v>4</v>
      </c>
      <c r="Q1179">
        <v>103.07</v>
      </c>
      <c r="R1179">
        <v>127.09</v>
      </c>
      <c r="S1179">
        <v>24.02000000000001</v>
      </c>
      <c r="T1179" t="s">
        <v>80</v>
      </c>
      <c r="U1179" s="40">
        <v>2023</v>
      </c>
      <c r="V1179" s="40">
        <v>8</v>
      </c>
      <c r="W1179" s="40" t="s">
        <v>305</v>
      </c>
      <c r="X1179" s="40">
        <v>2</v>
      </c>
      <c r="Y1179">
        <v>1</v>
      </c>
      <c r="Z1179">
        <v>127.09</v>
      </c>
    </row>
    <row r="1180" spans="1:26" x14ac:dyDescent="0.25">
      <c r="A1180" t="s">
        <v>92</v>
      </c>
      <c r="B1180" t="s">
        <v>1404</v>
      </c>
      <c r="C1180" s="1">
        <v>1500.0000000000002</v>
      </c>
      <c r="D1180">
        <v>6.0000000000000009</v>
      </c>
      <c r="E1180">
        <v>1.2000000000000002</v>
      </c>
      <c r="F1180" s="16">
        <v>45167</v>
      </c>
      <c r="G1180" t="s">
        <v>77</v>
      </c>
      <c r="H1180" t="s">
        <v>283</v>
      </c>
      <c r="I1180" t="s">
        <v>78</v>
      </c>
      <c r="J1180" t="s">
        <v>101</v>
      </c>
      <c r="K1180" s="1" t="s">
        <v>112</v>
      </c>
      <c r="L1180" t="s">
        <v>79</v>
      </c>
      <c r="M1180" s="1">
        <v>1500.0000000000002</v>
      </c>
      <c r="N1180" s="1">
        <v>2500</v>
      </c>
      <c r="O1180" s="1">
        <v>1404</v>
      </c>
      <c r="P1180">
        <v>4</v>
      </c>
      <c r="Q1180">
        <v>299.39</v>
      </c>
      <c r="R1180">
        <v>341.77</v>
      </c>
      <c r="S1180">
        <v>42.379999999999995</v>
      </c>
      <c r="T1180" t="s">
        <v>80</v>
      </c>
      <c r="U1180" s="40">
        <v>2023</v>
      </c>
      <c r="V1180" s="40">
        <v>8</v>
      </c>
      <c r="W1180" s="40" t="s">
        <v>305</v>
      </c>
      <c r="X1180" s="40">
        <v>2</v>
      </c>
      <c r="Y1180">
        <v>1</v>
      </c>
      <c r="Z1180">
        <v>341.77</v>
      </c>
    </row>
    <row r="1181" spans="1:26" x14ac:dyDescent="0.25">
      <c r="A1181" t="s">
        <v>92</v>
      </c>
      <c r="B1181" t="s">
        <v>1405</v>
      </c>
      <c r="C1181" s="1">
        <v>1500.0000000000002</v>
      </c>
      <c r="D1181">
        <v>6.0000000000000009</v>
      </c>
      <c r="E1181">
        <v>1.2000000000000002</v>
      </c>
      <c r="F1181" s="16">
        <v>45167</v>
      </c>
      <c r="G1181" t="s">
        <v>77</v>
      </c>
      <c r="H1181" t="s">
        <v>283</v>
      </c>
      <c r="I1181" t="s">
        <v>78</v>
      </c>
      <c r="J1181" t="s">
        <v>101</v>
      </c>
      <c r="K1181" s="1" t="s">
        <v>112</v>
      </c>
      <c r="L1181" t="s">
        <v>79</v>
      </c>
      <c r="M1181" s="1">
        <v>1500.0000000000002</v>
      </c>
      <c r="N1181" s="1">
        <v>2500</v>
      </c>
      <c r="O1181" s="1">
        <v>1404</v>
      </c>
      <c r="P1181">
        <v>4</v>
      </c>
      <c r="Q1181">
        <v>299.39</v>
      </c>
      <c r="R1181">
        <v>341.77</v>
      </c>
      <c r="S1181">
        <v>42.379999999999995</v>
      </c>
      <c r="T1181" t="s">
        <v>80</v>
      </c>
      <c r="U1181" s="40">
        <v>2023</v>
      </c>
      <c r="V1181" s="40">
        <v>8</v>
      </c>
      <c r="W1181" s="40" t="s">
        <v>305</v>
      </c>
      <c r="X1181" s="40">
        <v>2</v>
      </c>
      <c r="Y1181">
        <v>1</v>
      </c>
      <c r="Z1181">
        <v>341.77</v>
      </c>
    </row>
    <row r="1182" spans="1:26" x14ac:dyDescent="0.25">
      <c r="A1182" t="s">
        <v>92</v>
      </c>
      <c r="B1182" t="s">
        <v>1406</v>
      </c>
      <c r="C1182" s="1">
        <v>1000</v>
      </c>
      <c r="D1182">
        <v>4</v>
      </c>
      <c r="E1182">
        <v>0.8</v>
      </c>
      <c r="F1182" s="16">
        <v>45167</v>
      </c>
      <c r="G1182" t="s">
        <v>77</v>
      </c>
      <c r="H1182" t="s">
        <v>76</v>
      </c>
      <c r="I1182" t="s">
        <v>78</v>
      </c>
      <c r="J1182" t="s">
        <v>101</v>
      </c>
      <c r="K1182" s="1" t="s">
        <v>102</v>
      </c>
      <c r="L1182" t="s">
        <v>79</v>
      </c>
      <c r="M1182" s="1">
        <v>1000</v>
      </c>
      <c r="N1182" s="1">
        <v>1000</v>
      </c>
      <c r="O1182" s="1">
        <v>1096</v>
      </c>
      <c r="P1182">
        <v>4</v>
      </c>
      <c r="Q1182">
        <v>216.49</v>
      </c>
      <c r="R1182">
        <v>255.9</v>
      </c>
      <c r="S1182">
        <v>39.409999999999997</v>
      </c>
      <c r="T1182" t="s">
        <v>80</v>
      </c>
      <c r="U1182" s="40">
        <v>2023</v>
      </c>
      <c r="V1182" s="40">
        <v>8</v>
      </c>
      <c r="W1182" s="40" t="s">
        <v>305</v>
      </c>
      <c r="X1182" s="40">
        <v>2</v>
      </c>
      <c r="Y1182">
        <v>1</v>
      </c>
      <c r="Z1182">
        <v>255.9</v>
      </c>
    </row>
    <row r="1183" spans="1:26" x14ac:dyDescent="0.25">
      <c r="A1183" t="s">
        <v>92</v>
      </c>
      <c r="B1183" t="s">
        <v>1407</v>
      </c>
      <c r="C1183" s="1">
        <v>500</v>
      </c>
      <c r="D1183">
        <v>2</v>
      </c>
      <c r="E1183">
        <v>0.4</v>
      </c>
      <c r="F1183" s="16">
        <v>45169</v>
      </c>
      <c r="G1183" t="s">
        <v>77</v>
      </c>
      <c r="H1183" t="s">
        <v>76</v>
      </c>
      <c r="I1183" t="s">
        <v>78</v>
      </c>
      <c r="J1183" t="s">
        <v>101</v>
      </c>
      <c r="K1183" s="1" t="s">
        <v>81</v>
      </c>
      <c r="L1183" t="s">
        <v>79</v>
      </c>
      <c r="M1183" s="1">
        <v>500</v>
      </c>
      <c r="N1183" s="1">
        <v>500</v>
      </c>
      <c r="O1183" s="1">
        <v>563</v>
      </c>
      <c r="P1183">
        <v>5</v>
      </c>
      <c r="Q1183">
        <v>105.86</v>
      </c>
      <c r="R1183">
        <v>130.53</v>
      </c>
      <c r="S1183">
        <v>24.67</v>
      </c>
      <c r="T1183" t="s">
        <v>80</v>
      </c>
      <c r="U1183" s="40">
        <v>2023</v>
      </c>
      <c r="V1183" s="40">
        <v>8</v>
      </c>
      <c r="W1183" s="40" t="s">
        <v>305</v>
      </c>
      <c r="X1183" s="40">
        <v>4</v>
      </c>
      <c r="Y1183">
        <v>1</v>
      </c>
      <c r="Z1183">
        <v>130.53</v>
      </c>
    </row>
    <row r="1184" spans="1:26" x14ac:dyDescent="0.25">
      <c r="A1184" t="s">
        <v>92</v>
      </c>
      <c r="B1184" t="s">
        <v>1408</v>
      </c>
      <c r="C1184" s="1">
        <v>1000</v>
      </c>
      <c r="D1184">
        <v>4</v>
      </c>
      <c r="E1184">
        <v>0.8</v>
      </c>
      <c r="F1184" s="16">
        <v>45169</v>
      </c>
      <c r="G1184" t="s">
        <v>77</v>
      </c>
      <c r="H1184" t="s">
        <v>141</v>
      </c>
      <c r="I1184" t="s">
        <v>78</v>
      </c>
      <c r="J1184" t="s">
        <v>101</v>
      </c>
      <c r="K1184" s="1" t="s">
        <v>130</v>
      </c>
      <c r="L1184" t="s">
        <v>79</v>
      </c>
      <c r="M1184" s="1">
        <v>1000</v>
      </c>
      <c r="N1184" s="1">
        <v>1000</v>
      </c>
      <c r="O1184" s="1">
        <v>653</v>
      </c>
      <c r="P1184">
        <v>3</v>
      </c>
      <c r="Q1184">
        <v>288.68</v>
      </c>
      <c r="R1184">
        <v>341.23</v>
      </c>
      <c r="S1184">
        <v>52.550000000000011</v>
      </c>
      <c r="T1184" t="s">
        <v>80</v>
      </c>
      <c r="U1184" s="40">
        <v>2023</v>
      </c>
      <c r="V1184" s="40">
        <v>8</v>
      </c>
      <c r="W1184" s="40" t="s">
        <v>305</v>
      </c>
      <c r="X1184" s="40">
        <v>4</v>
      </c>
      <c r="Y1184">
        <v>1</v>
      </c>
      <c r="Z1184">
        <v>341.23</v>
      </c>
    </row>
    <row r="1185" spans="1:26" x14ac:dyDescent="0.25">
      <c r="A1185" t="s">
        <v>92</v>
      </c>
      <c r="B1185" t="s">
        <v>1409</v>
      </c>
      <c r="C1185" s="1">
        <v>2000</v>
      </c>
      <c r="D1185">
        <v>8</v>
      </c>
      <c r="E1185">
        <v>1.6</v>
      </c>
      <c r="F1185" s="16">
        <v>45169</v>
      </c>
      <c r="G1185" t="s">
        <v>77</v>
      </c>
      <c r="H1185" t="s">
        <v>141</v>
      </c>
      <c r="I1185" t="s">
        <v>78</v>
      </c>
      <c r="J1185" t="s">
        <v>101</v>
      </c>
      <c r="K1185" s="1" t="s">
        <v>130</v>
      </c>
      <c r="L1185" t="s">
        <v>79</v>
      </c>
      <c r="M1185" s="1">
        <v>2000</v>
      </c>
      <c r="N1185" s="1">
        <v>2500</v>
      </c>
      <c r="O1185" s="1">
        <v>686</v>
      </c>
      <c r="P1185">
        <v>3</v>
      </c>
      <c r="Q1185">
        <v>457.29</v>
      </c>
      <c r="R1185">
        <v>522.02</v>
      </c>
      <c r="S1185">
        <v>64.729999999999961</v>
      </c>
      <c r="T1185" t="s">
        <v>80</v>
      </c>
      <c r="U1185" s="40">
        <v>2023</v>
      </c>
      <c r="V1185" s="40">
        <v>8</v>
      </c>
      <c r="W1185" s="40" t="s">
        <v>305</v>
      </c>
      <c r="X1185" s="40">
        <v>4</v>
      </c>
      <c r="Y1185">
        <v>1</v>
      </c>
      <c r="Z1185">
        <v>522.02</v>
      </c>
    </row>
    <row r="1186" spans="1:26" x14ac:dyDescent="0.25">
      <c r="A1186" t="s">
        <v>92</v>
      </c>
      <c r="B1186" t="s">
        <v>1410</v>
      </c>
      <c r="C1186" s="1">
        <v>500</v>
      </c>
      <c r="D1186">
        <v>2</v>
      </c>
      <c r="E1186">
        <v>0.4</v>
      </c>
      <c r="F1186" s="16">
        <v>45169</v>
      </c>
      <c r="G1186" t="s">
        <v>77</v>
      </c>
      <c r="H1186" t="s">
        <v>111</v>
      </c>
      <c r="I1186" t="s">
        <v>78</v>
      </c>
      <c r="J1186" t="s">
        <v>101</v>
      </c>
      <c r="K1186" s="1" t="s">
        <v>112</v>
      </c>
      <c r="L1186" t="s">
        <v>79</v>
      </c>
      <c r="M1186" s="1">
        <v>500</v>
      </c>
      <c r="N1186" s="1">
        <v>500</v>
      </c>
      <c r="O1186" s="1">
        <v>1194</v>
      </c>
      <c r="P1186">
        <v>4</v>
      </c>
      <c r="Q1186">
        <v>152.02000000000001</v>
      </c>
      <c r="R1186">
        <v>187.45</v>
      </c>
      <c r="S1186">
        <v>35.429999999999978</v>
      </c>
      <c r="T1186" t="s">
        <v>80</v>
      </c>
      <c r="U1186" s="40">
        <v>2023</v>
      </c>
      <c r="V1186" s="40">
        <v>8</v>
      </c>
      <c r="W1186" s="40" t="s">
        <v>305</v>
      </c>
      <c r="X1186" s="40">
        <v>4</v>
      </c>
      <c r="Y1186">
        <v>1</v>
      </c>
      <c r="Z1186">
        <v>187.45</v>
      </c>
    </row>
    <row r="1187" spans="1:26" x14ac:dyDescent="0.25">
      <c r="A1187" t="s">
        <v>92</v>
      </c>
      <c r="B1187" t="s">
        <v>1411</v>
      </c>
      <c r="C1187" s="1">
        <v>3500.0000000000005</v>
      </c>
      <c r="D1187">
        <v>14.000000000000002</v>
      </c>
      <c r="E1187">
        <v>2.8000000000000003</v>
      </c>
      <c r="F1187" s="16">
        <v>45169</v>
      </c>
      <c r="G1187" t="s">
        <v>77</v>
      </c>
      <c r="H1187" t="s">
        <v>111</v>
      </c>
      <c r="I1187" t="s">
        <v>78</v>
      </c>
      <c r="J1187" t="s">
        <v>101</v>
      </c>
      <c r="K1187" s="1" t="s">
        <v>112</v>
      </c>
      <c r="L1187" t="s">
        <v>83</v>
      </c>
      <c r="M1187" s="1">
        <v>3500.0000000000005</v>
      </c>
      <c r="N1187" s="1">
        <v>5000</v>
      </c>
      <c r="O1187" s="1">
        <v>1194</v>
      </c>
      <c r="P1187">
        <v>2</v>
      </c>
      <c r="Q1187">
        <v>782.56</v>
      </c>
      <c r="R1187">
        <v>892.01</v>
      </c>
      <c r="S1187">
        <v>109.45000000000005</v>
      </c>
      <c r="T1187" t="s">
        <v>80</v>
      </c>
      <c r="U1187" s="40">
        <v>2023</v>
      </c>
      <c r="V1187" s="40">
        <v>8</v>
      </c>
      <c r="W1187" s="40" t="s">
        <v>305</v>
      </c>
      <c r="X1187" s="40">
        <v>4</v>
      </c>
      <c r="Y1187">
        <v>0</v>
      </c>
      <c r="Z1187">
        <v>0</v>
      </c>
    </row>
    <row r="1188" spans="1:26" x14ac:dyDescent="0.25">
      <c r="A1188" t="s">
        <v>92</v>
      </c>
      <c r="B1188" t="s">
        <v>1412</v>
      </c>
      <c r="C1188" s="1">
        <v>500</v>
      </c>
      <c r="D1188">
        <v>2</v>
      </c>
      <c r="E1188">
        <v>0.4</v>
      </c>
      <c r="F1188" s="16">
        <v>45169</v>
      </c>
      <c r="G1188" t="s">
        <v>77</v>
      </c>
      <c r="H1188" t="s">
        <v>100</v>
      </c>
      <c r="I1188" t="s">
        <v>78</v>
      </c>
      <c r="J1188" t="s">
        <v>101</v>
      </c>
      <c r="K1188" s="1" t="s">
        <v>102</v>
      </c>
      <c r="L1188" t="s">
        <v>79</v>
      </c>
      <c r="M1188" s="1">
        <v>500</v>
      </c>
      <c r="N1188" s="1">
        <v>500</v>
      </c>
      <c r="O1188" s="1">
        <v>942</v>
      </c>
      <c r="P1188">
        <v>3</v>
      </c>
      <c r="Q1188">
        <v>111.04</v>
      </c>
      <c r="R1188">
        <v>136.91</v>
      </c>
      <c r="S1188">
        <v>25.86999999999999</v>
      </c>
      <c r="T1188" t="s">
        <v>80</v>
      </c>
      <c r="U1188" s="40">
        <v>2023</v>
      </c>
      <c r="V1188" s="40">
        <v>8</v>
      </c>
      <c r="W1188" s="40" t="s">
        <v>305</v>
      </c>
      <c r="X1188" s="40">
        <v>4</v>
      </c>
      <c r="Y1188">
        <v>1</v>
      </c>
      <c r="Z1188">
        <v>136.91</v>
      </c>
    </row>
    <row r="1189" spans="1:26" x14ac:dyDescent="0.25">
      <c r="A1189" t="s">
        <v>92</v>
      </c>
      <c r="B1189" t="s">
        <v>1413</v>
      </c>
      <c r="C1189" s="1">
        <v>500</v>
      </c>
      <c r="D1189">
        <v>2</v>
      </c>
      <c r="E1189">
        <v>0.4</v>
      </c>
      <c r="F1189" s="16">
        <v>45169</v>
      </c>
      <c r="G1189" t="s">
        <v>77</v>
      </c>
      <c r="H1189" t="s">
        <v>133</v>
      </c>
      <c r="I1189" t="s">
        <v>78</v>
      </c>
      <c r="J1189" t="s">
        <v>101</v>
      </c>
      <c r="K1189" s="1" t="s">
        <v>112</v>
      </c>
      <c r="L1189" t="s">
        <v>79</v>
      </c>
      <c r="M1189" s="1">
        <v>500</v>
      </c>
      <c r="N1189" s="1">
        <v>500</v>
      </c>
      <c r="O1189" s="1">
        <v>2378</v>
      </c>
      <c r="P1189">
        <v>6</v>
      </c>
      <c r="Q1189">
        <v>153.15</v>
      </c>
      <c r="R1189">
        <v>188.84</v>
      </c>
      <c r="S1189">
        <v>35.69</v>
      </c>
      <c r="T1189" t="s">
        <v>80</v>
      </c>
      <c r="U1189" s="40">
        <v>2023</v>
      </c>
      <c r="V1189" s="40">
        <v>8</v>
      </c>
      <c r="W1189" s="40" t="s">
        <v>305</v>
      </c>
      <c r="X1189" s="40">
        <v>4</v>
      </c>
      <c r="Y1189">
        <v>1</v>
      </c>
      <c r="Z1189">
        <v>188.84</v>
      </c>
    </row>
    <row r="1190" spans="1:26" x14ac:dyDescent="0.25">
      <c r="A1190" t="s">
        <v>92</v>
      </c>
      <c r="B1190" t="s">
        <v>1414</v>
      </c>
      <c r="C1190" s="1">
        <v>6000.0000000000009</v>
      </c>
      <c r="D1190">
        <v>24.000000000000004</v>
      </c>
      <c r="E1190">
        <v>4.8000000000000007</v>
      </c>
      <c r="F1190" s="16">
        <v>45169</v>
      </c>
      <c r="G1190" t="s">
        <v>77</v>
      </c>
      <c r="H1190" t="s">
        <v>76</v>
      </c>
      <c r="I1190" t="s">
        <v>78</v>
      </c>
      <c r="J1190" t="s">
        <v>101</v>
      </c>
      <c r="K1190" s="1" t="s">
        <v>81</v>
      </c>
      <c r="L1190" t="s">
        <v>83</v>
      </c>
      <c r="M1190" s="1">
        <v>6000.0000000000009</v>
      </c>
      <c r="N1190" s="1">
        <v>7500</v>
      </c>
      <c r="O1190" s="1">
        <v>814</v>
      </c>
      <c r="P1190">
        <v>2</v>
      </c>
      <c r="Q1190">
        <v>541.58000000000004</v>
      </c>
      <c r="R1190">
        <v>621.79</v>
      </c>
      <c r="S1190">
        <v>80.209999999999923</v>
      </c>
      <c r="T1190" t="s">
        <v>80</v>
      </c>
      <c r="U1190" s="40">
        <v>2023</v>
      </c>
      <c r="V1190" s="40">
        <v>8</v>
      </c>
      <c r="W1190" s="40" t="s">
        <v>305</v>
      </c>
      <c r="X1190" s="40">
        <v>4</v>
      </c>
      <c r="Y1190">
        <v>0</v>
      </c>
      <c r="Z1190">
        <v>0</v>
      </c>
    </row>
    <row r="1191" spans="1:26" x14ac:dyDescent="0.25">
      <c r="A1191" t="s">
        <v>92</v>
      </c>
      <c r="B1191" t="s">
        <v>1415</v>
      </c>
      <c r="C1191" s="1">
        <v>2000</v>
      </c>
      <c r="D1191">
        <v>8</v>
      </c>
      <c r="E1191">
        <v>1.6</v>
      </c>
      <c r="F1191" s="16">
        <v>45169</v>
      </c>
      <c r="G1191" t="s">
        <v>77</v>
      </c>
      <c r="H1191" t="s">
        <v>114</v>
      </c>
      <c r="I1191" t="s">
        <v>78</v>
      </c>
      <c r="J1191" t="s">
        <v>101</v>
      </c>
      <c r="K1191" s="1" t="s">
        <v>102</v>
      </c>
      <c r="L1191" t="s">
        <v>79</v>
      </c>
      <c r="M1191" s="1">
        <v>2000</v>
      </c>
      <c r="N1191" s="1">
        <v>2500</v>
      </c>
      <c r="O1191" s="1">
        <v>977</v>
      </c>
      <c r="P1191">
        <v>3</v>
      </c>
      <c r="Q1191">
        <v>427.34</v>
      </c>
      <c r="R1191">
        <v>487.83</v>
      </c>
      <c r="S1191">
        <v>60.490000000000009</v>
      </c>
      <c r="T1191" t="s">
        <v>80</v>
      </c>
      <c r="U1191" s="40">
        <v>2023</v>
      </c>
      <c r="V1191" s="40">
        <v>8</v>
      </c>
      <c r="W1191" s="40" t="s">
        <v>305</v>
      </c>
      <c r="X1191" s="40">
        <v>4</v>
      </c>
      <c r="Y1191">
        <v>1</v>
      </c>
      <c r="Z1191">
        <v>487.83</v>
      </c>
    </row>
    <row r="1192" spans="1:26" x14ac:dyDescent="0.25">
      <c r="A1192" t="s">
        <v>92</v>
      </c>
      <c r="B1192" t="s">
        <v>1416</v>
      </c>
      <c r="C1192" s="1">
        <v>2000</v>
      </c>
      <c r="D1192">
        <v>8</v>
      </c>
      <c r="E1192">
        <v>1.6</v>
      </c>
      <c r="F1192" s="16">
        <v>45169</v>
      </c>
      <c r="G1192" t="s">
        <v>77</v>
      </c>
      <c r="H1192" t="s">
        <v>129</v>
      </c>
      <c r="I1192" t="s">
        <v>78</v>
      </c>
      <c r="J1192" t="s">
        <v>101</v>
      </c>
      <c r="K1192" s="1" t="s">
        <v>130</v>
      </c>
      <c r="L1192" t="s">
        <v>79</v>
      </c>
      <c r="M1192" s="1">
        <v>2000</v>
      </c>
      <c r="N1192" s="1">
        <v>2500</v>
      </c>
      <c r="O1192" s="1" t="s">
        <v>122</v>
      </c>
      <c r="P1192">
        <v>3</v>
      </c>
      <c r="Q1192">
        <v>450.42</v>
      </c>
      <c r="R1192">
        <v>514.17999999999995</v>
      </c>
      <c r="S1192">
        <v>63.759999999999934</v>
      </c>
      <c r="T1192" t="s">
        <v>80</v>
      </c>
      <c r="U1192" s="40">
        <v>2023</v>
      </c>
      <c r="V1192" s="40">
        <v>8</v>
      </c>
      <c r="W1192" s="40" t="s">
        <v>305</v>
      </c>
      <c r="X1192" s="40">
        <v>4</v>
      </c>
      <c r="Y1192">
        <v>1</v>
      </c>
      <c r="Z1192">
        <v>514.17999999999995</v>
      </c>
    </row>
    <row r="1193" spans="1:26" x14ac:dyDescent="0.25">
      <c r="A1193" t="s">
        <v>92</v>
      </c>
      <c r="B1193" t="s">
        <v>1417</v>
      </c>
      <c r="C1193" s="1">
        <v>2000</v>
      </c>
      <c r="D1193">
        <v>8</v>
      </c>
      <c r="E1193">
        <v>1.6</v>
      </c>
      <c r="F1193" s="16">
        <v>45169</v>
      </c>
      <c r="G1193" t="s">
        <v>77</v>
      </c>
      <c r="H1193" t="s">
        <v>127</v>
      </c>
      <c r="I1193" t="s">
        <v>78</v>
      </c>
      <c r="J1193" t="s">
        <v>101</v>
      </c>
      <c r="K1193" s="1" t="s">
        <v>102</v>
      </c>
      <c r="L1193" t="s">
        <v>79</v>
      </c>
      <c r="M1193" s="1">
        <v>2000</v>
      </c>
      <c r="N1193" s="1">
        <v>2500</v>
      </c>
      <c r="O1193" s="1">
        <v>480</v>
      </c>
      <c r="P1193">
        <v>3</v>
      </c>
      <c r="Q1193">
        <v>278.20999999999998</v>
      </c>
      <c r="R1193">
        <v>319.42</v>
      </c>
      <c r="S1193">
        <v>41.210000000000036</v>
      </c>
      <c r="T1193" t="s">
        <v>80</v>
      </c>
      <c r="U1193" s="40">
        <v>2023</v>
      </c>
      <c r="V1193" s="40">
        <v>8</v>
      </c>
      <c r="W1193" s="40" t="s">
        <v>305</v>
      </c>
      <c r="X1193" s="40">
        <v>4</v>
      </c>
      <c r="Y1193">
        <v>1</v>
      </c>
      <c r="Z1193">
        <v>319.42</v>
      </c>
    </row>
    <row r="1194" spans="1:26" x14ac:dyDescent="0.25">
      <c r="A1194" t="s">
        <v>92</v>
      </c>
      <c r="B1194" t="s">
        <v>1418</v>
      </c>
      <c r="C1194" s="1">
        <v>2000</v>
      </c>
      <c r="D1194">
        <v>8</v>
      </c>
      <c r="E1194">
        <v>1.6</v>
      </c>
      <c r="F1194" s="16">
        <v>45169</v>
      </c>
      <c r="G1194" t="s">
        <v>77</v>
      </c>
      <c r="H1194" t="s">
        <v>127</v>
      </c>
      <c r="I1194" t="s">
        <v>78</v>
      </c>
      <c r="J1194" t="s">
        <v>101</v>
      </c>
      <c r="K1194" s="1" t="s">
        <v>102</v>
      </c>
      <c r="L1194" t="s">
        <v>79</v>
      </c>
      <c r="M1194" s="1">
        <v>2000</v>
      </c>
      <c r="N1194" s="1">
        <v>2500</v>
      </c>
      <c r="O1194" s="1">
        <v>480</v>
      </c>
      <c r="P1194">
        <v>3</v>
      </c>
      <c r="Q1194">
        <v>278.20999999999998</v>
      </c>
      <c r="R1194">
        <v>319.42</v>
      </c>
      <c r="S1194">
        <v>41.210000000000036</v>
      </c>
      <c r="T1194" t="s">
        <v>80</v>
      </c>
      <c r="U1194" s="40">
        <v>2023</v>
      </c>
      <c r="V1194" s="40">
        <v>8</v>
      </c>
      <c r="W1194" s="40" t="s">
        <v>305</v>
      </c>
      <c r="X1194" s="40">
        <v>4</v>
      </c>
      <c r="Y1194">
        <v>1</v>
      </c>
      <c r="Z1194">
        <v>319.42</v>
      </c>
    </row>
    <row r="1195" spans="1:26" x14ac:dyDescent="0.25">
      <c r="A1195" t="s">
        <v>92</v>
      </c>
      <c r="B1195" t="s">
        <v>1419</v>
      </c>
      <c r="C1195" s="1">
        <v>1500.0000000000002</v>
      </c>
      <c r="D1195">
        <v>6.0000000000000009</v>
      </c>
      <c r="E1195">
        <v>1.2000000000000002</v>
      </c>
      <c r="F1195" s="16">
        <v>45169</v>
      </c>
      <c r="G1195" t="s">
        <v>77</v>
      </c>
      <c r="H1195" t="s">
        <v>76</v>
      </c>
      <c r="I1195" t="s">
        <v>78</v>
      </c>
      <c r="J1195" t="s">
        <v>101</v>
      </c>
      <c r="K1195" s="1" t="s">
        <v>102</v>
      </c>
      <c r="L1195" t="s">
        <v>79</v>
      </c>
      <c r="M1195" s="1">
        <v>1500.0000000000002</v>
      </c>
      <c r="N1195" s="1">
        <v>2500</v>
      </c>
      <c r="O1195" s="1">
        <v>635</v>
      </c>
      <c r="P1195">
        <v>3</v>
      </c>
      <c r="Q1195">
        <v>214.93</v>
      </c>
      <c r="R1195">
        <v>246.76</v>
      </c>
      <c r="S1195">
        <v>31.829999999999984</v>
      </c>
      <c r="T1195" t="s">
        <v>80</v>
      </c>
      <c r="U1195" s="40">
        <v>2023</v>
      </c>
      <c r="V1195" s="40">
        <v>8</v>
      </c>
      <c r="W1195" s="40" t="s">
        <v>305</v>
      </c>
      <c r="X1195" s="40">
        <v>4</v>
      </c>
      <c r="Y1195">
        <v>1</v>
      </c>
      <c r="Z1195">
        <v>246.76</v>
      </c>
    </row>
    <row r="1196" spans="1:26" x14ac:dyDescent="0.25">
      <c r="A1196" t="s">
        <v>92</v>
      </c>
      <c r="B1196" t="s">
        <v>1420</v>
      </c>
      <c r="C1196" s="1">
        <v>1000</v>
      </c>
      <c r="D1196">
        <v>4</v>
      </c>
      <c r="E1196">
        <v>0.8</v>
      </c>
      <c r="F1196" s="16">
        <v>45169</v>
      </c>
      <c r="G1196" t="s">
        <v>77</v>
      </c>
      <c r="H1196" t="s">
        <v>243</v>
      </c>
      <c r="I1196" t="s">
        <v>78</v>
      </c>
      <c r="J1196" t="s">
        <v>101</v>
      </c>
      <c r="K1196" s="1" t="s">
        <v>102</v>
      </c>
      <c r="L1196" t="s">
        <v>79</v>
      </c>
      <c r="M1196" s="1">
        <v>1000</v>
      </c>
      <c r="N1196" s="1">
        <v>1000</v>
      </c>
      <c r="O1196" s="1">
        <v>1743</v>
      </c>
      <c r="P1196">
        <v>4</v>
      </c>
      <c r="Q1196">
        <v>183.98</v>
      </c>
      <c r="R1196">
        <v>217.47</v>
      </c>
      <c r="S1196">
        <v>33.490000000000009</v>
      </c>
      <c r="T1196" t="s">
        <v>80</v>
      </c>
      <c r="U1196" s="40">
        <v>2023</v>
      </c>
      <c r="V1196" s="40">
        <v>8</v>
      </c>
      <c r="W1196" s="40" t="s">
        <v>305</v>
      </c>
      <c r="X1196" s="40">
        <v>4</v>
      </c>
      <c r="Y1196">
        <v>1</v>
      </c>
      <c r="Z1196">
        <v>217.47</v>
      </c>
    </row>
    <row r="1197" spans="1:26" x14ac:dyDescent="0.25">
      <c r="A1197" t="s">
        <v>92</v>
      </c>
      <c r="B1197" t="s">
        <v>1421</v>
      </c>
      <c r="C1197" s="1">
        <v>1500.0000000000002</v>
      </c>
      <c r="D1197">
        <v>6.0000000000000009</v>
      </c>
      <c r="E1197">
        <v>1.2000000000000002</v>
      </c>
      <c r="F1197" s="16">
        <v>45169</v>
      </c>
      <c r="G1197" t="s">
        <v>77</v>
      </c>
      <c r="H1197" t="s">
        <v>76</v>
      </c>
      <c r="I1197" t="s">
        <v>78</v>
      </c>
      <c r="J1197" t="s">
        <v>101</v>
      </c>
      <c r="K1197" s="1" t="s">
        <v>81</v>
      </c>
      <c r="L1197" t="s">
        <v>79</v>
      </c>
      <c r="M1197" s="1">
        <v>1500.0000000000002</v>
      </c>
      <c r="N1197" s="1">
        <v>2500</v>
      </c>
      <c r="O1197" s="1">
        <v>846</v>
      </c>
      <c r="P1197">
        <v>5</v>
      </c>
      <c r="Q1197">
        <v>257.41000000000003</v>
      </c>
      <c r="R1197">
        <v>294.83</v>
      </c>
      <c r="S1197">
        <v>37.419999999999959</v>
      </c>
      <c r="T1197" t="s">
        <v>80</v>
      </c>
      <c r="U1197" s="40">
        <v>2023</v>
      </c>
      <c r="V1197" s="40">
        <v>8</v>
      </c>
      <c r="W1197" s="40" t="s">
        <v>305</v>
      </c>
      <c r="X1197" s="40">
        <v>4</v>
      </c>
      <c r="Y1197">
        <v>1</v>
      </c>
      <c r="Z1197">
        <v>294.83</v>
      </c>
    </row>
    <row r="1198" spans="1:26" x14ac:dyDescent="0.25">
      <c r="A1198" t="s">
        <v>92</v>
      </c>
      <c r="B1198" t="s">
        <v>1422</v>
      </c>
      <c r="C1198" s="1">
        <v>1000</v>
      </c>
      <c r="D1198">
        <v>4</v>
      </c>
      <c r="E1198">
        <v>0.8</v>
      </c>
      <c r="F1198" s="16">
        <v>45169</v>
      </c>
      <c r="G1198" t="s">
        <v>77</v>
      </c>
      <c r="H1198" t="s">
        <v>141</v>
      </c>
      <c r="I1198" t="s">
        <v>78</v>
      </c>
      <c r="J1198" t="s">
        <v>101</v>
      </c>
      <c r="K1198" s="1" t="s">
        <v>130</v>
      </c>
      <c r="L1198" t="s">
        <v>79</v>
      </c>
      <c r="M1198" s="1">
        <v>1000</v>
      </c>
      <c r="N1198" s="1">
        <v>1000</v>
      </c>
      <c r="O1198" s="1">
        <v>550</v>
      </c>
      <c r="P1198">
        <v>4</v>
      </c>
      <c r="Q1198">
        <v>369.76</v>
      </c>
      <c r="R1198">
        <v>437.07</v>
      </c>
      <c r="S1198">
        <v>67.31</v>
      </c>
      <c r="T1198" t="s">
        <v>80</v>
      </c>
      <c r="U1198" s="40">
        <v>2023</v>
      </c>
      <c r="V1198" s="40">
        <v>8</v>
      </c>
      <c r="W1198" s="40" t="s">
        <v>305</v>
      </c>
      <c r="X1198" s="40">
        <v>4</v>
      </c>
      <c r="Y1198">
        <v>1</v>
      </c>
      <c r="Z1198">
        <v>437.07</v>
      </c>
    </row>
    <row r="1199" spans="1:26" x14ac:dyDescent="0.25">
      <c r="A1199" t="s">
        <v>92</v>
      </c>
      <c r="B1199" t="s">
        <v>1423</v>
      </c>
      <c r="C1199" s="1">
        <v>2500</v>
      </c>
      <c r="D1199">
        <v>10</v>
      </c>
      <c r="E1199">
        <v>2</v>
      </c>
      <c r="F1199" s="16">
        <v>45169</v>
      </c>
      <c r="G1199" t="s">
        <v>77</v>
      </c>
      <c r="H1199" t="s">
        <v>76</v>
      </c>
      <c r="I1199" t="s">
        <v>78</v>
      </c>
      <c r="J1199" t="s">
        <v>101</v>
      </c>
      <c r="K1199" s="1" t="s">
        <v>81</v>
      </c>
      <c r="L1199" t="s">
        <v>79</v>
      </c>
      <c r="M1199" s="1">
        <v>2500</v>
      </c>
      <c r="N1199" s="1">
        <v>2500</v>
      </c>
      <c r="O1199" s="1">
        <v>576</v>
      </c>
      <c r="P1199">
        <v>5</v>
      </c>
      <c r="Q1199">
        <v>384.59</v>
      </c>
      <c r="R1199">
        <v>441.55</v>
      </c>
      <c r="S1199">
        <v>56.960000000000036</v>
      </c>
      <c r="T1199" t="s">
        <v>80</v>
      </c>
      <c r="U1199" s="40">
        <v>2023</v>
      </c>
      <c r="V1199" s="40">
        <v>8</v>
      </c>
      <c r="W1199" s="40" t="s">
        <v>305</v>
      </c>
      <c r="X1199" s="40">
        <v>4</v>
      </c>
      <c r="Y1199">
        <v>1</v>
      </c>
      <c r="Z1199">
        <v>441.55</v>
      </c>
    </row>
    <row r="1200" spans="1:26" x14ac:dyDescent="0.25">
      <c r="A1200" t="s">
        <v>92</v>
      </c>
      <c r="B1200" t="s">
        <v>1424</v>
      </c>
      <c r="C1200" s="1">
        <v>1000</v>
      </c>
      <c r="D1200">
        <v>4</v>
      </c>
      <c r="E1200">
        <v>0.8</v>
      </c>
      <c r="F1200" s="16">
        <v>45169</v>
      </c>
      <c r="G1200" t="s">
        <v>77</v>
      </c>
      <c r="H1200" t="s">
        <v>100</v>
      </c>
      <c r="I1200" t="s">
        <v>78</v>
      </c>
      <c r="J1200" t="s">
        <v>101</v>
      </c>
      <c r="K1200" s="1" t="s">
        <v>102</v>
      </c>
      <c r="L1200" t="s">
        <v>79</v>
      </c>
      <c r="M1200" s="1">
        <v>1000</v>
      </c>
      <c r="N1200" s="1">
        <v>1000</v>
      </c>
      <c r="O1200" s="1">
        <v>1045</v>
      </c>
      <c r="P1200">
        <v>3</v>
      </c>
      <c r="Q1200">
        <v>153.08000000000001</v>
      </c>
      <c r="R1200">
        <v>180.94</v>
      </c>
      <c r="S1200">
        <v>27.859999999999985</v>
      </c>
      <c r="T1200" t="s">
        <v>80</v>
      </c>
      <c r="U1200" s="40">
        <v>2023</v>
      </c>
      <c r="V1200" s="40">
        <v>8</v>
      </c>
      <c r="W1200" s="40" t="s">
        <v>305</v>
      </c>
      <c r="X1200" s="40">
        <v>4</v>
      </c>
      <c r="Y1200">
        <v>1</v>
      </c>
      <c r="Z1200">
        <v>180.94</v>
      </c>
    </row>
    <row r="1201" spans="1:26" x14ac:dyDescent="0.25">
      <c r="A1201" t="s">
        <v>92</v>
      </c>
      <c r="B1201" t="s">
        <v>1425</v>
      </c>
      <c r="C1201" s="1">
        <v>500</v>
      </c>
      <c r="D1201">
        <v>2</v>
      </c>
      <c r="E1201">
        <v>0.4</v>
      </c>
      <c r="F1201" s="16">
        <v>45169</v>
      </c>
      <c r="G1201" t="s">
        <v>77</v>
      </c>
      <c r="H1201" t="s">
        <v>111</v>
      </c>
      <c r="I1201" t="s">
        <v>78</v>
      </c>
      <c r="J1201" t="s">
        <v>101</v>
      </c>
      <c r="K1201" s="1" t="s">
        <v>112</v>
      </c>
      <c r="L1201" t="s">
        <v>79</v>
      </c>
      <c r="M1201" s="1">
        <v>500</v>
      </c>
      <c r="N1201" s="1">
        <v>500</v>
      </c>
      <c r="O1201" s="1">
        <v>1481</v>
      </c>
      <c r="P1201">
        <v>4</v>
      </c>
      <c r="Q1201">
        <v>150.15</v>
      </c>
      <c r="R1201">
        <v>185.14</v>
      </c>
      <c r="S1201">
        <v>34.989999999999981</v>
      </c>
      <c r="T1201" t="s">
        <v>80</v>
      </c>
      <c r="U1201" s="40">
        <v>2023</v>
      </c>
      <c r="V1201" s="40">
        <v>8</v>
      </c>
      <c r="W1201" s="40" t="s">
        <v>305</v>
      </c>
      <c r="X1201" s="40">
        <v>4</v>
      </c>
      <c r="Y1201">
        <v>1</v>
      </c>
      <c r="Z1201">
        <v>185.14</v>
      </c>
    </row>
    <row r="1202" spans="1:26" x14ac:dyDescent="0.25">
      <c r="A1202" t="s">
        <v>92</v>
      </c>
      <c r="B1202" t="s">
        <v>1426</v>
      </c>
      <c r="C1202" s="1">
        <v>4000</v>
      </c>
      <c r="D1202">
        <v>16</v>
      </c>
      <c r="E1202">
        <v>3.2</v>
      </c>
      <c r="F1202" s="16">
        <v>45169</v>
      </c>
      <c r="G1202" t="s">
        <v>77</v>
      </c>
      <c r="H1202" t="s">
        <v>111</v>
      </c>
      <c r="I1202" t="s">
        <v>78</v>
      </c>
      <c r="J1202" t="s">
        <v>101</v>
      </c>
      <c r="K1202" s="1" t="s">
        <v>112</v>
      </c>
      <c r="L1202" t="s">
        <v>83</v>
      </c>
      <c r="M1202" s="1">
        <v>4000</v>
      </c>
      <c r="N1202" s="1">
        <v>5000</v>
      </c>
      <c r="O1202" s="1">
        <v>1194</v>
      </c>
      <c r="P1202">
        <v>2</v>
      </c>
      <c r="Q1202">
        <v>793.53</v>
      </c>
      <c r="R1202">
        <v>904.51</v>
      </c>
      <c r="S1202">
        <v>110.98000000000002</v>
      </c>
      <c r="T1202" t="s">
        <v>80</v>
      </c>
      <c r="U1202" s="40">
        <v>2023</v>
      </c>
      <c r="V1202" s="40">
        <v>8</v>
      </c>
      <c r="W1202" s="40" t="s">
        <v>305</v>
      </c>
      <c r="X1202" s="40">
        <v>4</v>
      </c>
      <c r="Y1202">
        <v>0</v>
      </c>
      <c r="Z1202">
        <v>0</v>
      </c>
    </row>
    <row r="1203" spans="1:26" x14ac:dyDescent="0.25">
      <c r="A1203" t="s">
        <v>92</v>
      </c>
      <c r="B1203" t="s">
        <v>1427</v>
      </c>
      <c r="C1203" s="1">
        <v>1000</v>
      </c>
      <c r="D1203">
        <v>4</v>
      </c>
      <c r="E1203">
        <v>0.8</v>
      </c>
      <c r="F1203" s="16">
        <v>45169</v>
      </c>
      <c r="G1203" t="s">
        <v>77</v>
      </c>
      <c r="H1203" t="s">
        <v>100</v>
      </c>
      <c r="I1203" t="s">
        <v>78</v>
      </c>
      <c r="J1203" t="s">
        <v>101</v>
      </c>
      <c r="K1203" s="1" t="s">
        <v>102</v>
      </c>
      <c r="L1203" t="s">
        <v>79</v>
      </c>
      <c r="M1203" s="1">
        <v>1000</v>
      </c>
      <c r="N1203" s="1">
        <v>1000</v>
      </c>
      <c r="O1203" s="1">
        <v>1045</v>
      </c>
      <c r="P1203">
        <v>3</v>
      </c>
      <c r="Q1203">
        <v>153.08000000000001</v>
      </c>
      <c r="R1203">
        <v>180.94</v>
      </c>
      <c r="S1203">
        <v>27.859999999999985</v>
      </c>
      <c r="T1203" t="s">
        <v>80</v>
      </c>
      <c r="U1203" s="40">
        <v>2023</v>
      </c>
      <c r="V1203" s="40">
        <v>8</v>
      </c>
      <c r="W1203" s="40" t="s">
        <v>305</v>
      </c>
      <c r="X1203" s="40">
        <v>4</v>
      </c>
      <c r="Y1203">
        <v>1</v>
      </c>
      <c r="Z1203">
        <v>180.94</v>
      </c>
    </row>
    <row r="1204" spans="1:26" x14ac:dyDescent="0.25">
      <c r="A1204" t="s">
        <v>92</v>
      </c>
      <c r="B1204" t="s">
        <v>1428</v>
      </c>
      <c r="C1204" s="1">
        <v>1500.0000000000002</v>
      </c>
      <c r="D1204">
        <v>6.0000000000000009</v>
      </c>
      <c r="E1204">
        <v>1.2000000000000002</v>
      </c>
      <c r="F1204" s="16">
        <v>45169</v>
      </c>
      <c r="G1204" t="s">
        <v>77</v>
      </c>
      <c r="H1204" t="s">
        <v>100</v>
      </c>
      <c r="I1204" t="s">
        <v>78</v>
      </c>
      <c r="J1204" t="s">
        <v>101</v>
      </c>
      <c r="K1204" s="1" t="s">
        <v>102</v>
      </c>
      <c r="L1204" t="s">
        <v>79</v>
      </c>
      <c r="M1204" s="1">
        <v>1500.0000000000002</v>
      </c>
      <c r="N1204" s="1">
        <v>2500</v>
      </c>
      <c r="O1204" s="1">
        <v>1267</v>
      </c>
      <c r="P1204">
        <v>3</v>
      </c>
      <c r="Q1204">
        <v>229.86</v>
      </c>
      <c r="R1204">
        <v>262.39999999999998</v>
      </c>
      <c r="S1204">
        <v>32.539999999999964</v>
      </c>
      <c r="T1204" t="s">
        <v>80</v>
      </c>
      <c r="U1204" s="40">
        <v>2023</v>
      </c>
      <c r="V1204" s="40">
        <v>8</v>
      </c>
      <c r="W1204" s="40" t="s">
        <v>305</v>
      </c>
      <c r="X1204" s="40">
        <v>4</v>
      </c>
      <c r="Y1204">
        <v>1</v>
      </c>
      <c r="Z1204">
        <v>262.39999999999998</v>
      </c>
    </row>
    <row r="1205" spans="1:26" x14ac:dyDescent="0.25">
      <c r="A1205" t="s">
        <v>92</v>
      </c>
      <c r="B1205" t="s">
        <v>1429</v>
      </c>
      <c r="C1205" s="1">
        <v>1500.0000000000002</v>
      </c>
      <c r="D1205">
        <v>6.0000000000000009</v>
      </c>
      <c r="E1205">
        <v>1.2000000000000002</v>
      </c>
      <c r="F1205" s="16">
        <v>45169</v>
      </c>
      <c r="G1205" t="s">
        <v>77</v>
      </c>
      <c r="H1205" t="s">
        <v>185</v>
      </c>
      <c r="I1205" t="s">
        <v>78</v>
      </c>
      <c r="J1205" t="s">
        <v>101</v>
      </c>
      <c r="K1205" s="1" t="s">
        <v>112</v>
      </c>
      <c r="L1205" t="s">
        <v>79</v>
      </c>
      <c r="M1205" s="1">
        <v>1500.0000000000002</v>
      </c>
      <c r="N1205" s="1">
        <v>2500</v>
      </c>
      <c r="O1205" s="1">
        <v>1088</v>
      </c>
      <c r="P1205">
        <v>4</v>
      </c>
      <c r="Q1205">
        <v>292.68</v>
      </c>
      <c r="R1205">
        <v>334.41</v>
      </c>
      <c r="S1205">
        <v>41.730000000000018</v>
      </c>
      <c r="T1205" t="s">
        <v>80</v>
      </c>
      <c r="U1205" s="40">
        <v>2023</v>
      </c>
      <c r="V1205" s="40">
        <v>8</v>
      </c>
      <c r="W1205" s="40" t="s">
        <v>305</v>
      </c>
      <c r="X1205" s="40">
        <v>4</v>
      </c>
      <c r="Y1205">
        <v>1</v>
      </c>
      <c r="Z1205">
        <v>334.41</v>
      </c>
    </row>
    <row r="1206" spans="1:26" x14ac:dyDescent="0.25">
      <c r="A1206" t="s">
        <v>92</v>
      </c>
      <c r="B1206" t="s">
        <v>1430</v>
      </c>
      <c r="C1206" s="1">
        <v>1500.0000000000002</v>
      </c>
      <c r="D1206">
        <v>6.0000000000000009</v>
      </c>
      <c r="E1206">
        <v>1.2000000000000002</v>
      </c>
      <c r="F1206" s="16">
        <v>45169</v>
      </c>
      <c r="G1206" t="s">
        <v>77</v>
      </c>
      <c r="H1206" t="s">
        <v>185</v>
      </c>
      <c r="I1206" t="s">
        <v>78</v>
      </c>
      <c r="J1206" t="s">
        <v>101</v>
      </c>
      <c r="K1206" s="1" t="s">
        <v>112</v>
      </c>
      <c r="L1206" t="s">
        <v>79</v>
      </c>
      <c r="M1206" s="1">
        <v>1500.0000000000002</v>
      </c>
      <c r="N1206" s="1">
        <v>2500</v>
      </c>
      <c r="O1206" s="1">
        <v>1088</v>
      </c>
      <c r="P1206">
        <v>4</v>
      </c>
      <c r="Q1206">
        <v>292.68</v>
      </c>
      <c r="R1206">
        <v>334.41</v>
      </c>
      <c r="S1206">
        <v>41.730000000000018</v>
      </c>
      <c r="T1206" t="s">
        <v>80</v>
      </c>
      <c r="U1206" s="40">
        <v>2023</v>
      </c>
      <c r="V1206" s="40">
        <v>8</v>
      </c>
      <c r="W1206" s="40" t="s">
        <v>305</v>
      </c>
      <c r="X1206" s="40">
        <v>4</v>
      </c>
      <c r="Y1206">
        <v>1</v>
      </c>
      <c r="Z1206">
        <v>334.41</v>
      </c>
    </row>
    <row r="1207" spans="1:26" x14ac:dyDescent="0.25">
      <c r="A1207" t="s">
        <v>92</v>
      </c>
      <c r="B1207" t="s">
        <v>1431</v>
      </c>
      <c r="C1207" s="1">
        <v>1000</v>
      </c>
      <c r="D1207">
        <v>4</v>
      </c>
      <c r="E1207">
        <v>0.8</v>
      </c>
      <c r="F1207" s="16">
        <v>45169</v>
      </c>
      <c r="G1207" t="s">
        <v>77</v>
      </c>
      <c r="H1207" t="s">
        <v>100</v>
      </c>
      <c r="I1207" t="s">
        <v>78</v>
      </c>
      <c r="J1207" t="s">
        <v>101</v>
      </c>
      <c r="K1207" s="1" t="s">
        <v>102</v>
      </c>
      <c r="L1207" t="s">
        <v>79</v>
      </c>
      <c r="M1207" s="1">
        <v>1000</v>
      </c>
      <c r="N1207" s="1">
        <v>1000</v>
      </c>
      <c r="O1207" s="1">
        <v>942</v>
      </c>
      <c r="P1207">
        <v>3</v>
      </c>
      <c r="Q1207">
        <v>187.44</v>
      </c>
      <c r="R1207">
        <v>221.56</v>
      </c>
      <c r="S1207">
        <v>34.120000000000005</v>
      </c>
      <c r="T1207" t="s">
        <v>80</v>
      </c>
      <c r="U1207" s="40">
        <v>2023</v>
      </c>
      <c r="V1207" s="40">
        <v>8</v>
      </c>
      <c r="W1207" s="40" t="s">
        <v>305</v>
      </c>
      <c r="X1207" s="40">
        <v>4</v>
      </c>
      <c r="Y1207">
        <v>1</v>
      </c>
      <c r="Z1207">
        <v>221.56</v>
      </c>
    </row>
    <row r="1208" spans="1:26" x14ac:dyDescent="0.25">
      <c r="A1208" t="s">
        <v>92</v>
      </c>
      <c r="B1208" t="s">
        <v>1432</v>
      </c>
      <c r="C1208" s="1">
        <v>500</v>
      </c>
      <c r="D1208">
        <v>2</v>
      </c>
      <c r="E1208">
        <v>0.4</v>
      </c>
      <c r="F1208" s="16">
        <v>45169</v>
      </c>
      <c r="G1208" t="s">
        <v>77</v>
      </c>
      <c r="H1208" t="s">
        <v>100</v>
      </c>
      <c r="I1208" t="s">
        <v>78</v>
      </c>
      <c r="J1208" t="s">
        <v>101</v>
      </c>
      <c r="K1208" s="1" t="s">
        <v>102</v>
      </c>
      <c r="L1208" t="s">
        <v>79</v>
      </c>
      <c r="M1208" s="1">
        <v>500</v>
      </c>
      <c r="N1208" s="1">
        <v>500</v>
      </c>
      <c r="O1208" s="1">
        <v>942</v>
      </c>
      <c r="P1208">
        <v>3</v>
      </c>
      <c r="Q1208">
        <v>111.04</v>
      </c>
      <c r="R1208">
        <v>136.91</v>
      </c>
      <c r="S1208">
        <v>25.86999999999999</v>
      </c>
      <c r="T1208" t="s">
        <v>80</v>
      </c>
      <c r="U1208" s="40">
        <v>2023</v>
      </c>
      <c r="V1208" s="40">
        <v>8</v>
      </c>
      <c r="W1208" s="40" t="s">
        <v>305</v>
      </c>
      <c r="X1208" s="40">
        <v>4</v>
      </c>
      <c r="Y1208">
        <v>1</v>
      </c>
      <c r="Z1208">
        <v>136.91</v>
      </c>
    </row>
    <row r="1209" spans="1:26" x14ac:dyDescent="0.25">
      <c r="A1209" t="s">
        <v>92</v>
      </c>
      <c r="B1209" t="s">
        <v>1433</v>
      </c>
      <c r="C1209" s="1">
        <v>3000.0000000000005</v>
      </c>
      <c r="D1209">
        <v>12.000000000000002</v>
      </c>
      <c r="E1209">
        <v>2.4000000000000004</v>
      </c>
      <c r="F1209" s="16">
        <v>45169</v>
      </c>
      <c r="G1209" t="s">
        <v>77</v>
      </c>
      <c r="H1209" t="s">
        <v>129</v>
      </c>
      <c r="I1209" t="s">
        <v>78</v>
      </c>
      <c r="J1209" t="s">
        <v>101</v>
      </c>
      <c r="K1209" s="1" t="s">
        <v>130</v>
      </c>
      <c r="L1209" t="s">
        <v>83</v>
      </c>
      <c r="M1209" s="1">
        <v>3000.0000000000005</v>
      </c>
      <c r="N1209" s="1">
        <v>5000</v>
      </c>
      <c r="O1209" s="1" t="s">
        <v>122</v>
      </c>
      <c r="P1209">
        <v>1</v>
      </c>
      <c r="Q1209">
        <v>744.65</v>
      </c>
      <c r="R1209">
        <v>838.38</v>
      </c>
      <c r="S1209">
        <v>93.730000000000018</v>
      </c>
      <c r="T1209" t="s">
        <v>80</v>
      </c>
      <c r="U1209" s="40">
        <v>2023</v>
      </c>
      <c r="V1209" s="40">
        <v>8</v>
      </c>
      <c r="W1209" s="40" t="s">
        <v>305</v>
      </c>
      <c r="X1209" s="40">
        <v>4</v>
      </c>
      <c r="Y1209">
        <v>0</v>
      </c>
      <c r="Z1209">
        <v>0</v>
      </c>
    </row>
    <row r="1210" spans="1:26" x14ac:dyDescent="0.25">
      <c r="A1210" t="s">
        <v>92</v>
      </c>
      <c r="B1210" t="s">
        <v>1434</v>
      </c>
      <c r="C1210" s="1">
        <v>500</v>
      </c>
      <c r="D1210">
        <v>2</v>
      </c>
      <c r="E1210">
        <v>0.4</v>
      </c>
      <c r="F1210" s="16">
        <v>45169</v>
      </c>
      <c r="G1210" t="s">
        <v>77</v>
      </c>
      <c r="H1210" t="s">
        <v>100</v>
      </c>
      <c r="I1210" t="s">
        <v>78</v>
      </c>
      <c r="J1210" t="s">
        <v>101</v>
      </c>
      <c r="K1210" s="1" t="s">
        <v>102</v>
      </c>
      <c r="L1210" t="s">
        <v>79</v>
      </c>
      <c r="M1210" s="1">
        <v>500</v>
      </c>
      <c r="N1210" s="1">
        <v>500</v>
      </c>
      <c r="O1210" s="1">
        <v>911</v>
      </c>
      <c r="P1210">
        <v>4</v>
      </c>
      <c r="Q1210">
        <v>110.35</v>
      </c>
      <c r="R1210">
        <v>136.07</v>
      </c>
      <c r="S1210">
        <v>25.72</v>
      </c>
      <c r="T1210" t="s">
        <v>80</v>
      </c>
      <c r="U1210" s="40">
        <v>2023</v>
      </c>
      <c r="V1210" s="40">
        <v>8</v>
      </c>
      <c r="W1210" s="40" t="s">
        <v>305</v>
      </c>
      <c r="X1210" s="40">
        <v>4</v>
      </c>
      <c r="Y1210">
        <v>1</v>
      </c>
      <c r="Z1210">
        <v>136.07</v>
      </c>
    </row>
    <row r="1211" spans="1:26" x14ac:dyDescent="0.25">
      <c r="A1211" t="s">
        <v>92</v>
      </c>
      <c r="B1211" t="s">
        <v>1435</v>
      </c>
      <c r="C1211" s="1">
        <v>500</v>
      </c>
      <c r="D1211">
        <v>2</v>
      </c>
      <c r="E1211">
        <v>0.4</v>
      </c>
      <c r="F1211" s="16">
        <v>45169</v>
      </c>
      <c r="G1211" t="s">
        <v>77</v>
      </c>
      <c r="H1211" t="s">
        <v>100</v>
      </c>
      <c r="I1211" t="s">
        <v>78</v>
      </c>
      <c r="J1211" t="s">
        <v>101</v>
      </c>
      <c r="K1211" s="1" t="s">
        <v>102</v>
      </c>
      <c r="L1211" t="s">
        <v>79</v>
      </c>
      <c r="M1211" s="1">
        <v>500</v>
      </c>
      <c r="N1211" s="1">
        <v>500</v>
      </c>
      <c r="O1211" s="1">
        <v>930</v>
      </c>
      <c r="P1211">
        <v>4</v>
      </c>
      <c r="Q1211">
        <v>110.35</v>
      </c>
      <c r="R1211">
        <v>136.07</v>
      </c>
      <c r="S1211">
        <v>25.72</v>
      </c>
      <c r="T1211" t="s">
        <v>80</v>
      </c>
      <c r="U1211" s="40">
        <v>2023</v>
      </c>
      <c r="V1211" s="40">
        <v>8</v>
      </c>
      <c r="W1211" s="40" t="s">
        <v>305</v>
      </c>
      <c r="X1211" s="40">
        <v>4</v>
      </c>
      <c r="Y1211">
        <v>1</v>
      </c>
      <c r="Z1211">
        <v>136.07</v>
      </c>
    </row>
    <row r="1212" spans="1:26" x14ac:dyDescent="0.25">
      <c r="A1212" t="s">
        <v>92</v>
      </c>
      <c r="B1212" t="s">
        <v>1436</v>
      </c>
      <c r="C1212" s="1">
        <v>1500.0000000000002</v>
      </c>
      <c r="D1212">
        <v>6.0000000000000009</v>
      </c>
      <c r="E1212">
        <v>1.2000000000000002</v>
      </c>
      <c r="F1212" s="16">
        <v>45169</v>
      </c>
      <c r="G1212" t="s">
        <v>77</v>
      </c>
      <c r="H1212" t="s">
        <v>133</v>
      </c>
      <c r="I1212" t="s">
        <v>78</v>
      </c>
      <c r="J1212" t="s">
        <v>101</v>
      </c>
      <c r="K1212" s="1" t="s">
        <v>112</v>
      </c>
      <c r="L1212" t="s">
        <v>79</v>
      </c>
      <c r="M1212" s="1">
        <v>1500.0000000000002</v>
      </c>
      <c r="N1212" s="1">
        <v>2500</v>
      </c>
      <c r="O1212" s="1">
        <v>2378</v>
      </c>
      <c r="P1212">
        <v>6</v>
      </c>
      <c r="Q1212">
        <v>391.07</v>
      </c>
      <c r="R1212">
        <v>446.42</v>
      </c>
      <c r="S1212">
        <v>55.350000000000023</v>
      </c>
      <c r="T1212" t="s">
        <v>80</v>
      </c>
      <c r="U1212" s="40">
        <v>2023</v>
      </c>
      <c r="V1212" s="40">
        <v>8</v>
      </c>
      <c r="W1212" s="40" t="s">
        <v>305</v>
      </c>
      <c r="X1212" s="40">
        <v>4</v>
      </c>
      <c r="Y1212">
        <v>1</v>
      </c>
      <c r="Z1212">
        <v>446.42</v>
      </c>
    </row>
    <row r="1213" spans="1:26" x14ac:dyDescent="0.25">
      <c r="A1213" t="s">
        <v>92</v>
      </c>
      <c r="B1213" t="s">
        <v>1437</v>
      </c>
      <c r="C1213" s="1">
        <v>500</v>
      </c>
      <c r="D1213">
        <v>2</v>
      </c>
      <c r="E1213">
        <v>0.4</v>
      </c>
      <c r="F1213" s="16">
        <v>45169</v>
      </c>
      <c r="G1213" t="s">
        <v>77</v>
      </c>
      <c r="H1213" t="s">
        <v>76</v>
      </c>
      <c r="I1213" t="s">
        <v>78</v>
      </c>
      <c r="J1213" t="s">
        <v>101</v>
      </c>
      <c r="K1213" s="1" t="s">
        <v>102</v>
      </c>
      <c r="L1213" t="s">
        <v>79</v>
      </c>
      <c r="M1213" s="1">
        <v>500</v>
      </c>
      <c r="N1213" s="1">
        <v>500</v>
      </c>
      <c r="O1213" s="1">
        <v>483</v>
      </c>
      <c r="P1213">
        <v>4</v>
      </c>
      <c r="Q1213">
        <v>98.15</v>
      </c>
      <c r="R1213">
        <v>121.03</v>
      </c>
      <c r="S1213">
        <v>22.879999999999995</v>
      </c>
      <c r="T1213" t="s">
        <v>80</v>
      </c>
      <c r="U1213" s="40">
        <v>2023</v>
      </c>
      <c r="V1213" s="40">
        <v>8</v>
      </c>
      <c r="W1213" s="40" t="s">
        <v>305</v>
      </c>
      <c r="X1213" s="40">
        <v>4</v>
      </c>
      <c r="Y1213">
        <v>1</v>
      </c>
      <c r="Z1213">
        <v>121.03</v>
      </c>
    </row>
    <row r="1214" spans="1:26" x14ac:dyDescent="0.25">
      <c r="A1214" t="s">
        <v>92</v>
      </c>
      <c r="B1214" t="s">
        <v>1438</v>
      </c>
      <c r="C1214" s="1">
        <v>1000</v>
      </c>
      <c r="D1214">
        <v>4</v>
      </c>
      <c r="E1214">
        <v>0.8</v>
      </c>
      <c r="F1214" s="16">
        <v>45174</v>
      </c>
      <c r="G1214" t="s">
        <v>77</v>
      </c>
      <c r="H1214" t="s">
        <v>111</v>
      </c>
      <c r="I1214" t="s">
        <v>78</v>
      </c>
      <c r="J1214" t="s">
        <v>101</v>
      </c>
      <c r="K1214" s="1" t="s">
        <v>112</v>
      </c>
      <c r="L1214" t="s">
        <v>79</v>
      </c>
      <c r="M1214" s="1">
        <v>1000</v>
      </c>
      <c r="N1214" s="1">
        <v>1000</v>
      </c>
      <c r="O1214" s="1">
        <v>1515</v>
      </c>
      <c r="P1214">
        <v>4</v>
      </c>
      <c r="Q1214">
        <v>266.82</v>
      </c>
      <c r="R1214">
        <v>315.39</v>
      </c>
      <c r="S1214">
        <v>48.569999999999993</v>
      </c>
      <c r="T1214" t="s">
        <v>80</v>
      </c>
      <c r="U1214" s="40">
        <v>2023</v>
      </c>
      <c r="V1214" s="40">
        <v>9</v>
      </c>
      <c r="W1214" s="40" t="s">
        <v>319</v>
      </c>
      <c r="X1214" s="40">
        <v>2</v>
      </c>
      <c r="Y1214">
        <v>1</v>
      </c>
      <c r="Z1214">
        <v>315.39</v>
      </c>
    </row>
    <row r="1215" spans="1:26" x14ac:dyDescent="0.25">
      <c r="A1215" t="s">
        <v>92</v>
      </c>
      <c r="B1215" t="s">
        <v>1439</v>
      </c>
      <c r="C1215" s="1">
        <v>3500.0000000000005</v>
      </c>
      <c r="D1215">
        <v>14.000000000000002</v>
      </c>
      <c r="E1215">
        <v>2.8000000000000003</v>
      </c>
      <c r="F1215" s="16">
        <v>45174</v>
      </c>
      <c r="G1215" t="s">
        <v>77</v>
      </c>
      <c r="H1215" t="s">
        <v>158</v>
      </c>
      <c r="I1215" t="s">
        <v>78</v>
      </c>
      <c r="J1215" t="s">
        <v>101</v>
      </c>
      <c r="K1215" s="1" t="s">
        <v>102</v>
      </c>
      <c r="L1215" t="s">
        <v>83</v>
      </c>
      <c r="M1215" s="1">
        <v>3500.0000000000005</v>
      </c>
      <c r="N1215" s="1">
        <v>5000</v>
      </c>
      <c r="O1215" s="1">
        <v>1251</v>
      </c>
      <c r="P1215">
        <v>2</v>
      </c>
      <c r="Q1215">
        <v>783.79</v>
      </c>
      <c r="R1215">
        <v>881.86</v>
      </c>
      <c r="S1215">
        <v>98.07000000000005</v>
      </c>
      <c r="T1215" t="s">
        <v>80</v>
      </c>
      <c r="U1215" s="40">
        <v>2023</v>
      </c>
      <c r="V1215" s="40">
        <v>9</v>
      </c>
      <c r="W1215" s="40" t="s">
        <v>319</v>
      </c>
      <c r="X1215" s="40">
        <v>2</v>
      </c>
      <c r="Y1215">
        <v>0</v>
      </c>
      <c r="Z1215">
        <v>0</v>
      </c>
    </row>
    <row r="1216" spans="1:26" x14ac:dyDescent="0.25">
      <c r="A1216" t="s">
        <v>92</v>
      </c>
      <c r="B1216" t="s">
        <v>1440</v>
      </c>
      <c r="C1216" s="1">
        <v>8000</v>
      </c>
      <c r="D1216">
        <v>32</v>
      </c>
      <c r="E1216">
        <v>6.4</v>
      </c>
      <c r="F1216" s="16">
        <v>45174</v>
      </c>
      <c r="G1216" t="s">
        <v>77</v>
      </c>
      <c r="H1216" t="s">
        <v>76</v>
      </c>
      <c r="I1216" t="s">
        <v>78</v>
      </c>
      <c r="J1216" t="s">
        <v>101</v>
      </c>
      <c r="K1216" s="1" t="s">
        <v>81</v>
      </c>
      <c r="L1216" t="s">
        <v>83</v>
      </c>
      <c r="M1216" s="1">
        <v>8000</v>
      </c>
      <c r="N1216" s="1">
        <v>10000</v>
      </c>
      <c r="O1216" s="1">
        <v>814</v>
      </c>
      <c r="P1216">
        <v>2</v>
      </c>
      <c r="Q1216">
        <v>582.94000000000005</v>
      </c>
      <c r="R1216">
        <v>669.27</v>
      </c>
      <c r="S1216">
        <v>86.329999999999927</v>
      </c>
      <c r="T1216" t="s">
        <v>80</v>
      </c>
      <c r="U1216" s="40">
        <v>2023</v>
      </c>
      <c r="V1216" s="40">
        <v>9</v>
      </c>
      <c r="W1216" s="40" t="s">
        <v>319</v>
      </c>
      <c r="X1216" s="40">
        <v>2</v>
      </c>
      <c r="Y1216">
        <v>0</v>
      </c>
      <c r="Z1216">
        <v>0</v>
      </c>
    </row>
    <row r="1217" spans="1:26" x14ac:dyDescent="0.25">
      <c r="A1217" t="s">
        <v>92</v>
      </c>
      <c r="B1217" t="s">
        <v>1441</v>
      </c>
      <c r="C1217" s="1">
        <v>500</v>
      </c>
      <c r="D1217">
        <v>2</v>
      </c>
      <c r="E1217">
        <v>0.4</v>
      </c>
      <c r="F1217" s="16">
        <v>45174</v>
      </c>
      <c r="G1217" t="s">
        <v>77</v>
      </c>
      <c r="H1217" t="s">
        <v>100</v>
      </c>
      <c r="I1217" t="s">
        <v>78</v>
      </c>
      <c r="J1217" t="s">
        <v>101</v>
      </c>
      <c r="K1217" s="1" t="s">
        <v>102</v>
      </c>
      <c r="L1217" t="s">
        <v>79</v>
      </c>
      <c r="M1217" s="1">
        <v>500</v>
      </c>
      <c r="N1217" s="1">
        <v>500</v>
      </c>
      <c r="O1217" s="1">
        <v>930</v>
      </c>
      <c r="P1217">
        <v>4</v>
      </c>
      <c r="Q1217">
        <v>110.35</v>
      </c>
      <c r="R1217">
        <v>136.07</v>
      </c>
      <c r="S1217">
        <v>25.72</v>
      </c>
      <c r="T1217" t="s">
        <v>80</v>
      </c>
      <c r="U1217" s="40">
        <v>2023</v>
      </c>
      <c r="V1217" s="40">
        <v>9</v>
      </c>
      <c r="W1217" s="40" t="s">
        <v>319</v>
      </c>
      <c r="X1217" s="40">
        <v>2</v>
      </c>
      <c r="Y1217">
        <v>1</v>
      </c>
      <c r="Z1217">
        <v>136.07</v>
      </c>
    </row>
    <row r="1218" spans="1:26" x14ac:dyDescent="0.25">
      <c r="A1218" t="s">
        <v>92</v>
      </c>
      <c r="B1218" t="s">
        <v>1442</v>
      </c>
      <c r="C1218" s="1">
        <v>1500.0000000000002</v>
      </c>
      <c r="D1218">
        <v>6.0000000000000009</v>
      </c>
      <c r="E1218">
        <v>1.2000000000000002</v>
      </c>
      <c r="F1218" s="16">
        <v>45174</v>
      </c>
      <c r="G1218" t="s">
        <v>77</v>
      </c>
      <c r="H1218" t="s">
        <v>111</v>
      </c>
      <c r="I1218" t="s">
        <v>78</v>
      </c>
      <c r="J1218" t="s">
        <v>101</v>
      </c>
      <c r="K1218" s="1" t="s">
        <v>112</v>
      </c>
      <c r="L1218" t="s">
        <v>79</v>
      </c>
      <c r="M1218" s="1">
        <v>1500.0000000000002</v>
      </c>
      <c r="N1218" s="1">
        <v>2500</v>
      </c>
      <c r="O1218" s="1">
        <v>1502</v>
      </c>
      <c r="P1218">
        <v>4</v>
      </c>
      <c r="Q1218">
        <v>331.83</v>
      </c>
      <c r="R1218">
        <v>378.8</v>
      </c>
      <c r="S1218">
        <v>46.970000000000027</v>
      </c>
      <c r="T1218" t="s">
        <v>80</v>
      </c>
      <c r="U1218" s="40">
        <v>2023</v>
      </c>
      <c r="V1218" s="40">
        <v>9</v>
      </c>
      <c r="W1218" s="40" t="s">
        <v>319</v>
      </c>
      <c r="X1218" s="40">
        <v>2</v>
      </c>
      <c r="Y1218">
        <v>1</v>
      </c>
      <c r="Z1218">
        <v>378.8</v>
      </c>
    </row>
    <row r="1219" spans="1:26" x14ac:dyDescent="0.25">
      <c r="A1219" t="s">
        <v>92</v>
      </c>
      <c r="B1219" t="s">
        <v>1443</v>
      </c>
      <c r="C1219" s="1">
        <v>1500.0000000000002</v>
      </c>
      <c r="D1219">
        <v>6.0000000000000009</v>
      </c>
      <c r="E1219">
        <v>1.2000000000000002</v>
      </c>
      <c r="F1219" s="16">
        <v>45174</v>
      </c>
      <c r="G1219" t="s">
        <v>77</v>
      </c>
      <c r="H1219" t="s">
        <v>127</v>
      </c>
      <c r="I1219" t="s">
        <v>78</v>
      </c>
      <c r="J1219" t="s">
        <v>101</v>
      </c>
      <c r="K1219" s="1" t="s">
        <v>102</v>
      </c>
      <c r="L1219" t="s">
        <v>79</v>
      </c>
      <c r="M1219" s="1">
        <v>1500.0000000000002</v>
      </c>
      <c r="N1219" s="1">
        <v>2500</v>
      </c>
      <c r="O1219" s="1">
        <v>537</v>
      </c>
      <c r="P1219">
        <v>3</v>
      </c>
      <c r="Q1219">
        <v>215.05</v>
      </c>
      <c r="R1219">
        <v>246.9</v>
      </c>
      <c r="S1219">
        <v>31.849999999999994</v>
      </c>
      <c r="T1219" t="s">
        <v>80</v>
      </c>
      <c r="U1219" s="40">
        <v>2023</v>
      </c>
      <c r="V1219" s="40">
        <v>9</v>
      </c>
      <c r="W1219" s="40" t="s">
        <v>319</v>
      </c>
      <c r="X1219" s="40">
        <v>2</v>
      </c>
      <c r="Y1219">
        <v>1</v>
      </c>
      <c r="Z1219">
        <v>246.9</v>
      </c>
    </row>
    <row r="1220" spans="1:26" x14ac:dyDescent="0.25">
      <c r="A1220" t="s">
        <v>92</v>
      </c>
      <c r="B1220" t="s">
        <v>1444</v>
      </c>
      <c r="C1220" s="1">
        <v>1500.0000000000002</v>
      </c>
      <c r="D1220">
        <v>6.0000000000000009</v>
      </c>
      <c r="E1220">
        <v>1.2000000000000002</v>
      </c>
      <c r="F1220" s="16">
        <v>45174</v>
      </c>
      <c r="G1220" t="s">
        <v>77</v>
      </c>
      <c r="H1220" t="s">
        <v>127</v>
      </c>
      <c r="I1220" t="s">
        <v>78</v>
      </c>
      <c r="J1220" t="s">
        <v>101</v>
      </c>
      <c r="K1220" s="1" t="s">
        <v>102</v>
      </c>
      <c r="L1220" t="s">
        <v>79</v>
      </c>
      <c r="M1220" s="1">
        <v>1500.0000000000002</v>
      </c>
      <c r="N1220" s="1">
        <v>2500</v>
      </c>
      <c r="O1220" s="1">
        <v>537</v>
      </c>
      <c r="P1220">
        <v>3</v>
      </c>
      <c r="Q1220">
        <v>215.05</v>
      </c>
      <c r="R1220">
        <v>246.9</v>
      </c>
      <c r="S1220">
        <v>31.849999999999994</v>
      </c>
      <c r="T1220" t="s">
        <v>80</v>
      </c>
      <c r="U1220" s="40">
        <v>2023</v>
      </c>
      <c r="V1220" s="40">
        <v>9</v>
      </c>
      <c r="W1220" s="40" t="s">
        <v>319</v>
      </c>
      <c r="X1220" s="40">
        <v>2</v>
      </c>
      <c r="Y1220">
        <v>1</v>
      </c>
      <c r="Z1220">
        <v>246.9</v>
      </c>
    </row>
    <row r="1221" spans="1:26" x14ac:dyDescent="0.25">
      <c r="A1221" t="s">
        <v>92</v>
      </c>
      <c r="B1221" t="s">
        <v>1445</v>
      </c>
      <c r="C1221" s="1">
        <v>5500</v>
      </c>
      <c r="D1221">
        <v>22</v>
      </c>
      <c r="E1221">
        <v>4.4000000000000004</v>
      </c>
      <c r="F1221" s="16">
        <v>45174</v>
      </c>
      <c r="G1221" t="s">
        <v>77</v>
      </c>
      <c r="H1221" t="s">
        <v>129</v>
      </c>
      <c r="I1221" t="s">
        <v>78</v>
      </c>
      <c r="J1221" t="s">
        <v>101</v>
      </c>
      <c r="K1221" s="1" t="s">
        <v>130</v>
      </c>
      <c r="L1221" t="s">
        <v>83</v>
      </c>
      <c r="M1221" s="1">
        <v>5500</v>
      </c>
      <c r="N1221" s="1">
        <v>7500</v>
      </c>
      <c r="O1221" s="1" t="s">
        <v>122</v>
      </c>
      <c r="P1221">
        <v>2</v>
      </c>
      <c r="Q1221">
        <v>1305.3699999999999</v>
      </c>
      <c r="R1221">
        <v>1443.03</v>
      </c>
      <c r="S1221">
        <v>137.66000000000008</v>
      </c>
      <c r="T1221" t="s">
        <v>80</v>
      </c>
      <c r="U1221" s="40">
        <v>2023</v>
      </c>
      <c r="V1221" s="40">
        <v>9</v>
      </c>
      <c r="W1221" s="40" t="s">
        <v>319</v>
      </c>
      <c r="X1221" s="40">
        <v>2</v>
      </c>
      <c r="Y1221">
        <v>0</v>
      </c>
      <c r="Z1221">
        <v>0</v>
      </c>
    </row>
    <row r="1222" spans="1:26" x14ac:dyDescent="0.25">
      <c r="A1222" t="s">
        <v>92</v>
      </c>
      <c r="B1222" t="s">
        <v>1446</v>
      </c>
      <c r="C1222" s="1">
        <v>5500</v>
      </c>
      <c r="D1222">
        <v>22</v>
      </c>
      <c r="E1222">
        <v>4.4000000000000004</v>
      </c>
      <c r="F1222" s="16">
        <v>45174</v>
      </c>
      <c r="G1222" t="s">
        <v>77</v>
      </c>
      <c r="H1222" t="s">
        <v>185</v>
      </c>
      <c r="I1222" t="s">
        <v>78</v>
      </c>
      <c r="J1222" t="s">
        <v>101</v>
      </c>
      <c r="K1222" s="1" t="s">
        <v>112</v>
      </c>
      <c r="L1222" t="s">
        <v>83</v>
      </c>
      <c r="M1222" s="1">
        <v>5500</v>
      </c>
      <c r="N1222" s="1">
        <v>7500</v>
      </c>
      <c r="O1222" s="1">
        <v>1106</v>
      </c>
      <c r="P1222">
        <v>2</v>
      </c>
      <c r="Q1222">
        <v>720.37</v>
      </c>
      <c r="R1222">
        <v>823.09</v>
      </c>
      <c r="S1222">
        <v>102.72000000000003</v>
      </c>
      <c r="T1222" t="s">
        <v>80</v>
      </c>
      <c r="U1222" s="40">
        <v>2023</v>
      </c>
      <c r="V1222" s="40">
        <v>9</v>
      </c>
      <c r="W1222" s="40" t="s">
        <v>319</v>
      </c>
      <c r="X1222" s="40">
        <v>2</v>
      </c>
      <c r="Y1222">
        <v>0</v>
      </c>
      <c r="Z1222">
        <v>0</v>
      </c>
    </row>
    <row r="1223" spans="1:26" x14ac:dyDescent="0.25">
      <c r="A1223" t="s">
        <v>92</v>
      </c>
      <c r="B1223" t="s">
        <v>1447</v>
      </c>
      <c r="C1223" s="1">
        <v>5500</v>
      </c>
      <c r="D1223">
        <v>22</v>
      </c>
      <c r="E1223">
        <v>4.4000000000000004</v>
      </c>
      <c r="F1223" s="16">
        <v>45174</v>
      </c>
      <c r="G1223" t="s">
        <v>77</v>
      </c>
      <c r="H1223" t="s">
        <v>185</v>
      </c>
      <c r="I1223" t="s">
        <v>78</v>
      </c>
      <c r="J1223" t="s">
        <v>101</v>
      </c>
      <c r="K1223" s="1" t="s">
        <v>112</v>
      </c>
      <c r="L1223" t="s">
        <v>83</v>
      </c>
      <c r="M1223" s="1">
        <v>5500</v>
      </c>
      <c r="N1223" s="1">
        <v>7500</v>
      </c>
      <c r="O1223" s="1">
        <v>1106</v>
      </c>
      <c r="P1223">
        <v>2</v>
      </c>
      <c r="Q1223">
        <v>720.37</v>
      </c>
      <c r="R1223">
        <v>823.09</v>
      </c>
      <c r="S1223">
        <v>102.72000000000003</v>
      </c>
      <c r="T1223" t="s">
        <v>80</v>
      </c>
      <c r="U1223" s="40">
        <v>2023</v>
      </c>
      <c r="V1223" s="40">
        <v>9</v>
      </c>
      <c r="W1223" s="40" t="s">
        <v>319</v>
      </c>
      <c r="X1223" s="40">
        <v>2</v>
      </c>
      <c r="Y1223">
        <v>0</v>
      </c>
      <c r="Z1223">
        <v>0</v>
      </c>
    </row>
    <row r="1224" spans="1:26" x14ac:dyDescent="0.25">
      <c r="A1224" t="s">
        <v>92</v>
      </c>
      <c r="B1224" t="s">
        <v>1448</v>
      </c>
      <c r="C1224" s="1">
        <v>1500.0000000000002</v>
      </c>
      <c r="D1224">
        <v>6.0000000000000009</v>
      </c>
      <c r="E1224">
        <v>1.2000000000000002</v>
      </c>
      <c r="F1224" s="16">
        <v>45174</v>
      </c>
      <c r="G1224" t="s">
        <v>77</v>
      </c>
      <c r="H1224" t="s">
        <v>111</v>
      </c>
      <c r="I1224" t="s">
        <v>78</v>
      </c>
      <c r="J1224" t="s">
        <v>101</v>
      </c>
      <c r="K1224" s="1" t="s">
        <v>112</v>
      </c>
      <c r="L1224" t="s">
        <v>79</v>
      </c>
      <c r="M1224" s="1">
        <v>1500.0000000000002</v>
      </c>
      <c r="N1224" s="1">
        <v>2500</v>
      </c>
      <c r="O1224" s="1">
        <v>1194</v>
      </c>
      <c r="P1224">
        <v>4</v>
      </c>
      <c r="Q1224">
        <v>377.15</v>
      </c>
      <c r="R1224">
        <v>430.53</v>
      </c>
      <c r="S1224">
        <v>53.379999999999995</v>
      </c>
      <c r="T1224" t="s">
        <v>80</v>
      </c>
      <c r="U1224" s="40">
        <v>2023</v>
      </c>
      <c r="V1224" s="40">
        <v>9</v>
      </c>
      <c r="W1224" s="40" t="s">
        <v>319</v>
      </c>
      <c r="X1224" s="40">
        <v>2</v>
      </c>
      <c r="Y1224">
        <v>1</v>
      </c>
      <c r="Z1224">
        <v>430.53</v>
      </c>
    </row>
    <row r="1225" spans="1:26" x14ac:dyDescent="0.25">
      <c r="A1225" t="s">
        <v>92</v>
      </c>
      <c r="B1225" t="s">
        <v>1449</v>
      </c>
      <c r="C1225" s="1">
        <v>1500.0000000000002</v>
      </c>
      <c r="D1225">
        <v>6.0000000000000009</v>
      </c>
      <c r="E1225">
        <v>1.2000000000000002</v>
      </c>
      <c r="F1225" s="16">
        <v>45174</v>
      </c>
      <c r="G1225" t="s">
        <v>77</v>
      </c>
      <c r="H1225" t="s">
        <v>111</v>
      </c>
      <c r="I1225" t="s">
        <v>78</v>
      </c>
      <c r="J1225" t="s">
        <v>101</v>
      </c>
      <c r="K1225" s="1" t="s">
        <v>112</v>
      </c>
      <c r="L1225" t="s">
        <v>79</v>
      </c>
      <c r="M1225" s="1">
        <v>1500.0000000000002</v>
      </c>
      <c r="N1225" s="1">
        <v>2500</v>
      </c>
      <c r="O1225" s="1">
        <v>1194</v>
      </c>
      <c r="P1225">
        <v>4</v>
      </c>
      <c r="Q1225">
        <v>377.15</v>
      </c>
      <c r="R1225">
        <v>430.53</v>
      </c>
      <c r="S1225">
        <v>53.379999999999995</v>
      </c>
      <c r="T1225" t="s">
        <v>80</v>
      </c>
      <c r="U1225" s="40">
        <v>2023</v>
      </c>
      <c r="V1225" s="40">
        <v>9</v>
      </c>
      <c r="W1225" s="40" t="s">
        <v>319</v>
      </c>
      <c r="X1225" s="40">
        <v>2</v>
      </c>
      <c r="Y1225">
        <v>1</v>
      </c>
      <c r="Z1225">
        <v>430.53</v>
      </c>
    </row>
    <row r="1226" spans="1:26" x14ac:dyDescent="0.25">
      <c r="A1226" t="s">
        <v>92</v>
      </c>
      <c r="B1226" t="s">
        <v>1450</v>
      </c>
      <c r="C1226" s="1">
        <v>500</v>
      </c>
      <c r="D1226">
        <v>2</v>
      </c>
      <c r="E1226">
        <v>0.4</v>
      </c>
      <c r="F1226" s="16">
        <v>45174</v>
      </c>
      <c r="G1226" t="s">
        <v>77</v>
      </c>
      <c r="H1226" t="s">
        <v>111</v>
      </c>
      <c r="I1226" t="s">
        <v>78</v>
      </c>
      <c r="J1226" t="s">
        <v>101</v>
      </c>
      <c r="K1226" s="1" t="s">
        <v>112</v>
      </c>
      <c r="L1226" t="s">
        <v>79</v>
      </c>
      <c r="M1226" s="1">
        <v>500</v>
      </c>
      <c r="N1226" s="1">
        <v>500</v>
      </c>
      <c r="O1226" s="1">
        <v>1194</v>
      </c>
      <c r="P1226">
        <v>4</v>
      </c>
      <c r="Q1226">
        <v>152.02000000000001</v>
      </c>
      <c r="R1226">
        <v>187.45</v>
      </c>
      <c r="S1226">
        <v>35.429999999999978</v>
      </c>
      <c r="T1226" t="s">
        <v>80</v>
      </c>
      <c r="U1226" s="40">
        <v>2023</v>
      </c>
      <c r="V1226" s="40">
        <v>9</v>
      </c>
      <c r="W1226" s="40" t="s">
        <v>319</v>
      </c>
      <c r="X1226" s="40">
        <v>2</v>
      </c>
      <c r="Y1226">
        <v>1</v>
      </c>
      <c r="Z1226">
        <v>187.45</v>
      </c>
    </row>
    <row r="1227" spans="1:26" x14ac:dyDescent="0.25">
      <c r="A1227" t="s">
        <v>92</v>
      </c>
      <c r="B1227" t="s">
        <v>1451</v>
      </c>
      <c r="C1227" s="1">
        <v>500</v>
      </c>
      <c r="D1227">
        <v>2</v>
      </c>
      <c r="E1227">
        <v>0.4</v>
      </c>
      <c r="F1227" s="16">
        <v>45174</v>
      </c>
      <c r="G1227" t="s">
        <v>77</v>
      </c>
      <c r="H1227" t="s">
        <v>111</v>
      </c>
      <c r="I1227" t="s">
        <v>78</v>
      </c>
      <c r="J1227" t="s">
        <v>101</v>
      </c>
      <c r="K1227" s="1" t="s">
        <v>112</v>
      </c>
      <c r="L1227" t="s">
        <v>79</v>
      </c>
      <c r="M1227" s="1">
        <v>500</v>
      </c>
      <c r="N1227" s="1">
        <v>500</v>
      </c>
      <c r="O1227" s="1">
        <v>1194</v>
      </c>
      <c r="P1227">
        <v>4</v>
      </c>
      <c r="Q1227">
        <v>152.02000000000001</v>
      </c>
      <c r="R1227">
        <v>187.45</v>
      </c>
      <c r="S1227">
        <v>35.429999999999978</v>
      </c>
      <c r="T1227" t="s">
        <v>80</v>
      </c>
      <c r="U1227" s="40">
        <v>2023</v>
      </c>
      <c r="V1227" s="40">
        <v>9</v>
      </c>
      <c r="W1227" s="40" t="s">
        <v>319</v>
      </c>
      <c r="X1227" s="40">
        <v>2</v>
      </c>
      <c r="Y1227">
        <v>1</v>
      </c>
      <c r="Z1227">
        <v>187.45</v>
      </c>
    </row>
    <row r="1228" spans="1:26" x14ac:dyDescent="0.25">
      <c r="A1228" t="s">
        <v>92</v>
      </c>
      <c r="B1228" t="s">
        <v>1452</v>
      </c>
      <c r="C1228" s="1">
        <v>1500.0000000000002</v>
      </c>
      <c r="D1228">
        <v>6.0000000000000009</v>
      </c>
      <c r="E1228">
        <v>1.2000000000000002</v>
      </c>
      <c r="F1228" s="16">
        <v>45174</v>
      </c>
      <c r="G1228" t="s">
        <v>77</v>
      </c>
      <c r="H1228" t="s">
        <v>129</v>
      </c>
      <c r="I1228" t="s">
        <v>78</v>
      </c>
      <c r="J1228" t="s">
        <v>101</v>
      </c>
      <c r="K1228" s="1" t="s">
        <v>130</v>
      </c>
      <c r="L1228" t="s">
        <v>79</v>
      </c>
      <c r="M1228" s="1">
        <v>1500.0000000000002</v>
      </c>
      <c r="N1228" s="1">
        <v>2500</v>
      </c>
      <c r="O1228" s="1" t="s">
        <v>122</v>
      </c>
      <c r="P1228">
        <v>3</v>
      </c>
      <c r="Q1228">
        <v>338.9</v>
      </c>
      <c r="R1228">
        <v>386.87</v>
      </c>
      <c r="S1228">
        <v>47.970000000000027</v>
      </c>
      <c r="T1228" t="s">
        <v>80</v>
      </c>
      <c r="U1228" s="40">
        <v>2023</v>
      </c>
      <c r="V1228" s="40">
        <v>9</v>
      </c>
      <c r="W1228" s="40" t="s">
        <v>319</v>
      </c>
      <c r="X1228" s="40">
        <v>2</v>
      </c>
      <c r="Y1228">
        <v>1</v>
      </c>
      <c r="Z1228">
        <v>386.87</v>
      </c>
    </row>
    <row r="1229" spans="1:26" x14ac:dyDescent="0.25">
      <c r="A1229" t="s">
        <v>92</v>
      </c>
      <c r="B1229" t="s">
        <v>1453</v>
      </c>
      <c r="C1229" s="1">
        <v>500</v>
      </c>
      <c r="D1229">
        <v>2</v>
      </c>
      <c r="E1229">
        <v>0.4</v>
      </c>
      <c r="F1229" s="16">
        <v>45175</v>
      </c>
      <c r="G1229" t="s">
        <v>77</v>
      </c>
      <c r="H1229" t="s">
        <v>100</v>
      </c>
      <c r="I1229" t="s">
        <v>78</v>
      </c>
      <c r="J1229" t="s">
        <v>101</v>
      </c>
      <c r="K1229" s="1" t="s">
        <v>102</v>
      </c>
      <c r="L1229" t="s">
        <v>79</v>
      </c>
      <c r="M1229" s="1">
        <v>500</v>
      </c>
      <c r="N1229" s="1">
        <v>500</v>
      </c>
      <c r="O1229" s="1">
        <v>942</v>
      </c>
      <c r="P1229">
        <v>3</v>
      </c>
      <c r="Q1229">
        <v>111.04</v>
      </c>
      <c r="R1229">
        <v>136.91</v>
      </c>
      <c r="S1229">
        <v>25.86999999999999</v>
      </c>
      <c r="T1229" t="s">
        <v>80</v>
      </c>
      <c r="U1229" s="40">
        <v>2023</v>
      </c>
      <c r="V1229" s="40">
        <v>9</v>
      </c>
      <c r="W1229" s="40" t="s">
        <v>319</v>
      </c>
      <c r="X1229" s="40">
        <v>3</v>
      </c>
      <c r="Y1229">
        <v>1</v>
      </c>
      <c r="Z1229">
        <v>136.91</v>
      </c>
    </row>
    <row r="1230" spans="1:26" x14ac:dyDescent="0.25">
      <c r="A1230" t="s">
        <v>92</v>
      </c>
      <c r="B1230" t="s">
        <v>1454</v>
      </c>
      <c r="C1230" s="1">
        <v>2000</v>
      </c>
      <c r="D1230">
        <v>8</v>
      </c>
      <c r="E1230">
        <v>1.6</v>
      </c>
      <c r="F1230" s="16">
        <v>45176</v>
      </c>
      <c r="G1230" t="s">
        <v>77</v>
      </c>
      <c r="H1230" t="s">
        <v>76</v>
      </c>
      <c r="I1230" t="s">
        <v>78</v>
      </c>
      <c r="J1230" t="s">
        <v>101</v>
      </c>
      <c r="K1230" s="1" t="s">
        <v>81</v>
      </c>
      <c r="L1230" t="s">
        <v>79</v>
      </c>
      <c r="M1230" s="1">
        <v>2000</v>
      </c>
      <c r="N1230" s="1">
        <v>2500</v>
      </c>
      <c r="O1230" s="1">
        <v>846</v>
      </c>
      <c r="P1230">
        <v>5</v>
      </c>
      <c r="Q1230">
        <v>338.92</v>
      </c>
      <c r="R1230">
        <v>388.18</v>
      </c>
      <c r="S1230">
        <v>49.259999999999991</v>
      </c>
      <c r="T1230" t="s">
        <v>80</v>
      </c>
      <c r="U1230" s="40">
        <v>2023</v>
      </c>
      <c r="V1230" s="40">
        <v>9</v>
      </c>
      <c r="W1230" s="40" t="s">
        <v>319</v>
      </c>
      <c r="X1230" s="40">
        <v>4</v>
      </c>
      <c r="Y1230">
        <v>1</v>
      </c>
      <c r="Z1230">
        <v>388.18</v>
      </c>
    </row>
    <row r="1231" spans="1:26" x14ac:dyDescent="0.25">
      <c r="A1231" t="s">
        <v>92</v>
      </c>
      <c r="B1231" t="s">
        <v>272</v>
      </c>
      <c r="C1231" s="1">
        <v>2000</v>
      </c>
      <c r="D1231">
        <v>8</v>
      </c>
      <c r="E1231">
        <v>1.6</v>
      </c>
      <c r="F1231" s="16">
        <v>45176</v>
      </c>
      <c r="G1231" t="s">
        <v>77</v>
      </c>
      <c r="H1231" t="s">
        <v>76</v>
      </c>
      <c r="I1231" t="s">
        <v>78</v>
      </c>
      <c r="J1231" t="s">
        <v>101</v>
      </c>
      <c r="K1231" s="1" t="s">
        <v>81</v>
      </c>
      <c r="L1231" t="s">
        <v>79</v>
      </c>
      <c r="M1231" s="1">
        <v>2000</v>
      </c>
      <c r="N1231" s="1">
        <v>2500</v>
      </c>
      <c r="O1231" s="1">
        <v>846</v>
      </c>
      <c r="P1231">
        <v>5</v>
      </c>
      <c r="Q1231">
        <v>338.92</v>
      </c>
      <c r="R1231">
        <v>388.18</v>
      </c>
      <c r="S1231">
        <v>49.259999999999991</v>
      </c>
      <c r="T1231" t="s">
        <v>80</v>
      </c>
      <c r="U1231" s="40">
        <v>2023</v>
      </c>
      <c r="V1231" s="40">
        <v>9</v>
      </c>
      <c r="W1231" s="40" t="s">
        <v>319</v>
      </c>
      <c r="X1231" s="40">
        <v>4</v>
      </c>
      <c r="Y1231">
        <v>1</v>
      </c>
      <c r="Z1231">
        <v>388.18</v>
      </c>
    </row>
    <row r="1232" spans="1:26" x14ac:dyDescent="0.25">
      <c r="A1232" t="s">
        <v>92</v>
      </c>
      <c r="B1232" t="s">
        <v>1455</v>
      </c>
      <c r="C1232" s="1">
        <v>500</v>
      </c>
      <c r="D1232">
        <v>2</v>
      </c>
      <c r="E1232">
        <v>0.4</v>
      </c>
      <c r="F1232" s="16">
        <v>45176</v>
      </c>
      <c r="G1232" t="s">
        <v>77</v>
      </c>
      <c r="H1232" t="s">
        <v>114</v>
      </c>
      <c r="I1232" t="s">
        <v>78</v>
      </c>
      <c r="J1232" t="s">
        <v>101</v>
      </c>
      <c r="K1232" s="1" t="s">
        <v>102</v>
      </c>
      <c r="L1232" t="s">
        <v>79</v>
      </c>
      <c r="M1232" s="1">
        <v>500</v>
      </c>
      <c r="N1232" s="1">
        <v>500</v>
      </c>
      <c r="O1232" s="1">
        <v>1011</v>
      </c>
      <c r="P1232">
        <v>4</v>
      </c>
      <c r="Q1232">
        <v>149.25</v>
      </c>
      <c r="R1232">
        <v>184.04</v>
      </c>
      <c r="S1232">
        <v>34.789999999999992</v>
      </c>
      <c r="T1232" t="s">
        <v>80</v>
      </c>
      <c r="U1232" s="40">
        <v>2023</v>
      </c>
      <c r="V1232" s="40">
        <v>9</v>
      </c>
      <c r="W1232" s="40" t="s">
        <v>319</v>
      </c>
      <c r="X1232" s="40">
        <v>4</v>
      </c>
      <c r="Y1232">
        <v>1</v>
      </c>
      <c r="Z1232">
        <v>184.04</v>
      </c>
    </row>
    <row r="1233" spans="1:26" x14ac:dyDescent="0.25">
      <c r="A1233" t="s">
        <v>92</v>
      </c>
      <c r="B1233" t="s">
        <v>173</v>
      </c>
      <c r="C1233" s="1">
        <v>500</v>
      </c>
      <c r="D1233">
        <v>2</v>
      </c>
      <c r="E1233">
        <v>0.4</v>
      </c>
      <c r="F1233" s="16">
        <v>45176</v>
      </c>
      <c r="G1233" t="s">
        <v>77</v>
      </c>
      <c r="H1233" t="s">
        <v>111</v>
      </c>
      <c r="I1233" t="s">
        <v>78</v>
      </c>
      <c r="J1233" t="s">
        <v>101</v>
      </c>
      <c r="K1233" s="1" t="s">
        <v>112</v>
      </c>
      <c r="L1233" t="s">
        <v>79</v>
      </c>
      <c r="M1233" s="1">
        <v>500</v>
      </c>
      <c r="N1233" s="1">
        <v>500</v>
      </c>
      <c r="O1233" s="1">
        <v>1502</v>
      </c>
      <c r="P1233">
        <v>4</v>
      </c>
      <c r="Q1233">
        <v>131.91</v>
      </c>
      <c r="R1233">
        <v>162.65</v>
      </c>
      <c r="S1233">
        <v>30.740000000000009</v>
      </c>
      <c r="T1233" t="s">
        <v>80</v>
      </c>
      <c r="U1233" s="40">
        <v>2023</v>
      </c>
      <c r="V1233" s="40">
        <v>9</v>
      </c>
      <c r="W1233" s="40" t="s">
        <v>319</v>
      </c>
      <c r="X1233" s="40">
        <v>4</v>
      </c>
      <c r="Y1233">
        <v>1</v>
      </c>
      <c r="Z1233">
        <v>162.65</v>
      </c>
    </row>
    <row r="1234" spans="1:26" x14ac:dyDescent="0.25">
      <c r="A1234" t="s">
        <v>92</v>
      </c>
      <c r="B1234" t="s">
        <v>1456</v>
      </c>
      <c r="C1234" s="1">
        <v>500</v>
      </c>
      <c r="D1234">
        <v>2</v>
      </c>
      <c r="E1234">
        <v>0.4</v>
      </c>
      <c r="F1234" s="16">
        <v>45176</v>
      </c>
      <c r="G1234" t="s">
        <v>77</v>
      </c>
      <c r="H1234" t="s">
        <v>111</v>
      </c>
      <c r="I1234" t="s">
        <v>78</v>
      </c>
      <c r="J1234" t="s">
        <v>101</v>
      </c>
      <c r="K1234" s="1" t="s">
        <v>112</v>
      </c>
      <c r="L1234" t="s">
        <v>79</v>
      </c>
      <c r="M1234" s="1">
        <v>500</v>
      </c>
      <c r="N1234" s="1">
        <v>500</v>
      </c>
      <c r="O1234" s="1">
        <v>1502</v>
      </c>
      <c r="P1234">
        <v>4</v>
      </c>
      <c r="Q1234">
        <v>131.91</v>
      </c>
      <c r="R1234">
        <v>162.65</v>
      </c>
      <c r="S1234">
        <v>30.740000000000009</v>
      </c>
      <c r="T1234" t="s">
        <v>80</v>
      </c>
      <c r="U1234" s="40">
        <v>2023</v>
      </c>
      <c r="V1234" s="40">
        <v>9</v>
      </c>
      <c r="W1234" s="40" t="s">
        <v>319</v>
      </c>
      <c r="X1234" s="40">
        <v>4</v>
      </c>
      <c r="Y1234">
        <v>1</v>
      </c>
      <c r="Z1234">
        <v>162.65</v>
      </c>
    </row>
    <row r="1235" spans="1:26" x14ac:dyDescent="0.25">
      <c r="A1235" t="s">
        <v>92</v>
      </c>
      <c r="B1235" t="s">
        <v>1457</v>
      </c>
      <c r="C1235" s="1">
        <v>1000</v>
      </c>
      <c r="D1235">
        <v>4</v>
      </c>
      <c r="E1235">
        <v>0.8</v>
      </c>
      <c r="F1235" s="16">
        <v>45176</v>
      </c>
      <c r="G1235" t="s">
        <v>77</v>
      </c>
      <c r="H1235" t="s">
        <v>111</v>
      </c>
      <c r="I1235" t="s">
        <v>78</v>
      </c>
      <c r="J1235" t="s">
        <v>101</v>
      </c>
      <c r="K1235" s="1" t="s">
        <v>112</v>
      </c>
      <c r="L1235" t="s">
        <v>79</v>
      </c>
      <c r="M1235" s="1">
        <v>1000</v>
      </c>
      <c r="N1235" s="1">
        <v>1000</v>
      </c>
      <c r="O1235" s="1">
        <v>1213</v>
      </c>
      <c r="P1235">
        <v>4</v>
      </c>
      <c r="Q1235">
        <v>270.26</v>
      </c>
      <c r="R1235">
        <v>319.45999999999998</v>
      </c>
      <c r="S1235">
        <v>49.199999999999989</v>
      </c>
      <c r="T1235" t="s">
        <v>80</v>
      </c>
      <c r="U1235" s="40">
        <v>2023</v>
      </c>
      <c r="V1235" s="40">
        <v>9</v>
      </c>
      <c r="W1235" s="40" t="s">
        <v>319</v>
      </c>
      <c r="X1235" s="40">
        <v>4</v>
      </c>
      <c r="Y1235">
        <v>1</v>
      </c>
      <c r="Z1235">
        <v>319.45999999999998</v>
      </c>
    </row>
    <row r="1236" spans="1:26" x14ac:dyDescent="0.25">
      <c r="A1236" t="s">
        <v>92</v>
      </c>
      <c r="B1236" t="s">
        <v>274</v>
      </c>
      <c r="C1236" s="1">
        <v>1000</v>
      </c>
      <c r="D1236">
        <v>4</v>
      </c>
      <c r="E1236">
        <v>0.8</v>
      </c>
      <c r="F1236" s="16">
        <v>45176</v>
      </c>
      <c r="G1236" t="s">
        <v>77</v>
      </c>
      <c r="H1236" t="s">
        <v>111</v>
      </c>
      <c r="I1236" t="s">
        <v>78</v>
      </c>
      <c r="J1236" t="s">
        <v>101</v>
      </c>
      <c r="K1236" s="1" t="s">
        <v>112</v>
      </c>
      <c r="L1236" t="s">
        <v>79</v>
      </c>
      <c r="M1236" s="1">
        <v>1000</v>
      </c>
      <c r="N1236" s="1">
        <v>1000</v>
      </c>
      <c r="O1236" s="1">
        <v>1213</v>
      </c>
      <c r="P1236">
        <v>4</v>
      </c>
      <c r="Q1236">
        <v>270.26</v>
      </c>
      <c r="R1236">
        <v>319.45999999999998</v>
      </c>
      <c r="S1236">
        <v>49.199999999999989</v>
      </c>
      <c r="T1236" t="s">
        <v>80</v>
      </c>
      <c r="U1236" s="40">
        <v>2023</v>
      </c>
      <c r="V1236" s="40">
        <v>9</v>
      </c>
      <c r="W1236" s="40" t="s">
        <v>319</v>
      </c>
      <c r="X1236" s="40">
        <v>4</v>
      </c>
      <c r="Y1236">
        <v>1</v>
      </c>
      <c r="Z1236">
        <v>319.45999999999998</v>
      </c>
    </row>
    <row r="1237" spans="1:26" x14ac:dyDescent="0.25">
      <c r="A1237" t="s">
        <v>92</v>
      </c>
      <c r="B1237" t="s">
        <v>1458</v>
      </c>
      <c r="C1237" s="1">
        <v>2000</v>
      </c>
      <c r="D1237">
        <v>8</v>
      </c>
      <c r="E1237">
        <v>1.6</v>
      </c>
      <c r="F1237" s="16">
        <v>45176</v>
      </c>
      <c r="G1237" t="s">
        <v>77</v>
      </c>
      <c r="H1237" t="s">
        <v>76</v>
      </c>
      <c r="I1237" t="s">
        <v>78</v>
      </c>
      <c r="J1237" t="s">
        <v>101</v>
      </c>
      <c r="K1237" s="1" t="s">
        <v>81</v>
      </c>
      <c r="L1237" t="s">
        <v>79</v>
      </c>
      <c r="M1237" s="1">
        <v>2000</v>
      </c>
      <c r="N1237" s="1">
        <v>2500</v>
      </c>
      <c r="O1237" s="1">
        <v>622</v>
      </c>
      <c r="P1237">
        <v>4</v>
      </c>
      <c r="Q1237">
        <v>281.20999999999998</v>
      </c>
      <c r="R1237">
        <v>322.86</v>
      </c>
      <c r="S1237">
        <v>41.650000000000034</v>
      </c>
      <c r="T1237" t="s">
        <v>80</v>
      </c>
      <c r="U1237" s="40">
        <v>2023</v>
      </c>
      <c r="V1237" s="40">
        <v>9</v>
      </c>
      <c r="W1237" s="40" t="s">
        <v>319</v>
      </c>
      <c r="X1237" s="40">
        <v>4</v>
      </c>
      <c r="Y1237">
        <v>1</v>
      </c>
      <c r="Z1237">
        <v>322.86</v>
      </c>
    </row>
    <row r="1238" spans="1:26" x14ac:dyDescent="0.25">
      <c r="A1238" t="s">
        <v>92</v>
      </c>
      <c r="B1238" t="s">
        <v>1459</v>
      </c>
      <c r="C1238" s="1">
        <v>2000</v>
      </c>
      <c r="D1238">
        <v>8</v>
      </c>
      <c r="E1238">
        <v>1.6</v>
      </c>
      <c r="F1238" s="16">
        <v>45176</v>
      </c>
      <c r="G1238" t="s">
        <v>77</v>
      </c>
      <c r="H1238" t="s">
        <v>76</v>
      </c>
      <c r="I1238" t="s">
        <v>78</v>
      </c>
      <c r="J1238" t="s">
        <v>101</v>
      </c>
      <c r="K1238" s="1" t="s">
        <v>81</v>
      </c>
      <c r="L1238" t="s">
        <v>79</v>
      </c>
      <c r="M1238" s="1">
        <v>2000</v>
      </c>
      <c r="N1238" s="1">
        <v>2500</v>
      </c>
      <c r="O1238" s="1">
        <v>622</v>
      </c>
      <c r="P1238">
        <v>4</v>
      </c>
      <c r="Q1238">
        <v>281.20999999999998</v>
      </c>
      <c r="R1238">
        <v>322.86</v>
      </c>
      <c r="S1238">
        <v>41.650000000000034</v>
      </c>
      <c r="T1238" t="s">
        <v>80</v>
      </c>
      <c r="U1238" s="40">
        <v>2023</v>
      </c>
      <c r="V1238" s="40">
        <v>9</v>
      </c>
      <c r="W1238" s="40" t="s">
        <v>319</v>
      </c>
      <c r="X1238" s="40">
        <v>4</v>
      </c>
      <c r="Y1238">
        <v>1</v>
      </c>
      <c r="Z1238">
        <v>322.86</v>
      </c>
    </row>
    <row r="1239" spans="1:26" x14ac:dyDescent="0.25">
      <c r="A1239" t="s">
        <v>92</v>
      </c>
      <c r="B1239" t="s">
        <v>1460</v>
      </c>
      <c r="C1239" s="1">
        <v>1500.0000000000002</v>
      </c>
      <c r="D1239">
        <v>6.0000000000000009</v>
      </c>
      <c r="E1239">
        <v>1.2000000000000002</v>
      </c>
      <c r="F1239" s="16">
        <v>45176</v>
      </c>
      <c r="G1239" t="s">
        <v>77</v>
      </c>
      <c r="H1239" t="s">
        <v>321</v>
      </c>
      <c r="I1239" t="s">
        <v>78</v>
      </c>
      <c r="J1239" t="s">
        <v>101</v>
      </c>
      <c r="K1239" s="1" t="s">
        <v>112</v>
      </c>
      <c r="L1239" t="s">
        <v>79</v>
      </c>
      <c r="M1239" s="1">
        <v>1500.0000000000002</v>
      </c>
      <c r="N1239" s="1">
        <v>2500</v>
      </c>
      <c r="O1239" s="1">
        <v>1346</v>
      </c>
      <c r="P1239">
        <v>4</v>
      </c>
      <c r="Q1239">
        <v>418.64</v>
      </c>
      <c r="R1239">
        <v>477.9</v>
      </c>
      <c r="S1239">
        <v>59.259999999999991</v>
      </c>
      <c r="T1239" t="s">
        <v>80</v>
      </c>
      <c r="U1239" s="40">
        <v>2023</v>
      </c>
      <c r="V1239" s="40">
        <v>9</v>
      </c>
      <c r="W1239" s="40" t="s">
        <v>319</v>
      </c>
      <c r="X1239" s="40">
        <v>4</v>
      </c>
      <c r="Y1239">
        <v>1</v>
      </c>
      <c r="Z1239">
        <v>477.9</v>
      </c>
    </row>
    <row r="1240" spans="1:26" x14ac:dyDescent="0.25">
      <c r="A1240" t="s">
        <v>92</v>
      </c>
      <c r="B1240" t="s">
        <v>113</v>
      </c>
      <c r="C1240" s="1">
        <v>1500.0000000000002</v>
      </c>
      <c r="D1240">
        <v>6.0000000000000009</v>
      </c>
      <c r="E1240">
        <v>1.2000000000000002</v>
      </c>
      <c r="F1240" s="16">
        <v>45176</v>
      </c>
      <c r="G1240" t="s">
        <v>77</v>
      </c>
      <c r="H1240" t="s">
        <v>321</v>
      </c>
      <c r="I1240" t="s">
        <v>78</v>
      </c>
      <c r="J1240" t="s">
        <v>101</v>
      </c>
      <c r="K1240" s="1" t="s">
        <v>112</v>
      </c>
      <c r="L1240" t="s">
        <v>79</v>
      </c>
      <c r="M1240" s="1">
        <v>1500.0000000000002</v>
      </c>
      <c r="N1240" s="1">
        <v>2500</v>
      </c>
      <c r="O1240" s="1">
        <v>1346</v>
      </c>
      <c r="P1240">
        <v>4</v>
      </c>
      <c r="Q1240">
        <v>418.64</v>
      </c>
      <c r="R1240">
        <v>477.9</v>
      </c>
      <c r="S1240">
        <v>59.259999999999991</v>
      </c>
      <c r="T1240" t="s">
        <v>80</v>
      </c>
      <c r="U1240" s="40">
        <v>2023</v>
      </c>
      <c r="V1240" s="40">
        <v>9</v>
      </c>
      <c r="W1240" s="40" t="s">
        <v>319</v>
      </c>
      <c r="X1240" s="40">
        <v>4</v>
      </c>
      <c r="Y1240">
        <v>1</v>
      </c>
      <c r="Z1240">
        <v>477.9</v>
      </c>
    </row>
    <row r="1241" spans="1:26" x14ac:dyDescent="0.25">
      <c r="A1241" t="s">
        <v>92</v>
      </c>
      <c r="B1241" t="s">
        <v>1461</v>
      </c>
      <c r="C1241" s="1">
        <v>1500.0000000000002</v>
      </c>
      <c r="D1241">
        <v>6.0000000000000009</v>
      </c>
      <c r="E1241">
        <v>1.2000000000000002</v>
      </c>
      <c r="F1241" s="16">
        <v>45176</v>
      </c>
      <c r="G1241" t="s">
        <v>77</v>
      </c>
      <c r="H1241" t="s">
        <v>141</v>
      </c>
      <c r="I1241" t="s">
        <v>78</v>
      </c>
      <c r="J1241" t="s">
        <v>101</v>
      </c>
      <c r="K1241" s="1" t="s">
        <v>130</v>
      </c>
      <c r="L1241" t="s">
        <v>79</v>
      </c>
      <c r="M1241" s="1">
        <v>1500.0000000000002</v>
      </c>
      <c r="N1241" s="1">
        <v>2500</v>
      </c>
      <c r="O1241" s="1">
        <v>686</v>
      </c>
      <c r="P1241">
        <v>3</v>
      </c>
      <c r="Q1241">
        <v>367.48</v>
      </c>
      <c r="R1241">
        <v>419.5</v>
      </c>
      <c r="S1241">
        <v>52.019999999999982</v>
      </c>
      <c r="T1241" t="s">
        <v>80</v>
      </c>
      <c r="U1241" s="40">
        <v>2023</v>
      </c>
      <c r="V1241" s="40">
        <v>9</v>
      </c>
      <c r="W1241" s="40" t="s">
        <v>319</v>
      </c>
      <c r="X1241" s="40">
        <v>4</v>
      </c>
      <c r="Y1241">
        <v>1</v>
      </c>
      <c r="Z1241">
        <v>419.5</v>
      </c>
    </row>
    <row r="1242" spans="1:26" x14ac:dyDescent="0.25">
      <c r="A1242" t="s">
        <v>92</v>
      </c>
      <c r="B1242" t="s">
        <v>1462</v>
      </c>
      <c r="C1242" s="1">
        <v>1500.0000000000002</v>
      </c>
      <c r="D1242">
        <v>6.0000000000000009</v>
      </c>
      <c r="E1242">
        <v>1.2000000000000002</v>
      </c>
      <c r="F1242" s="16">
        <v>45176</v>
      </c>
      <c r="G1242" t="s">
        <v>77</v>
      </c>
      <c r="H1242" t="s">
        <v>141</v>
      </c>
      <c r="I1242" t="s">
        <v>78</v>
      </c>
      <c r="J1242" t="s">
        <v>101</v>
      </c>
      <c r="K1242" s="1" t="s">
        <v>130</v>
      </c>
      <c r="L1242" t="s">
        <v>79</v>
      </c>
      <c r="M1242" s="1">
        <v>1500.0000000000002</v>
      </c>
      <c r="N1242" s="1">
        <v>2500</v>
      </c>
      <c r="O1242" s="1">
        <v>686</v>
      </c>
      <c r="P1242">
        <v>3</v>
      </c>
      <c r="Q1242">
        <v>367.48</v>
      </c>
      <c r="R1242">
        <v>419.5</v>
      </c>
      <c r="S1242">
        <v>52.019999999999982</v>
      </c>
      <c r="T1242" t="s">
        <v>80</v>
      </c>
      <c r="U1242" s="40">
        <v>2023</v>
      </c>
      <c r="V1242" s="40">
        <v>9</v>
      </c>
      <c r="W1242" s="40" t="s">
        <v>319</v>
      </c>
      <c r="X1242" s="40">
        <v>4</v>
      </c>
      <c r="Y1242">
        <v>1</v>
      </c>
      <c r="Z1242">
        <v>419.5</v>
      </c>
    </row>
    <row r="1243" spans="1:26" x14ac:dyDescent="0.25">
      <c r="A1243" t="s">
        <v>92</v>
      </c>
      <c r="B1243" t="s">
        <v>1463</v>
      </c>
      <c r="C1243" s="1">
        <v>1000</v>
      </c>
      <c r="D1243">
        <v>4</v>
      </c>
      <c r="E1243">
        <v>0.8</v>
      </c>
      <c r="F1243" s="16">
        <v>45176</v>
      </c>
      <c r="G1243" t="s">
        <v>77</v>
      </c>
      <c r="H1243" t="s">
        <v>141</v>
      </c>
      <c r="I1243" t="s">
        <v>78</v>
      </c>
      <c r="J1243" t="s">
        <v>101</v>
      </c>
      <c r="K1243" s="1" t="s">
        <v>130</v>
      </c>
      <c r="L1243" t="s">
        <v>79</v>
      </c>
      <c r="M1243" s="1">
        <v>1000</v>
      </c>
      <c r="N1243" s="1">
        <v>1000</v>
      </c>
      <c r="O1243" s="1">
        <v>603</v>
      </c>
      <c r="P1243">
        <v>3</v>
      </c>
      <c r="Q1243">
        <v>239.89</v>
      </c>
      <c r="R1243">
        <v>283.56</v>
      </c>
      <c r="S1243">
        <v>43.670000000000016</v>
      </c>
      <c r="T1243" t="s">
        <v>80</v>
      </c>
      <c r="U1243" s="40">
        <v>2023</v>
      </c>
      <c r="V1243" s="40">
        <v>9</v>
      </c>
      <c r="W1243" s="40" t="s">
        <v>319</v>
      </c>
      <c r="X1243" s="40">
        <v>4</v>
      </c>
      <c r="Y1243">
        <v>1</v>
      </c>
      <c r="Z1243">
        <v>283.56</v>
      </c>
    </row>
    <row r="1244" spans="1:26" x14ac:dyDescent="0.25">
      <c r="A1244" t="s">
        <v>92</v>
      </c>
      <c r="B1244" t="s">
        <v>1464</v>
      </c>
      <c r="C1244" s="1">
        <v>1000</v>
      </c>
      <c r="D1244">
        <v>4</v>
      </c>
      <c r="E1244">
        <v>0.8</v>
      </c>
      <c r="F1244" s="16">
        <v>45176</v>
      </c>
      <c r="G1244" t="s">
        <v>77</v>
      </c>
      <c r="H1244" t="s">
        <v>141</v>
      </c>
      <c r="I1244" t="s">
        <v>78</v>
      </c>
      <c r="J1244" t="s">
        <v>101</v>
      </c>
      <c r="K1244" s="1" t="s">
        <v>130</v>
      </c>
      <c r="L1244" t="s">
        <v>79</v>
      </c>
      <c r="M1244" s="1">
        <v>1000</v>
      </c>
      <c r="N1244" s="1">
        <v>1000</v>
      </c>
      <c r="O1244" s="1">
        <v>603</v>
      </c>
      <c r="P1244">
        <v>3</v>
      </c>
      <c r="Q1244">
        <v>239.89</v>
      </c>
      <c r="R1244">
        <v>283.56</v>
      </c>
      <c r="S1244">
        <v>43.670000000000016</v>
      </c>
      <c r="T1244" t="s">
        <v>80</v>
      </c>
      <c r="U1244" s="40">
        <v>2023</v>
      </c>
      <c r="V1244" s="40">
        <v>9</v>
      </c>
      <c r="W1244" s="40" t="s">
        <v>319</v>
      </c>
      <c r="X1244" s="40">
        <v>4</v>
      </c>
      <c r="Y1244">
        <v>1</v>
      </c>
      <c r="Z1244">
        <v>283.56</v>
      </c>
    </row>
    <row r="1245" spans="1:26" x14ac:dyDescent="0.25">
      <c r="A1245" t="s">
        <v>92</v>
      </c>
      <c r="B1245" t="s">
        <v>1465</v>
      </c>
      <c r="C1245" s="1">
        <v>2500</v>
      </c>
      <c r="D1245">
        <v>10</v>
      </c>
      <c r="E1245">
        <v>2</v>
      </c>
      <c r="F1245" s="16">
        <v>45176</v>
      </c>
      <c r="G1245" t="s">
        <v>77</v>
      </c>
      <c r="H1245" t="s">
        <v>141</v>
      </c>
      <c r="I1245" t="s">
        <v>78</v>
      </c>
      <c r="J1245" t="s">
        <v>101</v>
      </c>
      <c r="K1245" s="1" t="s">
        <v>130</v>
      </c>
      <c r="L1245" t="s">
        <v>79</v>
      </c>
      <c r="M1245" s="1">
        <v>2500</v>
      </c>
      <c r="N1245" s="1">
        <v>2500</v>
      </c>
      <c r="O1245" s="1">
        <v>545</v>
      </c>
      <c r="P1245">
        <v>4</v>
      </c>
      <c r="Q1245">
        <v>611.4</v>
      </c>
      <c r="R1245">
        <v>698.59</v>
      </c>
      <c r="S1245">
        <v>87.190000000000055</v>
      </c>
      <c r="T1245" t="s">
        <v>80</v>
      </c>
      <c r="U1245" s="40">
        <v>2023</v>
      </c>
      <c r="V1245" s="40">
        <v>9</v>
      </c>
      <c r="W1245" s="40" t="s">
        <v>319</v>
      </c>
      <c r="X1245" s="40">
        <v>4</v>
      </c>
      <c r="Y1245">
        <v>1</v>
      </c>
      <c r="Z1245">
        <v>698.59</v>
      </c>
    </row>
    <row r="1246" spans="1:26" x14ac:dyDescent="0.25">
      <c r="A1246" t="s">
        <v>92</v>
      </c>
      <c r="B1246" t="s">
        <v>1466</v>
      </c>
      <c r="C1246" s="1">
        <v>2500</v>
      </c>
      <c r="D1246">
        <v>10</v>
      </c>
      <c r="E1246">
        <v>2</v>
      </c>
      <c r="F1246" s="16">
        <v>45176</v>
      </c>
      <c r="G1246" t="s">
        <v>77</v>
      </c>
      <c r="H1246" t="s">
        <v>141</v>
      </c>
      <c r="I1246" t="s">
        <v>78</v>
      </c>
      <c r="J1246" t="s">
        <v>101</v>
      </c>
      <c r="K1246" s="1" t="s">
        <v>130</v>
      </c>
      <c r="L1246" t="s">
        <v>79</v>
      </c>
      <c r="M1246" s="1">
        <v>2500</v>
      </c>
      <c r="N1246" s="1">
        <v>2500</v>
      </c>
      <c r="O1246" s="1">
        <v>545</v>
      </c>
      <c r="P1246">
        <v>4</v>
      </c>
      <c r="Q1246">
        <v>611.4</v>
      </c>
      <c r="R1246">
        <v>698.59</v>
      </c>
      <c r="S1246">
        <v>87.190000000000055</v>
      </c>
      <c r="T1246" t="s">
        <v>80</v>
      </c>
      <c r="U1246" s="40">
        <v>2023</v>
      </c>
      <c r="V1246" s="40">
        <v>9</v>
      </c>
      <c r="W1246" s="40" t="s">
        <v>319</v>
      </c>
      <c r="X1246" s="40">
        <v>4</v>
      </c>
      <c r="Y1246">
        <v>1</v>
      </c>
      <c r="Z1246">
        <v>698.59</v>
      </c>
    </row>
    <row r="1247" spans="1:26" x14ac:dyDescent="0.25">
      <c r="A1247" t="s">
        <v>92</v>
      </c>
      <c r="B1247" t="s">
        <v>1467</v>
      </c>
      <c r="C1247" s="1">
        <v>500</v>
      </c>
      <c r="D1247">
        <v>2</v>
      </c>
      <c r="E1247">
        <v>0.4</v>
      </c>
      <c r="F1247" s="16">
        <v>45176</v>
      </c>
      <c r="G1247" t="s">
        <v>77</v>
      </c>
      <c r="H1247" t="s">
        <v>100</v>
      </c>
      <c r="I1247" t="s">
        <v>78</v>
      </c>
      <c r="J1247" t="s">
        <v>101</v>
      </c>
      <c r="K1247" s="1" t="s">
        <v>102</v>
      </c>
      <c r="L1247" t="s">
        <v>79</v>
      </c>
      <c r="M1247" s="1">
        <v>500</v>
      </c>
      <c r="N1247" s="1">
        <v>500</v>
      </c>
      <c r="O1247" s="1">
        <v>911</v>
      </c>
      <c r="P1247">
        <v>4</v>
      </c>
      <c r="Q1247">
        <v>110.35</v>
      </c>
      <c r="R1247">
        <v>136.07</v>
      </c>
      <c r="S1247">
        <v>25.72</v>
      </c>
      <c r="T1247" t="s">
        <v>80</v>
      </c>
      <c r="U1247" s="40">
        <v>2023</v>
      </c>
      <c r="V1247" s="40">
        <v>9</v>
      </c>
      <c r="W1247" s="40" t="s">
        <v>319</v>
      </c>
      <c r="X1247" s="40">
        <v>4</v>
      </c>
      <c r="Y1247">
        <v>1</v>
      </c>
      <c r="Z1247">
        <v>136.07</v>
      </c>
    </row>
    <row r="1248" spans="1:26" x14ac:dyDescent="0.25">
      <c r="A1248" t="s">
        <v>92</v>
      </c>
      <c r="B1248" t="s">
        <v>261</v>
      </c>
      <c r="C1248" s="1">
        <v>500</v>
      </c>
      <c r="D1248">
        <v>2</v>
      </c>
      <c r="E1248">
        <v>0.4</v>
      </c>
      <c r="F1248" s="16">
        <v>45176</v>
      </c>
      <c r="G1248" t="s">
        <v>77</v>
      </c>
      <c r="H1248" t="s">
        <v>100</v>
      </c>
      <c r="I1248" t="s">
        <v>78</v>
      </c>
      <c r="J1248" t="s">
        <v>101</v>
      </c>
      <c r="K1248" s="1" t="s">
        <v>102</v>
      </c>
      <c r="L1248" t="s">
        <v>79</v>
      </c>
      <c r="M1248" s="1">
        <v>500</v>
      </c>
      <c r="N1248" s="1">
        <v>500</v>
      </c>
      <c r="O1248" s="1">
        <v>930</v>
      </c>
      <c r="P1248">
        <v>4</v>
      </c>
      <c r="Q1248">
        <v>110.35</v>
      </c>
      <c r="R1248">
        <v>136.07</v>
      </c>
      <c r="S1248">
        <v>25.72</v>
      </c>
      <c r="T1248" t="s">
        <v>80</v>
      </c>
      <c r="U1248" s="40">
        <v>2023</v>
      </c>
      <c r="V1248" s="40">
        <v>9</v>
      </c>
      <c r="W1248" s="40" t="s">
        <v>319</v>
      </c>
      <c r="X1248" s="40">
        <v>4</v>
      </c>
      <c r="Y1248">
        <v>1</v>
      </c>
      <c r="Z1248">
        <v>136.07</v>
      </c>
    </row>
    <row r="1249" spans="1:26" x14ac:dyDescent="0.25">
      <c r="A1249" t="s">
        <v>92</v>
      </c>
      <c r="B1249" t="s">
        <v>1468</v>
      </c>
      <c r="C1249" s="1">
        <v>500</v>
      </c>
      <c r="D1249">
        <v>2</v>
      </c>
      <c r="E1249">
        <v>0.4</v>
      </c>
      <c r="F1249" s="16">
        <v>45176</v>
      </c>
      <c r="G1249" t="s">
        <v>77</v>
      </c>
      <c r="H1249" t="s">
        <v>133</v>
      </c>
      <c r="I1249" t="s">
        <v>78</v>
      </c>
      <c r="J1249" t="s">
        <v>101</v>
      </c>
      <c r="K1249" s="1" t="s">
        <v>112</v>
      </c>
      <c r="L1249" t="s">
        <v>79</v>
      </c>
      <c r="M1249" s="1">
        <v>500</v>
      </c>
      <c r="N1249" s="1">
        <v>500</v>
      </c>
      <c r="O1249" s="1">
        <v>2378</v>
      </c>
      <c r="P1249">
        <v>6</v>
      </c>
      <c r="Q1249">
        <v>153.15</v>
      </c>
      <c r="R1249">
        <v>188.84</v>
      </c>
      <c r="S1249">
        <v>35.69</v>
      </c>
      <c r="T1249" t="s">
        <v>80</v>
      </c>
      <c r="U1249" s="40">
        <v>2023</v>
      </c>
      <c r="V1249" s="40">
        <v>9</v>
      </c>
      <c r="W1249" s="40" t="s">
        <v>319</v>
      </c>
      <c r="X1249" s="40">
        <v>4</v>
      </c>
      <c r="Y1249">
        <v>1</v>
      </c>
      <c r="Z1249">
        <v>188.84</v>
      </c>
    </row>
    <row r="1250" spans="1:26" x14ac:dyDescent="0.25">
      <c r="A1250" t="s">
        <v>92</v>
      </c>
      <c r="B1250" t="s">
        <v>1469</v>
      </c>
      <c r="C1250" s="1">
        <v>500</v>
      </c>
      <c r="D1250">
        <v>2</v>
      </c>
      <c r="E1250">
        <v>0.4</v>
      </c>
      <c r="F1250" s="16">
        <v>45176</v>
      </c>
      <c r="G1250" t="s">
        <v>77</v>
      </c>
      <c r="H1250" t="s">
        <v>133</v>
      </c>
      <c r="I1250" t="s">
        <v>78</v>
      </c>
      <c r="J1250" t="s">
        <v>101</v>
      </c>
      <c r="K1250" s="1" t="s">
        <v>112</v>
      </c>
      <c r="L1250" t="s">
        <v>79</v>
      </c>
      <c r="M1250" s="1">
        <v>500</v>
      </c>
      <c r="N1250" s="1">
        <v>500</v>
      </c>
      <c r="O1250" s="1">
        <v>2378</v>
      </c>
      <c r="P1250">
        <v>6</v>
      </c>
      <c r="Q1250">
        <v>153.15</v>
      </c>
      <c r="R1250">
        <v>188.84</v>
      </c>
      <c r="S1250">
        <v>35.69</v>
      </c>
      <c r="T1250" t="s">
        <v>80</v>
      </c>
      <c r="U1250" s="40">
        <v>2023</v>
      </c>
      <c r="V1250" s="40">
        <v>9</v>
      </c>
      <c r="W1250" s="40" t="s">
        <v>319</v>
      </c>
      <c r="X1250" s="40">
        <v>4</v>
      </c>
      <c r="Y1250">
        <v>1</v>
      </c>
      <c r="Z1250">
        <v>188.84</v>
      </c>
    </row>
    <row r="1251" spans="1:26" x14ac:dyDescent="0.25">
      <c r="A1251" t="s">
        <v>92</v>
      </c>
      <c r="B1251" t="s">
        <v>1470</v>
      </c>
      <c r="C1251" s="1">
        <v>1000</v>
      </c>
      <c r="D1251">
        <v>4</v>
      </c>
      <c r="E1251">
        <v>0.8</v>
      </c>
      <c r="F1251" s="16">
        <v>45181</v>
      </c>
      <c r="G1251" t="s">
        <v>77</v>
      </c>
      <c r="H1251" t="s">
        <v>76</v>
      </c>
      <c r="I1251" t="s">
        <v>78</v>
      </c>
      <c r="J1251" t="s">
        <v>101</v>
      </c>
      <c r="K1251" s="1" t="s">
        <v>102</v>
      </c>
      <c r="L1251" t="s">
        <v>79</v>
      </c>
      <c r="M1251" s="1">
        <v>1000</v>
      </c>
      <c r="N1251" s="1">
        <v>1000</v>
      </c>
      <c r="O1251" s="1">
        <v>675</v>
      </c>
      <c r="P1251">
        <v>4</v>
      </c>
      <c r="Q1251">
        <v>172.11</v>
      </c>
      <c r="R1251">
        <v>203.44</v>
      </c>
      <c r="S1251">
        <v>31.329999999999984</v>
      </c>
      <c r="T1251" t="s">
        <v>80</v>
      </c>
      <c r="U1251" s="40">
        <v>2023</v>
      </c>
      <c r="V1251" s="40">
        <v>9</v>
      </c>
      <c r="W1251" s="40" t="s">
        <v>319</v>
      </c>
      <c r="X1251" s="40">
        <v>2</v>
      </c>
      <c r="Y1251">
        <v>1</v>
      </c>
      <c r="Z1251">
        <v>203.44</v>
      </c>
    </row>
    <row r="1252" spans="1:26" x14ac:dyDescent="0.25">
      <c r="A1252" t="s">
        <v>92</v>
      </c>
      <c r="B1252" t="s">
        <v>1471</v>
      </c>
      <c r="C1252" s="1">
        <v>1000</v>
      </c>
      <c r="D1252">
        <v>4</v>
      </c>
      <c r="E1252">
        <v>0.8</v>
      </c>
      <c r="F1252" s="16">
        <v>45181</v>
      </c>
      <c r="G1252" t="s">
        <v>77</v>
      </c>
      <c r="H1252" t="s">
        <v>76</v>
      </c>
      <c r="I1252" t="s">
        <v>78</v>
      </c>
      <c r="J1252" t="s">
        <v>101</v>
      </c>
      <c r="K1252" s="1" t="s">
        <v>102</v>
      </c>
      <c r="L1252" t="s">
        <v>79</v>
      </c>
      <c r="M1252" s="1">
        <v>1000</v>
      </c>
      <c r="N1252" s="1">
        <v>1000</v>
      </c>
      <c r="O1252" s="1">
        <v>675</v>
      </c>
      <c r="P1252">
        <v>4</v>
      </c>
      <c r="Q1252">
        <v>172.11</v>
      </c>
      <c r="R1252">
        <v>203.44</v>
      </c>
      <c r="S1252">
        <v>31.329999999999984</v>
      </c>
      <c r="T1252" t="s">
        <v>80</v>
      </c>
      <c r="U1252" s="40">
        <v>2023</v>
      </c>
      <c r="V1252" s="40">
        <v>9</v>
      </c>
      <c r="W1252" s="40" t="s">
        <v>319</v>
      </c>
      <c r="X1252" s="40">
        <v>2</v>
      </c>
      <c r="Y1252">
        <v>1</v>
      </c>
      <c r="Z1252">
        <v>203.44</v>
      </c>
    </row>
    <row r="1253" spans="1:26" x14ac:dyDescent="0.25">
      <c r="A1253" t="s">
        <v>92</v>
      </c>
      <c r="B1253" t="s">
        <v>1472</v>
      </c>
      <c r="C1253" s="1">
        <v>1000</v>
      </c>
      <c r="D1253">
        <v>4</v>
      </c>
      <c r="E1253">
        <v>0.8</v>
      </c>
      <c r="F1253" s="16">
        <v>45181</v>
      </c>
      <c r="G1253" t="s">
        <v>77</v>
      </c>
      <c r="H1253" t="s">
        <v>178</v>
      </c>
      <c r="I1253" t="s">
        <v>78</v>
      </c>
      <c r="J1253" t="s">
        <v>101</v>
      </c>
      <c r="K1253" s="1" t="s">
        <v>130</v>
      </c>
      <c r="L1253" t="s">
        <v>79</v>
      </c>
      <c r="M1253" s="1">
        <v>1000</v>
      </c>
      <c r="N1253" s="1">
        <v>1000</v>
      </c>
      <c r="O1253" s="1">
        <v>1223</v>
      </c>
      <c r="P1253">
        <v>4</v>
      </c>
      <c r="Q1253">
        <v>196.49</v>
      </c>
      <c r="R1253">
        <v>232.26</v>
      </c>
      <c r="S1253">
        <v>35.769999999999982</v>
      </c>
      <c r="T1253" t="s">
        <v>80</v>
      </c>
      <c r="U1253" s="40">
        <v>2023</v>
      </c>
      <c r="V1253" s="40">
        <v>9</v>
      </c>
      <c r="W1253" s="40" t="s">
        <v>319</v>
      </c>
      <c r="X1253" s="40">
        <v>2</v>
      </c>
      <c r="Y1253">
        <v>1</v>
      </c>
      <c r="Z1253">
        <v>232.26</v>
      </c>
    </row>
    <row r="1254" spans="1:26" x14ac:dyDescent="0.25">
      <c r="A1254" t="s">
        <v>92</v>
      </c>
      <c r="B1254" t="s">
        <v>1473</v>
      </c>
      <c r="C1254" s="1">
        <v>500</v>
      </c>
      <c r="D1254">
        <v>2</v>
      </c>
      <c r="E1254">
        <v>0.4</v>
      </c>
      <c r="F1254" s="16">
        <v>45181</v>
      </c>
      <c r="G1254" t="s">
        <v>77</v>
      </c>
      <c r="H1254" t="s">
        <v>76</v>
      </c>
      <c r="I1254" t="s">
        <v>78</v>
      </c>
      <c r="J1254" t="s">
        <v>101</v>
      </c>
      <c r="K1254" s="1" t="s">
        <v>102</v>
      </c>
      <c r="L1254" t="s">
        <v>79</v>
      </c>
      <c r="M1254" s="1">
        <v>500</v>
      </c>
      <c r="N1254" s="1">
        <v>500</v>
      </c>
      <c r="O1254" s="1">
        <v>936</v>
      </c>
      <c r="P1254">
        <v>4</v>
      </c>
      <c r="Q1254">
        <v>119.56</v>
      </c>
      <c r="R1254">
        <v>147.41999999999999</v>
      </c>
      <c r="S1254">
        <v>27.859999999999985</v>
      </c>
      <c r="T1254" t="s">
        <v>80</v>
      </c>
      <c r="U1254" s="40">
        <v>2023</v>
      </c>
      <c r="V1254" s="40">
        <v>9</v>
      </c>
      <c r="W1254" s="40" t="s">
        <v>319</v>
      </c>
      <c r="X1254" s="40">
        <v>2</v>
      </c>
      <c r="Y1254">
        <v>1</v>
      </c>
      <c r="Z1254">
        <v>147.41999999999999</v>
      </c>
    </row>
    <row r="1255" spans="1:26" x14ac:dyDescent="0.25">
      <c r="A1255" t="s">
        <v>92</v>
      </c>
      <c r="B1255" t="s">
        <v>1474</v>
      </c>
      <c r="C1255" s="1">
        <v>500</v>
      </c>
      <c r="D1255">
        <v>2</v>
      </c>
      <c r="E1255">
        <v>0.4</v>
      </c>
      <c r="F1255" s="16">
        <v>45181</v>
      </c>
      <c r="G1255" t="s">
        <v>77</v>
      </c>
      <c r="H1255" t="s">
        <v>76</v>
      </c>
      <c r="I1255" t="s">
        <v>78</v>
      </c>
      <c r="J1255" t="s">
        <v>101</v>
      </c>
      <c r="K1255" s="1" t="s">
        <v>102</v>
      </c>
      <c r="L1255" t="s">
        <v>79</v>
      </c>
      <c r="M1255" s="1">
        <v>500</v>
      </c>
      <c r="N1255" s="1">
        <v>500</v>
      </c>
      <c r="O1255" s="1">
        <v>936</v>
      </c>
      <c r="P1255">
        <v>4</v>
      </c>
      <c r="Q1255">
        <v>119.56</v>
      </c>
      <c r="R1255">
        <v>147.41999999999999</v>
      </c>
      <c r="S1255">
        <v>27.859999999999985</v>
      </c>
      <c r="T1255" t="s">
        <v>80</v>
      </c>
      <c r="U1255" s="40">
        <v>2023</v>
      </c>
      <c r="V1255" s="40">
        <v>9</v>
      </c>
      <c r="W1255" s="40" t="s">
        <v>319</v>
      </c>
      <c r="X1255" s="40">
        <v>2</v>
      </c>
      <c r="Y1255">
        <v>1</v>
      </c>
      <c r="Z1255">
        <v>147.41999999999999</v>
      </c>
    </row>
    <row r="1256" spans="1:26" x14ac:dyDescent="0.25">
      <c r="A1256" t="s">
        <v>92</v>
      </c>
      <c r="B1256" t="s">
        <v>1475</v>
      </c>
      <c r="C1256" s="1">
        <v>1500.0000000000002</v>
      </c>
      <c r="D1256">
        <v>6.0000000000000009</v>
      </c>
      <c r="E1256">
        <v>1.2000000000000002</v>
      </c>
      <c r="F1256" s="16">
        <v>45181</v>
      </c>
      <c r="G1256" t="s">
        <v>77</v>
      </c>
      <c r="H1256" t="s">
        <v>133</v>
      </c>
      <c r="I1256" t="s">
        <v>78</v>
      </c>
      <c r="J1256" t="s">
        <v>101</v>
      </c>
      <c r="K1256" s="1" t="s">
        <v>112</v>
      </c>
      <c r="L1256" t="s">
        <v>79</v>
      </c>
      <c r="M1256" s="1">
        <v>1500.0000000000002</v>
      </c>
      <c r="N1256" s="1">
        <v>2500</v>
      </c>
      <c r="O1256" s="1">
        <v>2378</v>
      </c>
      <c r="P1256">
        <v>6</v>
      </c>
      <c r="Q1256">
        <v>391.07</v>
      </c>
      <c r="R1256">
        <v>446.42</v>
      </c>
      <c r="S1256">
        <v>55.350000000000023</v>
      </c>
      <c r="T1256" t="s">
        <v>80</v>
      </c>
      <c r="U1256" s="40">
        <v>2023</v>
      </c>
      <c r="V1256" s="40">
        <v>9</v>
      </c>
      <c r="W1256" s="40" t="s">
        <v>319</v>
      </c>
      <c r="X1256" s="40">
        <v>2</v>
      </c>
      <c r="Y1256">
        <v>1</v>
      </c>
      <c r="Z1256">
        <v>446.42</v>
      </c>
    </row>
    <row r="1257" spans="1:26" x14ac:dyDescent="0.25">
      <c r="A1257" t="s">
        <v>92</v>
      </c>
      <c r="B1257" t="s">
        <v>1476</v>
      </c>
      <c r="C1257" s="1">
        <v>1500.0000000000002</v>
      </c>
      <c r="D1257">
        <v>6.0000000000000009</v>
      </c>
      <c r="E1257">
        <v>1.2000000000000002</v>
      </c>
      <c r="F1257" s="16">
        <v>45181</v>
      </c>
      <c r="G1257" t="s">
        <v>77</v>
      </c>
      <c r="H1257" t="s">
        <v>133</v>
      </c>
      <c r="I1257" t="s">
        <v>78</v>
      </c>
      <c r="J1257" t="s">
        <v>101</v>
      </c>
      <c r="K1257" s="1" t="s">
        <v>112</v>
      </c>
      <c r="L1257" t="s">
        <v>79</v>
      </c>
      <c r="M1257" s="1">
        <v>1500.0000000000002</v>
      </c>
      <c r="N1257" s="1">
        <v>2500</v>
      </c>
      <c r="O1257" s="1">
        <v>2378</v>
      </c>
      <c r="P1257">
        <v>6</v>
      </c>
      <c r="Q1257">
        <v>391.07</v>
      </c>
      <c r="R1257">
        <v>446.42</v>
      </c>
      <c r="S1257">
        <v>55.350000000000023</v>
      </c>
      <c r="T1257" t="s">
        <v>80</v>
      </c>
      <c r="U1257" s="40">
        <v>2023</v>
      </c>
      <c r="V1257" s="40">
        <v>9</v>
      </c>
      <c r="W1257" s="40" t="s">
        <v>319</v>
      </c>
      <c r="X1257" s="40">
        <v>2</v>
      </c>
      <c r="Y1257">
        <v>1</v>
      </c>
      <c r="Z1257">
        <v>446.42</v>
      </c>
    </row>
    <row r="1258" spans="1:26" x14ac:dyDescent="0.25">
      <c r="A1258" t="s">
        <v>92</v>
      </c>
      <c r="B1258" t="s">
        <v>1477</v>
      </c>
      <c r="C1258" s="1">
        <v>1500.0000000000002</v>
      </c>
      <c r="D1258">
        <v>6.0000000000000009</v>
      </c>
      <c r="E1258">
        <v>1.2000000000000002</v>
      </c>
      <c r="F1258" s="16">
        <v>45181</v>
      </c>
      <c r="G1258" t="s">
        <v>77</v>
      </c>
      <c r="H1258" t="s">
        <v>76</v>
      </c>
      <c r="I1258" t="s">
        <v>78</v>
      </c>
      <c r="J1258" t="s">
        <v>101</v>
      </c>
      <c r="K1258" s="1" t="s">
        <v>81</v>
      </c>
      <c r="L1258" t="s">
        <v>79</v>
      </c>
      <c r="M1258" s="1">
        <v>1500.0000000000002</v>
      </c>
      <c r="N1258" s="1">
        <v>2500</v>
      </c>
      <c r="O1258" s="1">
        <v>622</v>
      </c>
      <c r="P1258">
        <v>4</v>
      </c>
      <c r="Q1258">
        <v>218.67</v>
      </c>
      <c r="R1258">
        <v>251.05</v>
      </c>
      <c r="S1258">
        <v>32.380000000000024</v>
      </c>
      <c r="T1258" t="s">
        <v>80</v>
      </c>
      <c r="U1258" s="40">
        <v>2023</v>
      </c>
      <c r="V1258" s="40">
        <v>9</v>
      </c>
      <c r="W1258" s="40" t="s">
        <v>319</v>
      </c>
      <c r="X1258" s="40">
        <v>2</v>
      </c>
      <c r="Y1258">
        <v>1</v>
      </c>
      <c r="Z1258">
        <v>251.05</v>
      </c>
    </row>
    <row r="1259" spans="1:26" x14ac:dyDescent="0.25">
      <c r="A1259" t="s">
        <v>92</v>
      </c>
      <c r="B1259" t="s">
        <v>1478</v>
      </c>
      <c r="C1259" s="1">
        <v>1500.0000000000002</v>
      </c>
      <c r="D1259">
        <v>6.0000000000000009</v>
      </c>
      <c r="E1259">
        <v>1.2000000000000002</v>
      </c>
      <c r="F1259" s="16">
        <v>45181</v>
      </c>
      <c r="G1259" t="s">
        <v>77</v>
      </c>
      <c r="H1259" t="s">
        <v>76</v>
      </c>
      <c r="I1259" t="s">
        <v>78</v>
      </c>
      <c r="J1259" t="s">
        <v>101</v>
      </c>
      <c r="K1259" s="1" t="s">
        <v>81</v>
      </c>
      <c r="L1259" t="s">
        <v>79</v>
      </c>
      <c r="M1259" s="1">
        <v>1500.0000000000002</v>
      </c>
      <c r="N1259" s="1">
        <v>2500</v>
      </c>
      <c r="O1259" s="1">
        <v>622</v>
      </c>
      <c r="P1259">
        <v>4</v>
      </c>
      <c r="Q1259">
        <v>218.67</v>
      </c>
      <c r="R1259">
        <v>251.05</v>
      </c>
      <c r="S1259">
        <v>32.380000000000024</v>
      </c>
      <c r="T1259" t="s">
        <v>80</v>
      </c>
      <c r="U1259" s="40">
        <v>2023</v>
      </c>
      <c r="V1259" s="40">
        <v>9</v>
      </c>
      <c r="W1259" s="40" t="s">
        <v>319</v>
      </c>
      <c r="X1259" s="40">
        <v>2</v>
      </c>
      <c r="Y1259">
        <v>1</v>
      </c>
      <c r="Z1259">
        <v>251.05</v>
      </c>
    </row>
    <row r="1260" spans="1:26" x14ac:dyDescent="0.25">
      <c r="A1260" t="s">
        <v>92</v>
      </c>
      <c r="B1260" t="s">
        <v>1479</v>
      </c>
      <c r="C1260" s="1">
        <v>500</v>
      </c>
      <c r="D1260">
        <v>2</v>
      </c>
      <c r="E1260">
        <v>0.4</v>
      </c>
      <c r="F1260" s="16">
        <v>45183</v>
      </c>
      <c r="G1260" t="s">
        <v>77</v>
      </c>
      <c r="H1260" t="s">
        <v>114</v>
      </c>
      <c r="I1260" t="s">
        <v>78</v>
      </c>
      <c r="J1260" t="s">
        <v>101</v>
      </c>
      <c r="K1260" s="1" t="s">
        <v>102</v>
      </c>
      <c r="L1260" t="s">
        <v>79</v>
      </c>
      <c r="M1260" s="1">
        <v>500</v>
      </c>
      <c r="N1260" s="1">
        <v>500</v>
      </c>
      <c r="O1260" s="1">
        <v>977</v>
      </c>
      <c r="P1260">
        <v>3</v>
      </c>
      <c r="Q1260">
        <v>142.65</v>
      </c>
      <c r="R1260">
        <v>175.89</v>
      </c>
      <c r="S1260">
        <v>33.239999999999981</v>
      </c>
      <c r="T1260" t="s">
        <v>80</v>
      </c>
      <c r="U1260" s="40">
        <v>2023</v>
      </c>
      <c r="V1260" s="40">
        <v>9</v>
      </c>
      <c r="W1260" s="40" t="s">
        <v>319</v>
      </c>
      <c r="X1260" s="40">
        <v>4</v>
      </c>
      <c r="Y1260">
        <v>1</v>
      </c>
      <c r="Z1260">
        <v>175.89</v>
      </c>
    </row>
    <row r="1261" spans="1:26" x14ac:dyDescent="0.25">
      <c r="A1261" t="s">
        <v>92</v>
      </c>
      <c r="B1261" t="s">
        <v>1480</v>
      </c>
      <c r="C1261" s="1">
        <v>3500.0000000000005</v>
      </c>
      <c r="D1261">
        <v>14.000000000000002</v>
      </c>
      <c r="E1261">
        <v>2.8000000000000003</v>
      </c>
      <c r="F1261" s="16">
        <v>45183</v>
      </c>
      <c r="G1261" t="s">
        <v>77</v>
      </c>
      <c r="H1261" t="s">
        <v>283</v>
      </c>
      <c r="I1261" t="s">
        <v>78</v>
      </c>
      <c r="J1261" t="s">
        <v>101</v>
      </c>
      <c r="K1261" s="1" t="s">
        <v>112</v>
      </c>
      <c r="L1261" t="s">
        <v>83</v>
      </c>
      <c r="M1261" s="1">
        <v>3500.0000000000005</v>
      </c>
      <c r="N1261" s="1">
        <v>5000</v>
      </c>
      <c r="O1261" s="1">
        <v>1712</v>
      </c>
      <c r="P1261">
        <v>3</v>
      </c>
      <c r="Q1261">
        <v>823.54</v>
      </c>
      <c r="R1261">
        <v>929.82</v>
      </c>
      <c r="S1261">
        <v>106.28000000000009</v>
      </c>
      <c r="T1261" t="s">
        <v>80</v>
      </c>
      <c r="U1261" s="40">
        <v>2023</v>
      </c>
      <c r="V1261" s="40">
        <v>9</v>
      </c>
      <c r="W1261" s="40" t="s">
        <v>319</v>
      </c>
      <c r="X1261" s="40">
        <v>4</v>
      </c>
      <c r="Y1261">
        <v>0</v>
      </c>
      <c r="Z1261">
        <v>0</v>
      </c>
    </row>
    <row r="1262" spans="1:26" x14ac:dyDescent="0.25">
      <c r="A1262" t="s">
        <v>92</v>
      </c>
      <c r="B1262" t="s">
        <v>1481</v>
      </c>
      <c r="C1262" s="1">
        <v>3500.0000000000005</v>
      </c>
      <c r="D1262">
        <v>14.000000000000002</v>
      </c>
      <c r="E1262">
        <v>2.8000000000000003</v>
      </c>
      <c r="F1262" s="16">
        <v>45183</v>
      </c>
      <c r="G1262" t="s">
        <v>77</v>
      </c>
      <c r="H1262" t="s">
        <v>283</v>
      </c>
      <c r="I1262" t="s">
        <v>78</v>
      </c>
      <c r="J1262" t="s">
        <v>101</v>
      </c>
      <c r="K1262" s="1" t="s">
        <v>112</v>
      </c>
      <c r="L1262" t="s">
        <v>83</v>
      </c>
      <c r="M1262" s="1">
        <v>3500.0000000000005</v>
      </c>
      <c r="N1262" s="1">
        <v>5000</v>
      </c>
      <c r="O1262" s="1">
        <v>1712</v>
      </c>
      <c r="P1262">
        <v>3</v>
      </c>
      <c r="Q1262">
        <v>823.54</v>
      </c>
      <c r="R1262">
        <v>929.82</v>
      </c>
      <c r="S1262">
        <v>106.28000000000009</v>
      </c>
      <c r="T1262" t="s">
        <v>80</v>
      </c>
      <c r="U1262" s="40">
        <v>2023</v>
      </c>
      <c r="V1262" s="40">
        <v>9</v>
      </c>
      <c r="W1262" s="40" t="s">
        <v>319</v>
      </c>
      <c r="X1262" s="40">
        <v>4</v>
      </c>
      <c r="Y1262">
        <v>0</v>
      </c>
      <c r="Z1262">
        <v>0</v>
      </c>
    </row>
    <row r="1263" spans="1:26" x14ac:dyDescent="0.25">
      <c r="A1263" t="s">
        <v>92</v>
      </c>
      <c r="B1263" t="s">
        <v>306</v>
      </c>
      <c r="C1263" s="1">
        <v>500</v>
      </c>
      <c r="D1263">
        <v>2</v>
      </c>
      <c r="E1263">
        <v>0.4</v>
      </c>
      <c r="F1263" s="16">
        <v>45183</v>
      </c>
      <c r="G1263" t="s">
        <v>77</v>
      </c>
      <c r="H1263" t="s">
        <v>114</v>
      </c>
      <c r="I1263" t="s">
        <v>78</v>
      </c>
      <c r="J1263" t="s">
        <v>101</v>
      </c>
      <c r="K1263" s="1" t="s">
        <v>102</v>
      </c>
      <c r="L1263" t="s">
        <v>79</v>
      </c>
      <c r="M1263" s="1">
        <v>500</v>
      </c>
      <c r="N1263" s="1">
        <v>500</v>
      </c>
      <c r="O1263" s="1">
        <v>944</v>
      </c>
      <c r="P1263">
        <v>3</v>
      </c>
      <c r="Q1263">
        <v>141.93</v>
      </c>
      <c r="R1263">
        <v>175</v>
      </c>
      <c r="S1263">
        <v>33.069999999999993</v>
      </c>
      <c r="T1263" t="s">
        <v>80</v>
      </c>
      <c r="U1263" s="40">
        <v>2023</v>
      </c>
      <c r="V1263" s="40">
        <v>9</v>
      </c>
      <c r="W1263" s="40" t="s">
        <v>319</v>
      </c>
      <c r="X1263" s="40">
        <v>4</v>
      </c>
      <c r="Y1263">
        <v>1</v>
      </c>
      <c r="Z1263">
        <v>175</v>
      </c>
    </row>
    <row r="1264" spans="1:26" x14ac:dyDescent="0.25">
      <c r="A1264" t="s">
        <v>92</v>
      </c>
      <c r="B1264" t="s">
        <v>1482</v>
      </c>
      <c r="C1264" s="1">
        <v>1000</v>
      </c>
      <c r="D1264">
        <v>4</v>
      </c>
      <c r="E1264">
        <v>0.8</v>
      </c>
      <c r="F1264" s="16">
        <v>45183</v>
      </c>
      <c r="G1264" t="s">
        <v>77</v>
      </c>
      <c r="H1264" t="s">
        <v>111</v>
      </c>
      <c r="I1264" t="s">
        <v>78</v>
      </c>
      <c r="J1264" t="s">
        <v>101</v>
      </c>
      <c r="K1264" s="1" t="s">
        <v>112</v>
      </c>
      <c r="L1264" t="s">
        <v>79</v>
      </c>
      <c r="M1264" s="1">
        <v>1000</v>
      </c>
      <c r="N1264" s="1">
        <v>1000</v>
      </c>
      <c r="O1264" s="1">
        <v>1481</v>
      </c>
      <c r="P1264">
        <v>4</v>
      </c>
      <c r="Q1264">
        <v>266.19</v>
      </c>
      <c r="R1264">
        <v>314.64999999999998</v>
      </c>
      <c r="S1264">
        <v>48.45999999999998</v>
      </c>
      <c r="T1264" t="s">
        <v>80</v>
      </c>
      <c r="U1264" s="40">
        <v>2023</v>
      </c>
      <c r="V1264" s="40">
        <v>9</v>
      </c>
      <c r="W1264" s="40" t="s">
        <v>319</v>
      </c>
      <c r="X1264" s="40">
        <v>4</v>
      </c>
      <c r="Y1264">
        <v>1</v>
      </c>
      <c r="Z1264">
        <v>314.64999999999998</v>
      </c>
    </row>
    <row r="1265" spans="1:26" x14ac:dyDescent="0.25">
      <c r="A1265" t="s">
        <v>92</v>
      </c>
      <c r="B1265" t="s">
        <v>1483</v>
      </c>
      <c r="C1265" s="1">
        <v>1500.0000000000002</v>
      </c>
      <c r="D1265">
        <v>6.0000000000000009</v>
      </c>
      <c r="E1265">
        <v>1.2000000000000002</v>
      </c>
      <c r="F1265" s="16">
        <v>45183</v>
      </c>
      <c r="G1265" t="s">
        <v>77</v>
      </c>
      <c r="H1265" t="s">
        <v>111</v>
      </c>
      <c r="I1265" t="s">
        <v>78</v>
      </c>
      <c r="J1265" t="s">
        <v>101</v>
      </c>
      <c r="K1265" s="1" t="s">
        <v>112</v>
      </c>
      <c r="L1265" t="s">
        <v>79</v>
      </c>
      <c r="M1265" s="1">
        <v>1500.0000000000002</v>
      </c>
      <c r="N1265" s="1">
        <v>2500</v>
      </c>
      <c r="O1265" s="1">
        <v>1208</v>
      </c>
      <c r="P1265">
        <v>4</v>
      </c>
      <c r="Q1265">
        <v>373.15</v>
      </c>
      <c r="R1265">
        <v>425.98</v>
      </c>
      <c r="S1265">
        <v>52.830000000000041</v>
      </c>
      <c r="T1265" t="s">
        <v>80</v>
      </c>
      <c r="U1265" s="40">
        <v>2023</v>
      </c>
      <c r="V1265" s="40">
        <v>9</v>
      </c>
      <c r="W1265" s="40" t="s">
        <v>319</v>
      </c>
      <c r="X1265" s="40">
        <v>4</v>
      </c>
      <c r="Y1265">
        <v>1</v>
      </c>
      <c r="Z1265">
        <v>425.98</v>
      </c>
    </row>
    <row r="1266" spans="1:26" x14ac:dyDescent="0.25">
      <c r="A1266" t="s">
        <v>92</v>
      </c>
      <c r="B1266" t="s">
        <v>115</v>
      </c>
      <c r="C1266" s="1">
        <v>1000</v>
      </c>
      <c r="D1266">
        <v>4</v>
      </c>
      <c r="E1266">
        <v>0.8</v>
      </c>
      <c r="F1266" s="16">
        <v>45183</v>
      </c>
      <c r="G1266" t="s">
        <v>77</v>
      </c>
      <c r="H1266" t="s">
        <v>111</v>
      </c>
      <c r="I1266" t="s">
        <v>78</v>
      </c>
      <c r="J1266" t="s">
        <v>101</v>
      </c>
      <c r="K1266" s="1" t="s">
        <v>112</v>
      </c>
      <c r="L1266" t="s">
        <v>79</v>
      </c>
      <c r="M1266" s="1">
        <v>1000</v>
      </c>
      <c r="N1266" s="1">
        <v>1000</v>
      </c>
      <c r="O1266" s="1">
        <v>1194</v>
      </c>
      <c r="P1266">
        <v>4</v>
      </c>
      <c r="Q1266">
        <v>269.63</v>
      </c>
      <c r="R1266">
        <v>318.72000000000003</v>
      </c>
      <c r="S1266">
        <v>49.090000000000032</v>
      </c>
      <c r="T1266" t="s">
        <v>80</v>
      </c>
      <c r="U1266" s="40">
        <v>2023</v>
      </c>
      <c r="V1266" s="40">
        <v>9</v>
      </c>
      <c r="W1266" s="40" t="s">
        <v>319</v>
      </c>
      <c r="X1266" s="40">
        <v>4</v>
      </c>
      <c r="Y1266">
        <v>1</v>
      </c>
      <c r="Z1266">
        <v>318.72000000000003</v>
      </c>
    </row>
    <row r="1267" spans="1:26" x14ac:dyDescent="0.25">
      <c r="A1267" t="s">
        <v>92</v>
      </c>
      <c r="B1267" t="s">
        <v>1484</v>
      </c>
      <c r="C1267" s="1">
        <v>1500.0000000000002</v>
      </c>
      <c r="D1267">
        <v>6.0000000000000009</v>
      </c>
      <c r="E1267">
        <v>1.2000000000000002</v>
      </c>
      <c r="F1267" s="16">
        <v>45183</v>
      </c>
      <c r="G1267" t="s">
        <v>77</v>
      </c>
      <c r="H1267" t="s">
        <v>129</v>
      </c>
      <c r="I1267" t="s">
        <v>78</v>
      </c>
      <c r="J1267" t="s">
        <v>101</v>
      </c>
      <c r="K1267" s="1" t="s">
        <v>130</v>
      </c>
      <c r="L1267" t="s">
        <v>79</v>
      </c>
      <c r="M1267" s="1">
        <v>1500.0000000000002</v>
      </c>
      <c r="N1267" s="1">
        <v>2500</v>
      </c>
      <c r="O1267" s="1" t="s">
        <v>122</v>
      </c>
      <c r="P1267">
        <v>3</v>
      </c>
      <c r="Q1267">
        <v>338.9</v>
      </c>
      <c r="R1267">
        <v>386.87</v>
      </c>
      <c r="S1267">
        <v>47.970000000000027</v>
      </c>
      <c r="T1267" t="s">
        <v>80</v>
      </c>
      <c r="U1267" s="40">
        <v>2023</v>
      </c>
      <c r="V1267" s="40">
        <v>9</v>
      </c>
      <c r="W1267" s="40" t="s">
        <v>319</v>
      </c>
      <c r="X1267" s="40">
        <v>4</v>
      </c>
      <c r="Y1267">
        <v>1</v>
      </c>
      <c r="Z1267">
        <v>386.87</v>
      </c>
    </row>
    <row r="1268" spans="1:26" x14ac:dyDescent="0.25">
      <c r="A1268" t="s">
        <v>92</v>
      </c>
      <c r="B1268" t="s">
        <v>1485</v>
      </c>
      <c r="C1268" s="1">
        <v>1000</v>
      </c>
      <c r="D1268">
        <v>4</v>
      </c>
      <c r="E1268">
        <v>0.8</v>
      </c>
      <c r="F1268" s="16">
        <v>45183</v>
      </c>
      <c r="G1268" t="s">
        <v>77</v>
      </c>
      <c r="H1268" t="s">
        <v>76</v>
      </c>
      <c r="I1268" t="s">
        <v>78</v>
      </c>
      <c r="J1268" t="s">
        <v>101</v>
      </c>
      <c r="K1268" s="1" t="s">
        <v>102</v>
      </c>
      <c r="L1268" t="s">
        <v>79</v>
      </c>
      <c r="M1268" s="1">
        <v>1000</v>
      </c>
      <c r="N1268" s="1">
        <v>1000</v>
      </c>
      <c r="O1268" s="1">
        <v>883</v>
      </c>
      <c r="P1268">
        <v>4</v>
      </c>
      <c r="Q1268">
        <v>186.77</v>
      </c>
      <c r="R1268">
        <v>220.76</v>
      </c>
      <c r="S1268">
        <v>33.989999999999981</v>
      </c>
      <c r="T1268" t="s">
        <v>80</v>
      </c>
      <c r="U1268" s="40">
        <v>2023</v>
      </c>
      <c r="V1268" s="40">
        <v>9</v>
      </c>
      <c r="W1268" s="40" t="s">
        <v>319</v>
      </c>
      <c r="X1268" s="40">
        <v>4</v>
      </c>
      <c r="Y1268">
        <v>1</v>
      </c>
      <c r="Z1268">
        <v>220.76</v>
      </c>
    </row>
    <row r="1269" spans="1:26" x14ac:dyDescent="0.25">
      <c r="A1269" t="s">
        <v>92</v>
      </c>
      <c r="B1269" t="s">
        <v>1486</v>
      </c>
      <c r="C1269" s="1">
        <v>1000</v>
      </c>
      <c r="D1269">
        <v>4</v>
      </c>
      <c r="E1269">
        <v>0.8</v>
      </c>
      <c r="F1269" s="16">
        <v>45183</v>
      </c>
      <c r="G1269" t="s">
        <v>77</v>
      </c>
      <c r="H1269" t="s">
        <v>76</v>
      </c>
      <c r="I1269" t="s">
        <v>78</v>
      </c>
      <c r="J1269" t="s">
        <v>101</v>
      </c>
      <c r="K1269" s="1" t="s">
        <v>102</v>
      </c>
      <c r="L1269" t="s">
        <v>79</v>
      </c>
      <c r="M1269" s="1">
        <v>1000</v>
      </c>
      <c r="N1269" s="1">
        <v>1000</v>
      </c>
      <c r="O1269" s="1">
        <v>435</v>
      </c>
      <c r="P1269">
        <v>4</v>
      </c>
      <c r="Q1269">
        <v>186.77</v>
      </c>
      <c r="R1269">
        <v>220.76</v>
      </c>
      <c r="S1269">
        <v>33.989999999999981</v>
      </c>
      <c r="T1269" t="s">
        <v>80</v>
      </c>
      <c r="U1269" s="40">
        <v>2023</v>
      </c>
      <c r="V1269" s="40">
        <v>9</v>
      </c>
      <c r="W1269" s="40" t="s">
        <v>319</v>
      </c>
      <c r="X1269" s="40">
        <v>4</v>
      </c>
      <c r="Y1269">
        <v>1</v>
      </c>
      <c r="Z1269">
        <v>220.76</v>
      </c>
    </row>
    <row r="1270" spans="1:26" x14ac:dyDescent="0.25">
      <c r="A1270" t="s">
        <v>92</v>
      </c>
      <c r="B1270" t="s">
        <v>1487</v>
      </c>
      <c r="C1270" s="1">
        <v>1500.0000000000002</v>
      </c>
      <c r="D1270">
        <v>6.0000000000000009</v>
      </c>
      <c r="E1270">
        <v>1.2000000000000002</v>
      </c>
      <c r="F1270" s="16">
        <v>45183</v>
      </c>
      <c r="G1270" t="s">
        <v>77</v>
      </c>
      <c r="H1270" t="s">
        <v>76</v>
      </c>
      <c r="I1270" t="s">
        <v>78</v>
      </c>
      <c r="J1270" t="s">
        <v>101</v>
      </c>
      <c r="K1270" s="1" t="s">
        <v>102</v>
      </c>
      <c r="L1270" t="s">
        <v>79</v>
      </c>
      <c r="M1270" s="1">
        <v>1500.0000000000002</v>
      </c>
      <c r="N1270" s="1">
        <v>2500</v>
      </c>
      <c r="O1270" s="1">
        <v>1001</v>
      </c>
      <c r="P1270">
        <v>4</v>
      </c>
      <c r="Q1270">
        <v>283.39</v>
      </c>
      <c r="R1270">
        <v>323.5</v>
      </c>
      <c r="S1270">
        <v>40.110000000000014</v>
      </c>
      <c r="T1270" t="s">
        <v>80</v>
      </c>
      <c r="U1270" s="40">
        <v>2023</v>
      </c>
      <c r="V1270" s="40">
        <v>9</v>
      </c>
      <c r="W1270" s="40" t="s">
        <v>319</v>
      </c>
      <c r="X1270" s="40">
        <v>4</v>
      </c>
      <c r="Y1270">
        <v>1</v>
      </c>
      <c r="Z1270">
        <v>323.5</v>
      </c>
    </row>
    <row r="1271" spans="1:26" x14ac:dyDescent="0.25">
      <c r="A1271" t="s">
        <v>92</v>
      </c>
      <c r="B1271" t="s">
        <v>179</v>
      </c>
      <c r="C1271" s="1">
        <v>1000</v>
      </c>
      <c r="D1271">
        <v>4</v>
      </c>
      <c r="E1271">
        <v>0.8</v>
      </c>
      <c r="F1271" s="16">
        <v>45183</v>
      </c>
      <c r="G1271" t="s">
        <v>77</v>
      </c>
      <c r="H1271" t="s">
        <v>76</v>
      </c>
      <c r="I1271" t="s">
        <v>78</v>
      </c>
      <c r="J1271" t="s">
        <v>101</v>
      </c>
      <c r="K1271" s="1" t="s">
        <v>81</v>
      </c>
      <c r="L1271" t="s">
        <v>79</v>
      </c>
      <c r="M1271" s="1">
        <v>1000</v>
      </c>
      <c r="N1271" s="1">
        <v>1000</v>
      </c>
      <c r="O1271" s="1">
        <v>576</v>
      </c>
      <c r="P1271">
        <v>5</v>
      </c>
      <c r="Q1271">
        <v>175.98</v>
      </c>
      <c r="R1271">
        <v>208.01</v>
      </c>
      <c r="S1271">
        <v>32.03</v>
      </c>
      <c r="T1271" t="s">
        <v>80</v>
      </c>
      <c r="U1271" s="40">
        <v>2023</v>
      </c>
      <c r="V1271" s="40">
        <v>9</v>
      </c>
      <c r="W1271" s="40" t="s">
        <v>319</v>
      </c>
      <c r="X1271" s="40">
        <v>4</v>
      </c>
      <c r="Y1271">
        <v>1</v>
      </c>
      <c r="Z1271">
        <v>208.01</v>
      </c>
    </row>
    <row r="1272" spans="1:26" x14ac:dyDescent="0.25">
      <c r="A1272" t="s">
        <v>92</v>
      </c>
      <c r="B1272" t="s">
        <v>1488</v>
      </c>
      <c r="C1272" s="1">
        <v>1500.0000000000002</v>
      </c>
      <c r="D1272">
        <v>6.0000000000000009</v>
      </c>
      <c r="E1272">
        <v>1.2000000000000002</v>
      </c>
      <c r="F1272" s="16">
        <v>45183</v>
      </c>
      <c r="G1272" t="s">
        <v>77</v>
      </c>
      <c r="H1272" t="s">
        <v>76</v>
      </c>
      <c r="I1272" t="s">
        <v>78</v>
      </c>
      <c r="J1272" t="s">
        <v>101</v>
      </c>
      <c r="K1272" s="1" t="s">
        <v>102</v>
      </c>
      <c r="L1272" t="s">
        <v>79</v>
      </c>
      <c r="M1272" s="1">
        <v>1500.0000000000002</v>
      </c>
      <c r="N1272" s="1">
        <v>2500</v>
      </c>
      <c r="O1272" s="1">
        <v>1007</v>
      </c>
      <c r="P1272">
        <v>4</v>
      </c>
      <c r="Q1272">
        <v>294.68</v>
      </c>
      <c r="R1272">
        <v>336.7</v>
      </c>
      <c r="S1272">
        <v>42.019999999999982</v>
      </c>
      <c r="T1272" t="s">
        <v>80</v>
      </c>
      <c r="U1272" s="40">
        <v>2023</v>
      </c>
      <c r="V1272" s="40">
        <v>9</v>
      </c>
      <c r="W1272" s="40" t="s">
        <v>319</v>
      </c>
      <c r="X1272" s="40">
        <v>4</v>
      </c>
      <c r="Y1272">
        <v>1</v>
      </c>
      <c r="Z1272">
        <v>336.7</v>
      </c>
    </row>
    <row r="1273" spans="1:26" x14ac:dyDescent="0.25">
      <c r="A1273" t="s">
        <v>92</v>
      </c>
      <c r="B1273" t="s">
        <v>199</v>
      </c>
      <c r="C1273" s="1">
        <v>1000</v>
      </c>
      <c r="D1273">
        <v>4</v>
      </c>
      <c r="E1273">
        <v>0.8</v>
      </c>
      <c r="F1273" s="16">
        <v>45183</v>
      </c>
      <c r="G1273" t="s">
        <v>77</v>
      </c>
      <c r="H1273" t="s">
        <v>76</v>
      </c>
      <c r="I1273" t="s">
        <v>78</v>
      </c>
      <c r="J1273" t="s">
        <v>101</v>
      </c>
      <c r="K1273" s="1" t="s">
        <v>81</v>
      </c>
      <c r="L1273" t="s">
        <v>79</v>
      </c>
      <c r="M1273" s="1">
        <v>1000</v>
      </c>
      <c r="N1273" s="1">
        <v>1000</v>
      </c>
      <c r="O1273" s="1">
        <v>861</v>
      </c>
      <c r="P1273">
        <v>5</v>
      </c>
      <c r="Q1273">
        <v>197.81</v>
      </c>
      <c r="R1273">
        <v>233.82</v>
      </c>
      <c r="S1273">
        <v>36.009999999999991</v>
      </c>
      <c r="T1273" t="s">
        <v>80</v>
      </c>
      <c r="U1273" s="40">
        <v>2023</v>
      </c>
      <c r="V1273" s="40">
        <v>9</v>
      </c>
      <c r="W1273" s="40" t="s">
        <v>319</v>
      </c>
      <c r="X1273" s="40">
        <v>4</v>
      </c>
      <c r="Y1273">
        <v>1</v>
      </c>
      <c r="Z1273">
        <v>233.82</v>
      </c>
    </row>
    <row r="1274" spans="1:26" x14ac:dyDescent="0.25">
      <c r="A1274" t="s">
        <v>92</v>
      </c>
      <c r="B1274" t="s">
        <v>1489</v>
      </c>
      <c r="C1274" s="1">
        <v>20500.000000000004</v>
      </c>
      <c r="D1274">
        <v>82.000000000000014</v>
      </c>
      <c r="E1274">
        <v>16.400000000000002</v>
      </c>
      <c r="F1274" s="16">
        <v>45183</v>
      </c>
      <c r="G1274" t="s">
        <v>77</v>
      </c>
      <c r="H1274" t="s">
        <v>77</v>
      </c>
      <c r="I1274" t="s">
        <v>78</v>
      </c>
      <c r="J1274" t="s">
        <v>142</v>
      </c>
      <c r="K1274" s="1" t="s">
        <v>143</v>
      </c>
      <c r="L1274" t="s">
        <v>65</v>
      </c>
      <c r="M1274" s="1">
        <v>20500.000000000004</v>
      </c>
      <c r="N1274" s="1">
        <v>25000</v>
      </c>
      <c r="O1274" s="1">
        <v>203</v>
      </c>
      <c r="P1274" t="s">
        <v>143</v>
      </c>
      <c r="Q1274" t="s">
        <v>143</v>
      </c>
      <c r="R1274" t="s">
        <v>143</v>
      </c>
      <c r="S1274" t="s">
        <v>143</v>
      </c>
      <c r="T1274" t="s">
        <v>144</v>
      </c>
      <c r="U1274" s="40">
        <v>2023</v>
      </c>
      <c r="V1274" s="40">
        <v>9</v>
      </c>
      <c r="W1274" s="40" t="s">
        <v>319</v>
      </c>
      <c r="X1274" s="40">
        <v>4</v>
      </c>
      <c r="Y1274">
        <v>0</v>
      </c>
      <c r="Z1274">
        <v>0</v>
      </c>
    </row>
    <row r="1275" spans="1:26" x14ac:dyDescent="0.25">
      <c r="A1275" t="s">
        <v>92</v>
      </c>
      <c r="B1275" t="s">
        <v>1490</v>
      </c>
      <c r="C1275" s="1">
        <v>15500</v>
      </c>
      <c r="D1275">
        <v>62</v>
      </c>
      <c r="E1275">
        <v>12.4</v>
      </c>
      <c r="F1275" s="16">
        <v>45183</v>
      </c>
      <c r="G1275" t="s">
        <v>77</v>
      </c>
      <c r="H1275" t="s">
        <v>77</v>
      </c>
      <c r="I1275" t="s">
        <v>78</v>
      </c>
      <c r="J1275" t="s">
        <v>142</v>
      </c>
      <c r="K1275" s="1" t="s">
        <v>143</v>
      </c>
      <c r="L1275" t="s">
        <v>83</v>
      </c>
      <c r="M1275" s="1">
        <v>15500</v>
      </c>
      <c r="N1275" s="1">
        <v>20000</v>
      </c>
      <c r="O1275" s="1">
        <v>480</v>
      </c>
      <c r="P1275" t="s">
        <v>143</v>
      </c>
      <c r="Q1275" t="s">
        <v>143</v>
      </c>
      <c r="R1275" t="s">
        <v>143</v>
      </c>
      <c r="S1275" t="s">
        <v>143</v>
      </c>
      <c r="T1275" t="s">
        <v>144</v>
      </c>
      <c r="U1275" s="40">
        <v>2023</v>
      </c>
      <c r="V1275" s="40">
        <v>9</v>
      </c>
      <c r="W1275" s="40" t="s">
        <v>319</v>
      </c>
      <c r="X1275" s="40">
        <v>4</v>
      </c>
      <c r="Y1275">
        <v>0</v>
      </c>
      <c r="Z1275">
        <v>0</v>
      </c>
    </row>
    <row r="1276" spans="1:26" x14ac:dyDescent="0.25">
      <c r="A1276" t="s">
        <v>92</v>
      </c>
      <c r="B1276" t="s">
        <v>1491</v>
      </c>
      <c r="C1276" s="1">
        <v>21500</v>
      </c>
      <c r="D1276">
        <v>86</v>
      </c>
      <c r="E1276">
        <v>17.2</v>
      </c>
      <c r="F1276" s="16">
        <v>45183</v>
      </c>
      <c r="G1276" t="s">
        <v>77</v>
      </c>
      <c r="H1276" t="s">
        <v>77</v>
      </c>
      <c r="I1276" t="s">
        <v>78</v>
      </c>
      <c r="J1276" t="s">
        <v>142</v>
      </c>
      <c r="K1276" s="1" t="s">
        <v>143</v>
      </c>
      <c r="L1276" t="s">
        <v>65</v>
      </c>
      <c r="M1276" s="1">
        <v>21500</v>
      </c>
      <c r="N1276" s="1">
        <v>25000</v>
      </c>
      <c r="O1276" s="1">
        <v>763</v>
      </c>
      <c r="P1276" t="s">
        <v>143</v>
      </c>
      <c r="Q1276" t="s">
        <v>143</v>
      </c>
      <c r="R1276" t="s">
        <v>143</v>
      </c>
      <c r="S1276" t="s">
        <v>143</v>
      </c>
      <c r="T1276" t="s">
        <v>144</v>
      </c>
      <c r="U1276" s="40">
        <v>2023</v>
      </c>
      <c r="V1276" s="40">
        <v>9</v>
      </c>
      <c r="W1276" s="40" t="s">
        <v>319</v>
      </c>
      <c r="X1276" s="40">
        <v>4</v>
      </c>
      <c r="Y1276">
        <v>0</v>
      </c>
      <c r="Z1276">
        <v>0</v>
      </c>
    </row>
    <row r="1277" spans="1:26" x14ac:dyDescent="0.25">
      <c r="A1277" t="s">
        <v>92</v>
      </c>
      <c r="B1277" t="s">
        <v>1492</v>
      </c>
      <c r="C1277" s="1">
        <v>1000</v>
      </c>
      <c r="D1277">
        <v>4</v>
      </c>
      <c r="E1277">
        <v>0.8</v>
      </c>
      <c r="F1277" s="16">
        <v>45183</v>
      </c>
      <c r="G1277" t="s">
        <v>77</v>
      </c>
      <c r="H1277" t="s">
        <v>114</v>
      </c>
      <c r="I1277" t="s">
        <v>78</v>
      </c>
      <c r="J1277" t="s">
        <v>101</v>
      </c>
      <c r="K1277" s="1" t="s">
        <v>102</v>
      </c>
      <c r="L1277" t="s">
        <v>79</v>
      </c>
      <c r="M1277" s="1">
        <v>1000</v>
      </c>
      <c r="N1277" s="1">
        <v>1000</v>
      </c>
      <c r="O1277" s="1">
        <v>1144</v>
      </c>
      <c r="P1277">
        <v>5</v>
      </c>
      <c r="Q1277">
        <v>254.49</v>
      </c>
      <c r="R1277">
        <v>300.82</v>
      </c>
      <c r="S1277">
        <v>46.329999999999984</v>
      </c>
      <c r="T1277" t="s">
        <v>80</v>
      </c>
      <c r="U1277" s="40">
        <v>2023</v>
      </c>
      <c r="V1277" s="40">
        <v>9</v>
      </c>
      <c r="W1277" s="40" t="s">
        <v>319</v>
      </c>
      <c r="X1277" s="40">
        <v>4</v>
      </c>
      <c r="Y1277">
        <v>1</v>
      </c>
      <c r="Z1277">
        <v>300.82</v>
      </c>
    </row>
    <row r="1278" spans="1:26" x14ac:dyDescent="0.25">
      <c r="A1278" t="s">
        <v>92</v>
      </c>
      <c r="B1278" t="s">
        <v>1493</v>
      </c>
      <c r="C1278" s="1">
        <v>1000</v>
      </c>
      <c r="D1278">
        <v>4</v>
      </c>
      <c r="E1278">
        <v>0.8</v>
      </c>
      <c r="F1278" s="16">
        <v>45183</v>
      </c>
      <c r="G1278" t="s">
        <v>77</v>
      </c>
      <c r="H1278" t="s">
        <v>114</v>
      </c>
      <c r="I1278" t="s">
        <v>78</v>
      </c>
      <c r="J1278" t="s">
        <v>101</v>
      </c>
      <c r="K1278" s="1" t="s">
        <v>102</v>
      </c>
      <c r="L1278" t="s">
        <v>79</v>
      </c>
      <c r="M1278" s="1">
        <v>1000</v>
      </c>
      <c r="N1278" s="1">
        <v>1000</v>
      </c>
      <c r="O1278" s="1">
        <v>845</v>
      </c>
      <c r="P1278">
        <v>4</v>
      </c>
      <c r="Q1278">
        <v>239.53</v>
      </c>
      <c r="R1278">
        <v>283.14</v>
      </c>
      <c r="S1278">
        <v>43.609999999999985</v>
      </c>
      <c r="T1278" t="s">
        <v>80</v>
      </c>
      <c r="U1278" s="40">
        <v>2023</v>
      </c>
      <c r="V1278" s="40">
        <v>9</v>
      </c>
      <c r="W1278" s="40" t="s">
        <v>319</v>
      </c>
      <c r="X1278" s="40">
        <v>4</v>
      </c>
      <c r="Y1278">
        <v>1</v>
      </c>
      <c r="Z1278">
        <v>283.14</v>
      </c>
    </row>
    <row r="1279" spans="1:26" x14ac:dyDescent="0.25">
      <c r="A1279" t="s">
        <v>92</v>
      </c>
      <c r="B1279" t="s">
        <v>1494</v>
      </c>
      <c r="C1279" s="1">
        <v>1000</v>
      </c>
      <c r="D1279">
        <v>4</v>
      </c>
      <c r="E1279">
        <v>0.8</v>
      </c>
      <c r="F1279" s="16">
        <v>45183</v>
      </c>
      <c r="G1279" t="s">
        <v>77</v>
      </c>
      <c r="H1279" t="s">
        <v>114</v>
      </c>
      <c r="I1279" t="s">
        <v>78</v>
      </c>
      <c r="J1279" t="s">
        <v>101</v>
      </c>
      <c r="K1279" s="1" t="s">
        <v>102</v>
      </c>
      <c r="L1279" t="s">
        <v>79</v>
      </c>
      <c r="M1279" s="1">
        <v>1000</v>
      </c>
      <c r="N1279" s="1">
        <v>1000</v>
      </c>
      <c r="O1279" s="1">
        <v>1123</v>
      </c>
      <c r="P1279">
        <v>4</v>
      </c>
      <c r="Q1279">
        <v>253.26</v>
      </c>
      <c r="R1279">
        <v>299.36</v>
      </c>
      <c r="S1279">
        <v>46.100000000000023</v>
      </c>
      <c r="T1279" t="s">
        <v>80</v>
      </c>
      <c r="U1279" s="40">
        <v>2023</v>
      </c>
      <c r="V1279" s="40">
        <v>9</v>
      </c>
      <c r="W1279" s="40" t="s">
        <v>319</v>
      </c>
      <c r="X1279" s="40">
        <v>4</v>
      </c>
      <c r="Y1279">
        <v>1</v>
      </c>
      <c r="Z1279">
        <v>299.36</v>
      </c>
    </row>
    <row r="1280" spans="1:26" x14ac:dyDescent="0.25">
      <c r="A1280" t="s">
        <v>92</v>
      </c>
      <c r="B1280" t="s">
        <v>1495</v>
      </c>
      <c r="C1280" s="1">
        <v>1000</v>
      </c>
      <c r="D1280">
        <v>4</v>
      </c>
      <c r="E1280">
        <v>0.8</v>
      </c>
      <c r="F1280" s="16">
        <v>45183</v>
      </c>
      <c r="G1280" t="s">
        <v>77</v>
      </c>
      <c r="H1280" t="s">
        <v>114</v>
      </c>
      <c r="I1280" t="s">
        <v>78</v>
      </c>
      <c r="J1280" t="s">
        <v>101</v>
      </c>
      <c r="K1280" s="1" t="s">
        <v>102</v>
      </c>
      <c r="L1280" t="s">
        <v>79</v>
      </c>
      <c r="M1280" s="1">
        <v>1000</v>
      </c>
      <c r="N1280" s="1">
        <v>1000</v>
      </c>
      <c r="O1280" s="1">
        <v>1575</v>
      </c>
      <c r="P1280">
        <v>6</v>
      </c>
      <c r="Q1280">
        <v>258.83</v>
      </c>
      <c r="R1280">
        <v>305.94</v>
      </c>
      <c r="S1280">
        <v>47.110000000000014</v>
      </c>
      <c r="T1280" t="s">
        <v>80</v>
      </c>
      <c r="U1280" s="40">
        <v>2023</v>
      </c>
      <c r="V1280" s="40">
        <v>9</v>
      </c>
      <c r="W1280" s="40" t="s">
        <v>319</v>
      </c>
      <c r="X1280" s="40">
        <v>4</v>
      </c>
      <c r="Y1280">
        <v>1</v>
      </c>
      <c r="Z1280">
        <v>305.94</v>
      </c>
    </row>
    <row r="1281" spans="1:26" x14ac:dyDescent="0.25">
      <c r="A1281" t="s">
        <v>92</v>
      </c>
      <c r="B1281" t="s">
        <v>1496</v>
      </c>
      <c r="C1281" s="1">
        <v>1000</v>
      </c>
      <c r="D1281">
        <v>4</v>
      </c>
      <c r="E1281">
        <v>0.8</v>
      </c>
      <c r="F1281" s="16">
        <v>45183</v>
      </c>
      <c r="G1281" t="s">
        <v>77</v>
      </c>
      <c r="H1281" t="s">
        <v>100</v>
      </c>
      <c r="I1281" t="s">
        <v>78</v>
      </c>
      <c r="J1281" t="s">
        <v>101</v>
      </c>
      <c r="K1281" s="1" t="s">
        <v>102</v>
      </c>
      <c r="L1281" t="s">
        <v>79</v>
      </c>
      <c r="M1281" s="1">
        <v>1000</v>
      </c>
      <c r="N1281" s="1">
        <v>1000</v>
      </c>
      <c r="O1281" s="1">
        <v>1819</v>
      </c>
      <c r="P1281">
        <v>4</v>
      </c>
      <c r="Q1281">
        <v>244.94</v>
      </c>
      <c r="R1281">
        <v>289.52</v>
      </c>
      <c r="S1281">
        <v>44.579999999999984</v>
      </c>
      <c r="T1281" t="s">
        <v>80</v>
      </c>
      <c r="U1281" s="40">
        <v>2023</v>
      </c>
      <c r="V1281" s="40">
        <v>9</v>
      </c>
      <c r="W1281" s="40" t="s">
        <v>319</v>
      </c>
      <c r="X1281" s="40">
        <v>4</v>
      </c>
      <c r="Y1281">
        <v>1</v>
      </c>
      <c r="Z1281">
        <v>289.52</v>
      </c>
    </row>
    <row r="1282" spans="1:26" x14ac:dyDescent="0.25">
      <c r="A1282" t="s">
        <v>92</v>
      </c>
      <c r="B1282" t="s">
        <v>118</v>
      </c>
      <c r="C1282" s="1">
        <v>23000.000000000004</v>
      </c>
      <c r="D1282">
        <v>92.000000000000014</v>
      </c>
      <c r="E1282">
        <v>18.400000000000002</v>
      </c>
      <c r="F1282" s="16">
        <v>45183</v>
      </c>
      <c r="G1282" t="s">
        <v>77</v>
      </c>
      <c r="H1282" t="s">
        <v>77</v>
      </c>
      <c r="I1282" t="s">
        <v>78</v>
      </c>
      <c r="J1282" t="s">
        <v>142</v>
      </c>
      <c r="K1282" s="1" t="s">
        <v>143</v>
      </c>
      <c r="L1282" t="s">
        <v>65</v>
      </c>
      <c r="M1282" s="1">
        <v>23000.000000000004</v>
      </c>
      <c r="N1282" s="1">
        <v>25000</v>
      </c>
      <c r="O1282" s="1">
        <v>480</v>
      </c>
      <c r="P1282" t="s">
        <v>143</v>
      </c>
      <c r="Q1282" t="s">
        <v>143</v>
      </c>
      <c r="R1282" t="s">
        <v>143</v>
      </c>
      <c r="S1282" t="s">
        <v>143</v>
      </c>
      <c r="T1282" t="s">
        <v>144</v>
      </c>
      <c r="U1282" s="40">
        <v>2023</v>
      </c>
      <c r="V1282" s="40">
        <v>9</v>
      </c>
      <c r="W1282" s="40" t="s">
        <v>319</v>
      </c>
      <c r="X1282" s="40">
        <v>4</v>
      </c>
      <c r="Y1282">
        <v>0</v>
      </c>
      <c r="Z1282">
        <v>0</v>
      </c>
    </row>
    <row r="1283" spans="1:26" x14ac:dyDescent="0.25">
      <c r="A1283" t="s">
        <v>92</v>
      </c>
      <c r="B1283" t="s">
        <v>1497</v>
      </c>
      <c r="C1283" s="1">
        <v>1500.0000000000002</v>
      </c>
      <c r="D1283">
        <v>6.0000000000000009</v>
      </c>
      <c r="E1283">
        <v>1.2000000000000002</v>
      </c>
      <c r="F1283" s="16">
        <v>45183</v>
      </c>
      <c r="G1283" t="s">
        <v>77</v>
      </c>
      <c r="H1283" t="s">
        <v>77</v>
      </c>
      <c r="I1283" t="s">
        <v>78</v>
      </c>
      <c r="J1283" t="s">
        <v>142</v>
      </c>
      <c r="K1283" s="1" t="s">
        <v>143</v>
      </c>
      <c r="L1283" t="s">
        <v>79</v>
      </c>
      <c r="M1283" s="1">
        <v>1500.0000000000002</v>
      </c>
      <c r="N1283" s="1">
        <v>2500</v>
      </c>
      <c r="O1283" s="1">
        <v>763</v>
      </c>
      <c r="P1283" t="s">
        <v>143</v>
      </c>
      <c r="Q1283" t="s">
        <v>143</v>
      </c>
      <c r="R1283" t="s">
        <v>143</v>
      </c>
      <c r="S1283" t="s">
        <v>143</v>
      </c>
      <c r="T1283" t="s">
        <v>144</v>
      </c>
      <c r="U1283" s="40">
        <v>2023</v>
      </c>
      <c r="V1283" s="40">
        <v>9</v>
      </c>
      <c r="W1283" s="40" t="s">
        <v>319</v>
      </c>
      <c r="X1283" s="40">
        <v>4</v>
      </c>
      <c r="Y1283">
        <v>1</v>
      </c>
      <c r="Z1283" t="s">
        <v>143</v>
      </c>
    </row>
    <row r="1284" spans="1:26" x14ac:dyDescent="0.25">
      <c r="A1284" t="s">
        <v>92</v>
      </c>
      <c r="B1284" t="s">
        <v>1498</v>
      </c>
      <c r="C1284" s="1">
        <v>1500.0000000000002</v>
      </c>
      <c r="D1284">
        <v>6.0000000000000009</v>
      </c>
      <c r="E1284">
        <v>1.2000000000000002</v>
      </c>
      <c r="F1284" s="16">
        <v>45183</v>
      </c>
      <c r="G1284" t="s">
        <v>77</v>
      </c>
      <c r="H1284" t="s">
        <v>77</v>
      </c>
      <c r="I1284" t="s">
        <v>78</v>
      </c>
      <c r="J1284" t="s">
        <v>142</v>
      </c>
      <c r="K1284" s="1" t="s">
        <v>143</v>
      </c>
      <c r="L1284" t="s">
        <v>79</v>
      </c>
      <c r="M1284" s="1">
        <v>1500.0000000000002</v>
      </c>
      <c r="N1284" s="1">
        <v>2500</v>
      </c>
      <c r="O1284" s="1">
        <v>203</v>
      </c>
      <c r="P1284" t="s">
        <v>143</v>
      </c>
      <c r="Q1284" t="s">
        <v>143</v>
      </c>
      <c r="R1284" t="s">
        <v>143</v>
      </c>
      <c r="S1284" t="s">
        <v>143</v>
      </c>
      <c r="T1284" t="s">
        <v>144</v>
      </c>
      <c r="U1284" s="40">
        <v>2023</v>
      </c>
      <c r="V1284" s="40">
        <v>9</v>
      </c>
      <c r="W1284" s="40" t="s">
        <v>319</v>
      </c>
      <c r="X1284" s="40">
        <v>4</v>
      </c>
      <c r="Y1284">
        <v>1</v>
      </c>
      <c r="Z1284" t="s">
        <v>143</v>
      </c>
    </row>
    <row r="1285" spans="1:26" x14ac:dyDescent="0.25">
      <c r="A1285" t="s">
        <v>92</v>
      </c>
      <c r="B1285" t="s">
        <v>1499</v>
      </c>
      <c r="C1285" s="1">
        <v>1500.0000000000002</v>
      </c>
      <c r="D1285">
        <v>6.0000000000000009</v>
      </c>
      <c r="E1285">
        <v>1.2000000000000002</v>
      </c>
      <c r="F1285" s="16">
        <v>45183</v>
      </c>
      <c r="G1285" t="s">
        <v>77</v>
      </c>
      <c r="H1285" t="s">
        <v>77</v>
      </c>
      <c r="I1285" t="s">
        <v>78</v>
      </c>
      <c r="J1285" t="s">
        <v>142</v>
      </c>
      <c r="K1285" s="1" t="s">
        <v>143</v>
      </c>
      <c r="L1285" t="s">
        <v>79</v>
      </c>
      <c r="M1285" s="1">
        <v>1500.0000000000002</v>
      </c>
      <c r="N1285" s="1">
        <v>2500</v>
      </c>
      <c r="O1285" s="1">
        <v>480</v>
      </c>
      <c r="P1285" t="s">
        <v>143</v>
      </c>
      <c r="Q1285" t="s">
        <v>143</v>
      </c>
      <c r="R1285" t="s">
        <v>143</v>
      </c>
      <c r="S1285" t="s">
        <v>143</v>
      </c>
      <c r="T1285" t="s">
        <v>144</v>
      </c>
      <c r="U1285" s="40">
        <v>2023</v>
      </c>
      <c r="V1285" s="40">
        <v>9</v>
      </c>
      <c r="W1285" s="40" t="s">
        <v>319</v>
      </c>
      <c r="X1285" s="40">
        <v>4</v>
      </c>
      <c r="Y1285">
        <v>1</v>
      </c>
      <c r="Z1285" t="s">
        <v>143</v>
      </c>
    </row>
    <row r="1286" spans="1:26" x14ac:dyDescent="0.25">
      <c r="A1286" t="s">
        <v>92</v>
      </c>
      <c r="B1286" t="s">
        <v>1500</v>
      </c>
      <c r="C1286" s="1">
        <v>500</v>
      </c>
      <c r="D1286">
        <v>2</v>
      </c>
      <c r="E1286">
        <v>0.4</v>
      </c>
      <c r="F1286" s="16">
        <v>45183</v>
      </c>
      <c r="G1286" t="s">
        <v>77</v>
      </c>
      <c r="H1286" t="s">
        <v>100</v>
      </c>
      <c r="I1286" t="s">
        <v>78</v>
      </c>
      <c r="J1286" t="s">
        <v>101</v>
      </c>
      <c r="K1286" s="1" t="s">
        <v>102</v>
      </c>
      <c r="L1286" t="s">
        <v>79</v>
      </c>
      <c r="M1286" s="1">
        <v>500</v>
      </c>
      <c r="N1286" s="1">
        <v>500</v>
      </c>
      <c r="O1286" s="1">
        <v>942</v>
      </c>
      <c r="P1286">
        <v>3</v>
      </c>
      <c r="Q1286">
        <v>111.04</v>
      </c>
      <c r="R1286">
        <v>136.91</v>
      </c>
      <c r="S1286">
        <v>25.86999999999999</v>
      </c>
      <c r="T1286" t="s">
        <v>80</v>
      </c>
      <c r="U1286" s="40">
        <v>2023</v>
      </c>
      <c r="V1286" s="40">
        <v>9</v>
      </c>
      <c r="W1286" s="40" t="s">
        <v>319</v>
      </c>
      <c r="X1286" s="40">
        <v>4</v>
      </c>
      <c r="Y1286">
        <v>1</v>
      </c>
      <c r="Z1286">
        <v>136.91</v>
      </c>
    </row>
    <row r="1287" spans="1:26" x14ac:dyDescent="0.25">
      <c r="A1287" t="s">
        <v>92</v>
      </c>
      <c r="B1287" t="s">
        <v>1501</v>
      </c>
      <c r="C1287" s="1">
        <v>2500</v>
      </c>
      <c r="D1287">
        <v>10</v>
      </c>
      <c r="E1287">
        <v>2</v>
      </c>
      <c r="F1287" s="16">
        <v>45183</v>
      </c>
      <c r="G1287" t="s">
        <v>77</v>
      </c>
      <c r="H1287" t="s">
        <v>76</v>
      </c>
      <c r="I1287" t="s">
        <v>78</v>
      </c>
      <c r="J1287" t="s">
        <v>101</v>
      </c>
      <c r="K1287" s="1" t="s">
        <v>81</v>
      </c>
      <c r="L1287" t="s">
        <v>79</v>
      </c>
      <c r="M1287" s="1">
        <v>2500</v>
      </c>
      <c r="N1287" s="1">
        <v>2500</v>
      </c>
      <c r="O1287" s="1">
        <v>846</v>
      </c>
      <c r="P1287">
        <v>5</v>
      </c>
      <c r="Q1287">
        <v>417.49</v>
      </c>
      <c r="R1287">
        <v>478.17</v>
      </c>
      <c r="S1287">
        <v>60.680000000000007</v>
      </c>
      <c r="T1287" t="s">
        <v>80</v>
      </c>
      <c r="U1287" s="40">
        <v>2023</v>
      </c>
      <c r="V1287" s="40">
        <v>9</v>
      </c>
      <c r="W1287" s="40" t="s">
        <v>319</v>
      </c>
      <c r="X1287" s="40">
        <v>4</v>
      </c>
      <c r="Y1287">
        <v>1</v>
      </c>
      <c r="Z1287">
        <v>478.17</v>
      </c>
    </row>
    <row r="1288" spans="1:26" x14ac:dyDescent="0.25">
      <c r="A1288" t="s">
        <v>92</v>
      </c>
      <c r="B1288" t="s">
        <v>1502</v>
      </c>
      <c r="C1288" s="1">
        <v>7000.0000000000009</v>
      </c>
      <c r="D1288">
        <v>28.000000000000004</v>
      </c>
      <c r="E1288">
        <v>5.6000000000000005</v>
      </c>
      <c r="F1288" s="16">
        <v>45188</v>
      </c>
      <c r="G1288" t="s">
        <v>77</v>
      </c>
      <c r="H1288" t="s">
        <v>76</v>
      </c>
      <c r="I1288" t="s">
        <v>78</v>
      </c>
      <c r="J1288" t="s">
        <v>101</v>
      </c>
      <c r="K1288" s="1" t="s">
        <v>81</v>
      </c>
      <c r="L1288" t="s">
        <v>83</v>
      </c>
      <c r="M1288" s="1">
        <v>7000.0000000000009</v>
      </c>
      <c r="N1288" s="1">
        <v>7500</v>
      </c>
      <c r="O1288" s="1">
        <v>814</v>
      </c>
      <c r="P1288">
        <v>2</v>
      </c>
      <c r="Q1288">
        <v>562.26</v>
      </c>
      <c r="R1288">
        <v>645.53</v>
      </c>
      <c r="S1288">
        <v>83.269999999999982</v>
      </c>
      <c r="T1288" t="s">
        <v>80</v>
      </c>
      <c r="U1288" s="40">
        <v>2023</v>
      </c>
      <c r="V1288" s="40">
        <v>9</v>
      </c>
      <c r="W1288" s="40" t="s">
        <v>319</v>
      </c>
      <c r="X1288" s="40">
        <v>2</v>
      </c>
      <c r="Y1288">
        <v>0</v>
      </c>
      <c r="Z1288">
        <v>0</v>
      </c>
    </row>
    <row r="1289" spans="1:26" x14ac:dyDescent="0.25">
      <c r="A1289" t="s">
        <v>92</v>
      </c>
      <c r="B1289" t="s">
        <v>1503</v>
      </c>
      <c r="C1289" s="1">
        <v>1000</v>
      </c>
      <c r="D1289">
        <v>4</v>
      </c>
      <c r="E1289">
        <v>0.8</v>
      </c>
      <c r="F1289" s="16">
        <v>45188</v>
      </c>
      <c r="G1289" t="s">
        <v>77</v>
      </c>
      <c r="H1289" t="s">
        <v>111</v>
      </c>
      <c r="I1289" t="s">
        <v>78</v>
      </c>
      <c r="J1289" t="s">
        <v>101</v>
      </c>
      <c r="K1289" s="1" t="s">
        <v>112</v>
      </c>
      <c r="L1289" t="s">
        <v>79</v>
      </c>
      <c r="M1289" s="1">
        <v>1000</v>
      </c>
      <c r="N1289" s="1">
        <v>1000</v>
      </c>
      <c r="O1289" s="1">
        <v>1515</v>
      </c>
      <c r="P1289">
        <v>4</v>
      </c>
      <c r="Q1289">
        <v>266.82</v>
      </c>
      <c r="R1289">
        <v>315.39</v>
      </c>
      <c r="S1289">
        <v>48.569999999999993</v>
      </c>
      <c r="T1289" t="s">
        <v>80</v>
      </c>
      <c r="U1289" s="40">
        <v>2023</v>
      </c>
      <c r="V1289" s="40">
        <v>9</v>
      </c>
      <c r="W1289" s="40" t="s">
        <v>319</v>
      </c>
      <c r="X1289" s="40">
        <v>2</v>
      </c>
      <c r="Y1289">
        <v>1</v>
      </c>
      <c r="Z1289">
        <v>315.39</v>
      </c>
    </row>
    <row r="1290" spans="1:26" x14ac:dyDescent="0.25">
      <c r="A1290" t="s">
        <v>92</v>
      </c>
      <c r="B1290" t="s">
        <v>1504</v>
      </c>
      <c r="C1290" s="1">
        <v>1000</v>
      </c>
      <c r="D1290">
        <v>4</v>
      </c>
      <c r="E1290">
        <v>0.8</v>
      </c>
      <c r="F1290" s="16">
        <v>45188</v>
      </c>
      <c r="G1290" t="s">
        <v>77</v>
      </c>
      <c r="H1290" t="s">
        <v>163</v>
      </c>
      <c r="I1290" t="s">
        <v>78</v>
      </c>
      <c r="J1290" t="s">
        <v>101</v>
      </c>
      <c r="K1290" s="1" t="s">
        <v>81</v>
      </c>
      <c r="L1290" t="s">
        <v>79</v>
      </c>
      <c r="M1290" s="1">
        <v>1000</v>
      </c>
      <c r="N1290" s="1">
        <v>1000</v>
      </c>
      <c r="O1290" s="1">
        <v>262</v>
      </c>
      <c r="P1290">
        <v>3</v>
      </c>
      <c r="Q1290">
        <v>136.72999999999999</v>
      </c>
      <c r="R1290">
        <v>161.62</v>
      </c>
      <c r="S1290">
        <v>24.890000000000015</v>
      </c>
      <c r="T1290" t="s">
        <v>80</v>
      </c>
      <c r="U1290" s="40">
        <v>2023</v>
      </c>
      <c r="V1290" s="40">
        <v>9</v>
      </c>
      <c r="W1290" s="40" t="s">
        <v>319</v>
      </c>
      <c r="X1290" s="40">
        <v>2</v>
      </c>
      <c r="Y1290">
        <v>1</v>
      </c>
      <c r="Z1290">
        <v>161.62</v>
      </c>
    </row>
    <row r="1291" spans="1:26" x14ac:dyDescent="0.25">
      <c r="A1291" t="s">
        <v>92</v>
      </c>
      <c r="B1291" t="s">
        <v>1505</v>
      </c>
      <c r="C1291" s="1">
        <v>1000</v>
      </c>
      <c r="D1291">
        <v>4</v>
      </c>
      <c r="E1291">
        <v>0.8</v>
      </c>
      <c r="F1291" s="16">
        <v>45190</v>
      </c>
      <c r="G1291" t="s">
        <v>77</v>
      </c>
      <c r="H1291" t="s">
        <v>100</v>
      </c>
      <c r="I1291" t="s">
        <v>78</v>
      </c>
      <c r="J1291" t="s">
        <v>101</v>
      </c>
      <c r="K1291" s="1" t="s">
        <v>102</v>
      </c>
      <c r="L1291" t="s">
        <v>79</v>
      </c>
      <c r="M1291" s="1">
        <v>1000</v>
      </c>
      <c r="N1291" s="1">
        <v>1000</v>
      </c>
      <c r="O1291" s="1">
        <v>1267</v>
      </c>
      <c r="P1291">
        <v>3</v>
      </c>
      <c r="Q1291">
        <v>167.12</v>
      </c>
      <c r="R1291">
        <v>197.54</v>
      </c>
      <c r="S1291">
        <v>30.419999999999987</v>
      </c>
      <c r="T1291" t="s">
        <v>80</v>
      </c>
      <c r="U1291" s="40">
        <v>2023</v>
      </c>
      <c r="V1291" s="40">
        <v>9</v>
      </c>
      <c r="W1291" s="40" t="s">
        <v>319</v>
      </c>
      <c r="X1291" s="40">
        <v>4</v>
      </c>
      <c r="Y1291">
        <v>1</v>
      </c>
      <c r="Z1291">
        <v>197.54</v>
      </c>
    </row>
    <row r="1292" spans="1:26" x14ac:dyDescent="0.25">
      <c r="A1292" t="s">
        <v>92</v>
      </c>
      <c r="B1292" t="s">
        <v>1506</v>
      </c>
      <c r="C1292" s="1">
        <v>500</v>
      </c>
      <c r="D1292">
        <v>2</v>
      </c>
      <c r="E1292">
        <v>0.4</v>
      </c>
      <c r="F1292" s="16">
        <v>45190</v>
      </c>
      <c r="G1292" t="s">
        <v>77</v>
      </c>
      <c r="H1292" t="s">
        <v>163</v>
      </c>
      <c r="I1292" t="s">
        <v>78</v>
      </c>
      <c r="J1292" t="s">
        <v>101</v>
      </c>
      <c r="K1292" s="1" t="s">
        <v>81</v>
      </c>
      <c r="L1292" t="s">
        <v>79</v>
      </c>
      <c r="M1292" s="1">
        <v>500</v>
      </c>
      <c r="N1292" s="1">
        <v>500</v>
      </c>
      <c r="O1292" s="1">
        <v>348</v>
      </c>
      <c r="P1292">
        <v>3</v>
      </c>
      <c r="Q1292">
        <v>97.78</v>
      </c>
      <c r="R1292">
        <v>120.57</v>
      </c>
      <c r="S1292">
        <v>22.789999999999992</v>
      </c>
      <c r="T1292" t="s">
        <v>80</v>
      </c>
      <c r="U1292" s="40">
        <v>2023</v>
      </c>
      <c r="V1292" s="40">
        <v>9</v>
      </c>
      <c r="W1292" s="40" t="s">
        <v>319</v>
      </c>
      <c r="X1292" s="40">
        <v>4</v>
      </c>
      <c r="Y1292">
        <v>1</v>
      </c>
      <c r="Z1292">
        <v>120.57</v>
      </c>
    </row>
    <row r="1293" spans="1:26" x14ac:dyDescent="0.25">
      <c r="A1293" t="s">
        <v>92</v>
      </c>
      <c r="B1293" t="s">
        <v>1507</v>
      </c>
      <c r="C1293" s="1">
        <v>2000</v>
      </c>
      <c r="D1293">
        <v>8</v>
      </c>
      <c r="E1293">
        <v>1.6</v>
      </c>
      <c r="F1293" s="16">
        <v>45190</v>
      </c>
      <c r="G1293" t="s">
        <v>77</v>
      </c>
      <c r="H1293" t="s">
        <v>129</v>
      </c>
      <c r="I1293" t="s">
        <v>78</v>
      </c>
      <c r="J1293" t="s">
        <v>101</v>
      </c>
      <c r="K1293" s="1" t="s">
        <v>130</v>
      </c>
      <c r="L1293" t="s">
        <v>79</v>
      </c>
      <c r="M1293" s="1">
        <v>2000</v>
      </c>
      <c r="N1293" s="1">
        <v>2500</v>
      </c>
      <c r="O1293" s="1" t="s">
        <v>122</v>
      </c>
      <c r="P1293">
        <v>3</v>
      </c>
      <c r="Q1293">
        <v>450.42</v>
      </c>
      <c r="R1293">
        <v>514.17999999999995</v>
      </c>
      <c r="S1293">
        <v>63.759999999999934</v>
      </c>
      <c r="T1293" t="s">
        <v>80</v>
      </c>
      <c r="U1293" s="40">
        <v>2023</v>
      </c>
      <c r="V1293" s="40">
        <v>9</v>
      </c>
      <c r="W1293" s="40" t="s">
        <v>319</v>
      </c>
      <c r="X1293" s="40">
        <v>4</v>
      </c>
      <c r="Y1293">
        <v>1</v>
      </c>
      <c r="Z1293">
        <v>514.17999999999995</v>
      </c>
    </row>
    <row r="1294" spans="1:26" x14ac:dyDescent="0.25">
      <c r="A1294" t="s">
        <v>92</v>
      </c>
      <c r="B1294" t="s">
        <v>116</v>
      </c>
      <c r="C1294" s="1">
        <v>3500.0000000000005</v>
      </c>
      <c r="D1294">
        <v>14.000000000000002</v>
      </c>
      <c r="E1294">
        <v>2.8000000000000003</v>
      </c>
      <c r="F1294" s="16">
        <v>45190</v>
      </c>
      <c r="G1294" t="s">
        <v>77</v>
      </c>
      <c r="H1294" t="s">
        <v>141</v>
      </c>
      <c r="I1294" t="s">
        <v>78</v>
      </c>
      <c r="J1294" t="s">
        <v>101</v>
      </c>
      <c r="K1294" s="1" t="s">
        <v>130</v>
      </c>
      <c r="L1294" t="s">
        <v>83</v>
      </c>
      <c r="M1294" s="1">
        <v>3500.0000000000005</v>
      </c>
      <c r="N1294" s="1">
        <v>5000</v>
      </c>
      <c r="O1294" s="1">
        <v>653</v>
      </c>
      <c r="P1294">
        <v>2</v>
      </c>
      <c r="Q1294">
        <v>607.85</v>
      </c>
      <c r="R1294">
        <v>692.87</v>
      </c>
      <c r="S1294">
        <v>85.019999999999982</v>
      </c>
      <c r="T1294" t="s">
        <v>80</v>
      </c>
      <c r="U1294" s="40">
        <v>2023</v>
      </c>
      <c r="V1294" s="40">
        <v>9</v>
      </c>
      <c r="W1294" s="40" t="s">
        <v>319</v>
      </c>
      <c r="X1294" s="40">
        <v>4</v>
      </c>
      <c r="Y1294">
        <v>0</v>
      </c>
      <c r="Z1294">
        <v>0</v>
      </c>
    </row>
    <row r="1295" spans="1:26" x14ac:dyDescent="0.25">
      <c r="A1295" t="s">
        <v>92</v>
      </c>
      <c r="B1295" t="s">
        <v>1508</v>
      </c>
      <c r="C1295" s="1">
        <v>1500.0000000000002</v>
      </c>
      <c r="D1295">
        <v>6.0000000000000009</v>
      </c>
      <c r="E1295">
        <v>1.2000000000000002</v>
      </c>
      <c r="F1295" s="16">
        <v>45190</v>
      </c>
      <c r="G1295" t="s">
        <v>77</v>
      </c>
      <c r="H1295" t="s">
        <v>141</v>
      </c>
      <c r="I1295" t="s">
        <v>78</v>
      </c>
      <c r="J1295" t="s">
        <v>101</v>
      </c>
      <c r="K1295" s="1" t="s">
        <v>130</v>
      </c>
      <c r="L1295" t="s">
        <v>79</v>
      </c>
      <c r="M1295" s="1">
        <v>1500.0000000000002</v>
      </c>
      <c r="N1295" s="1">
        <v>2500</v>
      </c>
      <c r="O1295" s="1">
        <v>582</v>
      </c>
      <c r="P1295">
        <v>4</v>
      </c>
      <c r="Q1295">
        <v>443</v>
      </c>
      <c r="R1295">
        <v>505.71</v>
      </c>
      <c r="S1295">
        <v>62.70999999999998</v>
      </c>
      <c r="T1295" t="s">
        <v>80</v>
      </c>
      <c r="U1295" s="40">
        <v>2023</v>
      </c>
      <c r="V1295" s="40">
        <v>9</v>
      </c>
      <c r="W1295" s="40" t="s">
        <v>319</v>
      </c>
      <c r="X1295" s="40">
        <v>4</v>
      </c>
      <c r="Y1295">
        <v>1</v>
      </c>
      <c r="Z1295">
        <v>505.71</v>
      </c>
    </row>
    <row r="1296" spans="1:26" x14ac:dyDescent="0.25">
      <c r="A1296" t="s">
        <v>92</v>
      </c>
      <c r="B1296" t="s">
        <v>1509</v>
      </c>
      <c r="C1296" s="1">
        <v>500</v>
      </c>
      <c r="D1296">
        <v>2</v>
      </c>
      <c r="E1296">
        <v>0.4</v>
      </c>
      <c r="F1296" s="16">
        <v>45190</v>
      </c>
      <c r="G1296" t="s">
        <v>77</v>
      </c>
      <c r="H1296" t="s">
        <v>141</v>
      </c>
      <c r="I1296" t="s">
        <v>78</v>
      </c>
      <c r="J1296" t="s">
        <v>101</v>
      </c>
      <c r="K1296" s="1" t="s">
        <v>130</v>
      </c>
      <c r="L1296" t="s">
        <v>79</v>
      </c>
      <c r="M1296" s="1">
        <v>500</v>
      </c>
      <c r="N1296" s="1">
        <v>500</v>
      </c>
      <c r="O1296" s="1">
        <v>545</v>
      </c>
      <c r="P1296">
        <v>4</v>
      </c>
      <c r="Q1296">
        <v>227.25</v>
      </c>
      <c r="R1296">
        <v>280.20999999999998</v>
      </c>
      <c r="S1296">
        <v>52.95999999999998</v>
      </c>
      <c r="T1296" t="s">
        <v>80</v>
      </c>
      <c r="U1296" s="40">
        <v>2023</v>
      </c>
      <c r="V1296" s="40">
        <v>9</v>
      </c>
      <c r="W1296" s="40" t="s">
        <v>319</v>
      </c>
      <c r="X1296" s="40">
        <v>4</v>
      </c>
      <c r="Y1296">
        <v>1</v>
      </c>
      <c r="Z1296">
        <v>280.20999999999998</v>
      </c>
    </row>
    <row r="1297" spans="1:26" x14ac:dyDescent="0.25">
      <c r="A1297" t="s">
        <v>92</v>
      </c>
      <c r="B1297" t="s">
        <v>1510</v>
      </c>
      <c r="C1297" s="1">
        <v>2000</v>
      </c>
      <c r="D1297">
        <v>8</v>
      </c>
      <c r="E1297">
        <v>1.6</v>
      </c>
      <c r="F1297" s="16">
        <v>45190</v>
      </c>
      <c r="G1297" t="s">
        <v>77</v>
      </c>
      <c r="H1297" t="s">
        <v>77</v>
      </c>
      <c r="I1297" t="s">
        <v>78</v>
      </c>
      <c r="J1297" t="s">
        <v>142</v>
      </c>
      <c r="K1297" s="1" t="s">
        <v>143</v>
      </c>
      <c r="L1297" t="s">
        <v>79</v>
      </c>
      <c r="M1297" s="1">
        <v>2000</v>
      </c>
      <c r="N1297" s="1">
        <v>2500</v>
      </c>
      <c r="O1297" s="1">
        <v>328</v>
      </c>
      <c r="P1297" t="s">
        <v>143</v>
      </c>
      <c r="Q1297" t="s">
        <v>143</v>
      </c>
      <c r="R1297" t="s">
        <v>143</v>
      </c>
      <c r="S1297" t="s">
        <v>143</v>
      </c>
      <c r="T1297" t="s">
        <v>144</v>
      </c>
      <c r="U1297" s="40">
        <v>2023</v>
      </c>
      <c r="V1297" s="40">
        <v>9</v>
      </c>
      <c r="W1297" s="40" t="s">
        <v>319</v>
      </c>
      <c r="X1297" s="40">
        <v>4</v>
      </c>
      <c r="Y1297">
        <v>1</v>
      </c>
      <c r="Z1297" t="s">
        <v>143</v>
      </c>
    </row>
    <row r="1298" spans="1:26" x14ac:dyDescent="0.25">
      <c r="A1298" t="s">
        <v>92</v>
      </c>
      <c r="B1298" t="s">
        <v>1511</v>
      </c>
      <c r="C1298" s="1">
        <v>4000</v>
      </c>
      <c r="D1298">
        <v>16</v>
      </c>
      <c r="E1298">
        <v>3.2</v>
      </c>
      <c r="F1298" s="16">
        <v>45190</v>
      </c>
      <c r="G1298" t="s">
        <v>77</v>
      </c>
      <c r="H1298" t="s">
        <v>77</v>
      </c>
      <c r="I1298" t="s">
        <v>78</v>
      </c>
      <c r="J1298" t="s">
        <v>142</v>
      </c>
      <c r="K1298" s="1" t="s">
        <v>143</v>
      </c>
      <c r="L1298" t="s">
        <v>83</v>
      </c>
      <c r="M1298" s="1">
        <v>4000</v>
      </c>
      <c r="N1298" s="1">
        <v>5000</v>
      </c>
      <c r="O1298" s="1">
        <v>150</v>
      </c>
      <c r="P1298" t="s">
        <v>143</v>
      </c>
      <c r="Q1298" t="s">
        <v>143</v>
      </c>
      <c r="R1298" t="s">
        <v>143</v>
      </c>
      <c r="S1298" t="s">
        <v>143</v>
      </c>
      <c r="T1298" t="s">
        <v>144</v>
      </c>
      <c r="U1298" s="40">
        <v>2023</v>
      </c>
      <c r="V1298" s="40">
        <v>9</v>
      </c>
      <c r="W1298" s="40" t="s">
        <v>319</v>
      </c>
      <c r="X1298" s="40">
        <v>4</v>
      </c>
      <c r="Y1298">
        <v>0</v>
      </c>
      <c r="Z1298">
        <v>0</v>
      </c>
    </row>
    <row r="1299" spans="1:26" x14ac:dyDescent="0.25">
      <c r="A1299" t="s">
        <v>92</v>
      </c>
      <c r="B1299" t="s">
        <v>1512</v>
      </c>
      <c r="C1299" s="1">
        <v>500</v>
      </c>
      <c r="D1299">
        <v>2</v>
      </c>
      <c r="E1299">
        <v>0.4</v>
      </c>
      <c r="F1299" s="16">
        <v>45190</v>
      </c>
      <c r="G1299" t="s">
        <v>77</v>
      </c>
      <c r="H1299" t="s">
        <v>129</v>
      </c>
      <c r="I1299" t="s">
        <v>78</v>
      </c>
      <c r="J1299" t="s">
        <v>101</v>
      </c>
      <c r="K1299" s="1" t="s">
        <v>130</v>
      </c>
      <c r="L1299" t="s">
        <v>79</v>
      </c>
      <c r="M1299" s="1">
        <v>500</v>
      </c>
      <c r="N1299" s="1">
        <v>500</v>
      </c>
      <c r="O1299" s="1" t="s">
        <v>122</v>
      </c>
      <c r="P1299">
        <v>3</v>
      </c>
      <c r="Q1299">
        <v>187.38</v>
      </c>
      <c r="R1299">
        <v>231.04</v>
      </c>
      <c r="S1299">
        <v>43.66</v>
      </c>
      <c r="T1299" t="s">
        <v>80</v>
      </c>
      <c r="U1299" s="40">
        <v>2023</v>
      </c>
      <c r="V1299" s="40">
        <v>9</v>
      </c>
      <c r="W1299" s="40" t="s">
        <v>319</v>
      </c>
      <c r="X1299" s="40">
        <v>4</v>
      </c>
      <c r="Y1299">
        <v>1</v>
      </c>
      <c r="Z1299">
        <v>231.04</v>
      </c>
    </row>
    <row r="1300" spans="1:26" x14ac:dyDescent="0.25">
      <c r="A1300" t="s">
        <v>92</v>
      </c>
      <c r="B1300" t="s">
        <v>1513</v>
      </c>
      <c r="C1300" s="1">
        <v>9500</v>
      </c>
      <c r="D1300">
        <v>38</v>
      </c>
      <c r="E1300">
        <v>7.6</v>
      </c>
      <c r="F1300" s="16">
        <v>45190</v>
      </c>
      <c r="G1300" t="s">
        <v>77</v>
      </c>
      <c r="H1300" t="s">
        <v>129</v>
      </c>
      <c r="I1300" t="s">
        <v>78</v>
      </c>
      <c r="J1300" t="s">
        <v>101</v>
      </c>
      <c r="K1300" s="1" t="s">
        <v>130</v>
      </c>
      <c r="L1300" t="s">
        <v>83</v>
      </c>
      <c r="M1300" s="1">
        <v>9500</v>
      </c>
      <c r="N1300" s="1">
        <v>10000</v>
      </c>
      <c r="O1300" s="1" t="s">
        <v>122</v>
      </c>
      <c r="P1300">
        <v>2</v>
      </c>
      <c r="Q1300">
        <v>1486.38</v>
      </c>
      <c r="R1300">
        <v>1658.53</v>
      </c>
      <c r="S1300">
        <v>172.14999999999986</v>
      </c>
      <c r="T1300" t="s">
        <v>80</v>
      </c>
      <c r="U1300" s="40">
        <v>2023</v>
      </c>
      <c r="V1300" s="40">
        <v>9</v>
      </c>
      <c r="W1300" s="40" t="s">
        <v>319</v>
      </c>
      <c r="X1300" s="40">
        <v>4</v>
      </c>
      <c r="Y1300">
        <v>0</v>
      </c>
      <c r="Z1300">
        <v>0</v>
      </c>
    </row>
    <row r="1301" spans="1:26" x14ac:dyDescent="0.25">
      <c r="A1301" t="s">
        <v>92</v>
      </c>
      <c r="B1301" t="s">
        <v>117</v>
      </c>
      <c r="C1301" s="1">
        <v>500</v>
      </c>
      <c r="D1301">
        <v>2</v>
      </c>
      <c r="E1301">
        <v>0.4</v>
      </c>
      <c r="F1301" s="16">
        <v>45190</v>
      </c>
      <c r="G1301" t="s">
        <v>77</v>
      </c>
      <c r="H1301" t="s">
        <v>100</v>
      </c>
      <c r="I1301" t="s">
        <v>78</v>
      </c>
      <c r="J1301" t="s">
        <v>101</v>
      </c>
      <c r="K1301" s="1" t="s">
        <v>102</v>
      </c>
      <c r="L1301" t="s">
        <v>79</v>
      </c>
      <c r="M1301" s="1">
        <v>500</v>
      </c>
      <c r="N1301" s="1">
        <v>500</v>
      </c>
      <c r="O1301" s="1">
        <v>1763</v>
      </c>
      <c r="P1301">
        <v>4</v>
      </c>
      <c r="Q1301">
        <v>142.63</v>
      </c>
      <c r="R1301">
        <v>175.87</v>
      </c>
      <c r="S1301">
        <v>33.240000000000009</v>
      </c>
      <c r="T1301" t="s">
        <v>80</v>
      </c>
      <c r="U1301" s="40">
        <v>2023</v>
      </c>
      <c r="V1301" s="40">
        <v>9</v>
      </c>
      <c r="W1301" s="40" t="s">
        <v>319</v>
      </c>
      <c r="X1301" s="40">
        <v>4</v>
      </c>
      <c r="Y1301">
        <v>1</v>
      </c>
      <c r="Z1301">
        <v>175.87</v>
      </c>
    </row>
    <row r="1302" spans="1:26" x14ac:dyDescent="0.25">
      <c r="A1302" t="s">
        <v>92</v>
      </c>
      <c r="B1302" t="s">
        <v>1514</v>
      </c>
      <c r="C1302" s="1">
        <v>1000</v>
      </c>
      <c r="D1302">
        <v>4</v>
      </c>
      <c r="E1302">
        <v>0.8</v>
      </c>
      <c r="F1302" s="16">
        <v>45190</v>
      </c>
      <c r="G1302" t="s">
        <v>77</v>
      </c>
      <c r="H1302" t="s">
        <v>100</v>
      </c>
      <c r="I1302" t="s">
        <v>78</v>
      </c>
      <c r="J1302" t="s">
        <v>101</v>
      </c>
      <c r="K1302" s="1" t="s">
        <v>102</v>
      </c>
      <c r="L1302" t="s">
        <v>79</v>
      </c>
      <c r="M1302" s="1">
        <v>1000</v>
      </c>
      <c r="N1302" s="1">
        <v>1000</v>
      </c>
      <c r="O1302" s="1">
        <v>1267</v>
      </c>
      <c r="P1302">
        <v>3</v>
      </c>
      <c r="Q1302">
        <v>167.12</v>
      </c>
      <c r="R1302">
        <v>197.54</v>
      </c>
      <c r="S1302">
        <v>30.419999999999987</v>
      </c>
      <c r="T1302" t="s">
        <v>80</v>
      </c>
      <c r="U1302" s="40">
        <v>2023</v>
      </c>
      <c r="V1302" s="40">
        <v>9</v>
      </c>
      <c r="W1302" s="40" t="s">
        <v>319</v>
      </c>
      <c r="X1302" s="40">
        <v>4</v>
      </c>
      <c r="Y1302">
        <v>1</v>
      </c>
      <c r="Z1302">
        <v>197.54</v>
      </c>
    </row>
    <row r="1303" spans="1:26" x14ac:dyDescent="0.25">
      <c r="A1303" t="s">
        <v>92</v>
      </c>
      <c r="B1303" t="s">
        <v>1515</v>
      </c>
      <c r="C1303" s="1">
        <v>1000</v>
      </c>
      <c r="D1303">
        <v>4</v>
      </c>
      <c r="E1303">
        <v>0.8</v>
      </c>
      <c r="F1303" s="16">
        <v>45190</v>
      </c>
      <c r="G1303" t="s">
        <v>77</v>
      </c>
      <c r="H1303" t="s">
        <v>100</v>
      </c>
      <c r="I1303" t="s">
        <v>78</v>
      </c>
      <c r="J1303" t="s">
        <v>101</v>
      </c>
      <c r="K1303" s="1" t="s">
        <v>102</v>
      </c>
      <c r="L1303" t="s">
        <v>79</v>
      </c>
      <c r="M1303" s="1">
        <v>1000</v>
      </c>
      <c r="N1303" s="1">
        <v>1000</v>
      </c>
      <c r="O1303" s="1">
        <v>1267</v>
      </c>
      <c r="P1303">
        <v>3</v>
      </c>
      <c r="Q1303">
        <v>167.12</v>
      </c>
      <c r="R1303">
        <v>197.54</v>
      </c>
      <c r="S1303">
        <v>30.419999999999987</v>
      </c>
      <c r="T1303" t="s">
        <v>80</v>
      </c>
      <c r="U1303" s="40">
        <v>2023</v>
      </c>
      <c r="V1303" s="40">
        <v>9</v>
      </c>
      <c r="W1303" s="40" t="s">
        <v>319</v>
      </c>
      <c r="X1303" s="40">
        <v>4</v>
      </c>
      <c r="Y1303">
        <v>1</v>
      </c>
      <c r="Z1303">
        <v>197.54</v>
      </c>
    </row>
    <row r="1304" spans="1:26" x14ac:dyDescent="0.25">
      <c r="A1304" t="s">
        <v>92</v>
      </c>
      <c r="B1304" t="s">
        <v>1516</v>
      </c>
      <c r="C1304" s="1">
        <v>1000</v>
      </c>
      <c r="D1304">
        <v>4</v>
      </c>
      <c r="E1304">
        <v>0.8</v>
      </c>
      <c r="F1304" s="16">
        <v>45190</v>
      </c>
      <c r="G1304" t="s">
        <v>77</v>
      </c>
      <c r="H1304" t="s">
        <v>100</v>
      </c>
      <c r="I1304" t="s">
        <v>78</v>
      </c>
      <c r="J1304" t="s">
        <v>101</v>
      </c>
      <c r="K1304" s="1" t="s">
        <v>102</v>
      </c>
      <c r="L1304" t="s">
        <v>79</v>
      </c>
      <c r="M1304" s="1">
        <v>1000</v>
      </c>
      <c r="N1304" s="1">
        <v>1000</v>
      </c>
      <c r="O1304" s="1">
        <v>1045</v>
      </c>
      <c r="P1304">
        <v>3</v>
      </c>
      <c r="Q1304">
        <v>153.08000000000001</v>
      </c>
      <c r="R1304">
        <v>180.94</v>
      </c>
      <c r="S1304">
        <v>27.859999999999985</v>
      </c>
      <c r="T1304" t="s">
        <v>80</v>
      </c>
      <c r="U1304" s="40">
        <v>2023</v>
      </c>
      <c r="V1304" s="40">
        <v>9</v>
      </c>
      <c r="W1304" s="40" t="s">
        <v>319</v>
      </c>
      <c r="X1304" s="40">
        <v>4</v>
      </c>
      <c r="Y1304">
        <v>1</v>
      </c>
      <c r="Z1304">
        <v>180.94</v>
      </c>
    </row>
    <row r="1305" spans="1:26" x14ac:dyDescent="0.25">
      <c r="A1305" t="s">
        <v>92</v>
      </c>
      <c r="B1305" t="s">
        <v>1517</v>
      </c>
      <c r="C1305" s="1">
        <v>1000</v>
      </c>
      <c r="D1305">
        <v>4</v>
      </c>
      <c r="E1305">
        <v>0.8</v>
      </c>
      <c r="F1305" s="16">
        <v>45190</v>
      </c>
      <c r="G1305" t="s">
        <v>77</v>
      </c>
      <c r="H1305" t="s">
        <v>100</v>
      </c>
      <c r="I1305" t="s">
        <v>78</v>
      </c>
      <c r="J1305" t="s">
        <v>101</v>
      </c>
      <c r="K1305" s="1" t="s">
        <v>102</v>
      </c>
      <c r="L1305" t="s">
        <v>79</v>
      </c>
      <c r="M1305" s="1">
        <v>1000</v>
      </c>
      <c r="N1305" s="1">
        <v>1000</v>
      </c>
      <c r="O1305" s="1">
        <v>1559</v>
      </c>
      <c r="P1305">
        <v>4</v>
      </c>
      <c r="Q1305">
        <v>243.91</v>
      </c>
      <c r="R1305">
        <v>288.31</v>
      </c>
      <c r="S1305">
        <v>44.400000000000006</v>
      </c>
      <c r="T1305" t="s">
        <v>80</v>
      </c>
      <c r="U1305" s="40">
        <v>2023</v>
      </c>
      <c r="V1305" s="40">
        <v>9</v>
      </c>
      <c r="W1305" s="40" t="s">
        <v>319</v>
      </c>
      <c r="X1305" s="40">
        <v>4</v>
      </c>
      <c r="Y1305">
        <v>1</v>
      </c>
      <c r="Z1305">
        <v>288.31</v>
      </c>
    </row>
    <row r="1306" spans="1:26" x14ac:dyDescent="0.25">
      <c r="A1306" t="s">
        <v>92</v>
      </c>
      <c r="B1306" t="s">
        <v>1518</v>
      </c>
      <c r="C1306" s="1">
        <v>500</v>
      </c>
      <c r="D1306">
        <v>2</v>
      </c>
      <c r="E1306">
        <v>0.4</v>
      </c>
      <c r="F1306" s="16">
        <v>45190</v>
      </c>
      <c r="G1306" t="s">
        <v>77</v>
      </c>
      <c r="H1306" t="s">
        <v>100</v>
      </c>
      <c r="I1306" t="s">
        <v>78</v>
      </c>
      <c r="J1306" t="s">
        <v>101</v>
      </c>
      <c r="K1306" s="1" t="s">
        <v>102</v>
      </c>
      <c r="L1306" t="s">
        <v>79</v>
      </c>
      <c r="M1306" s="1">
        <v>500</v>
      </c>
      <c r="N1306" s="1">
        <v>500</v>
      </c>
      <c r="O1306" s="1">
        <v>1034</v>
      </c>
      <c r="P1306">
        <v>5</v>
      </c>
      <c r="Q1306">
        <v>124.57</v>
      </c>
      <c r="R1306">
        <v>153.61000000000001</v>
      </c>
      <c r="S1306">
        <v>29.04000000000002</v>
      </c>
      <c r="T1306" t="s">
        <v>80</v>
      </c>
      <c r="U1306" s="40">
        <v>2023</v>
      </c>
      <c r="V1306" s="40">
        <v>9</v>
      </c>
      <c r="W1306" s="40" t="s">
        <v>319</v>
      </c>
      <c r="X1306" s="40">
        <v>4</v>
      </c>
      <c r="Y1306">
        <v>1</v>
      </c>
      <c r="Z1306">
        <v>153.61000000000001</v>
      </c>
    </row>
    <row r="1307" spans="1:26" x14ac:dyDescent="0.25">
      <c r="A1307" t="s">
        <v>92</v>
      </c>
      <c r="B1307" t="s">
        <v>1519</v>
      </c>
      <c r="C1307" s="1">
        <v>500</v>
      </c>
      <c r="D1307">
        <v>2</v>
      </c>
      <c r="E1307">
        <v>0.4</v>
      </c>
      <c r="F1307" s="16">
        <v>45190</v>
      </c>
      <c r="G1307" t="s">
        <v>77</v>
      </c>
      <c r="H1307" t="s">
        <v>100</v>
      </c>
      <c r="I1307" t="s">
        <v>78</v>
      </c>
      <c r="J1307" t="s">
        <v>101</v>
      </c>
      <c r="K1307" s="1" t="s">
        <v>102</v>
      </c>
      <c r="L1307" t="s">
        <v>79</v>
      </c>
      <c r="M1307" s="1">
        <v>500</v>
      </c>
      <c r="N1307" s="1">
        <v>500</v>
      </c>
      <c r="O1307" s="1">
        <v>1819</v>
      </c>
      <c r="P1307">
        <v>4</v>
      </c>
      <c r="Q1307">
        <v>142.63</v>
      </c>
      <c r="R1307">
        <v>175.87</v>
      </c>
      <c r="S1307">
        <v>33.240000000000009</v>
      </c>
      <c r="T1307" t="s">
        <v>80</v>
      </c>
      <c r="U1307" s="40">
        <v>2023</v>
      </c>
      <c r="V1307" s="40">
        <v>9</v>
      </c>
      <c r="W1307" s="40" t="s">
        <v>319</v>
      </c>
      <c r="X1307" s="40">
        <v>4</v>
      </c>
      <c r="Y1307">
        <v>1</v>
      </c>
      <c r="Z1307">
        <v>175.87</v>
      </c>
    </row>
    <row r="1308" spans="1:26" x14ac:dyDescent="0.25">
      <c r="A1308" t="s">
        <v>92</v>
      </c>
      <c r="B1308" t="s">
        <v>1520</v>
      </c>
      <c r="C1308" s="1">
        <v>500</v>
      </c>
      <c r="D1308">
        <v>2</v>
      </c>
      <c r="E1308">
        <v>0.4</v>
      </c>
      <c r="F1308" s="16">
        <v>45190</v>
      </c>
      <c r="G1308" t="s">
        <v>77</v>
      </c>
      <c r="H1308" t="s">
        <v>100</v>
      </c>
      <c r="I1308" t="s">
        <v>78</v>
      </c>
      <c r="J1308" t="s">
        <v>101</v>
      </c>
      <c r="K1308" s="1" t="s">
        <v>102</v>
      </c>
      <c r="L1308" t="s">
        <v>79</v>
      </c>
      <c r="M1308" s="1">
        <v>500</v>
      </c>
      <c r="N1308" s="1">
        <v>500</v>
      </c>
      <c r="O1308" s="1">
        <v>1403</v>
      </c>
      <c r="P1308">
        <v>3</v>
      </c>
      <c r="Q1308">
        <v>125.97</v>
      </c>
      <c r="R1308">
        <v>155.32</v>
      </c>
      <c r="S1308">
        <v>29.349999999999994</v>
      </c>
      <c r="T1308" t="s">
        <v>80</v>
      </c>
      <c r="U1308" s="40">
        <v>2023</v>
      </c>
      <c r="V1308" s="40">
        <v>9</v>
      </c>
      <c r="W1308" s="40" t="s">
        <v>319</v>
      </c>
      <c r="X1308" s="40">
        <v>4</v>
      </c>
      <c r="Y1308">
        <v>1</v>
      </c>
      <c r="Z1308">
        <v>155.32</v>
      </c>
    </row>
    <row r="1309" spans="1:26" x14ac:dyDescent="0.25">
      <c r="A1309" t="s">
        <v>92</v>
      </c>
      <c r="B1309" t="s">
        <v>1521</v>
      </c>
      <c r="C1309" s="1">
        <v>500</v>
      </c>
      <c r="D1309">
        <v>2</v>
      </c>
      <c r="E1309">
        <v>0.4</v>
      </c>
      <c r="F1309" s="16">
        <v>45190</v>
      </c>
      <c r="G1309" t="s">
        <v>77</v>
      </c>
      <c r="H1309" t="s">
        <v>100</v>
      </c>
      <c r="I1309" t="s">
        <v>78</v>
      </c>
      <c r="J1309" t="s">
        <v>101</v>
      </c>
      <c r="K1309" s="1" t="s">
        <v>102</v>
      </c>
      <c r="L1309" t="s">
        <v>79</v>
      </c>
      <c r="M1309" s="1">
        <v>500</v>
      </c>
      <c r="N1309" s="1">
        <v>500</v>
      </c>
      <c r="O1309" s="1">
        <v>1819</v>
      </c>
      <c r="P1309">
        <v>4</v>
      </c>
      <c r="Q1309">
        <v>142.63</v>
      </c>
      <c r="R1309">
        <v>175.87</v>
      </c>
      <c r="S1309">
        <v>33.240000000000009</v>
      </c>
      <c r="T1309" t="s">
        <v>80</v>
      </c>
      <c r="U1309" s="40">
        <v>2023</v>
      </c>
      <c r="V1309" s="40">
        <v>9</v>
      </c>
      <c r="W1309" s="40" t="s">
        <v>319</v>
      </c>
      <c r="X1309" s="40">
        <v>4</v>
      </c>
      <c r="Y1309">
        <v>1</v>
      </c>
      <c r="Z1309">
        <v>175.87</v>
      </c>
    </row>
    <row r="1310" spans="1:26" x14ac:dyDescent="0.25">
      <c r="A1310" t="s">
        <v>92</v>
      </c>
      <c r="B1310" t="s">
        <v>1522</v>
      </c>
      <c r="C1310" s="1">
        <v>1000</v>
      </c>
      <c r="D1310">
        <v>4</v>
      </c>
      <c r="E1310">
        <v>0.8</v>
      </c>
      <c r="F1310" s="16">
        <v>45190</v>
      </c>
      <c r="G1310" t="s">
        <v>77</v>
      </c>
      <c r="H1310" t="s">
        <v>100</v>
      </c>
      <c r="I1310" t="s">
        <v>78</v>
      </c>
      <c r="J1310" t="s">
        <v>101</v>
      </c>
      <c r="K1310" s="1" t="s">
        <v>102</v>
      </c>
      <c r="L1310" t="s">
        <v>79</v>
      </c>
      <c r="M1310" s="1">
        <v>1000</v>
      </c>
      <c r="N1310" s="1">
        <v>1000</v>
      </c>
      <c r="O1310" s="1">
        <v>1267</v>
      </c>
      <c r="P1310">
        <v>3</v>
      </c>
      <c r="Q1310">
        <v>167.12</v>
      </c>
      <c r="R1310">
        <v>197.54</v>
      </c>
      <c r="S1310">
        <v>30.419999999999987</v>
      </c>
      <c r="T1310" t="s">
        <v>80</v>
      </c>
      <c r="U1310" s="40">
        <v>2023</v>
      </c>
      <c r="V1310" s="40">
        <v>9</v>
      </c>
      <c r="W1310" s="40" t="s">
        <v>319</v>
      </c>
      <c r="X1310" s="40">
        <v>4</v>
      </c>
      <c r="Y1310">
        <v>1</v>
      </c>
      <c r="Z1310">
        <v>197.54</v>
      </c>
    </row>
    <row r="1311" spans="1:26" x14ac:dyDescent="0.25">
      <c r="A1311" t="s">
        <v>92</v>
      </c>
      <c r="B1311" t="s">
        <v>1523</v>
      </c>
      <c r="C1311" s="1">
        <v>1000</v>
      </c>
      <c r="D1311">
        <v>4</v>
      </c>
      <c r="E1311">
        <v>0.8</v>
      </c>
      <c r="F1311" s="16">
        <v>45190</v>
      </c>
      <c r="G1311" t="s">
        <v>77</v>
      </c>
      <c r="H1311" t="s">
        <v>100</v>
      </c>
      <c r="I1311" t="s">
        <v>78</v>
      </c>
      <c r="J1311" t="s">
        <v>101</v>
      </c>
      <c r="K1311" s="1" t="s">
        <v>102</v>
      </c>
      <c r="L1311" t="s">
        <v>79</v>
      </c>
      <c r="M1311" s="1">
        <v>1000</v>
      </c>
      <c r="N1311" s="1">
        <v>1000</v>
      </c>
      <c r="O1311" s="1">
        <v>911</v>
      </c>
      <c r="P1311">
        <v>4</v>
      </c>
      <c r="Q1311">
        <v>186.08</v>
      </c>
      <c r="R1311">
        <v>219.95</v>
      </c>
      <c r="S1311">
        <v>33.869999999999976</v>
      </c>
      <c r="T1311" t="s">
        <v>80</v>
      </c>
      <c r="U1311" s="40">
        <v>2023</v>
      </c>
      <c r="V1311" s="40">
        <v>9</v>
      </c>
      <c r="W1311" s="40" t="s">
        <v>319</v>
      </c>
      <c r="X1311" s="40">
        <v>4</v>
      </c>
      <c r="Y1311">
        <v>1</v>
      </c>
      <c r="Z1311">
        <v>219.95</v>
      </c>
    </row>
    <row r="1312" spans="1:26" x14ac:dyDescent="0.25">
      <c r="A1312" t="s">
        <v>92</v>
      </c>
      <c r="B1312" t="s">
        <v>1524</v>
      </c>
      <c r="C1312" s="1">
        <v>500</v>
      </c>
      <c r="D1312">
        <v>2</v>
      </c>
      <c r="E1312">
        <v>0.4</v>
      </c>
      <c r="F1312" s="16">
        <v>45190</v>
      </c>
      <c r="G1312" t="s">
        <v>77</v>
      </c>
      <c r="H1312" t="s">
        <v>100</v>
      </c>
      <c r="I1312" t="s">
        <v>78</v>
      </c>
      <c r="J1312" t="s">
        <v>101</v>
      </c>
      <c r="K1312" s="1" t="s">
        <v>102</v>
      </c>
      <c r="L1312" t="s">
        <v>79</v>
      </c>
      <c r="M1312" s="1">
        <v>500</v>
      </c>
      <c r="N1312" s="1">
        <v>500</v>
      </c>
      <c r="O1312" s="1">
        <v>1267</v>
      </c>
      <c r="P1312">
        <v>3</v>
      </c>
      <c r="Q1312">
        <v>98.07</v>
      </c>
      <c r="R1312">
        <v>120.93</v>
      </c>
      <c r="S1312">
        <v>22.860000000000014</v>
      </c>
      <c r="T1312" t="s">
        <v>80</v>
      </c>
      <c r="U1312" s="40">
        <v>2023</v>
      </c>
      <c r="V1312" s="40">
        <v>9</v>
      </c>
      <c r="W1312" s="40" t="s">
        <v>319</v>
      </c>
      <c r="X1312" s="40">
        <v>4</v>
      </c>
      <c r="Y1312">
        <v>1</v>
      </c>
      <c r="Z1312">
        <v>120.93</v>
      </c>
    </row>
    <row r="1313" spans="1:26" x14ac:dyDescent="0.25">
      <c r="A1313" t="s">
        <v>92</v>
      </c>
      <c r="B1313" t="s">
        <v>1525</v>
      </c>
      <c r="C1313" s="1">
        <v>1000</v>
      </c>
      <c r="D1313">
        <v>4</v>
      </c>
      <c r="E1313">
        <v>0.8</v>
      </c>
      <c r="F1313" s="16">
        <v>45190</v>
      </c>
      <c r="G1313" t="s">
        <v>77</v>
      </c>
      <c r="H1313" t="s">
        <v>100</v>
      </c>
      <c r="I1313" t="s">
        <v>78</v>
      </c>
      <c r="J1313" t="s">
        <v>101</v>
      </c>
      <c r="K1313" s="1" t="s">
        <v>102</v>
      </c>
      <c r="L1313" t="s">
        <v>79</v>
      </c>
      <c r="M1313" s="1">
        <v>1000</v>
      </c>
      <c r="N1313" s="1">
        <v>1000</v>
      </c>
      <c r="O1313" s="1">
        <v>1267</v>
      </c>
      <c r="P1313">
        <v>3</v>
      </c>
      <c r="Q1313">
        <v>167.12</v>
      </c>
      <c r="R1313">
        <v>197.54</v>
      </c>
      <c r="S1313">
        <v>30.419999999999987</v>
      </c>
      <c r="T1313" t="s">
        <v>80</v>
      </c>
      <c r="U1313" s="40">
        <v>2023</v>
      </c>
      <c r="V1313" s="40">
        <v>9</v>
      </c>
      <c r="W1313" s="40" t="s">
        <v>319</v>
      </c>
      <c r="X1313" s="40">
        <v>4</v>
      </c>
      <c r="Y1313">
        <v>1</v>
      </c>
      <c r="Z1313">
        <v>197.54</v>
      </c>
    </row>
    <row r="1314" spans="1:26" x14ac:dyDescent="0.25">
      <c r="A1314" t="s">
        <v>92</v>
      </c>
      <c r="B1314" t="s">
        <v>1526</v>
      </c>
      <c r="C1314" s="1">
        <v>500</v>
      </c>
      <c r="D1314">
        <v>2</v>
      </c>
      <c r="E1314">
        <v>0.4</v>
      </c>
      <c r="F1314" s="16">
        <v>45190</v>
      </c>
      <c r="G1314" t="s">
        <v>77</v>
      </c>
      <c r="H1314" t="s">
        <v>100</v>
      </c>
      <c r="I1314" t="s">
        <v>78</v>
      </c>
      <c r="J1314" t="s">
        <v>101</v>
      </c>
      <c r="K1314" s="1" t="s">
        <v>102</v>
      </c>
      <c r="L1314" t="s">
        <v>79</v>
      </c>
      <c r="M1314" s="1">
        <v>500</v>
      </c>
      <c r="N1314" s="1">
        <v>500</v>
      </c>
      <c r="O1314" s="1">
        <v>1267</v>
      </c>
      <c r="P1314">
        <v>3</v>
      </c>
      <c r="Q1314">
        <v>98.07</v>
      </c>
      <c r="R1314">
        <v>120.93</v>
      </c>
      <c r="S1314">
        <v>22.860000000000014</v>
      </c>
      <c r="T1314" t="s">
        <v>80</v>
      </c>
      <c r="U1314" s="40">
        <v>2023</v>
      </c>
      <c r="V1314" s="40">
        <v>9</v>
      </c>
      <c r="W1314" s="40" t="s">
        <v>319</v>
      </c>
      <c r="X1314" s="40">
        <v>4</v>
      </c>
      <c r="Y1314">
        <v>1</v>
      </c>
      <c r="Z1314">
        <v>120.93</v>
      </c>
    </row>
    <row r="1315" spans="1:26" x14ac:dyDescent="0.25">
      <c r="A1315" t="s">
        <v>92</v>
      </c>
      <c r="B1315" t="s">
        <v>1527</v>
      </c>
      <c r="C1315" s="1">
        <v>500</v>
      </c>
      <c r="D1315">
        <v>2</v>
      </c>
      <c r="E1315">
        <v>0.4</v>
      </c>
      <c r="F1315" s="16">
        <v>45190</v>
      </c>
      <c r="G1315" t="s">
        <v>77</v>
      </c>
      <c r="H1315" t="s">
        <v>100</v>
      </c>
      <c r="I1315" t="s">
        <v>78</v>
      </c>
      <c r="J1315" t="s">
        <v>101</v>
      </c>
      <c r="K1315" s="1" t="s">
        <v>102</v>
      </c>
      <c r="L1315" t="s">
        <v>79</v>
      </c>
      <c r="M1315" s="1">
        <v>500</v>
      </c>
      <c r="N1315" s="1">
        <v>500</v>
      </c>
      <c r="O1315" s="1">
        <v>1267</v>
      </c>
      <c r="P1315">
        <v>3</v>
      </c>
      <c r="Q1315">
        <v>98.07</v>
      </c>
      <c r="R1315">
        <v>120.93</v>
      </c>
      <c r="S1315">
        <v>22.860000000000014</v>
      </c>
      <c r="T1315" t="s">
        <v>80</v>
      </c>
      <c r="U1315" s="40">
        <v>2023</v>
      </c>
      <c r="V1315" s="40">
        <v>9</v>
      </c>
      <c r="W1315" s="40" t="s">
        <v>319</v>
      </c>
      <c r="X1315" s="40">
        <v>4</v>
      </c>
      <c r="Y1315">
        <v>1</v>
      </c>
      <c r="Z1315">
        <v>120.93</v>
      </c>
    </row>
    <row r="1316" spans="1:26" x14ac:dyDescent="0.25">
      <c r="A1316" t="s">
        <v>92</v>
      </c>
      <c r="B1316" t="s">
        <v>1528</v>
      </c>
      <c r="C1316" s="1">
        <v>1000</v>
      </c>
      <c r="D1316">
        <v>4</v>
      </c>
      <c r="E1316">
        <v>0.8</v>
      </c>
      <c r="F1316" s="16">
        <v>45190</v>
      </c>
      <c r="G1316" t="s">
        <v>77</v>
      </c>
      <c r="H1316" t="s">
        <v>100</v>
      </c>
      <c r="I1316" t="s">
        <v>78</v>
      </c>
      <c r="J1316" t="s">
        <v>101</v>
      </c>
      <c r="K1316" s="1" t="s">
        <v>102</v>
      </c>
      <c r="L1316" t="s">
        <v>79</v>
      </c>
      <c r="M1316" s="1">
        <v>1000</v>
      </c>
      <c r="N1316" s="1">
        <v>1000</v>
      </c>
      <c r="O1316" s="1">
        <v>1542</v>
      </c>
      <c r="P1316">
        <v>5</v>
      </c>
      <c r="Q1316">
        <v>228.5</v>
      </c>
      <c r="R1316">
        <v>270.10000000000002</v>
      </c>
      <c r="S1316">
        <v>41.600000000000023</v>
      </c>
      <c r="T1316" t="s">
        <v>80</v>
      </c>
      <c r="U1316" s="40">
        <v>2023</v>
      </c>
      <c r="V1316" s="40">
        <v>9</v>
      </c>
      <c r="W1316" s="40" t="s">
        <v>319</v>
      </c>
      <c r="X1316" s="40">
        <v>4</v>
      </c>
      <c r="Y1316">
        <v>1</v>
      </c>
      <c r="Z1316">
        <v>270.10000000000002</v>
      </c>
    </row>
    <row r="1317" spans="1:26" x14ac:dyDescent="0.25">
      <c r="A1317" t="s">
        <v>92</v>
      </c>
      <c r="B1317" t="s">
        <v>1529</v>
      </c>
      <c r="C1317" s="1">
        <v>1000</v>
      </c>
      <c r="D1317">
        <v>4</v>
      </c>
      <c r="E1317">
        <v>0.8</v>
      </c>
      <c r="F1317" s="16">
        <v>45190</v>
      </c>
      <c r="G1317" t="s">
        <v>77</v>
      </c>
      <c r="H1317" t="s">
        <v>100</v>
      </c>
      <c r="I1317" t="s">
        <v>78</v>
      </c>
      <c r="J1317" t="s">
        <v>101</v>
      </c>
      <c r="K1317" s="1" t="s">
        <v>102</v>
      </c>
      <c r="L1317" t="s">
        <v>79</v>
      </c>
      <c r="M1317" s="1">
        <v>1000</v>
      </c>
      <c r="N1317" s="1">
        <v>1000</v>
      </c>
      <c r="O1317" s="1">
        <v>1267</v>
      </c>
      <c r="P1317">
        <v>3</v>
      </c>
      <c r="Q1317">
        <v>167.12</v>
      </c>
      <c r="R1317">
        <v>197.54</v>
      </c>
      <c r="S1317">
        <v>30.419999999999987</v>
      </c>
      <c r="T1317" t="s">
        <v>80</v>
      </c>
      <c r="U1317" s="40">
        <v>2023</v>
      </c>
      <c r="V1317" s="40">
        <v>9</v>
      </c>
      <c r="W1317" s="40" t="s">
        <v>319</v>
      </c>
      <c r="X1317" s="40">
        <v>4</v>
      </c>
      <c r="Y1317">
        <v>1</v>
      </c>
      <c r="Z1317">
        <v>197.54</v>
      </c>
    </row>
    <row r="1318" spans="1:26" x14ac:dyDescent="0.25">
      <c r="A1318" t="s">
        <v>92</v>
      </c>
      <c r="B1318" t="s">
        <v>1530</v>
      </c>
      <c r="C1318" s="1">
        <v>1000</v>
      </c>
      <c r="D1318">
        <v>4</v>
      </c>
      <c r="E1318">
        <v>0.8</v>
      </c>
      <c r="F1318" s="16">
        <v>45190</v>
      </c>
      <c r="G1318" t="s">
        <v>77</v>
      </c>
      <c r="H1318" t="s">
        <v>100</v>
      </c>
      <c r="I1318" t="s">
        <v>78</v>
      </c>
      <c r="J1318" t="s">
        <v>101</v>
      </c>
      <c r="K1318" s="1" t="s">
        <v>102</v>
      </c>
      <c r="L1318" t="s">
        <v>79</v>
      </c>
      <c r="M1318" s="1">
        <v>1000</v>
      </c>
      <c r="N1318" s="1">
        <v>1000</v>
      </c>
      <c r="O1318" s="1">
        <v>1267</v>
      </c>
      <c r="P1318">
        <v>3</v>
      </c>
      <c r="Q1318">
        <v>167.12</v>
      </c>
      <c r="R1318">
        <v>197.54</v>
      </c>
      <c r="S1318">
        <v>30.419999999999987</v>
      </c>
      <c r="T1318" t="s">
        <v>80</v>
      </c>
      <c r="U1318" s="40">
        <v>2023</v>
      </c>
      <c r="V1318" s="40">
        <v>9</v>
      </c>
      <c r="W1318" s="40" t="s">
        <v>319</v>
      </c>
      <c r="X1318" s="40">
        <v>4</v>
      </c>
      <c r="Y1318">
        <v>1</v>
      </c>
      <c r="Z1318">
        <v>197.54</v>
      </c>
    </row>
    <row r="1319" spans="1:26" x14ac:dyDescent="0.25">
      <c r="A1319" t="s">
        <v>92</v>
      </c>
      <c r="B1319" t="s">
        <v>1531</v>
      </c>
      <c r="C1319" s="1">
        <v>500</v>
      </c>
      <c r="D1319">
        <v>2</v>
      </c>
      <c r="E1319">
        <v>0.4</v>
      </c>
      <c r="F1319" s="16">
        <v>45190</v>
      </c>
      <c r="G1319" t="s">
        <v>77</v>
      </c>
      <c r="H1319" t="s">
        <v>100</v>
      </c>
      <c r="I1319" t="s">
        <v>78</v>
      </c>
      <c r="J1319" t="s">
        <v>101</v>
      </c>
      <c r="K1319" s="1" t="s">
        <v>102</v>
      </c>
      <c r="L1319" t="s">
        <v>79</v>
      </c>
      <c r="M1319" s="1">
        <v>500</v>
      </c>
      <c r="N1319" s="1">
        <v>500</v>
      </c>
      <c r="O1319" s="1">
        <v>1089</v>
      </c>
      <c r="P1319">
        <v>4</v>
      </c>
      <c r="Q1319">
        <v>132.28</v>
      </c>
      <c r="R1319">
        <v>163.11000000000001</v>
      </c>
      <c r="S1319">
        <v>30.830000000000013</v>
      </c>
      <c r="T1319" t="s">
        <v>80</v>
      </c>
      <c r="U1319" s="40">
        <v>2023</v>
      </c>
      <c r="V1319" s="40">
        <v>9</v>
      </c>
      <c r="W1319" s="40" t="s">
        <v>319</v>
      </c>
      <c r="X1319" s="40">
        <v>4</v>
      </c>
      <c r="Y1319">
        <v>1</v>
      </c>
      <c r="Z1319">
        <v>163.11000000000001</v>
      </c>
    </row>
    <row r="1320" spans="1:26" x14ac:dyDescent="0.25">
      <c r="A1320" t="s">
        <v>92</v>
      </c>
      <c r="B1320" t="s">
        <v>1532</v>
      </c>
      <c r="C1320" s="1">
        <v>1000</v>
      </c>
      <c r="D1320">
        <v>4</v>
      </c>
      <c r="E1320">
        <v>0.8</v>
      </c>
      <c r="F1320" s="16">
        <v>45194</v>
      </c>
      <c r="G1320" t="s">
        <v>77</v>
      </c>
      <c r="H1320" t="s">
        <v>100</v>
      </c>
      <c r="I1320" t="s">
        <v>78</v>
      </c>
      <c r="J1320" t="s">
        <v>101</v>
      </c>
      <c r="K1320" s="1" t="s">
        <v>102</v>
      </c>
      <c r="L1320" t="s">
        <v>79</v>
      </c>
      <c r="M1320" s="1">
        <v>1000</v>
      </c>
      <c r="N1320" s="1">
        <v>1000</v>
      </c>
      <c r="O1320" s="1">
        <v>1650</v>
      </c>
      <c r="P1320">
        <v>4</v>
      </c>
      <c r="Q1320">
        <v>227.56</v>
      </c>
      <c r="R1320">
        <v>268.98</v>
      </c>
      <c r="S1320">
        <v>41.420000000000016</v>
      </c>
      <c r="T1320" t="s">
        <v>80</v>
      </c>
      <c r="U1320" s="40">
        <v>2023</v>
      </c>
      <c r="V1320" s="40">
        <v>9</v>
      </c>
      <c r="W1320" s="40" t="s">
        <v>319</v>
      </c>
      <c r="X1320" s="40">
        <v>1</v>
      </c>
      <c r="Y1320">
        <v>1</v>
      </c>
      <c r="Z1320">
        <v>268.98</v>
      </c>
    </row>
    <row r="1321" spans="1:26" x14ac:dyDescent="0.25">
      <c r="A1321" t="s">
        <v>92</v>
      </c>
      <c r="B1321" t="s">
        <v>1533</v>
      </c>
      <c r="C1321" s="1">
        <v>1000</v>
      </c>
      <c r="D1321">
        <v>4</v>
      </c>
      <c r="E1321">
        <v>0.8</v>
      </c>
      <c r="F1321" s="16">
        <v>45195</v>
      </c>
      <c r="G1321" t="s">
        <v>77</v>
      </c>
      <c r="H1321" t="s">
        <v>100</v>
      </c>
      <c r="I1321" t="s">
        <v>78</v>
      </c>
      <c r="J1321" t="s">
        <v>101</v>
      </c>
      <c r="K1321" s="1" t="s">
        <v>102</v>
      </c>
      <c r="L1321" t="s">
        <v>79</v>
      </c>
      <c r="M1321" s="1">
        <v>1000</v>
      </c>
      <c r="N1321" s="1">
        <v>1000</v>
      </c>
      <c r="O1321" s="1">
        <v>1163</v>
      </c>
      <c r="P1321">
        <v>4</v>
      </c>
      <c r="Q1321">
        <v>225.82</v>
      </c>
      <c r="R1321">
        <v>266.93</v>
      </c>
      <c r="S1321">
        <v>41.110000000000014</v>
      </c>
      <c r="T1321" t="s">
        <v>80</v>
      </c>
      <c r="U1321" s="40">
        <v>2023</v>
      </c>
      <c r="V1321" s="40">
        <v>9</v>
      </c>
      <c r="W1321" s="40" t="s">
        <v>319</v>
      </c>
      <c r="X1321" s="40">
        <v>2</v>
      </c>
      <c r="Y1321">
        <v>1</v>
      </c>
      <c r="Z1321">
        <v>266.93</v>
      </c>
    </row>
    <row r="1322" spans="1:26" x14ac:dyDescent="0.25">
      <c r="A1322" t="s">
        <v>92</v>
      </c>
      <c r="B1322" t="s">
        <v>1534</v>
      </c>
      <c r="C1322" s="1">
        <v>1000</v>
      </c>
      <c r="D1322">
        <v>4</v>
      </c>
      <c r="E1322">
        <v>0.8</v>
      </c>
      <c r="F1322" s="16">
        <v>45195</v>
      </c>
      <c r="G1322" t="s">
        <v>77</v>
      </c>
      <c r="H1322" t="s">
        <v>100</v>
      </c>
      <c r="I1322" t="s">
        <v>78</v>
      </c>
      <c r="J1322" t="s">
        <v>101</v>
      </c>
      <c r="K1322" s="1" t="s">
        <v>102</v>
      </c>
      <c r="L1322" t="s">
        <v>79</v>
      </c>
      <c r="M1322" s="1">
        <v>1000</v>
      </c>
      <c r="N1322" s="1">
        <v>1000</v>
      </c>
      <c r="O1322" s="1">
        <v>1217</v>
      </c>
      <c r="P1322">
        <v>5</v>
      </c>
      <c r="Q1322">
        <v>212.15</v>
      </c>
      <c r="R1322">
        <v>250.77</v>
      </c>
      <c r="S1322">
        <v>38.620000000000005</v>
      </c>
      <c r="T1322" t="s">
        <v>80</v>
      </c>
      <c r="U1322" s="40">
        <v>2023</v>
      </c>
      <c r="V1322" s="40">
        <v>9</v>
      </c>
      <c r="W1322" s="40" t="s">
        <v>319</v>
      </c>
      <c r="X1322" s="40">
        <v>2</v>
      </c>
      <c r="Y1322">
        <v>1</v>
      </c>
      <c r="Z1322">
        <v>250.77</v>
      </c>
    </row>
    <row r="1323" spans="1:26" x14ac:dyDescent="0.25">
      <c r="A1323" t="s">
        <v>92</v>
      </c>
      <c r="B1323" t="s">
        <v>1535</v>
      </c>
      <c r="C1323" s="1">
        <v>1000</v>
      </c>
      <c r="D1323">
        <v>4</v>
      </c>
      <c r="E1323">
        <v>0.8</v>
      </c>
      <c r="F1323" s="16">
        <v>45195</v>
      </c>
      <c r="G1323" t="s">
        <v>77</v>
      </c>
      <c r="H1323" t="s">
        <v>100</v>
      </c>
      <c r="I1323" t="s">
        <v>78</v>
      </c>
      <c r="J1323" t="s">
        <v>101</v>
      </c>
      <c r="K1323" s="1" t="s">
        <v>102</v>
      </c>
      <c r="L1323" t="s">
        <v>79</v>
      </c>
      <c r="M1323" s="1">
        <v>1000</v>
      </c>
      <c r="N1323" s="1">
        <v>1000</v>
      </c>
      <c r="O1323" s="1">
        <v>1089</v>
      </c>
      <c r="P1323">
        <v>4</v>
      </c>
      <c r="Q1323">
        <v>226.69</v>
      </c>
      <c r="R1323">
        <v>267.95</v>
      </c>
      <c r="S1323">
        <v>41.259999999999991</v>
      </c>
      <c r="T1323" t="s">
        <v>80</v>
      </c>
      <c r="U1323" s="40">
        <v>2023</v>
      </c>
      <c r="V1323" s="40">
        <v>9</v>
      </c>
      <c r="W1323" s="40" t="s">
        <v>319</v>
      </c>
      <c r="X1323" s="40">
        <v>2</v>
      </c>
      <c r="Y1323">
        <v>1</v>
      </c>
      <c r="Z1323">
        <v>267.95</v>
      </c>
    </row>
    <row r="1324" spans="1:26" x14ac:dyDescent="0.25">
      <c r="A1324" t="s">
        <v>92</v>
      </c>
      <c r="B1324" t="s">
        <v>1536</v>
      </c>
      <c r="C1324" s="1">
        <v>3000.0000000000005</v>
      </c>
      <c r="D1324">
        <v>12.000000000000002</v>
      </c>
      <c r="E1324">
        <v>2.4000000000000004</v>
      </c>
      <c r="F1324" s="16">
        <v>45195</v>
      </c>
      <c r="G1324" t="s">
        <v>77</v>
      </c>
      <c r="H1324" t="s">
        <v>77</v>
      </c>
      <c r="I1324" t="s">
        <v>78</v>
      </c>
      <c r="J1324" t="s">
        <v>142</v>
      </c>
      <c r="K1324" s="1" t="s">
        <v>143</v>
      </c>
      <c r="L1324" t="s">
        <v>83</v>
      </c>
      <c r="M1324" s="1">
        <v>3000.0000000000005</v>
      </c>
      <c r="N1324" s="1">
        <v>5000</v>
      </c>
      <c r="O1324" s="1">
        <v>556</v>
      </c>
      <c r="P1324" t="s">
        <v>143</v>
      </c>
      <c r="Q1324" t="s">
        <v>143</v>
      </c>
      <c r="R1324" t="s">
        <v>143</v>
      </c>
      <c r="S1324" t="s">
        <v>143</v>
      </c>
      <c r="T1324" t="s">
        <v>144</v>
      </c>
      <c r="U1324" s="40">
        <v>2023</v>
      </c>
      <c r="V1324" s="40">
        <v>9</v>
      </c>
      <c r="W1324" s="40" t="s">
        <v>319</v>
      </c>
      <c r="X1324" s="40">
        <v>2</v>
      </c>
      <c r="Y1324">
        <v>0</v>
      </c>
      <c r="Z1324">
        <v>0</v>
      </c>
    </row>
    <row r="1325" spans="1:26" x14ac:dyDescent="0.25">
      <c r="A1325" t="s">
        <v>92</v>
      </c>
      <c r="B1325" t="s">
        <v>1537</v>
      </c>
      <c r="C1325" s="1">
        <v>2000</v>
      </c>
      <c r="D1325">
        <v>8</v>
      </c>
      <c r="E1325">
        <v>1.6</v>
      </c>
      <c r="F1325" s="16">
        <v>45195</v>
      </c>
      <c r="G1325" t="s">
        <v>77</v>
      </c>
      <c r="H1325" t="s">
        <v>100</v>
      </c>
      <c r="I1325" t="s">
        <v>78</v>
      </c>
      <c r="J1325" t="s">
        <v>101</v>
      </c>
      <c r="K1325" s="1" t="s">
        <v>102</v>
      </c>
      <c r="L1325" t="s">
        <v>79</v>
      </c>
      <c r="M1325" s="1">
        <v>2000</v>
      </c>
      <c r="N1325" s="1">
        <v>2500</v>
      </c>
      <c r="O1325" s="1">
        <v>1267</v>
      </c>
      <c r="P1325">
        <v>3</v>
      </c>
      <c r="Q1325">
        <v>299.32</v>
      </c>
      <c r="R1325">
        <v>341.69</v>
      </c>
      <c r="S1325">
        <v>42.370000000000005</v>
      </c>
      <c r="T1325" t="s">
        <v>80</v>
      </c>
      <c r="U1325" s="40">
        <v>2023</v>
      </c>
      <c r="V1325" s="40">
        <v>9</v>
      </c>
      <c r="W1325" s="40" t="s">
        <v>319</v>
      </c>
      <c r="X1325" s="40">
        <v>2</v>
      </c>
      <c r="Y1325">
        <v>1</v>
      </c>
      <c r="Z1325">
        <v>341.69</v>
      </c>
    </row>
    <row r="1326" spans="1:26" x14ac:dyDescent="0.25">
      <c r="A1326" t="s">
        <v>92</v>
      </c>
      <c r="B1326" t="s">
        <v>1538</v>
      </c>
      <c r="C1326" s="1">
        <v>1000</v>
      </c>
      <c r="D1326">
        <v>4</v>
      </c>
      <c r="E1326">
        <v>0.8</v>
      </c>
      <c r="F1326" s="16">
        <v>45195</v>
      </c>
      <c r="G1326" t="s">
        <v>77</v>
      </c>
      <c r="H1326" t="s">
        <v>100</v>
      </c>
      <c r="I1326" t="s">
        <v>78</v>
      </c>
      <c r="J1326" t="s">
        <v>101</v>
      </c>
      <c r="K1326" s="1" t="s">
        <v>102</v>
      </c>
      <c r="L1326" t="s">
        <v>79</v>
      </c>
      <c r="M1326" s="1">
        <v>1000</v>
      </c>
      <c r="N1326" s="1">
        <v>1000</v>
      </c>
      <c r="O1326" s="1">
        <v>1045</v>
      </c>
      <c r="P1326">
        <v>3</v>
      </c>
      <c r="Q1326">
        <v>153.08000000000001</v>
      </c>
      <c r="R1326">
        <v>180.94</v>
      </c>
      <c r="S1326">
        <v>27.859999999999985</v>
      </c>
      <c r="T1326" t="s">
        <v>80</v>
      </c>
      <c r="U1326" s="40">
        <v>2023</v>
      </c>
      <c r="V1326" s="40">
        <v>9</v>
      </c>
      <c r="W1326" s="40" t="s">
        <v>319</v>
      </c>
      <c r="X1326" s="40">
        <v>2</v>
      </c>
      <c r="Y1326">
        <v>1</v>
      </c>
      <c r="Z1326">
        <v>180.94</v>
      </c>
    </row>
    <row r="1327" spans="1:26" x14ac:dyDescent="0.25">
      <c r="A1327" t="s">
        <v>92</v>
      </c>
      <c r="B1327" t="s">
        <v>161</v>
      </c>
      <c r="C1327" s="1">
        <v>3500.0000000000005</v>
      </c>
      <c r="D1327">
        <v>14.000000000000002</v>
      </c>
      <c r="E1327">
        <v>2.8000000000000003</v>
      </c>
      <c r="F1327" s="16">
        <v>45195</v>
      </c>
      <c r="G1327" t="s">
        <v>77</v>
      </c>
      <c r="H1327" t="s">
        <v>111</v>
      </c>
      <c r="I1327" t="s">
        <v>78</v>
      </c>
      <c r="J1327" t="s">
        <v>101</v>
      </c>
      <c r="K1327" s="1" t="s">
        <v>112</v>
      </c>
      <c r="L1327" t="s">
        <v>83</v>
      </c>
      <c r="M1327" s="1">
        <v>3500.0000000000005</v>
      </c>
      <c r="N1327" s="1">
        <v>5000</v>
      </c>
      <c r="O1327" s="1">
        <v>1194</v>
      </c>
      <c r="P1327">
        <v>2</v>
      </c>
      <c r="Q1327">
        <v>782.56</v>
      </c>
      <c r="R1327">
        <v>892.01</v>
      </c>
      <c r="S1327">
        <v>109.45000000000005</v>
      </c>
      <c r="T1327" t="s">
        <v>80</v>
      </c>
      <c r="U1327" s="40">
        <v>2023</v>
      </c>
      <c r="V1327" s="40">
        <v>9</v>
      </c>
      <c r="W1327" s="40" t="s">
        <v>319</v>
      </c>
      <c r="X1327" s="40">
        <v>2</v>
      </c>
      <c r="Y1327">
        <v>0</v>
      </c>
      <c r="Z1327">
        <v>0</v>
      </c>
    </row>
    <row r="1328" spans="1:26" x14ac:dyDescent="0.25">
      <c r="A1328" t="s">
        <v>92</v>
      </c>
      <c r="B1328" t="s">
        <v>1539</v>
      </c>
      <c r="C1328" s="1">
        <v>2000</v>
      </c>
      <c r="D1328">
        <v>8</v>
      </c>
      <c r="E1328">
        <v>1.6</v>
      </c>
      <c r="F1328" s="16">
        <v>45195</v>
      </c>
      <c r="G1328" t="s">
        <v>77</v>
      </c>
      <c r="H1328" t="s">
        <v>129</v>
      </c>
      <c r="I1328" t="s">
        <v>78</v>
      </c>
      <c r="J1328" t="s">
        <v>101</v>
      </c>
      <c r="K1328" s="1" t="s">
        <v>143</v>
      </c>
      <c r="L1328" t="s">
        <v>79</v>
      </c>
      <c r="M1328" s="1">
        <v>2000</v>
      </c>
      <c r="N1328" s="1">
        <v>2500</v>
      </c>
      <c r="O1328" s="1" t="s">
        <v>122</v>
      </c>
      <c r="P1328" t="s">
        <v>143</v>
      </c>
      <c r="Q1328" t="s">
        <v>143</v>
      </c>
      <c r="R1328" t="s">
        <v>143</v>
      </c>
      <c r="S1328" t="s">
        <v>143</v>
      </c>
      <c r="T1328" t="s">
        <v>144</v>
      </c>
      <c r="U1328" s="40">
        <v>2023</v>
      </c>
      <c r="V1328" s="40">
        <v>9</v>
      </c>
      <c r="W1328" s="40" t="s">
        <v>319</v>
      </c>
      <c r="X1328" s="40">
        <v>2</v>
      </c>
      <c r="Y1328">
        <v>1</v>
      </c>
      <c r="Z1328" t="s">
        <v>143</v>
      </c>
    </row>
    <row r="1329" spans="1:26" x14ac:dyDescent="0.25">
      <c r="A1329" t="s">
        <v>92</v>
      </c>
      <c r="B1329" t="s">
        <v>268</v>
      </c>
      <c r="C1329" s="1">
        <v>1000</v>
      </c>
      <c r="D1329">
        <v>4</v>
      </c>
      <c r="E1329">
        <v>0.8</v>
      </c>
      <c r="F1329" s="16">
        <v>45195</v>
      </c>
      <c r="G1329" t="s">
        <v>77</v>
      </c>
      <c r="H1329" t="s">
        <v>77</v>
      </c>
      <c r="I1329" t="s">
        <v>78</v>
      </c>
      <c r="J1329" t="s">
        <v>142</v>
      </c>
      <c r="K1329" s="1" t="s">
        <v>143</v>
      </c>
      <c r="L1329" t="s">
        <v>79</v>
      </c>
      <c r="M1329" s="1">
        <v>1000</v>
      </c>
      <c r="N1329" s="1">
        <v>1000</v>
      </c>
      <c r="O1329" s="1">
        <v>45</v>
      </c>
      <c r="P1329" t="s">
        <v>143</v>
      </c>
      <c r="Q1329" t="s">
        <v>143</v>
      </c>
      <c r="R1329" t="s">
        <v>143</v>
      </c>
      <c r="S1329" t="s">
        <v>143</v>
      </c>
      <c r="T1329" t="s">
        <v>144</v>
      </c>
      <c r="U1329" s="40">
        <v>2023</v>
      </c>
      <c r="V1329" s="40">
        <v>9</v>
      </c>
      <c r="W1329" s="40" t="s">
        <v>319</v>
      </c>
      <c r="X1329" s="40">
        <v>2</v>
      </c>
      <c r="Y1329">
        <v>1</v>
      </c>
      <c r="Z1329" t="s">
        <v>143</v>
      </c>
    </row>
    <row r="1330" spans="1:26" x14ac:dyDescent="0.25">
      <c r="A1330" t="s">
        <v>92</v>
      </c>
      <c r="B1330" t="s">
        <v>1540</v>
      </c>
      <c r="C1330" s="1">
        <v>1000</v>
      </c>
      <c r="D1330">
        <v>4</v>
      </c>
      <c r="E1330">
        <v>0.8</v>
      </c>
      <c r="F1330" s="16">
        <v>45195</v>
      </c>
      <c r="G1330" t="s">
        <v>77</v>
      </c>
      <c r="H1330" t="s">
        <v>77</v>
      </c>
      <c r="I1330" t="s">
        <v>78</v>
      </c>
      <c r="J1330" t="s">
        <v>142</v>
      </c>
      <c r="K1330" s="1" t="s">
        <v>143</v>
      </c>
      <c r="L1330" t="s">
        <v>79</v>
      </c>
      <c r="M1330" s="1">
        <v>1000</v>
      </c>
      <c r="N1330" s="1">
        <v>1000</v>
      </c>
      <c r="O1330" s="1">
        <v>33</v>
      </c>
      <c r="P1330" t="s">
        <v>143</v>
      </c>
      <c r="Q1330" t="s">
        <v>143</v>
      </c>
      <c r="R1330" t="s">
        <v>143</v>
      </c>
      <c r="S1330" t="s">
        <v>143</v>
      </c>
      <c r="T1330" t="s">
        <v>144</v>
      </c>
      <c r="U1330" s="40">
        <v>2023</v>
      </c>
      <c r="V1330" s="40">
        <v>9</v>
      </c>
      <c r="W1330" s="40" t="s">
        <v>319</v>
      </c>
      <c r="X1330" s="40">
        <v>2</v>
      </c>
      <c r="Y1330">
        <v>1</v>
      </c>
      <c r="Z1330" t="s">
        <v>143</v>
      </c>
    </row>
    <row r="1331" spans="1:26" x14ac:dyDescent="0.25">
      <c r="A1331" t="s">
        <v>92</v>
      </c>
      <c r="B1331" t="s">
        <v>1541</v>
      </c>
      <c r="C1331" s="1">
        <v>2000</v>
      </c>
      <c r="D1331">
        <v>8</v>
      </c>
      <c r="E1331">
        <v>1.6</v>
      </c>
      <c r="F1331" s="16">
        <v>45195</v>
      </c>
      <c r="G1331" t="s">
        <v>77</v>
      </c>
      <c r="H1331" t="s">
        <v>77</v>
      </c>
      <c r="I1331" t="s">
        <v>78</v>
      </c>
      <c r="J1331" t="s">
        <v>142</v>
      </c>
      <c r="K1331" s="1" t="s">
        <v>143</v>
      </c>
      <c r="L1331" t="s">
        <v>79</v>
      </c>
      <c r="M1331" s="1">
        <v>2000</v>
      </c>
      <c r="N1331" s="1">
        <v>2500</v>
      </c>
      <c r="O1331" s="1">
        <v>556</v>
      </c>
      <c r="P1331" t="s">
        <v>143</v>
      </c>
      <c r="Q1331" t="s">
        <v>143</v>
      </c>
      <c r="R1331" t="s">
        <v>143</v>
      </c>
      <c r="S1331" t="s">
        <v>143</v>
      </c>
      <c r="T1331" t="s">
        <v>144</v>
      </c>
      <c r="U1331" s="40">
        <v>2023</v>
      </c>
      <c r="V1331" s="40">
        <v>9</v>
      </c>
      <c r="W1331" s="40" t="s">
        <v>319</v>
      </c>
      <c r="X1331" s="40">
        <v>2</v>
      </c>
      <c r="Y1331">
        <v>1</v>
      </c>
      <c r="Z1331" t="s">
        <v>143</v>
      </c>
    </row>
    <row r="1332" spans="1:26" x14ac:dyDescent="0.25">
      <c r="A1332" t="s">
        <v>92</v>
      </c>
      <c r="B1332" t="s">
        <v>1542</v>
      </c>
      <c r="C1332" s="1">
        <v>4500</v>
      </c>
      <c r="D1332">
        <v>18</v>
      </c>
      <c r="E1332">
        <v>3.6</v>
      </c>
      <c r="F1332" s="16">
        <v>45197</v>
      </c>
      <c r="G1332" t="s">
        <v>77</v>
      </c>
      <c r="H1332" t="s">
        <v>100</v>
      </c>
      <c r="I1332" t="s">
        <v>78</v>
      </c>
      <c r="J1332" t="s">
        <v>101</v>
      </c>
      <c r="K1332" s="1" t="s">
        <v>102</v>
      </c>
      <c r="L1332" t="s">
        <v>83</v>
      </c>
      <c r="M1332" s="1">
        <v>4500</v>
      </c>
      <c r="N1332" s="1">
        <v>5000</v>
      </c>
      <c r="O1332" s="1">
        <v>942</v>
      </c>
      <c r="P1332">
        <v>2</v>
      </c>
      <c r="Q1332">
        <v>523.73</v>
      </c>
      <c r="R1332">
        <v>598.41</v>
      </c>
      <c r="S1332">
        <v>74.67999999999995</v>
      </c>
      <c r="T1332" t="s">
        <v>80</v>
      </c>
      <c r="U1332" s="40">
        <v>2023</v>
      </c>
      <c r="V1332" s="40">
        <v>9</v>
      </c>
      <c r="W1332" s="40" t="s">
        <v>319</v>
      </c>
      <c r="X1332" s="40">
        <v>4</v>
      </c>
      <c r="Y1332">
        <v>0</v>
      </c>
      <c r="Z1332">
        <v>0</v>
      </c>
    </row>
    <row r="1333" spans="1:26" x14ac:dyDescent="0.25">
      <c r="A1333" t="s">
        <v>92</v>
      </c>
      <c r="B1333" t="s">
        <v>123</v>
      </c>
      <c r="C1333" s="1">
        <v>500</v>
      </c>
      <c r="D1333">
        <v>2</v>
      </c>
      <c r="E1333">
        <v>0.4</v>
      </c>
      <c r="F1333" s="16">
        <v>45197</v>
      </c>
      <c r="G1333" t="s">
        <v>77</v>
      </c>
      <c r="H1333" t="s">
        <v>100</v>
      </c>
      <c r="I1333" t="s">
        <v>78</v>
      </c>
      <c r="J1333" t="s">
        <v>101</v>
      </c>
      <c r="K1333" s="1" t="s">
        <v>102</v>
      </c>
      <c r="L1333" t="s">
        <v>79</v>
      </c>
      <c r="M1333" s="1">
        <v>500</v>
      </c>
      <c r="N1333" s="1">
        <v>500</v>
      </c>
      <c r="O1333" s="1">
        <v>942</v>
      </c>
      <c r="P1333">
        <v>3</v>
      </c>
      <c r="Q1333">
        <v>111.04</v>
      </c>
      <c r="R1333">
        <v>136.91</v>
      </c>
      <c r="S1333">
        <v>25.86999999999999</v>
      </c>
      <c r="T1333" t="s">
        <v>80</v>
      </c>
      <c r="U1333" s="40">
        <v>2023</v>
      </c>
      <c r="V1333" s="40">
        <v>9</v>
      </c>
      <c r="W1333" s="40" t="s">
        <v>319</v>
      </c>
      <c r="X1333" s="40">
        <v>4</v>
      </c>
      <c r="Y1333">
        <v>1</v>
      </c>
      <c r="Z1333">
        <v>136.91</v>
      </c>
    </row>
    <row r="1334" spans="1:26" x14ac:dyDescent="0.25">
      <c r="A1334" t="s">
        <v>92</v>
      </c>
      <c r="B1334" t="s">
        <v>135</v>
      </c>
      <c r="C1334" s="1">
        <v>500</v>
      </c>
      <c r="D1334">
        <v>2</v>
      </c>
      <c r="E1334">
        <v>0.4</v>
      </c>
      <c r="F1334" s="16">
        <v>45197</v>
      </c>
      <c r="G1334" t="s">
        <v>77</v>
      </c>
      <c r="H1334" t="s">
        <v>76</v>
      </c>
      <c r="I1334" t="s">
        <v>78</v>
      </c>
      <c r="J1334" t="s">
        <v>101</v>
      </c>
      <c r="K1334" s="1" t="s">
        <v>102</v>
      </c>
      <c r="L1334" t="s">
        <v>79</v>
      </c>
      <c r="M1334" s="1">
        <v>500</v>
      </c>
      <c r="N1334" s="1">
        <v>500</v>
      </c>
      <c r="O1334" s="1">
        <v>540</v>
      </c>
      <c r="P1334">
        <v>4</v>
      </c>
      <c r="Q1334">
        <v>104.59</v>
      </c>
      <c r="R1334">
        <v>128.96</v>
      </c>
      <c r="S1334">
        <v>24.370000000000005</v>
      </c>
      <c r="T1334" t="s">
        <v>80</v>
      </c>
      <c r="U1334" s="40">
        <v>2023</v>
      </c>
      <c r="V1334" s="40">
        <v>9</v>
      </c>
      <c r="W1334" s="40" t="s">
        <v>319</v>
      </c>
      <c r="X1334" s="40">
        <v>4</v>
      </c>
      <c r="Y1334">
        <v>1</v>
      </c>
      <c r="Z1334">
        <v>128.96</v>
      </c>
    </row>
    <row r="1335" spans="1:26" x14ac:dyDescent="0.25">
      <c r="A1335" t="s">
        <v>92</v>
      </c>
      <c r="B1335" t="s">
        <v>1543</v>
      </c>
      <c r="C1335" s="1">
        <v>500</v>
      </c>
      <c r="D1335">
        <v>2</v>
      </c>
      <c r="E1335">
        <v>0.4</v>
      </c>
      <c r="F1335" s="16">
        <v>45197</v>
      </c>
      <c r="G1335" t="s">
        <v>77</v>
      </c>
      <c r="H1335" t="s">
        <v>100</v>
      </c>
      <c r="I1335" t="s">
        <v>78</v>
      </c>
      <c r="J1335" t="s">
        <v>101</v>
      </c>
      <c r="K1335" s="1" t="s">
        <v>102</v>
      </c>
      <c r="L1335" t="s">
        <v>79</v>
      </c>
      <c r="M1335" s="1">
        <v>500</v>
      </c>
      <c r="N1335" s="1">
        <v>500</v>
      </c>
      <c r="O1335" s="1">
        <v>911</v>
      </c>
      <c r="P1335">
        <v>4</v>
      </c>
      <c r="Q1335">
        <v>110.35</v>
      </c>
      <c r="R1335">
        <v>136.07</v>
      </c>
      <c r="S1335">
        <v>25.72</v>
      </c>
      <c r="T1335" t="s">
        <v>80</v>
      </c>
      <c r="U1335" s="40">
        <v>2023</v>
      </c>
      <c r="V1335" s="40">
        <v>9</v>
      </c>
      <c r="W1335" s="40" t="s">
        <v>319</v>
      </c>
      <c r="X1335" s="40">
        <v>4</v>
      </c>
      <c r="Y1335">
        <v>1</v>
      </c>
      <c r="Z1335">
        <v>136.07</v>
      </c>
    </row>
    <row r="1336" spans="1:26" x14ac:dyDescent="0.25">
      <c r="A1336" t="s">
        <v>92</v>
      </c>
      <c r="B1336" t="s">
        <v>1544</v>
      </c>
      <c r="C1336" s="1">
        <v>1000</v>
      </c>
      <c r="D1336">
        <v>4</v>
      </c>
      <c r="E1336">
        <v>0.8</v>
      </c>
      <c r="F1336" s="16">
        <v>45197</v>
      </c>
      <c r="G1336" t="s">
        <v>77</v>
      </c>
      <c r="H1336" t="s">
        <v>76</v>
      </c>
      <c r="I1336" t="s">
        <v>78</v>
      </c>
      <c r="J1336" t="s">
        <v>101</v>
      </c>
      <c r="K1336" s="1" t="s">
        <v>102</v>
      </c>
      <c r="L1336" t="s">
        <v>79</v>
      </c>
      <c r="M1336" s="1">
        <v>1000</v>
      </c>
      <c r="N1336" s="1">
        <v>1000</v>
      </c>
      <c r="O1336" s="1">
        <v>675</v>
      </c>
      <c r="P1336">
        <v>4</v>
      </c>
      <c r="Q1336">
        <v>172.11</v>
      </c>
      <c r="R1336">
        <v>203.44</v>
      </c>
      <c r="S1336">
        <v>31.329999999999984</v>
      </c>
      <c r="T1336" t="s">
        <v>80</v>
      </c>
      <c r="U1336" s="40">
        <v>2023</v>
      </c>
      <c r="V1336" s="40">
        <v>9</v>
      </c>
      <c r="W1336" s="40" t="s">
        <v>319</v>
      </c>
      <c r="X1336" s="40">
        <v>4</v>
      </c>
      <c r="Y1336">
        <v>1</v>
      </c>
      <c r="Z1336">
        <v>203.44</v>
      </c>
    </row>
    <row r="1337" spans="1:26" x14ac:dyDescent="0.25">
      <c r="A1337" t="s">
        <v>92</v>
      </c>
      <c r="B1337" t="s">
        <v>1545</v>
      </c>
      <c r="C1337" s="1">
        <v>500</v>
      </c>
      <c r="D1337">
        <v>2</v>
      </c>
      <c r="E1337">
        <v>0.4</v>
      </c>
      <c r="F1337" s="16">
        <v>45197</v>
      </c>
      <c r="G1337" t="s">
        <v>77</v>
      </c>
      <c r="H1337" t="s">
        <v>158</v>
      </c>
      <c r="I1337" t="s">
        <v>78</v>
      </c>
      <c r="J1337" t="s">
        <v>101</v>
      </c>
      <c r="K1337" s="1" t="s">
        <v>102</v>
      </c>
      <c r="L1337" t="s">
        <v>79</v>
      </c>
      <c r="M1337" s="1">
        <v>500</v>
      </c>
      <c r="N1337" s="1">
        <v>500</v>
      </c>
      <c r="O1337" s="1">
        <v>1251</v>
      </c>
      <c r="P1337">
        <v>5</v>
      </c>
      <c r="Q1337">
        <v>121.17</v>
      </c>
      <c r="R1337">
        <v>149.41</v>
      </c>
      <c r="S1337">
        <v>28.239999999999995</v>
      </c>
      <c r="T1337" t="s">
        <v>80</v>
      </c>
      <c r="U1337" s="40">
        <v>2023</v>
      </c>
      <c r="V1337" s="40">
        <v>9</v>
      </c>
      <c r="W1337" s="40" t="s">
        <v>319</v>
      </c>
      <c r="X1337" s="40">
        <v>4</v>
      </c>
      <c r="Y1337">
        <v>1</v>
      </c>
      <c r="Z1337">
        <v>149.41</v>
      </c>
    </row>
    <row r="1338" spans="1:26" x14ac:dyDescent="0.25">
      <c r="A1338" t="s">
        <v>92</v>
      </c>
      <c r="B1338" t="s">
        <v>1546</v>
      </c>
      <c r="C1338" s="1">
        <v>6500</v>
      </c>
      <c r="D1338">
        <v>26</v>
      </c>
      <c r="E1338">
        <v>5.2</v>
      </c>
      <c r="F1338" s="16">
        <v>45197</v>
      </c>
      <c r="G1338" t="s">
        <v>77</v>
      </c>
      <c r="H1338" t="s">
        <v>77</v>
      </c>
      <c r="I1338" t="s">
        <v>78</v>
      </c>
      <c r="J1338" t="s">
        <v>142</v>
      </c>
      <c r="K1338" s="1" t="s">
        <v>143</v>
      </c>
      <c r="L1338" t="s">
        <v>83</v>
      </c>
      <c r="M1338" s="1">
        <v>6500</v>
      </c>
      <c r="N1338" s="1">
        <v>7500</v>
      </c>
      <c r="O1338" s="1">
        <v>150</v>
      </c>
      <c r="P1338" t="s">
        <v>143</v>
      </c>
      <c r="Q1338" t="s">
        <v>143</v>
      </c>
      <c r="R1338" t="s">
        <v>143</v>
      </c>
      <c r="S1338" t="s">
        <v>143</v>
      </c>
      <c r="T1338" t="s">
        <v>144</v>
      </c>
      <c r="U1338" s="40">
        <v>2023</v>
      </c>
      <c r="V1338" s="40">
        <v>9</v>
      </c>
      <c r="W1338" s="40" t="s">
        <v>319</v>
      </c>
      <c r="X1338" s="40">
        <v>4</v>
      </c>
      <c r="Y1338">
        <v>0</v>
      </c>
      <c r="Z1338">
        <v>0</v>
      </c>
    </row>
    <row r="1339" spans="1:26" x14ac:dyDescent="0.25">
      <c r="A1339" t="s">
        <v>92</v>
      </c>
      <c r="B1339" t="s">
        <v>1547</v>
      </c>
      <c r="C1339" s="1">
        <v>1500.0000000000002</v>
      </c>
      <c r="D1339">
        <v>6.0000000000000009</v>
      </c>
      <c r="E1339">
        <v>1.2000000000000002</v>
      </c>
      <c r="F1339" s="16">
        <v>45197</v>
      </c>
      <c r="G1339" t="s">
        <v>77</v>
      </c>
      <c r="H1339" t="s">
        <v>77</v>
      </c>
      <c r="I1339" t="s">
        <v>78</v>
      </c>
      <c r="J1339" t="s">
        <v>142</v>
      </c>
      <c r="K1339" s="1" t="s">
        <v>143</v>
      </c>
      <c r="L1339" t="s">
        <v>79</v>
      </c>
      <c r="M1339" s="1">
        <v>1500.0000000000002</v>
      </c>
      <c r="N1339" s="1">
        <v>2500</v>
      </c>
      <c r="O1339" s="1">
        <v>556</v>
      </c>
      <c r="P1339" t="s">
        <v>143</v>
      </c>
      <c r="Q1339" t="s">
        <v>143</v>
      </c>
      <c r="R1339" t="s">
        <v>143</v>
      </c>
      <c r="S1339" t="s">
        <v>143</v>
      </c>
      <c r="T1339" t="s">
        <v>144</v>
      </c>
      <c r="U1339" s="40">
        <v>2023</v>
      </c>
      <c r="V1339" s="40">
        <v>9</v>
      </c>
      <c r="W1339" s="40" t="s">
        <v>319</v>
      </c>
      <c r="X1339" s="40">
        <v>4</v>
      </c>
      <c r="Y1339">
        <v>1</v>
      </c>
      <c r="Z1339" t="s">
        <v>143</v>
      </c>
    </row>
    <row r="1340" spans="1:26" x14ac:dyDescent="0.25">
      <c r="A1340" t="s">
        <v>92</v>
      </c>
      <c r="B1340" t="s">
        <v>1548</v>
      </c>
      <c r="C1340" s="1">
        <v>2000</v>
      </c>
      <c r="D1340">
        <v>8</v>
      </c>
      <c r="E1340">
        <v>1.6</v>
      </c>
      <c r="F1340" s="16">
        <v>45197</v>
      </c>
      <c r="G1340" t="s">
        <v>77</v>
      </c>
      <c r="H1340" t="s">
        <v>76</v>
      </c>
      <c r="I1340" t="s">
        <v>78</v>
      </c>
      <c r="J1340" t="s">
        <v>101</v>
      </c>
      <c r="K1340" s="1" t="s">
        <v>81</v>
      </c>
      <c r="L1340" t="s">
        <v>79</v>
      </c>
      <c r="M1340" s="1">
        <v>2000</v>
      </c>
      <c r="N1340" s="1">
        <v>2500</v>
      </c>
      <c r="O1340" s="1">
        <v>576</v>
      </c>
      <c r="P1340">
        <v>5</v>
      </c>
      <c r="Q1340">
        <v>313.19</v>
      </c>
      <c r="R1340">
        <v>359.58</v>
      </c>
      <c r="S1340">
        <v>46.389999999999986</v>
      </c>
      <c r="T1340" t="s">
        <v>80</v>
      </c>
      <c r="U1340" s="40">
        <v>2023</v>
      </c>
      <c r="V1340" s="40">
        <v>9</v>
      </c>
      <c r="W1340" s="40" t="s">
        <v>319</v>
      </c>
      <c r="X1340" s="40">
        <v>4</v>
      </c>
      <c r="Y1340">
        <v>1</v>
      </c>
      <c r="Z1340">
        <v>359.58</v>
      </c>
    </row>
    <row r="1341" spans="1:26" x14ac:dyDescent="0.25">
      <c r="A1341" t="s">
        <v>92</v>
      </c>
      <c r="B1341" t="s">
        <v>1549</v>
      </c>
      <c r="C1341" s="1">
        <v>1000</v>
      </c>
      <c r="D1341">
        <v>4</v>
      </c>
      <c r="E1341">
        <v>0.8</v>
      </c>
      <c r="F1341" s="16">
        <v>45197</v>
      </c>
      <c r="G1341" t="s">
        <v>77</v>
      </c>
      <c r="H1341" t="s">
        <v>100</v>
      </c>
      <c r="I1341" t="s">
        <v>78</v>
      </c>
      <c r="J1341" t="s">
        <v>101</v>
      </c>
      <c r="K1341" s="1" t="s">
        <v>102</v>
      </c>
      <c r="L1341" t="s">
        <v>79</v>
      </c>
      <c r="M1341" s="1">
        <v>1000</v>
      </c>
      <c r="N1341" s="1">
        <v>1000</v>
      </c>
      <c r="O1341" s="1">
        <v>1045</v>
      </c>
      <c r="P1341">
        <v>3</v>
      </c>
      <c r="Q1341">
        <v>153.08000000000001</v>
      </c>
      <c r="R1341">
        <v>180.94</v>
      </c>
      <c r="S1341">
        <v>27.859999999999985</v>
      </c>
      <c r="T1341" t="s">
        <v>80</v>
      </c>
      <c r="U1341" s="40">
        <v>2023</v>
      </c>
      <c r="V1341" s="40">
        <v>9</v>
      </c>
      <c r="W1341" s="40" t="s">
        <v>319</v>
      </c>
      <c r="X1341" s="40">
        <v>4</v>
      </c>
      <c r="Y1341">
        <v>1</v>
      </c>
      <c r="Z1341">
        <v>180.94</v>
      </c>
    </row>
    <row r="1342" spans="1:26" x14ac:dyDescent="0.25">
      <c r="A1342" t="s">
        <v>92</v>
      </c>
      <c r="B1342" t="s">
        <v>1550</v>
      </c>
      <c r="C1342" s="1">
        <v>1000</v>
      </c>
      <c r="D1342">
        <v>4</v>
      </c>
      <c r="E1342">
        <v>0.8</v>
      </c>
      <c r="F1342" s="16">
        <v>45197</v>
      </c>
      <c r="G1342" t="s">
        <v>77</v>
      </c>
      <c r="H1342" t="s">
        <v>114</v>
      </c>
      <c r="I1342" t="s">
        <v>78</v>
      </c>
      <c r="J1342" t="s">
        <v>101</v>
      </c>
      <c r="K1342" s="1" t="s">
        <v>102</v>
      </c>
      <c r="L1342" t="s">
        <v>79</v>
      </c>
      <c r="M1342" s="1">
        <v>1000</v>
      </c>
      <c r="N1342" s="1">
        <v>1000</v>
      </c>
      <c r="O1342" s="1">
        <v>944</v>
      </c>
      <c r="P1342">
        <v>3</v>
      </c>
      <c r="Q1342">
        <v>239.53</v>
      </c>
      <c r="R1342">
        <v>283.14</v>
      </c>
      <c r="S1342">
        <v>43.609999999999985</v>
      </c>
      <c r="T1342" t="s">
        <v>80</v>
      </c>
      <c r="U1342" s="40">
        <v>2023</v>
      </c>
      <c r="V1342" s="40">
        <v>9</v>
      </c>
      <c r="W1342" s="40" t="s">
        <v>319</v>
      </c>
      <c r="X1342" s="40">
        <v>4</v>
      </c>
      <c r="Y1342">
        <v>1</v>
      </c>
      <c r="Z1342">
        <v>283.14</v>
      </c>
    </row>
    <row r="1343" spans="1:26" x14ac:dyDescent="0.25">
      <c r="A1343" t="s">
        <v>92</v>
      </c>
      <c r="B1343" t="s">
        <v>1551</v>
      </c>
      <c r="C1343" s="1">
        <v>8000</v>
      </c>
      <c r="D1343">
        <v>32</v>
      </c>
      <c r="E1343">
        <v>6.4</v>
      </c>
      <c r="F1343" s="16">
        <v>45197</v>
      </c>
      <c r="G1343" t="s">
        <v>77</v>
      </c>
      <c r="H1343" t="s">
        <v>77</v>
      </c>
      <c r="I1343" t="s">
        <v>78</v>
      </c>
      <c r="J1343" t="s">
        <v>142</v>
      </c>
      <c r="K1343" s="1" t="s">
        <v>143</v>
      </c>
      <c r="L1343" t="s">
        <v>83</v>
      </c>
      <c r="M1343" s="1">
        <v>8000</v>
      </c>
      <c r="N1343" s="1">
        <v>10000</v>
      </c>
      <c r="O1343" s="1">
        <v>390</v>
      </c>
      <c r="P1343" t="s">
        <v>143</v>
      </c>
      <c r="Q1343" t="s">
        <v>143</v>
      </c>
      <c r="R1343" t="s">
        <v>143</v>
      </c>
      <c r="S1343" t="s">
        <v>143</v>
      </c>
      <c r="T1343" t="s">
        <v>144</v>
      </c>
      <c r="U1343" s="40">
        <v>2023</v>
      </c>
      <c r="V1343" s="40">
        <v>9</v>
      </c>
      <c r="W1343" s="40" t="s">
        <v>319</v>
      </c>
      <c r="X1343" s="40">
        <v>4</v>
      </c>
      <c r="Y1343">
        <v>0</v>
      </c>
      <c r="Z1343">
        <v>0</v>
      </c>
    </row>
    <row r="1344" spans="1:26" x14ac:dyDescent="0.25">
      <c r="A1344" t="s">
        <v>92</v>
      </c>
      <c r="B1344" t="s">
        <v>1552</v>
      </c>
      <c r="C1344" s="1">
        <v>1000</v>
      </c>
      <c r="D1344">
        <v>4</v>
      </c>
      <c r="E1344">
        <v>0.8</v>
      </c>
      <c r="F1344" s="16">
        <v>45197</v>
      </c>
      <c r="G1344" t="s">
        <v>77</v>
      </c>
      <c r="H1344" t="s">
        <v>111</v>
      </c>
      <c r="I1344" t="s">
        <v>78</v>
      </c>
      <c r="J1344" t="s">
        <v>101</v>
      </c>
      <c r="K1344" s="1" t="s">
        <v>112</v>
      </c>
      <c r="L1344" t="s">
        <v>79</v>
      </c>
      <c r="M1344" s="1">
        <v>1000</v>
      </c>
      <c r="N1344" s="1">
        <v>1000</v>
      </c>
      <c r="O1344" s="1">
        <v>1481</v>
      </c>
      <c r="P1344">
        <v>4</v>
      </c>
      <c r="Q1344">
        <v>266.19</v>
      </c>
      <c r="R1344">
        <v>314.64999999999998</v>
      </c>
      <c r="S1344">
        <v>48.45999999999998</v>
      </c>
      <c r="T1344" t="s">
        <v>80</v>
      </c>
      <c r="U1344" s="40">
        <v>2023</v>
      </c>
      <c r="V1344" s="40">
        <v>9</v>
      </c>
      <c r="W1344" s="40" t="s">
        <v>319</v>
      </c>
      <c r="X1344" s="40">
        <v>4</v>
      </c>
      <c r="Y1344">
        <v>1</v>
      </c>
      <c r="Z1344">
        <v>314.64999999999998</v>
      </c>
    </row>
    <row r="1345" spans="1:26" x14ac:dyDescent="0.25">
      <c r="A1345" t="s">
        <v>92</v>
      </c>
      <c r="B1345" t="s">
        <v>165</v>
      </c>
      <c r="C1345" s="1">
        <v>500</v>
      </c>
      <c r="D1345">
        <v>2</v>
      </c>
      <c r="E1345">
        <v>0.4</v>
      </c>
      <c r="F1345" s="16">
        <v>45197</v>
      </c>
      <c r="G1345" t="s">
        <v>77</v>
      </c>
      <c r="H1345" t="s">
        <v>111</v>
      </c>
      <c r="I1345" t="s">
        <v>78</v>
      </c>
      <c r="J1345" t="s">
        <v>101</v>
      </c>
      <c r="K1345" s="1" t="s">
        <v>112</v>
      </c>
      <c r="L1345" t="s">
        <v>79</v>
      </c>
      <c r="M1345" s="1">
        <v>500</v>
      </c>
      <c r="N1345" s="1">
        <v>500</v>
      </c>
      <c r="O1345" s="1">
        <v>1208</v>
      </c>
      <c r="P1345">
        <v>4</v>
      </c>
      <c r="Q1345">
        <v>150.54</v>
      </c>
      <c r="R1345">
        <v>185.62</v>
      </c>
      <c r="S1345">
        <v>35.080000000000013</v>
      </c>
      <c r="T1345" t="s">
        <v>80</v>
      </c>
      <c r="U1345" s="40">
        <v>2023</v>
      </c>
      <c r="V1345" s="40">
        <v>9</v>
      </c>
      <c r="W1345" s="40" t="s">
        <v>319</v>
      </c>
      <c r="X1345" s="40">
        <v>4</v>
      </c>
      <c r="Y1345">
        <v>1</v>
      </c>
      <c r="Z1345">
        <v>185.62</v>
      </c>
    </row>
    <row r="1346" spans="1:26" x14ac:dyDescent="0.25">
      <c r="A1346" t="s">
        <v>92</v>
      </c>
      <c r="B1346" t="s">
        <v>1553</v>
      </c>
      <c r="C1346" s="1">
        <v>500</v>
      </c>
      <c r="D1346">
        <v>2</v>
      </c>
      <c r="E1346">
        <v>0.4</v>
      </c>
      <c r="F1346" s="16">
        <v>45197</v>
      </c>
      <c r="G1346" t="s">
        <v>77</v>
      </c>
      <c r="H1346" t="s">
        <v>100</v>
      </c>
      <c r="I1346" t="s">
        <v>78</v>
      </c>
      <c r="J1346" t="s">
        <v>101</v>
      </c>
      <c r="K1346" s="1" t="s">
        <v>102</v>
      </c>
      <c r="L1346" t="s">
        <v>79</v>
      </c>
      <c r="M1346" s="1">
        <v>500</v>
      </c>
      <c r="N1346" s="1">
        <v>500</v>
      </c>
      <c r="O1346" s="1">
        <v>942</v>
      </c>
      <c r="P1346">
        <v>3</v>
      </c>
      <c r="Q1346">
        <v>111.04</v>
      </c>
      <c r="R1346">
        <v>136.91</v>
      </c>
      <c r="S1346">
        <v>25.86999999999999</v>
      </c>
      <c r="T1346" t="s">
        <v>80</v>
      </c>
      <c r="U1346" s="40">
        <v>2023</v>
      </c>
      <c r="V1346" s="40">
        <v>9</v>
      </c>
      <c r="W1346" s="40" t="s">
        <v>319</v>
      </c>
      <c r="X1346" s="40">
        <v>4</v>
      </c>
      <c r="Y1346">
        <v>1</v>
      </c>
      <c r="Z1346">
        <v>136.91</v>
      </c>
    </row>
    <row r="1347" spans="1:26" x14ac:dyDescent="0.25">
      <c r="A1347" t="s">
        <v>92</v>
      </c>
      <c r="B1347" t="s">
        <v>1554</v>
      </c>
      <c r="C1347" s="1">
        <v>1500.0000000000002</v>
      </c>
      <c r="D1347">
        <v>6.0000000000000009</v>
      </c>
      <c r="E1347">
        <v>1.2000000000000002</v>
      </c>
      <c r="F1347" s="16">
        <v>45197</v>
      </c>
      <c r="G1347" t="s">
        <v>77</v>
      </c>
      <c r="H1347" t="s">
        <v>111</v>
      </c>
      <c r="I1347" t="s">
        <v>78</v>
      </c>
      <c r="J1347" t="s">
        <v>101</v>
      </c>
      <c r="K1347" s="1" t="s">
        <v>112</v>
      </c>
      <c r="L1347" t="s">
        <v>79</v>
      </c>
      <c r="M1347" s="1">
        <v>1500.0000000000002</v>
      </c>
      <c r="N1347" s="1">
        <v>2500</v>
      </c>
      <c r="O1347" s="1">
        <v>1213</v>
      </c>
      <c r="P1347">
        <v>4</v>
      </c>
      <c r="Q1347">
        <v>378.01</v>
      </c>
      <c r="R1347">
        <v>431.52</v>
      </c>
      <c r="S1347">
        <v>53.509999999999991</v>
      </c>
      <c r="T1347" t="s">
        <v>80</v>
      </c>
      <c r="U1347" s="40">
        <v>2023</v>
      </c>
      <c r="V1347" s="40">
        <v>9</v>
      </c>
      <c r="W1347" s="40" t="s">
        <v>319</v>
      </c>
      <c r="X1347" s="40">
        <v>4</v>
      </c>
      <c r="Y1347">
        <v>1</v>
      </c>
      <c r="Z1347">
        <v>431.52</v>
      </c>
    </row>
    <row r="1348" spans="1:26" x14ac:dyDescent="0.25">
      <c r="A1348" t="s">
        <v>92</v>
      </c>
      <c r="B1348" t="s">
        <v>1555</v>
      </c>
      <c r="C1348" s="1">
        <v>1000</v>
      </c>
      <c r="D1348">
        <v>4</v>
      </c>
      <c r="E1348">
        <v>0.8</v>
      </c>
      <c r="F1348" s="16">
        <v>45197</v>
      </c>
      <c r="G1348" t="s">
        <v>77</v>
      </c>
      <c r="H1348" t="s">
        <v>76</v>
      </c>
      <c r="I1348" t="s">
        <v>78</v>
      </c>
      <c r="J1348" t="s">
        <v>101</v>
      </c>
      <c r="K1348" s="1" t="s">
        <v>81</v>
      </c>
      <c r="L1348" t="s">
        <v>79</v>
      </c>
      <c r="M1348" s="1">
        <v>1000</v>
      </c>
      <c r="N1348" s="1">
        <v>1000</v>
      </c>
      <c r="O1348" s="1">
        <v>846</v>
      </c>
      <c r="P1348">
        <v>5</v>
      </c>
      <c r="Q1348">
        <v>189.3</v>
      </c>
      <c r="R1348">
        <v>223.76</v>
      </c>
      <c r="S1348">
        <v>34.45999999999998</v>
      </c>
      <c r="T1348" t="s">
        <v>80</v>
      </c>
      <c r="U1348" s="40">
        <v>2023</v>
      </c>
      <c r="V1348" s="40">
        <v>9</v>
      </c>
      <c r="W1348" s="40" t="s">
        <v>319</v>
      </c>
      <c r="X1348" s="40">
        <v>4</v>
      </c>
      <c r="Y1348">
        <v>1</v>
      </c>
      <c r="Z1348">
        <v>223.76</v>
      </c>
    </row>
    <row r="1349" spans="1:26" x14ac:dyDescent="0.25">
      <c r="A1349" t="s">
        <v>92</v>
      </c>
      <c r="B1349" t="s">
        <v>1556</v>
      </c>
      <c r="C1349" s="1">
        <v>2500</v>
      </c>
      <c r="D1349">
        <v>10</v>
      </c>
      <c r="E1349">
        <v>2</v>
      </c>
      <c r="F1349" s="16">
        <v>45197</v>
      </c>
      <c r="G1349" t="s">
        <v>77</v>
      </c>
      <c r="H1349" t="s">
        <v>111</v>
      </c>
      <c r="I1349" t="s">
        <v>78</v>
      </c>
      <c r="J1349" t="s">
        <v>101</v>
      </c>
      <c r="K1349" s="1" t="s">
        <v>112</v>
      </c>
      <c r="L1349" t="s">
        <v>79</v>
      </c>
      <c r="M1349" s="1">
        <v>2500</v>
      </c>
      <c r="N1349" s="1">
        <v>2500</v>
      </c>
      <c r="O1349" s="1">
        <v>1502</v>
      </c>
      <c r="P1349">
        <v>4</v>
      </c>
      <c r="Q1349">
        <v>540.02</v>
      </c>
      <c r="R1349">
        <v>612.61</v>
      </c>
      <c r="S1349">
        <v>72.590000000000032</v>
      </c>
      <c r="T1349" t="s">
        <v>80</v>
      </c>
      <c r="U1349" s="40">
        <v>2023</v>
      </c>
      <c r="V1349" s="40">
        <v>9</v>
      </c>
      <c r="W1349" s="40" t="s">
        <v>319</v>
      </c>
      <c r="X1349" s="40">
        <v>4</v>
      </c>
      <c r="Y1349">
        <v>1</v>
      </c>
      <c r="Z1349">
        <v>612.61</v>
      </c>
    </row>
    <row r="1350" spans="1:26" x14ac:dyDescent="0.25">
      <c r="A1350" t="s">
        <v>92</v>
      </c>
      <c r="B1350" t="s">
        <v>1557</v>
      </c>
      <c r="C1350" s="1">
        <v>1500.0000000000002</v>
      </c>
      <c r="D1350">
        <v>6.0000000000000009</v>
      </c>
      <c r="E1350">
        <v>1.2000000000000002</v>
      </c>
      <c r="F1350" s="16">
        <v>45197</v>
      </c>
      <c r="G1350" t="s">
        <v>77</v>
      </c>
      <c r="H1350" t="s">
        <v>76</v>
      </c>
      <c r="I1350" t="s">
        <v>78</v>
      </c>
      <c r="J1350" t="s">
        <v>101</v>
      </c>
      <c r="K1350" s="1" t="s">
        <v>102</v>
      </c>
      <c r="L1350" t="s">
        <v>79</v>
      </c>
      <c r="M1350" s="1">
        <v>1500.0000000000002</v>
      </c>
      <c r="N1350" s="1">
        <v>2500</v>
      </c>
      <c r="O1350" s="1">
        <v>484</v>
      </c>
      <c r="P1350">
        <v>3</v>
      </c>
      <c r="Q1350">
        <v>195.95</v>
      </c>
      <c r="R1350">
        <v>224.97</v>
      </c>
      <c r="S1350">
        <v>29.02000000000001</v>
      </c>
      <c r="T1350" t="s">
        <v>80</v>
      </c>
      <c r="U1350" s="40">
        <v>2023</v>
      </c>
      <c r="V1350" s="40">
        <v>9</v>
      </c>
      <c r="W1350" s="40" t="s">
        <v>319</v>
      </c>
      <c r="X1350" s="40">
        <v>4</v>
      </c>
      <c r="Y1350">
        <v>1</v>
      </c>
      <c r="Z1350">
        <v>224.97</v>
      </c>
    </row>
    <row r="1351" spans="1:26" x14ac:dyDescent="0.25">
      <c r="A1351" t="s">
        <v>92</v>
      </c>
      <c r="B1351" t="s">
        <v>1558</v>
      </c>
      <c r="C1351" s="1">
        <v>1500.0000000000002</v>
      </c>
      <c r="D1351">
        <v>6.0000000000000009</v>
      </c>
      <c r="E1351">
        <v>1.2000000000000002</v>
      </c>
      <c r="F1351" s="16">
        <v>45197</v>
      </c>
      <c r="G1351" t="s">
        <v>77</v>
      </c>
      <c r="H1351" t="s">
        <v>114</v>
      </c>
      <c r="I1351" t="s">
        <v>78</v>
      </c>
      <c r="J1351" t="s">
        <v>101</v>
      </c>
      <c r="K1351" s="1" t="s">
        <v>102</v>
      </c>
      <c r="L1351" t="s">
        <v>79</v>
      </c>
      <c r="M1351" s="1">
        <v>1500.0000000000002</v>
      </c>
      <c r="N1351" s="1">
        <v>2500</v>
      </c>
      <c r="O1351" s="1">
        <v>1011</v>
      </c>
      <c r="P1351">
        <v>4</v>
      </c>
      <c r="Q1351">
        <v>346.89</v>
      </c>
      <c r="R1351">
        <v>395.99</v>
      </c>
      <c r="S1351">
        <v>49.100000000000023</v>
      </c>
      <c r="T1351" t="s">
        <v>80</v>
      </c>
      <c r="U1351" s="40">
        <v>2023</v>
      </c>
      <c r="V1351" s="40">
        <v>9</v>
      </c>
      <c r="W1351" s="40" t="s">
        <v>319</v>
      </c>
      <c r="X1351" s="40">
        <v>4</v>
      </c>
      <c r="Y1351">
        <v>1</v>
      </c>
      <c r="Z1351">
        <v>395.99</v>
      </c>
    </row>
    <row r="1352" spans="1:26" x14ac:dyDescent="0.25">
      <c r="A1352" t="s">
        <v>92</v>
      </c>
      <c r="B1352" t="s">
        <v>1559</v>
      </c>
      <c r="C1352" s="1">
        <v>2000</v>
      </c>
      <c r="D1352">
        <v>8</v>
      </c>
      <c r="E1352">
        <v>1.6</v>
      </c>
      <c r="F1352" s="16">
        <v>45197</v>
      </c>
      <c r="G1352" t="s">
        <v>77</v>
      </c>
      <c r="H1352" t="s">
        <v>76</v>
      </c>
      <c r="I1352" t="s">
        <v>78</v>
      </c>
      <c r="J1352" t="s">
        <v>101</v>
      </c>
      <c r="K1352" s="1" t="s">
        <v>81</v>
      </c>
      <c r="L1352" t="s">
        <v>79</v>
      </c>
      <c r="M1352" s="1">
        <v>2000</v>
      </c>
      <c r="N1352" s="1">
        <v>2500</v>
      </c>
      <c r="O1352" s="1">
        <v>814</v>
      </c>
      <c r="P1352">
        <v>5</v>
      </c>
      <c r="Q1352">
        <v>338.92</v>
      </c>
      <c r="R1352">
        <v>389.12</v>
      </c>
      <c r="S1352">
        <v>50.199999999999989</v>
      </c>
      <c r="T1352" t="s">
        <v>80</v>
      </c>
      <c r="U1352" s="40">
        <v>2023</v>
      </c>
      <c r="V1352" s="40">
        <v>9</v>
      </c>
      <c r="W1352" s="40" t="s">
        <v>319</v>
      </c>
      <c r="X1352" s="40">
        <v>4</v>
      </c>
      <c r="Y1352">
        <v>1</v>
      </c>
      <c r="Z1352">
        <v>389.12</v>
      </c>
    </row>
    <row r="1353" spans="1:26" x14ac:dyDescent="0.25">
      <c r="A1353" t="s">
        <v>92</v>
      </c>
      <c r="B1353" t="s">
        <v>270</v>
      </c>
      <c r="C1353" s="1">
        <v>2000</v>
      </c>
      <c r="D1353">
        <v>8</v>
      </c>
      <c r="E1353">
        <v>1.6</v>
      </c>
      <c r="F1353" s="16">
        <v>45197</v>
      </c>
      <c r="G1353" t="s">
        <v>77</v>
      </c>
      <c r="H1353" t="s">
        <v>76</v>
      </c>
      <c r="I1353" t="s">
        <v>78</v>
      </c>
      <c r="J1353" t="s">
        <v>101</v>
      </c>
      <c r="K1353" s="1" t="s">
        <v>102</v>
      </c>
      <c r="L1353" t="s">
        <v>79</v>
      </c>
      <c r="M1353" s="1">
        <v>2000</v>
      </c>
      <c r="N1353" s="1">
        <v>2500</v>
      </c>
      <c r="O1353" s="1">
        <v>883</v>
      </c>
      <c r="P1353">
        <v>4</v>
      </c>
      <c r="Q1353">
        <v>333.89</v>
      </c>
      <c r="R1353">
        <v>382.41</v>
      </c>
      <c r="S1353">
        <v>48.520000000000039</v>
      </c>
      <c r="T1353" t="s">
        <v>80</v>
      </c>
      <c r="U1353" s="40">
        <v>2023</v>
      </c>
      <c r="V1353" s="40">
        <v>9</v>
      </c>
      <c r="W1353" s="40" t="s">
        <v>319</v>
      </c>
      <c r="X1353" s="40">
        <v>4</v>
      </c>
      <c r="Y1353">
        <v>1</v>
      </c>
      <c r="Z1353">
        <v>382.41</v>
      </c>
    </row>
    <row r="1354" spans="1:26" x14ac:dyDescent="0.25">
      <c r="A1354" t="s">
        <v>92</v>
      </c>
      <c r="B1354" t="s">
        <v>1560</v>
      </c>
      <c r="C1354" s="1">
        <v>500</v>
      </c>
      <c r="D1354">
        <v>2</v>
      </c>
      <c r="E1354">
        <v>0.4</v>
      </c>
      <c r="F1354" s="16">
        <v>45197</v>
      </c>
      <c r="G1354" t="s">
        <v>77</v>
      </c>
      <c r="H1354" t="s">
        <v>100</v>
      </c>
      <c r="I1354" t="s">
        <v>78</v>
      </c>
      <c r="J1354" t="s">
        <v>101</v>
      </c>
      <c r="K1354" s="1" t="s">
        <v>102</v>
      </c>
      <c r="L1354" t="s">
        <v>79</v>
      </c>
      <c r="M1354" s="1">
        <v>500</v>
      </c>
      <c r="N1354" s="1">
        <v>500</v>
      </c>
      <c r="O1354" s="1">
        <v>911</v>
      </c>
      <c r="P1354">
        <v>4</v>
      </c>
      <c r="Q1354">
        <v>110.35</v>
      </c>
      <c r="R1354">
        <v>136.07</v>
      </c>
      <c r="S1354">
        <v>25.72</v>
      </c>
      <c r="T1354" t="s">
        <v>80</v>
      </c>
      <c r="U1354" s="40">
        <v>2023</v>
      </c>
      <c r="V1354" s="40">
        <v>9</v>
      </c>
      <c r="W1354" s="40" t="s">
        <v>319</v>
      </c>
      <c r="X1354" s="40">
        <v>4</v>
      </c>
      <c r="Y1354">
        <v>1</v>
      </c>
      <c r="Z1354">
        <v>136.07</v>
      </c>
    </row>
    <row r="1355" spans="1:26" x14ac:dyDescent="0.25">
      <c r="A1355" t="s">
        <v>92</v>
      </c>
      <c r="B1355" t="s">
        <v>1561</v>
      </c>
      <c r="C1355" s="1">
        <v>500</v>
      </c>
      <c r="D1355">
        <v>2</v>
      </c>
      <c r="E1355">
        <v>0.4</v>
      </c>
      <c r="F1355" s="16">
        <v>45197</v>
      </c>
      <c r="G1355" t="s">
        <v>77</v>
      </c>
      <c r="H1355" t="s">
        <v>100</v>
      </c>
      <c r="I1355" t="s">
        <v>78</v>
      </c>
      <c r="J1355" t="s">
        <v>101</v>
      </c>
      <c r="K1355" s="1" t="s">
        <v>102</v>
      </c>
      <c r="L1355" t="s">
        <v>79</v>
      </c>
      <c r="M1355" s="1">
        <v>500</v>
      </c>
      <c r="N1355" s="1">
        <v>500</v>
      </c>
      <c r="O1355" s="1">
        <v>930</v>
      </c>
      <c r="P1355">
        <v>4</v>
      </c>
      <c r="Q1355">
        <v>110.35</v>
      </c>
      <c r="R1355">
        <v>136.07</v>
      </c>
      <c r="S1355">
        <v>25.72</v>
      </c>
      <c r="T1355" t="s">
        <v>80</v>
      </c>
      <c r="U1355" s="40">
        <v>2023</v>
      </c>
      <c r="V1355" s="40">
        <v>9</v>
      </c>
      <c r="W1355" s="40" t="s">
        <v>319</v>
      </c>
      <c r="X1355" s="40">
        <v>4</v>
      </c>
      <c r="Y1355">
        <v>1</v>
      </c>
      <c r="Z1355">
        <v>136.07</v>
      </c>
    </row>
    <row r="1356" spans="1:26" x14ac:dyDescent="0.25">
      <c r="A1356" t="s">
        <v>92</v>
      </c>
      <c r="B1356" t="s">
        <v>120</v>
      </c>
      <c r="C1356" s="1">
        <v>500</v>
      </c>
      <c r="D1356">
        <v>2</v>
      </c>
      <c r="E1356">
        <v>0.4</v>
      </c>
      <c r="F1356" s="16">
        <v>45197</v>
      </c>
      <c r="G1356" t="s">
        <v>77</v>
      </c>
      <c r="H1356" t="s">
        <v>163</v>
      </c>
      <c r="I1356" t="s">
        <v>78</v>
      </c>
      <c r="J1356" t="s">
        <v>101</v>
      </c>
      <c r="K1356" s="1" t="s">
        <v>81</v>
      </c>
      <c r="L1356" t="s">
        <v>79</v>
      </c>
      <c r="M1356" s="1">
        <v>500</v>
      </c>
      <c r="N1356" s="1">
        <v>500</v>
      </c>
      <c r="O1356" s="1">
        <v>293</v>
      </c>
      <c r="P1356">
        <v>3</v>
      </c>
      <c r="Q1356">
        <v>97.78</v>
      </c>
      <c r="R1356">
        <v>120.57</v>
      </c>
      <c r="S1356">
        <v>22.789999999999992</v>
      </c>
      <c r="T1356" t="s">
        <v>80</v>
      </c>
      <c r="U1356" s="40">
        <v>2023</v>
      </c>
      <c r="V1356" s="40">
        <v>9</v>
      </c>
      <c r="W1356" s="40" t="s">
        <v>319</v>
      </c>
      <c r="X1356" s="40">
        <v>4</v>
      </c>
      <c r="Y1356">
        <v>1</v>
      </c>
      <c r="Z1356">
        <v>120.57</v>
      </c>
    </row>
    <row r="1357" spans="1:26" x14ac:dyDescent="0.25">
      <c r="A1357" t="s">
        <v>92</v>
      </c>
      <c r="B1357" t="s">
        <v>1562</v>
      </c>
      <c r="C1357" s="1">
        <v>1000</v>
      </c>
      <c r="D1357">
        <v>4</v>
      </c>
      <c r="E1357">
        <v>0.8</v>
      </c>
      <c r="F1357" s="16">
        <v>45197</v>
      </c>
      <c r="G1357" t="s">
        <v>77</v>
      </c>
      <c r="H1357" t="s">
        <v>141</v>
      </c>
      <c r="I1357" t="s">
        <v>78</v>
      </c>
      <c r="J1357" t="s">
        <v>101</v>
      </c>
      <c r="K1357" s="1" t="s">
        <v>130</v>
      </c>
      <c r="L1357" t="s">
        <v>79</v>
      </c>
      <c r="M1357" s="1">
        <v>1000</v>
      </c>
      <c r="N1357" s="1">
        <v>1000</v>
      </c>
      <c r="O1357" s="1">
        <v>603</v>
      </c>
      <c r="P1357">
        <v>3</v>
      </c>
      <c r="Q1357">
        <v>239.89</v>
      </c>
      <c r="R1357">
        <v>283.56</v>
      </c>
      <c r="S1357">
        <v>43.670000000000016</v>
      </c>
      <c r="T1357" t="s">
        <v>80</v>
      </c>
      <c r="U1357" s="40">
        <v>2023</v>
      </c>
      <c r="V1357" s="40">
        <v>9</v>
      </c>
      <c r="W1357" s="40" t="s">
        <v>319</v>
      </c>
      <c r="X1357" s="40">
        <v>4</v>
      </c>
      <c r="Y1357">
        <v>1</v>
      </c>
      <c r="Z1357">
        <v>283.56</v>
      </c>
    </row>
    <row r="1358" spans="1:26" x14ac:dyDescent="0.25">
      <c r="A1358" t="s">
        <v>92</v>
      </c>
      <c r="B1358" t="s">
        <v>1563</v>
      </c>
      <c r="C1358" s="1">
        <v>500</v>
      </c>
      <c r="D1358">
        <v>2</v>
      </c>
      <c r="E1358">
        <v>0.4</v>
      </c>
      <c r="F1358" s="16">
        <v>45197</v>
      </c>
      <c r="G1358" t="s">
        <v>77</v>
      </c>
      <c r="H1358" t="s">
        <v>129</v>
      </c>
      <c r="I1358" t="s">
        <v>78</v>
      </c>
      <c r="J1358" t="s">
        <v>101</v>
      </c>
      <c r="K1358" s="1" t="s">
        <v>130</v>
      </c>
      <c r="L1358" t="s">
        <v>79</v>
      </c>
      <c r="M1358" s="1">
        <v>500</v>
      </c>
      <c r="N1358" s="1">
        <v>500</v>
      </c>
      <c r="O1358" s="1" t="s">
        <v>122</v>
      </c>
      <c r="P1358">
        <v>3</v>
      </c>
      <c r="Q1358">
        <v>112.58</v>
      </c>
      <c r="R1358">
        <v>138.81</v>
      </c>
      <c r="S1358">
        <v>26.230000000000004</v>
      </c>
      <c r="T1358" t="s">
        <v>80</v>
      </c>
      <c r="U1358" s="40">
        <v>2023</v>
      </c>
      <c r="V1358" s="40">
        <v>9</v>
      </c>
      <c r="W1358" s="40" t="s">
        <v>319</v>
      </c>
      <c r="X1358" s="40">
        <v>4</v>
      </c>
      <c r="Y1358">
        <v>1</v>
      </c>
      <c r="Z1358">
        <v>138.81</v>
      </c>
    </row>
    <row r="1359" spans="1:26" x14ac:dyDescent="0.25">
      <c r="A1359" t="s">
        <v>92</v>
      </c>
      <c r="B1359" t="s">
        <v>1564</v>
      </c>
      <c r="C1359" s="1">
        <v>500</v>
      </c>
      <c r="D1359">
        <v>2</v>
      </c>
      <c r="E1359">
        <v>0.4</v>
      </c>
      <c r="F1359" s="16">
        <v>45197</v>
      </c>
      <c r="G1359" t="s">
        <v>77</v>
      </c>
      <c r="H1359" t="s">
        <v>129</v>
      </c>
      <c r="I1359" t="s">
        <v>78</v>
      </c>
      <c r="J1359" t="s">
        <v>101</v>
      </c>
      <c r="K1359" s="1" t="s">
        <v>130</v>
      </c>
      <c r="L1359" t="s">
        <v>79</v>
      </c>
      <c r="M1359" s="1">
        <v>500</v>
      </c>
      <c r="N1359" s="1">
        <v>500</v>
      </c>
      <c r="O1359" s="1" t="s">
        <v>122</v>
      </c>
      <c r="P1359">
        <v>3</v>
      </c>
      <c r="Q1359">
        <v>159.36000000000001</v>
      </c>
      <c r="R1359">
        <v>196.5</v>
      </c>
      <c r="S1359">
        <v>37.139999999999986</v>
      </c>
      <c r="T1359" t="s">
        <v>80</v>
      </c>
      <c r="U1359" s="40">
        <v>2023</v>
      </c>
      <c r="V1359" s="40">
        <v>9</v>
      </c>
      <c r="W1359" s="40" t="s">
        <v>319</v>
      </c>
      <c r="X1359" s="40">
        <v>4</v>
      </c>
      <c r="Y1359">
        <v>1</v>
      </c>
      <c r="Z1359">
        <v>196.5</v>
      </c>
    </row>
    <row r="1360" spans="1:26" x14ac:dyDescent="0.25">
      <c r="A1360" t="s">
        <v>92</v>
      </c>
      <c r="B1360" t="s">
        <v>1565</v>
      </c>
      <c r="C1360" s="1">
        <v>7000.0000000000009</v>
      </c>
      <c r="D1360">
        <v>28.000000000000004</v>
      </c>
      <c r="E1360">
        <v>5.6000000000000005</v>
      </c>
      <c r="F1360" s="16">
        <v>45197</v>
      </c>
      <c r="G1360" t="s">
        <v>77</v>
      </c>
      <c r="H1360" t="s">
        <v>77</v>
      </c>
      <c r="I1360" t="s">
        <v>78</v>
      </c>
      <c r="J1360" t="s">
        <v>142</v>
      </c>
      <c r="K1360" s="1" t="s">
        <v>143</v>
      </c>
      <c r="L1360" t="s">
        <v>83</v>
      </c>
      <c r="M1360" s="1">
        <v>7000.0000000000009</v>
      </c>
      <c r="N1360" s="1">
        <v>7500</v>
      </c>
      <c r="O1360" s="1">
        <v>87</v>
      </c>
      <c r="P1360" t="s">
        <v>143</v>
      </c>
      <c r="Q1360" t="s">
        <v>143</v>
      </c>
      <c r="R1360" t="s">
        <v>143</v>
      </c>
      <c r="S1360" t="s">
        <v>143</v>
      </c>
      <c r="T1360" t="s">
        <v>144</v>
      </c>
      <c r="U1360" s="40">
        <v>2023</v>
      </c>
      <c r="V1360" s="40">
        <v>9</v>
      </c>
      <c r="W1360" s="40" t="s">
        <v>319</v>
      </c>
      <c r="X1360" s="40">
        <v>4</v>
      </c>
      <c r="Y1360">
        <v>0</v>
      </c>
      <c r="Z1360">
        <v>0</v>
      </c>
    </row>
    <row r="1361" spans="1:26" x14ac:dyDescent="0.25">
      <c r="A1361" t="s">
        <v>92</v>
      </c>
      <c r="B1361" t="s">
        <v>1566</v>
      </c>
      <c r="C1361" s="1">
        <v>5500</v>
      </c>
      <c r="D1361">
        <v>22</v>
      </c>
      <c r="E1361">
        <v>4.4000000000000004</v>
      </c>
      <c r="F1361" s="16">
        <v>45197</v>
      </c>
      <c r="G1361" t="s">
        <v>77</v>
      </c>
      <c r="H1361" t="s">
        <v>77</v>
      </c>
      <c r="I1361" t="s">
        <v>78</v>
      </c>
      <c r="J1361" t="s">
        <v>142</v>
      </c>
      <c r="K1361" s="1" t="s">
        <v>143</v>
      </c>
      <c r="L1361" t="s">
        <v>83</v>
      </c>
      <c r="M1361" s="1">
        <v>5500</v>
      </c>
      <c r="N1361" s="1">
        <v>7500</v>
      </c>
      <c r="O1361" s="1">
        <v>556</v>
      </c>
      <c r="P1361" t="s">
        <v>143</v>
      </c>
      <c r="Q1361" t="s">
        <v>143</v>
      </c>
      <c r="R1361" t="s">
        <v>143</v>
      </c>
      <c r="S1361" t="s">
        <v>143</v>
      </c>
      <c r="T1361" t="s">
        <v>144</v>
      </c>
      <c r="U1361" s="40">
        <v>2023</v>
      </c>
      <c r="V1361" s="40">
        <v>9</v>
      </c>
      <c r="W1361" s="40" t="s">
        <v>319</v>
      </c>
      <c r="X1361" s="40">
        <v>4</v>
      </c>
      <c r="Y1361">
        <v>0</v>
      </c>
      <c r="Z1361">
        <v>0</v>
      </c>
    </row>
    <row r="1362" spans="1:26" x14ac:dyDescent="0.25">
      <c r="A1362" t="s">
        <v>92</v>
      </c>
      <c r="B1362" t="s">
        <v>1567</v>
      </c>
      <c r="C1362" s="1">
        <v>1500.0000000000002</v>
      </c>
      <c r="D1362">
        <v>6.0000000000000009</v>
      </c>
      <c r="E1362">
        <v>1.2000000000000002</v>
      </c>
      <c r="F1362" s="16">
        <v>45197</v>
      </c>
      <c r="G1362" t="s">
        <v>77</v>
      </c>
      <c r="H1362" t="s">
        <v>100</v>
      </c>
      <c r="I1362" t="s">
        <v>78</v>
      </c>
      <c r="J1362" t="s">
        <v>101</v>
      </c>
      <c r="K1362" s="1" t="s">
        <v>102</v>
      </c>
      <c r="L1362" t="s">
        <v>79</v>
      </c>
      <c r="M1362" s="1">
        <v>1500.0000000000002</v>
      </c>
      <c r="N1362" s="1">
        <v>2500</v>
      </c>
      <c r="O1362" s="1">
        <v>1267</v>
      </c>
      <c r="P1362">
        <v>3</v>
      </c>
      <c r="Q1362">
        <v>229.86</v>
      </c>
      <c r="R1362">
        <v>262.39999999999998</v>
      </c>
      <c r="S1362">
        <v>32.539999999999964</v>
      </c>
      <c r="T1362" t="s">
        <v>80</v>
      </c>
      <c r="U1362" s="40">
        <v>2023</v>
      </c>
      <c r="V1362" s="40">
        <v>9</v>
      </c>
      <c r="W1362" s="40" t="s">
        <v>319</v>
      </c>
      <c r="X1362" s="40">
        <v>4</v>
      </c>
      <c r="Y1362">
        <v>1</v>
      </c>
      <c r="Z1362">
        <v>262.39999999999998</v>
      </c>
    </row>
    <row r="1363" spans="1:26" x14ac:dyDescent="0.25">
      <c r="A1363" t="s">
        <v>92</v>
      </c>
      <c r="B1363" t="s">
        <v>1568</v>
      </c>
      <c r="C1363" s="1">
        <v>1500.0000000000002</v>
      </c>
      <c r="D1363">
        <v>6.0000000000000009</v>
      </c>
      <c r="E1363">
        <v>1.2000000000000002</v>
      </c>
      <c r="F1363" s="16">
        <v>45197</v>
      </c>
      <c r="G1363" t="s">
        <v>77</v>
      </c>
      <c r="H1363" t="s">
        <v>100</v>
      </c>
      <c r="I1363" t="s">
        <v>78</v>
      </c>
      <c r="J1363" t="s">
        <v>101</v>
      </c>
      <c r="K1363" s="1" t="s">
        <v>102</v>
      </c>
      <c r="L1363" t="s">
        <v>79</v>
      </c>
      <c r="M1363" s="1">
        <v>1500.0000000000002</v>
      </c>
      <c r="N1363" s="1">
        <v>2500</v>
      </c>
      <c r="O1363" s="1">
        <v>1045</v>
      </c>
      <c r="P1363">
        <v>3</v>
      </c>
      <c r="Q1363">
        <v>209.16</v>
      </c>
      <c r="R1363">
        <v>238.98</v>
      </c>
      <c r="S1363">
        <v>29.819999999999993</v>
      </c>
      <c r="T1363" t="s">
        <v>80</v>
      </c>
      <c r="U1363" s="40">
        <v>2023</v>
      </c>
      <c r="V1363" s="40">
        <v>9</v>
      </c>
      <c r="W1363" s="40" t="s">
        <v>319</v>
      </c>
      <c r="X1363" s="40">
        <v>4</v>
      </c>
      <c r="Y1363">
        <v>1</v>
      </c>
      <c r="Z1363">
        <v>238.98</v>
      </c>
    </row>
    <row r="1364" spans="1:26" x14ac:dyDescent="0.25">
      <c r="A1364" t="s">
        <v>92</v>
      </c>
      <c r="B1364" t="s">
        <v>1569</v>
      </c>
      <c r="C1364" s="1">
        <v>1500.0000000000002</v>
      </c>
      <c r="D1364">
        <v>6.0000000000000009</v>
      </c>
      <c r="E1364">
        <v>1.2000000000000002</v>
      </c>
      <c r="F1364" s="16">
        <v>45197</v>
      </c>
      <c r="G1364" t="s">
        <v>77</v>
      </c>
      <c r="H1364" t="s">
        <v>100</v>
      </c>
      <c r="I1364" t="s">
        <v>78</v>
      </c>
      <c r="J1364" t="s">
        <v>101</v>
      </c>
      <c r="K1364" s="1" t="s">
        <v>102</v>
      </c>
      <c r="L1364" t="s">
        <v>79</v>
      </c>
      <c r="M1364" s="1">
        <v>1500.0000000000002</v>
      </c>
      <c r="N1364" s="1">
        <v>2500</v>
      </c>
      <c r="O1364" s="1">
        <v>1045</v>
      </c>
      <c r="P1364">
        <v>3</v>
      </c>
      <c r="Q1364">
        <v>209.16</v>
      </c>
      <c r="R1364">
        <v>238.98</v>
      </c>
      <c r="S1364">
        <v>29.819999999999993</v>
      </c>
      <c r="T1364" t="s">
        <v>80</v>
      </c>
      <c r="U1364" s="40">
        <v>2023</v>
      </c>
      <c r="V1364" s="40">
        <v>9</v>
      </c>
      <c r="W1364" s="40" t="s">
        <v>319</v>
      </c>
      <c r="X1364" s="40">
        <v>4</v>
      </c>
      <c r="Y1364">
        <v>1</v>
      </c>
      <c r="Z1364">
        <v>238.98</v>
      </c>
    </row>
    <row r="1365" spans="1:26" x14ac:dyDescent="0.25">
      <c r="A1365" t="s">
        <v>92</v>
      </c>
      <c r="B1365" t="s">
        <v>1570</v>
      </c>
      <c r="C1365" s="1">
        <v>500</v>
      </c>
      <c r="D1365">
        <v>2</v>
      </c>
      <c r="E1365">
        <v>0.4</v>
      </c>
      <c r="F1365" s="16">
        <v>45197</v>
      </c>
      <c r="G1365" t="s">
        <v>77</v>
      </c>
      <c r="H1365" t="s">
        <v>100</v>
      </c>
      <c r="I1365" t="s">
        <v>78</v>
      </c>
      <c r="J1365" t="s">
        <v>101</v>
      </c>
      <c r="K1365" s="1" t="s">
        <v>102</v>
      </c>
      <c r="L1365" t="s">
        <v>79</v>
      </c>
      <c r="M1365" s="1">
        <v>500</v>
      </c>
      <c r="N1365" s="1">
        <v>500</v>
      </c>
      <c r="O1365" s="1">
        <v>942</v>
      </c>
      <c r="P1365">
        <v>3</v>
      </c>
      <c r="Q1365">
        <v>111.04</v>
      </c>
      <c r="R1365">
        <v>136.91</v>
      </c>
      <c r="S1365">
        <v>25.86999999999999</v>
      </c>
      <c r="T1365" t="s">
        <v>80</v>
      </c>
      <c r="U1365" s="40">
        <v>2023</v>
      </c>
      <c r="V1365" s="40">
        <v>9</v>
      </c>
      <c r="W1365" s="40" t="s">
        <v>319</v>
      </c>
      <c r="X1365" s="40">
        <v>4</v>
      </c>
      <c r="Y1365">
        <v>1</v>
      </c>
      <c r="Z1365">
        <v>136.91</v>
      </c>
    </row>
    <row r="1366" spans="1:26" x14ac:dyDescent="0.25">
      <c r="A1366" t="s">
        <v>92</v>
      </c>
      <c r="B1366" t="s">
        <v>1571</v>
      </c>
      <c r="C1366" s="1">
        <v>500</v>
      </c>
      <c r="D1366">
        <v>2</v>
      </c>
      <c r="E1366">
        <v>0.4</v>
      </c>
      <c r="F1366" s="16">
        <v>45202</v>
      </c>
      <c r="G1366" t="s">
        <v>77</v>
      </c>
      <c r="H1366" t="s">
        <v>163</v>
      </c>
      <c r="I1366" t="s">
        <v>78</v>
      </c>
      <c r="J1366" t="s">
        <v>101</v>
      </c>
      <c r="K1366" s="1" t="s">
        <v>81</v>
      </c>
      <c r="L1366" t="s">
        <v>79</v>
      </c>
      <c r="M1366" s="1">
        <v>500</v>
      </c>
      <c r="N1366" s="1">
        <v>500</v>
      </c>
      <c r="O1366" s="1">
        <v>293</v>
      </c>
      <c r="P1366">
        <v>3</v>
      </c>
      <c r="Q1366">
        <v>97.78</v>
      </c>
      <c r="R1366">
        <v>120.57</v>
      </c>
      <c r="S1366">
        <v>22.789999999999992</v>
      </c>
      <c r="T1366" t="s">
        <v>80</v>
      </c>
      <c r="U1366" s="40">
        <v>2023</v>
      </c>
      <c r="V1366" s="40">
        <v>10</v>
      </c>
      <c r="W1366" s="40" t="s">
        <v>325</v>
      </c>
      <c r="X1366" s="40">
        <v>2</v>
      </c>
      <c r="Y1366">
        <v>1</v>
      </c>
      <c r="Z1366">
        <v>120.57</v>
      </c>
    </row>
    <row r="1367" spans="1:26" x14ac:dyDescent="0.25">
      <c r="A1367" t="s">
        <v>92</v>
      </c>
      <c r="B1367" t="s">
        <v>1572</v>
      </c>
      <c r="C1367" s="1">
        <v>500</v>
      </c>
      <c r="D1367">
        <v>2</v>
      </c>
      <c r="E1367">
        <v>0.4</v>
      </c>
      <c r="F1367" s="16">
        <v>45202</v>
      </c>
      <c r="G1367" t="s">
        <v>77</v>
      </c>
      <c r="H1367" t="s">
        <v>76</v>
      </c>
      <c r="I1367" t="s">
        <v>78</v>
      </c>
      <c r="J1367" t="s">
        <v>101</v>
      </c>
      <c r="K1367" s="1" t="s">
        <v>81</v>
      </c>
      <c r="L1367" t="s">
        <v>79</v>
      </c>
      <c r="M1367" s="1">
        <v>500</v>
      </c>
      <c r="N1367" s="1">
        <v>500</v>
      </c>
      <c r="O1367" s="1">
        <v>814</v>
      </c>
      <c r="P1367">
        <v>5</v>
      </c>
      <c r="Q1367">
        <v>113.55</v>
      </c>
      <c r="R1367">
        <v>140.01</v>
      </c>
      <c r="S1367">
        <v>26.459999999999994</v>
      </c>
      <c r="T1367" t="s">
        <v>80</v>
      </c>
      <c r="U1367" s="40">
        <v>2023</v>
      </c>
      <c r="V1367" s="40">
        <v>10</v>
      </c>
      <c r="W1367" s="40" t="s">
        <v>325</v>
      </c>
      <c r="X1367" s="40">
        <v>2</v>
      </c>
      <c r="Y1367">
        <v>1</v>
      </c>
      <c r="Z1367">
        <v>140.01</v>
      </c>
    </row>
    <row r="1368" spans="1:26" x14ac:dyDescent="0.25">
      <c r="A1368" t="s">
        <v>92</v>
      </c>
      <c r="B1368" t="s">
        <v>1573</v>
      </c>
      <c r="C1368" s="1">
        <v>1000</v>
      </c>
      <c r="D1368">
        <v>4</v>
      </c>
      <c r="E1368">
        <v>0.8</v>
      </c>
      <c r="F1368" s="16">
        <v>45202</v>
      </c>
      <c r="G1368" t="s">
        <v>77</v>
      </c>
      <c r="H1368" t="s">
        <v>111</v>
      </c>
      <c r="I1368" t="s">
        <v>78</v>
      </c>
      <c r="J1368" t="s">
        <v>101</v>
      </c>
      <c r="K1368" s="1" t="s">
        <v>112</v>
      </c>
      <c r="L1368" t="s">
        <v>79</v>
      </c>
      <c r="M1368" s="1">
        <v>1000</v>
      </c>
      <c r="N1368" s="1">
        <v>1000</v>
      </c>
      <c r="O1368" s="1">
        <v>1611</v>
      </c>
      <c r="P1368">
        <v>4</v>
      </c>
      <c r="Q1368">
        <v>266.82</v>
      </c>
      <c r="R1368">
        <v>315.39</v>
      </c>
      <c r="S1368">
        <v>48.569999999999993</v>
      </c>
      <c r="T1368" t="s">
        <v>80</v>
      </c>
      <c r="U1368" s="40">
        <v>2023</v>
      </c>
      <c r="V1368" s="40">
        <v>10</v>
      </c>
      <c r="W1368" s="40" t="s">
        <v>325</v>
      </c>
      <c r="X1368" s="40">
        <v>2</v>
      </c>
      <c r="Y1368">
        <v>1</v>
      </c>
      <c r="Z1368">
        <v>315.39</v>
      </c>
    </row>
    <row r="1369" spans="1:26" x14ac:dyDescent="0.25">
      <c r="A1369" t="s">
        <v>92</v>
      </c>
      <c r="B1369" t="s">
        <v>1574</v>
      </c>
      <c r="C1369" s="1">
        <v>3000.0000000000005</v>
      </c>
      <c r="D1369">
        <v>12.000000000000002</v>
      </c>
      <c r="E1369">
        <v>2.4000000000000004</v>
      </c>
      <c r="F1369" s="16">
        <v>45202</v>
      </c>
      <c r="G1369" t="s">
        <v>77</v>
      </c>
      <c r="H1369" t="s">
        <v>178</v>
      </c>
      <c r="I1369" t="s">
        <v>78</v>
      </c>
      <c r="J1369" t="s">
        <v>101</v>
      </c>
      <c r="K1369" s="1" t="s">
        <v>130</v>
      </c>
      <c r="L1369" t="s">
        <v>83</v>
      </c>
      <c r="M1369" s="1">
        <v>3000.0000000000005</v>
      </c>
      <c r="N1369" s="1">
        <v>5000</v>
      </c>
      <c r="O1369" s="1">
        <v>1223</v>
      </c>
      <c r="P1369">
        <v>2</v>
      </c>
      <c r="Q1369">
        <v>664.75</v>
      </c>
      <c r="R1369">
        <v>748.17</v>
      </c>
      <c r="S1369">
        <v>83.419999999999959</v>
      </c>
      <c r="T1369" t="s">
        <v>80</v>
      </c>
      <c r="U1369" s="40">
        <v>2023</v>
      </c>
      <c r="V1369" s="40">
        <v>10</v>
      </c>
      <c r="W1369" s="40" t="s">
        <v>325</v>
      </c>
      <c r="X1369" s="40">
        <v>2</v>
      </c>
      <c r="Y1369">
        <v>0</v>
      </c>
      <c r="Z1369">
        <v>0</v>
      </c>
    </row>
    <row r="1370" spans="1:26" x14ac:dyDescent="0.25">
      <c r="A1370" t="s">
        <v>92</v>
      </c>
      <c r="B1370" t="s">
        <v>1575</v>
      </c>
      <c r="C1370" s="1">
        <v>500</v>
      </c>
      <c r="D1370">
        <v>2</v>
      </c>
      <c r="E1370">
        <v>0.4</v>
      </c>
      <c r="F1370" s="16">
        <v>45202</v>
      </c>
      <c r="G1370" t="s">
        <v>77</v>
      </c>
      <c r="H1370" t="s">
        <v>100</v>
      </c>
      <c r="I1370" t="s">
        <v>78</v>
      </c>
      <c r="J1370" t="s">
        <v>101</v>
      </c>
      <c r="K1370" s="1" t="s">
        <v>102</v>
      </c>
      <c r="L1370" t="s">
        <v>79</v>
      </c>
      <c r="M1370" s="1">
        <v>500</v>
      </c>
      <c r="N1370" s="1">
        <v>500</v>
      </c>
      <c r="O1370" s="1">
        <v>911</v>
      </c>
      <c r="P1370">
        <v>4</v>
      </c>
      <c r="Q1370">
        <v>110.35</v>
      </c>
      <c r="R1370">
        <v>136.07</v>
      </c>
      <c r="S1370">
        <v>25.72</v>
      </c>
      <c r="T1370" t="s">
        <v>80</v>
      </c>
      <c r="U1370" s="40">
        <v>2023</v>
      </c>
      <c r="V1370" s="40">
        <v>10</v>
      </c>
      <c r="W1370" s="40" t="s">
        <v>325</v>
      </c>
      <c r="X1370" s="40">
        <v>2</v>
      </c>
      <c r="Y1370">
        <v>1</v>
      </c>
      <c r="Z1370">
        <v>136.07</v>
      </c>
    </row>
    <row r="1371" spans="1:26" x14ac:dyDescent="0.25">
      <c r="A1371" t="s">
        <v>92</v>
      </c>
      <c r="B1371" t="s">
        <v>1576</v>
      </c>
      <c r="C1371" s="1">
        <v>3000.0000000000005</v>
      </c>
      <c r="D1371">
        <v>12.000000000000002</v>
      </c>
      <c r="E1371">
        <v>2.4000000000000004</v>
      </c>
      <c r="F1371" s="16">
        <v>45202</v>
      </c>
      <c r="G1371" t="s">
        <v>77</v>
      </c>
      <c r="H1371" t="s">
        <v>77</v>
      </c>
      <c r="I1371" t="s">
        <v>78</v>
      </c>
      <c r="J1371" t="s">
        <v>142</v>
      </c>
      <c r="K1371" s="1" t="s">
        <v>143</v>
      </c>
      <c r="L1371" t="s">
        <v>83</v>
      </c>
      <c r="M1371" s="1">
        <v>3000.0000000000005</v>
      </c>
      <c r="N1371" s="1">
        <v>5000</v>
      </c>
      <c r="O1371" s="1">
        <v>461</v>
      </c>
      <c r="P1371" t="s">
        <v>143</v>
      </c>
      <c r="Q1371" t="s">
        <v>143</v>
      </c>
      <c r="R1371" t="s">
        <v>143</v>
      </c>
      <c r="S1371" t="s">
        <v>143</v>
      </c>
      <c r="T1371" t="s">
        <v>144</v>
      </c>
      <c r="U1371" s="40">
        <v>2023</v>
      </c>
      <c r="V1371" s="40">
        <v>10</v>
      </c>
      <c r="W1371" s="40" t="s">
        <v>325</v>
      </c>
      <c r="X1371" s="40">
        <v>2</v>
      </c>
      <c r="Y1371">
        <v>0</v>
      </c>
      <c r="Z1371">
        <v>0</v>
      </c>
    </row>
    <row r="1372" spans="1:26" x14ac:dyDescent="0.25">
      <c r="A1372" t="s">
        <v>92</v>
      </c>
      <c r="B1372" t="s">
        <v>1577</v>
      </c>
      <c r="C1372" s="1">
        <v>7500</v>
      </c>
      <c r="D1372">
        <v>30</v>
      </c>
      <c r="E1372">
        <v>6</v>
      </c>
      <c r="F1372" s="16">
        <v>45202</v>
      </c>
      <c r="G1372" t="s">
        <v>77</v>
      </c>
      <c r="H1372" t="s">
        <v>114</v>
      </c>
      <c r="I1372" t="s">
        <v>78</v>
      </c>
      <c r="J1372" t="s">
        <v>101</v>
      </c>
      <c r="K1372" s="1" t="s">
        <v>102</v>
      </c>
      <c r="L1372" t="s">
        <v>83</v>
      </c>
      <c r="M1372" s="1">
        <v>7500</v>
      </c>
      <c r="N1372" s="1">
        <v>7500</v>
      </c>
      <c r="O1372" s="1">
        <v>944</v>
      </c>
      <c r="P1372">
        <v>2</v>
      </c>
      <c r="Q1372">
        <v>752.34</v>
      </c>
      <c r="R1372">
        <v>857.56</v>
      </c>
      <c r="S1372">
        <v>105.21999999999991</v>
      </c>
      <c r="T1372" t="s">
        <v>80</v>
      </c>
      <c r="U1372" s="40">
        <v>2023</v>
      </c>
      <c r="V1372" s="40">
        <v>10</v>
      </c>
      <c r="W1372" s="40" t="s">
        <v>325</v>
      </c>
      <c r="X1372" s="40">
        <v>2</v>
      </c>
      <c r="Y1372">
        <v>0</v>
      </c>
      <c r="Z1372">
        <v>0</v>
      </c>
    </row>
    <row r="1373" spans="1:26" x14ac:dyDescent="0.25">
      <c r="A1373" t="s">
        <v>92</v>
      </c>
      <c r="B1373" t="s">
        <v>1578</v>
      </c>
      <c r="C1373" s="1">
        <v>1500.0000000000002</v>
      </c>
      <c r="D1373">
        <v>6.0000000000000009</v>
      </c>
      <c r="E1373">
        <v>1.2000000000000002</v>
      </c>
      <c r="F1373" s="16">
        <v>45202</v>
      </c>
      <c r="G1373" t="s">
        <v>77</v>
      </c>
      <c r="H1373" t="s">
        <v>76</v>
      </c>
      <c r="I1373" t="s">
        <v>78</v>
      </c>
      <c r="J1373" t="s">
        <v>101</v>
      </c>
      <c r="K1373" s="1" t="s">
        <v>81</v>
      </c>
      <c r="L1373" t="s">
        <v>79</v>
      </c>
      <c r="M1373" s="1">
        <v>1500.0000000000002</v>
      </c>
      <c r="N1373" s="1">
        <v>2500</v>
      </c>
      <c r="O1373" s="1">
        <v>846</v>
      </c>
      <c r="P1373">
        <v>5</v>
      </c>
      <c r="Q1373">
        <v>257.41000000000003</v>
      </c>
      <c r="R1373">
        <v>294.83</v>
      </c>
      <c r="S1373">
        <v>37.419999999999959</v>
      </c>
      <c r="T1373" t="s">
        <v>80</v>
      </c>
      <c r="U1373" s="40">
        <v>2023</v>
      </c>
      <c r="V1373" s="40">
        <v>10</v>
      </c>
      <c r="W1373" s="40" t="s">
        <v>325</v>
      </c>
      <c r="X1373" s="40">
        <v>2</v>
      </c>
      <c r="Y1373">
        <v>1</v>
      </c>
      <c r="Z1373">
        <v>294.83</v>
      </c>
    </row>
    <row r="1374" spans="1:26" x14ac:dyDescent="0.25">
      <c r="A1374" t="s">
        <v>92</v>
      </c>
      <c r="B1374" t="s">
        <v>1579</v>
      </c>
      <c r="C1374" s="1">
        <v>1500.0000000000002</v>
      </c>
      <c r="D1374">
        <v>6.0000000000000009</v>
      </c>
      <c r="E1374">
        <v>1.2000000000000002</v>
      </c>
      <c r="F1374" s="16">
        <v>45202</v>
      </c>
      <c r="G1374" t="s">
        <v>77</v>
      </c>
      <c r="H1374" t="s">
        <v>76</v>
      </c>
      <c r="I1374" t="s">
        <v>78</v>
      </c>
      <c r="J1374" t="s">
        <v>101</v>
      </c>
      <c r="K1374" s="1" t="s">
        <v>102</v>
      </c>
      <c r="L1374" t="s">
        <v>79</v>
      </c>
      <c r="M1374" s="1">
        <v>1500.0000000000002</v>
      </c>
      <c r="N1374" s="1">
        <v>2500</v>
      </c>
      <c r="O1374" s="1">
        <v>540</v>
      </c>
      <c r="P1374">
        <v>4</v>
      </c>
      <c r="Q1374">
        <v>235.22</v>
      </c>
      <c r="R1374">
        <v>270.06</v>
      </c>
      <c r="S1374">
        <v>34.840000000000003</v>
      </c>
      <c r="T1374" t="s">
        <v>80</v>
      </c>
      <c r="U1374" s="40">
        <v>2023</v>
      </c>
      <c r="V1374" s="40">
        <v>10</v>
      </c>
      <c r="W1374" s="40" t="s">
        <v>325</v>
      </c>
      <c r="X1374" s="40">
        <v>2</v>
      </c>
      <c r="Y1374">
        <v>1</v>
      </c>
      <c r="Z1374">
        <v>270.06</v>
      </c>
    </row>
    <row r="1375" spans="1:26" x14ac:dyDescent="0.25">
      <c r="A1375" t="s">
        <v>92</v>
      </c>
      <c r="B1375" t="s">
        <v>1580</v>
      </c>
      <c r="C1375" s="1">
        <v>500</v>
      </c>
      <c r="D1375">
        <v>2</v>
      </c>
      <c r="E1375">
        <v>0.4</v>
      </c>
      <c r="F1375" s="16">
        <v>45202</v>
      </c>
      <c r="G1375" t="s">
        <v>77</v>
      </c>
      <c r="H1375" t="s">
        <v>100</v>
      </c>
      <c r="I1375" t="s">
        <v>78</v>
      </c>
      <c r="J1375" t="s">
        <v>101</v>
      </c>
      <c r="K1375" s="1" t="s">
        <v>102</v>
      </c>
      <c r="L1375" t="s">
        <v>79</v>
      </c>
      <c r="M1375" s="1">
        <v>500</v>
      </c>
      <c r="N1375" s="1">
        <v>500</v>
      </c>
      <c r="O1375" s="1">
        <v>911</v>
      </c>
      <c r="P1375">
        <v>4</v>
      </c>
      <c r="Q1375">
        <v>110.35</v>
      </c>
      <c r="R1375">
        <v>136.07</v>
      </c>
      <c r="S1375">
        <v>25.72</v>
      </c>
      <c r="T1375" t="s">
        <v>80</v>
      </c>
      <c r="U1375" s="40">
        <v>2023</v>
      </c>
      <c r="V1375" s="40">
        <v>10</v>
      </c>
      <c r="W1375" s="40" t="s">
        <v>325</v>
      </c>
      <c r="X1375" s="40">
        <v>2</v>
      </c>
      <c r="Y1375">
        <v>1</v>
      </c>
      <c r="Z1375">
        <v>136.07</v>
      </c>
    </row>
    <row r="1376" spans="1:26" x14ac:dyDescent="0.25">
      <c r="A1376" t="s">
        <v>92</v>
      </c>
      <c r="B1376" t="s">
        <v>1581</v>
      </c>
      <c r="C1376" s="1">
        <v>3000.0000000000005</v>
      </c>
      <c r="D1376">
        <v>12.000000000000002</v>
      </c>
      <c r="E1376">
        <v>2.4000000000000004</v>
      </c>
      <c r="F1376" s="16">
        <v>45202</v>
      </c>
      <c r="G1376" t="s">
        <v>77</v>
      </c>
      <c r="H1376" t="s">
        <v>158</v>
      </c>
      <c r="I1376" t="s">
        <v>78</v>
      </c>
      <c r="J1376" t="s">
        <v>101</v>
      </c>
      <c r="K1376" s="1" t="s">
        <v>102</v>
      </c>
      <c r="L1376" t="s">
        <v>83</v>
      </c>
      <c r="M1376" s="1">
        <v>3000.0000000000005</v>
      </c>
      <c r="N1376" s="1">
        <v>5000</v>
      </c>
      <c r="O1376" s="1">
        <v>1251</v>
      </c>
      <c r="P1376">
        <v>2</v>
      </c>
      <c r="Q1376">
        <v>730.67</v>
      </c>
      <c r="R1376">
        <v>822.09</v>
      </c>
      <c r="S1376">
        <v>91.420000000000073</v>
      </c>
      <c r="T1376" t="s">
        <v>80</v>
      </c>
      <c r="U1376" s="40">
        <v>2023</v>
      </c>
      <c r="V1376" s="40">
        <v>10</v>
      </c>
      <c r="W1376" s="40" t="s">
        <v>325</v>
      </c>
      <c r="X1376" s="40">
        <v>2</v>
      </c>
      <c r="Y1376">
        <v>0</v>
      </c>
      <c r="Z1376">
        <v>0</v>
      </c>
    </row>
    <row r="1377" spans="1:26" x14ac:dyDescent="0.25">
      <c r="A1377" t="s">
        <v>92</v>
      </c>
      <c r="B1377" t="s">
        <v>1582</v>
      </c>
      <c r="C1377" s="1">
        <v>500</v>
      </c>
      <c r="D1377">
        <v>2</v>
      </c>
      <c r="E1377">
        <v>0.4</v>
      </c>
      <c r="F1377" s="16">
        <v>45202</v>
      </c>
      <c r="G1377" t="s">
        <v>77</v>
      </c>
      <c r="H1377" t="s">
        <v>76</v>
      </c>
      <c r="I1377" t="s">
        <v>78</v>
      </c>
      <c r="J1377" t="s">
        <v>101</v>
      </c>
      <c r="K1377" s="1" t="s">
        <v>102</v>
      </c>
      <c r="L1377" t="s">
        <v>79</v>
      </c>
      <c r="M1377" s="1">
        <v>500</v>
      </c>
      <c r="N1377" s="1">
        <v>500</v>
      </c>
      <c r="O1377" s="1">
        <v>483</v>
      </c>
      <c r="P1377">
        <v>4</v>
      </c>
      <c r="Q1377">
        <v>98.15</v>
      </c>
      <c r="R1377">
        <v>121.03</v>
      </c>
      <c r="S1377">
        <v>22.879999999999995</v>
      </c>
      <c r="T1377" t="s">
        <v>80</v>
      </c>
      <c r="U1377" s="40">
        <v>2023</v>
      </c>
      <c r="V1377" s="40">
        <v>10</v>
      </c>
      <c r="W1377" s="40" t="s">
        <v>325</v>
      </c>
      <c r="X1377" s="40">
        <v>2</v>
      </c>
      <c r="Y1377">
        <v>1</v>
      </c>
      <c r="Z1377">
        <v>121.03</v>
      </c>
    </row>
    <row r="1378" spans="1:26" x14ac:dyDescent="0.25">
      <c r="A1378" t="s">
        <v>92</v>
      </c>
      <c r="B1378" t="s">
        <v>1583</v>
      </c>
      <c r="C1378" s="1">
        <v>500</v>
      </c>
      <c r="D1378">
        <v>2</v>
      </c>
      <c r="E1378">
        <v>0.4</v>
      </c>
      <c r="F1378" s="16">
        <v>45202</v>
      </c>
      <c r="G1378" t="s">
        <v>77</v>
      </c>
      <c r="H1378" t="s">
        <v>76</v>
      </c>
      <c r="I1378" t="s">
        <v>78</v>
      </c>
      <c r="J1378" t="s">
        <v>101</v>
      </c>
      <c r="K1378" s="1" t="s">
        <v>102</v>
      </c>
      <c r="L1378" t="s">
        <v>79</v>
      </c>
      <c r="M1378" s="1">
        <v>500</v>
      </c>
      <c r="N1378" s="1">
        <v>500</v>
      </c>
      <c r="O1378" s="1">
        <v>607</v>
      </c>
      <c r="P1378">
        <v>4</v>
      </c>
      <c r="Q1378">
        <v>103.07</v>
      </c>
      <c r="R1378">
        <v>127.09</v>
      </c>
      <c r="S1378">
        <v>24.02000000000001</v>
      </c>
      <c r="T1378" t="s">
        <v>80</v>
      </c>
      <c r="U1378" s="40">
        <v>2023</v>
      </c>
      <c r="V1378" s="40">
        <v>10</v>
      </c>
      <c r="W1378" s="40" t="s">
        <v>325</v>
      </c>
      <c r="X1378" s="40">
        <v>2</v>
      </c>
      <c r="Y1378">
        <v>1</v>
      </c>
      <c r="Z1378">
        <v>127.09</v>
      </c>
    </row>
    <row r="1379" spans="1:26" x14ac:dyDescent="0.25">
      <c r="A1379" t="s">
        <v>92</v>
      </c>
      <c r="B1379" t="s">
        <v>134</v>
      </c>
      <c r="C1379" s="1">
        <v>7000.0000000000009</v>
      </c>
      <c r="D1379">
        <v>28.000000000000004</v>
      </c>
      <c r="E1379">
        <v>5.6000000000000005</v>
      </c>
      <c r="F1379" s="16">
        <v>45204</v>
      </c>
      <c r="G1379" t="s">
        <v>77</v>
      </c>
      <c r="H1379" t="s">
        <v>76</v>
      </c>
      <c r="I1379" t="s">
        <v>78</v>
      </c>
      <c r="J1379" t="s">
        <v>101</v>
      </c>
      <c r="K1379" s="1" t="s">
        <v>102</v>
      </c>
      <c r="L1379" t="s">
        <v>83</v>
      </c>
      <c r="M1379" s="1">
        <v>7000.0000000000009</v>
      </c>
      <c r="N1379" s="1">
        <v>7500</v>
      </c>
      <c r="O1379" s="1">
        <v>607</v>
      </c>
      <c r="P1379">
        <v>1</v>
      </c>
      <c r="Q1379">
        <v>417.91</v>
      </c>
      <c r="R1379">
        <v>479.8</v>
      </c>
      <c r="S1379">
        <v>61.889999999999986</v>
      </c>
      <c r="T1379" t="s">
        <v>80</v>
      </c>
      <c r="U1379" s="40">
        <v>2023</v>
      </c>
      <c r="V1379" s="40">
        <v>10</v>
      </c>
      <c r="W1379" s="40" t="s">
        <v>325</v>
      </c>
      <c r="X1379" s="40">
        <v>4</v>
      </c>
      <c r="Y1379">
        <v>0</v>
      </c>
      <c r="Z1379">
        <v>0</v>
      </c>
    </row>
    <row r="1380" spans="1:26" x14ac:dyDescent="0.25">
      <c r="A1380" t="s">
        <v>92</v>
      </c>
      <c r="B1380" t="s">
        <v>1584</v>
      </c>
      <c r="C1380" s="1">
        <v>6500</v>
      </c>
      <c r="D1380">
        <v>26</v>
      </c>
      <c r="E1380">
        <v>5.2</v>
      </c>
      <c r="F1380" s="16">
        <v>45204</v>
      </c>
      <c r="G1380" t="s">
        <v>77</v>
      </c>
      <c r="H1380" t="s">
        <v>76</v>
      </c>
      <c r="I1380" t="s">
        <v>78</v>
      </c>
      <c r="J1380" t="s">
        <v>101</v>
      </c>
      <c r="K1380" s="1" t="s">
        <v>102</v>
      </c>
      <c r="L1380" t="s">
        <v>83</v>
      </c>
      <c r="M1380" s="1">
        <v>6500</v>
      </c>
      <c r="N1380" s="1">
        <v>7500</v>
      </c>
      <c r="O1380" s="1">
        <v>607</v>
      </c>
      <c r="P1380">
        <v>1</v>
      </c>
      <c r="Q1380">
        <v>411.72</v>
      </c>
      <c r="R1380">
        <v>472.69</v>
      </c>
      <c r="S1380">
        <v>60.96999999999997</v>
      </c>
      <c r="T1380" t="s">
        <v>80</v>
      </c>
      <c r="U1380" s="40">
        <v>2023</v>
      </c>
      <c r="V1380" s="40">
        <v>10</v>
      </c>
      <c r="W1380" s="40" t="s">
        <v>325</v>
      </c>
      <c r="X1380" s="40">
        <v>4</v>
      </c>
      <c r="Y1380">
        <v>0</v>
      </c>
      <c r="Z1380">
        <v>0</v>
      </c>
    </row>
    <row r="1381" spans="1:26" x14ac:dyDescent="0.25">
      <c r="A1381" t="s">
        <v>92</v>
      </c>
      <c r="B1381" t="s">
        <v>1585</v>
      </c>
      <c r="C1381" s="1">
        <v>1000</v>
      </c>
      <c r="D1381">
        <v>4</v>
      </c>
      <c r="E1381">
        <v>0.8</v>
      </c>
      <c r="F1381" s="16">
        <v>45204</v>
      </c>
      <c r="G1381" t="s">
        <v>77</v>
      </c>
      <c r="H1381" t="s">
        <v>163</v>
      </c>
      <c r="I1381" t="s">
        <v>78</v>
      </c>
      <c r="J1381" t="s">
        <v>101</v>
      </c>
      <c r="K1381" s="1" t="s">
        <v>81</v>
      </c>
      <c r="L1381" t="s">
        <v>79</v>
      </c>
      <c r="M1381" s="1">
        <v>1000</v>
      </c>
      <c r="N1381" s="1">
        <v>1000</v>
      </c>
      <c r="O1381" s="1">
        <v>348</v>
      </c>
      <c r="P1381">
        <v>3</v>
      </c>
      <c r="Q1381">
        <v>159.5</v>
      </c>
      <c r="R1381">
        <v>188.53</v>
      </c>
      <c r="S1381">
        <v>29.03</v>
      </c>
      <c r="T1381" t="s">
        <v>80</v>
      </c>
      <c r="U1381" s="40">
        <v>2023</v>
      </c>
      <c r="V1381" s="40">
        <v>10</v>
      </c>
      <c r="W1381" s="40" t="s">
        <v>325</v>
      </c>
      <c r="X1381" s="40">
        <v>4</v>
      </c>
      <c r="Y1381">
        <v>1</v>
      </c>
      <c r="Z1381">
        <v>188.53</v>
      </c>
    </row>
    <row r="1382" spans="1:26" x14ac:dyDescent="0.25">
      <c r="A1382" t="s">
        <v>92</v>
      </c>
      <c r="B1382" t="s">
        <v>1586</v>
      </c>
      <c r="C1382" s="1">
        <v>4500</v>
      </c>
      <c r="D1382">
        <v>18</v>
      </c>
      <c r="E1382">
        <v>3.6</v>
      </c>
      <c r="F1382" s="16">
        <v>45204</v>
      </c>
      <c r="G1382" t="s">
        <v>77</v>
      </c>
      <c r="H1382" t="s">
        <v>141</v>
      </c>
      <c r="I1382" t="s">
        <v>78</v>
      </c>
      <c r="J1382" t="s">
        <v>101</v>
      </c>
      <c r="K1382" s="1" t="s">
        <v>130</v>
      </c>
      <c r="L1382" t="s">
        <v>83</v>
      </c>
      <c r="M1382" s="1">
        <v>4500</v>
      </c>
      <c r="N1382" s="1">
        <v>5000</v>
      </c>
      <c r="O1382" s="1">
        <v>653</v>
      </c>
      <c r="P1382">
        <v>2</v>
      </c>
      <c r="Q1382">
        <v>650.87</v>
      </c>
      <c r="R1382">
        <v>741.9</v>
      </c>
      <c r="S1382">
        <v>91.029999999999973</v>
      </c>
      <c r="T1382" t="s">
        <v>80</v>
      </c>
      <c r="U1382" s="40">
        <v>2023</v>
      </c>
      <c r="V1382" s="40">
        <v>10</v>
      </c>
      <c r="W1382" s="40" t="s">
        <v>325</v>
      </c>
      <c r="X1382" s="40">
        <v>4</v>
      </c>
      <c r="Y1382">
        <v>0</v>
      </c>
      <c r="Z1382">
        <v>0</v>
      </c>
    </row>
    <row r="1383" spans="1:26" x14ac:dyDescent="0.25">
      <c r="A1383" t="s">
        <v>92</v>
      </c>
      <c r="B1383" t="s">
        <v>1587</v>
      </c>
      <c r="C1383" s="1">
        <v>1500.0000000000002</v>
      </c>
      <c r="D1383">
        <v>6.0000000000000009</v>
      </c>
      <c r="E1383">
        <v>1.2000000000000002</v>
      </c>
      <c r="F1383" s="16">
        <v>45204</v>
      </c>
      <c r="G1383" t="s">
        <v>77</v>
      </c>
      <c r="H1383" t="s">
        <v>141</v>
      </c>
      <c r="I1383" t="s">
        <v>78</v>
      </c>
      <c r="J1383" t="s">
        <v>101</v>
      </c>
      <c r="K1383" s="1" t="s">
        <v>130</v>
      </c>
      <c r="L1383" t="s">
        <v>79</v>
      </c>
      <c r="M1383" s="1">
        <v>1500.0000000000002</v>
      </c>
      <c r="N1383" s="1">
        <v>2500</v>
      </c>
      <c r="O1383" s="1">
        <v>644</v>
      </c>
      <c r="P1383">
        <v>3</v>
      </c>
      <c r="Q1383">
        <v>349.24</v>
      </c>
      <c r="R1383">
        <v>399.04</v>
      </c>
      <c r="S1383">
        <v>49.800000000000011</v>
      </c>
      <c r="T1383" t="s">
        <v>80</v>
      </c>
      <c r="U1383" s="40">
        <v>2023</v>
      </c>
      <c r="V1383" s="40">
        <v>10</v>
      </c>
      <c r="W1383" s="40" t="s">
        <v>325</v>
      </c>
      <c r="X1383" s="40">
        <v>4</v>
      </c>
      <c r="Y1383">
        <v>1</v>
      </c>
      <c r="Z1383">
        <v>399.04</v>
      </c>
    </row>
    <row r="1384" spans="1:26" x14ac:dyDescent="0.25">
      <c r="A1384" t="s">
        <v>92</v>
      </c>
      <c r="B1384" t="s">
        <v>1588</v>
      </c>
      <c r="C1384" s="1">
        <v>2000</v>
      </c>
      <c r="D1384">
        <v>8</v>
      </c>
      <c r="E1384">
        <v>1.6</v>
      </c>
      <c r="F1384" s="16">
        <v>45204</v>
      </c>
      <c r="G1384" t="s">
        <v>77</v>
      </c>
      <c r="H1384" t="s">
        <v>111</v>
      </c>
      <c r="I1384" t="s">
        <v>78</v>
      </c>
      <c r="J1384" t="s">
        <v>101</v>
      </c>
      <c r="K1384" s="1" t="s">
        <v>112</v>
      </c>
      <c r="L1384" t="s">
        <v>79</v>
      </c>
      <c r="M1384" s="1">
        <v>2000</v>
      </c>
      <c r="N1384" s="1">
        <v>2500</v>
      </c>
      <c r="O1384" s="1">
        <v>1515</v>
      </c>
      <c r="P1384">
        <v>4</v>
      </c>
      <c r="Q1384">
        <v>492.37</v>
      </c>
      <c r="R1384">
        <v>562.07000000000005</v>
      </c>
      <c r="S1384">
        <v>69.700000000000045</v>
      </c>
      <c r="T1384" t="s">
        <v>80</v>
      </c>
      <c r="U1384" s="40">
        <v>2023</v>
      </c>
      <c r="V1384" s="40">
        <v>10</v>
      </c>
      <c r="W1384" s="40" t="s">
        <v>325</v>
      </c>
      <c r="X1384" s="40">
        <v>4</v>
      </c>
      <c r="Y1384">
        <v>1</v>
      </c>
      <c r="Z1384">
        <v>562.07000000000005</v>
      </c>
    </row>
    <row r="1385" spans="1:26" x14ac:dyDescent="0.25">
      <c r="A1385" t="s">
        <v>92</v>
      </c>
      <c r="B1385" t="s">
        <v>1589</v>
      </c>
      <c r="C1385" s="1">
        <v>500</v>
      </c>
      <c r="D1385">
        <v>2</v>
      </c>
      <c r="E1385">
        <v>0.4</v>
      </c>
      <c r="F1385" s="16">
        <v>45204</v>
      </c>
      <c r="G1385" t="s">
        <v>77</v>
      </c>
      <c r="H1385" t="s">
        <v>76</v>
      </c>
      <c r="I1385" t="s">
        <v>78</v>
      </c>
      <c r="J1385" t="s">
        <v>101</v>
      </c>
      <c r="K1385" s="1" t="s">
        <v>81</v>
      </c>
      <c r="L1385" t="s">
        <v>79</v>
      </c>
      <c r="M1385" s="1">
        <v>500</v>
      </c>
      <c r="N1385" s="1">
        <v>500</v>
      </c>
      <c r="O1385" s="1">
        <v>576</v>
      </c>
      <c r="P1385">
        <v>5</v>
      </c>
      <c r="Q1385">
        <v>105.86</v>
      </c>
      <c r="R1385">
        <v>130.53</v>
      </c>
      <c r="S1385">
        <v>24.67</v>
      </c>
      <c r="T1385" t="s">
        <v>80</v>
      </c>
      <c r="U1385" s="40">
        <v>2023</v>
      </c>
      <c r="V1385" s="40">
        <v>10</v>
      </c>
      <c r="W1385" s="40" t="s">
        <v>325</v>
      </c>
      <c r="X1385" s="40">
        <v>4</v>
      </c>
      <c r="Y1385">
        <v>1</v>
      </c>
      <c r="Z1385">
        <v>130.53</v>
      </c>
    </row>
    <row r="1386" spans="1:26" x14ac:dyDescent="0.25">
      <c r="A1386" t="s">
        <v>92</v>
      </c>
      <c r="B1386" t="s">
        <v>1590</v>
      </c>
      <c r="C1386" s="1">
        <v>1000</v>
      </c>
      <c r="D1386">
        <v>4</v>
      </c>
      <c r="E1386">
        <v>0.8</v>
      </c>
      <c r="F1386" s="16">
        <v>45204</v>
      </c>
      <c r="G1386" t="s">
        <v>77</v>
      </c>
      <c r="H1386" t="s">
        <v>114</v>
      </c>
      <c r="I1386" t="s">
        <v>78</v>
      </c>
      <c r="J1386" t="s">
        <v>101</v>
      </c>
      <c r="K1386" s="1" t="s">
        <v>102</v>
      </c>
      <c r="L1386" t="s">
        <v>79</v>
      </c>
      <c r="M1386" s="1">
        <v>1000</v>
      </c>
      <c r="N1386" s="1">
        <v>1000</v>
      </c>
      <c r="O1386" s="1">
        <v>944</v>
      </c>
      <c r="P1386">
        <v>3</v>
      </c>
      <c r="Q1386">
        <v>239.53</v>
      </c>
      <c r="R1386">
        <v>283.14</v>
      </c>
      <c r="S1386">
        <v>43.609999999999985</v>
      </c>
      <c r="T1386" t="s">
        <v>80</v>
      </c>
      <c r="U1386" s="40">
        <v>2023</v>
      </c>
      <c r="V1386" s="40">
        <v>10</v>
      </c>
      <c r="W1386" s="40" t="s">
        <v>325</v>
      </c>
      <c r="X1386" s="40">
        <v>4</v>
      </c>
      <c r="Y1386">
        <v>1</v>
      </c>
      <c r="Z1386">
        <v>283.14</v>
      </c>
    </row>
    <row r="1387" spans="1:26" x14ac:dyDescent="0.25">
      <c r="A1387" t="s">
        <v>92</v>
      </c>
      <c r="B1387" t="s">
        <v>1591</v>
      </c>
      <c r="C1387" s="1">
        <v>1000</v>
      </c>
      <c r="D1387">
        <v>4</v>
      </c>
      <c r="E1387">
        <v>0.8</v>
      </c>
      <c r="F1387" s="16">
        <v>45204</v>
      </c>
      <c r="G1387" t="s">
        <v>77</v>
      </c>
      <c r="H1387" t="s">
        <v>111</v>
      </c>
      <c r="I1387" t="s">
        <v>78</v>
      </c>
      <c r="J1387" t="s">
        <v>101</v>
      </c>
      <c r="K1387" s="1" t="s">
        <v>112</v>
      </c>
      <c r="L1387" t="s">
        <v>79</v>
      </c>
      <c r="M1387" s="1">
        <v>1000</v>
      </c>
      <c r="N1387" s="1">
        <v>1000</v>
      </c>
      <c r="O1387" s="1">
        <v>1481</v>
      </c>
      <c r="P1387">
        <v>4</v>
      </c>
      <c r="Q1387">
        <v>266.19</v>
      </c>
      <c r="R1387">
        <v>314.64999999999998</v>
      </c>
      <c r="S1387">
        <v>48.45999999999998</v>
      </c>
      <c r="T1387" t="s">
        <v>80</v>
      </c>
      <c r="U1387" s="40">
        <v>2023</v>
      </c>
      <c r="V1387" s="40">
        <v>10</v>
      </c>
      <c r="W1387" s="40" t="s">
        <v>325</v>
      </c>
      <c r="X1387" s="40">
        <v>4</v>
      </c>
      <c r="Y1387">
        <v>1</v>
      </c>
      <c r="Z1387">
        <v>314.64999999999998</v>
      </c>
    </row>
    <row r="1388" spans="1:26" x14ac:dyDescent="0.25">
      <c r="A1388" t="s">
        <v>92</v>
      </c>
      <c r="B1388" t="s">
        <v>1592</v>
      </c>
      <c r="C1388" s="1">
        <v>15000</v>
      </c>
      <c r="D1388">
        <v>60</v>
      </c>
      <c r="E1388">
        <v>12</v>
      </c>
      <c r="F1388" s="16">
        <v>45204</v>
      </c>
      <c r="G1388" t="s">
        <v>77</v>
      </c>
      <c r="H1388" t="s">
        <v>77</v>
      </c>
      <c r="I1388" t="s">
        <v>78</v>
      </c>
      <c r="J1388" t="s">
        <v>142</v>
      </c>
      <c r="K1388" s="1" t="s">
        <v>143</v>
      </c>
      <c r="L1388" t="s">
        <v>83</v>
      </c>
      <c r="M1388" s="1">
        <v>15000</v>
      </c>
      <c r="N1388" s="1">
        <v>15000</v>
      </c>
      <c r="O1388" s="1">
        <v>556</v>
      </c>
      <c r="P1388" t="s">
        <v>143</v>
      </c>
      <c r="Q1388" t="s">
        <v>143</v>
      </c>
      <c r="R1388" t="s">
        <v>143</v>
      </c>
      <c r="S1388" t="s">
        <v>143</v>
      </c>
      <c r="T1388" t="s">
        <v>144</v>
      </c>
      <c r="U1388" s="40">
        <v>2023</v>
      </c>
      <c r="V1388" s="40">
        <v>10</v>
      </c>
      <c r="W1388" s="40" t="s">
        <v>325</v>
      </c>
      <c r="X1388" s="40">
        <v>4</v>
      </c>
      <c r="Y1388">
        <v>0</v>
      </c>
      <c r="Z1388">
        <v>0</v>
      </c>
    </row>
    <row r="1389" spans="1:26" x14ac:dyDescent="0.25">
      <c r="A1389" t="s">
        <v>92</v>
      </c>
      <c r="B1389" t="s">
        <v>1593</v>
      </c>
      <c r="C1389" s="1">
        <v>9000</v>
      </c>
      <c r="D1389">
        <v>36</v>
      </c>
      <c r="E1389">
        <v>7.2</v>
      </c>
      <c r="F1389" s="16">
        <v>45204</v>
      </c>
      <c r="G1389" t="s">
        <v>77</v>
      </c>
      <c r="H1389" t="s">
        <v>77</v>
      </c>
      <c r="I1389" t="s">
        <v>78</v>
      </c>
      <c r="J1389" t="s">
        <v>142</v>
      </c>
      <c r="K1389" s="1" t="s">
        <v>143</v>
      </c>
      <c r="L1389" t="s">
        <v>83</v>
      </c>
      <c r="M1389" s="1">
        <v>9000</v>
      </c>
      <c r="N1389" s="1">
        <v>10000</v>
      </c>
      <c r="O1389" s="1">
        <v>763</v>
      </c>
      <c r="P1389" t="s">
        <v>143</v>
      </c>
      <c r="Q1389" t="s">
        <v>143</v>
      </c>
      <c r="R1389" t="s">
        <v>143</v>
      </c>
      <c r="S1389" t="s">
        <v>143</v>
      </c>
      <c r="T1389" t="s">
        <v>144</v>
      </c>
      <c r="U1389" s="40">
        <v>2023</v>
      </c>
      <c r="V1389" s="40">
        <v>10</v>
      </c>
      <c r="W1389" s="40" t="s">
        <v>325</v>
      </c>
      <c r="X1389" s="40">
        <v>4</v>
      </c>
      <c r="Y1389">
        <v>0</v>
      </c>
      <c r="Z1389">
        <v>0</v>
      </c>
    </row>
    <row r="1390" spans="1:26" x14ac:dyDescent="0.25">
      <c r="A1390" t="s">
        <v>92</v>
      </c>
      <c r="B1390" t="s">
        <v>1594</v>
      </c>
      <c r="C1390" s="1">
        <v>15000</v>
      </c>
      <c r="D1390">
        <v>60</v>
      </c>
      <c r="E1390">
        <v>12</v>
      </c>
      <c r="F1390" s="16">
        <v>45204</v>
      </c>
      <c r="G1390" t="s">
        <v>77</v>
      </c>
      <c r="H1390" t="s">
        <v>77</v>
      </c>
      <c r="I1390" t="s">
        <v>78</v>
      </c>
      <c r="J1390" t="s">
        <v>142</v>
      </c>
      <c r="K1390" s="1" t="s">
        <v>143</v>
      </c>
      <c r="L1390" t="s">
        <v>83</v>
      </c>
      <c r="M1390" s="1">
        <v>15000</v>
      </c>
      <c r="N1390" s="1">
        <v>15000</v>
      </c>
      <c r="O1390" s="1">
        <v>203</v>
      </c>
      <c r="P1390" t="s">
        <v>143</v>
      </c>
      <c r="Q1390" t="s">
        <v>143</v>
      </c>
      <c r="R1390" t="s">
        <v>143</v>
      </c>
      <c r="S1390" t="s">
        <v>143</v>
      </c>
      <c r="T1390" t="s">
        <v>144</v>
      </c>
      <c r="U1390" s="40">
        <v>2023</v>
      </c>
      <c r="V1390" s="40">
        <v>10</v>
      </c>
      <c r="W1390" s="40" t="s">
        <v>325</v>
      </c>
      <c r="X1390" s="40">
        <v>4</v>
      </c>
      <c r="Y1390">
        <v>0</v>
      </c>
      <c r="Z1390">
        <v>0</v>
      </c>
    </row>
    <row r="1391" spans="1:26" x14ac:dyDescent="0.25">
      <c r="A1391" t="s">
        <v>92</v>
      </c>
      <c r="B1391" t="s">
        <v>1595</v>
      </c>
      <c r="C1391" s="1">
        <v>500</v>
      </c>
      <c r="D1391">
        <v>2</v>
      </c>
      <c r="E1391">
        <v>0.4</v>
      </c>
      <c r="F1391" s="16">
        <v>45204</v>
      </c>
      <c r="G1391" t="s">
        <v>77</v>
      </c>
      <c r="H1391" t="s">
        <v>76</v>
      </c>
      <c r="I1391" t="s">
        <v>78</v>
      </c>
      <c r="J1391" t="s">
        <v>101</v>
      </c>
      <c r="K1391" s="1" t="s">
        <v>102</v>
      </c>
      <c r="L1391" t="s">
        <v>79</v>
      </c>
      <c r="M1391" s="1">
        <v>500</v>
      </c>
      <c r="N1391" s="1">
        <v>500</v>
      </c>
      <c r="O1391" s="1">
        <v>883</v>
      </c>
      <c r="P1391">
        <v>4</v>
      </c>
      <c r="Q1391">
        <v>112.28</v>
      </c>
      <c r="R1391">
        <v>138.44</v>
      </c>
      <c r="S1391">
        <v>26.159999999999997</v>
      </c>
      <c r="T1391" t="s">
        <v>80</v>
      </c>
      <c r="U1391" s="40">
        <v>2023</v>
      </c>
      <c r="V1391" s="40">
        <v>10</v>
      </c>
      <c r="W1391" s="40" t="s">
        <v>325</v>
      </c>
      <c r="X1391" s="40">
        <v>4</v>
      </c>
      <c r="Y1391">
        <v>1</v>
      </c>
      <c r="Z1391">
        <v>138.44</v>
      </c>
    </row>
    <row r="1392" spans="1:26" x14ac:dyDescent="0.25">
      <c r="A1392" t="s">
        <v>92</v>
      </c>
      <c r="B1392" t="s">
        <v>1596</v>
      </c>
      <c r="C1392" s="1">
        <v>500</v>
      </c>
      <c r="D1392">
        <v>2</v>
      </c>
      <c r="E1392">
        <v>0.4</v>
      </c>
      <c r="F1392" s="16">
        <v>45204</v>
      </c>
      <c r="G1392" t="s">
        <v>77</v>
      </c>
      <c r="H1392" t="s">
        <v>76</v>
      </c>
      <c r="I1392" t="s">
        <v>78</v>
      </c>
      <c r="J1392" t="s">
        <v>101</v>
      </c>
      <c r="K1392" s="1" t="s">
        <v>81</v>
      </c>
      <c r="L1392" t="s">
        <v>79</v>
      </c>
      <c r="M1392" s="1">
        <v>500</v>
      </c>
      <c r="N1392" s="1">
        <v>500</v>
      </c>
      <c r="O1392" s="1">
        <v>576</v>
      </c>
      <c r="P1392">
        <v>5</v>
      </c>
      <c r="Q1392">
        <v>105.86</v>
      </c>
      <c r="R1392">
        <v>130.53</v>
      </c>
      <c r="S1392">
        <v>24.67</v>
      </c>
      <c r="T1392" t="s">
        <v>80</v>
      </c>
      <c r="U1392" s="40">
        <v>2023</v>
      </c>
      <c r="V1392" s="40">
        <v>10</v>
      </c>
      <c r="W1392" s="40" t="s">
        <v>325</v>
      </c>
      <c r="X1392" s="40">
        <v>4</v>
      </c>
      <c r="Y1392">
        <v>1</v>
      </c>
      <c r="Z1392">
        <v>130.53</v>
      </c>
    </row>
    <row r="1393" spans="1:26" x14ac:dyDescent="0.25">
      <c r="A1393" t="s">
        <v>92</v>
      </c>
      <c r="B1393" t="s">
        <v>1597</v>
      </c>
      <c r="C1393" s="1">
        <v>6500</v>
      </c>
      <c r="D1393">
        <v>26</v>
      </c>
      <c r="E1393">
        <v>5.2</v>
      </c>
      <c r="F1393" s="16">
        <v>45204</v>
      </c>
      <c r="G1393" t="s">
        <v>77</v>
      </c>
      <c r="H1393" t="s">
        <v>77</v>
      </c>
      <c r="I1393" t="s">
        <v>78</v>
      </c>
      <c r="J1393" t="s">
        <v>142</v>
      </c>
      <c r="K1393" s="1" t="s">
        <v>143</v>
      </c>
      <c r="L1393" t="s">
        <v>83</v>
      </c>
      <c r="M1393" s="1">
        <v>6500</v>
      </c>
      <c r="N1393" s="1">
        <v>7500</v>
      </c>
      <c r="O1393" s="1">
        <v>480</v>
      </c>
      <c r="P1393" t="s">
        <v>143</v>
      </c>
      <c r="Q1393" t="s">
        <v>143</v>
      </c>
      <c r="R1393" t="s">
        <v>143</v>
      </c>
      <c r="S1393" t="s">
        <v>143</v>
      </c>
      <c r="T1393" t="s">
        <v>144</v>
      </c>
      <c r="U1393" s="40">
        <v>2023</v>
      </c>
      <c r="V1393" s="40">
        <v>10</v>
      </c>
      <c r="W1393" s="40" t="s">
        <v>325</v>
      </c>
      <c r="X1393" s="40">
        <v>4</v>
      </c>
      <c r="Y1393">
        <v>0</v>
      </c>
      <c r="Z1393">
        <v>0</v>
      </c>
    </row>
    <row r="1394" spans="1:26" x14ac:dyDescent="0.25">
      <c r="A1394" t="s">
        <v>92</v>
      </c>
      <c r="B1394" t="s">
        <v>1598</v>
      </c>
      <c r="C1394" s="1">
        <v>500</v>
      </c>
      <c r="D1394">
        <v>2</v>
      </c>
      <c r="E1394">
        <v>0.4</v>
      </c>
      <c r="F1394" s="16">
        <v>45204</v>
      </c>
      <c r="G1394" t="s">
        <v>77</v>
      </c>
      <c r="H1394" t="s">
        <v>76</v>
      </c>
      <c r="I1394" t="s">
        <v>78</v>
      </c>
      <c r="J1394" t="s">
        <v>101</v>
      </c>
      <c r="K1394" s="1" t="s">
        <v>102</v>
      </c>
      <c r="L1394" t="s">
        <v>79</v>
      </c>
      <c r="M1394" s="1">
        <v>500</v>
      </c>
      <c r="N1394" s="1">
        <v>500</v>
      </c>
      <c r="O1394" s="1">
        <v>883</v>
      </c>
      <c r="P1394">
        <v>4</v>
      </c>
      <c r="Q1394">
        <v>112.28</v>
      </c>
      <c r="R1394">
        <v>138.44</v>
      </c>
      <c r="S1394">
        <v>26.159999999999997</v>
      </c>
      <c r="T1394" t="s">
        <v>80</v>
      </c>
      <c r="U1394" s="40">
        <v>2023</v>
      </c>
      <c r="V1394" s="40">
        <v>10</v>
      </c>
      <c r="W1394" s="40" t="s">
        <v>325</v>
      </c>
      <c r="X1394" s="40">
        <v>4</v>
      </c>
      <c r="Y1394">
        <v>1</v>
      </c>
      <c r="Z1394">
        <v>138.44</v>
      </c>
    </row>
    <row r="1395" spans="1:26" x14ac:dyDescent="0.25">
      <c r="A1395" t="s">
        <v>92</v>
      </c>
      <c r="B1395" t="s">
        <v>1599</v>
      </c>
      <c r="C1395" s="1">
        <v>1000</v>
      </c>
      <c r="D1395">
        <v>4</v>
      </c>
      <c r="E1395">
        <v>0.8</v>
      </c>
      <c r="F1395" s="16">
        <v>45204</v>
      </c>
      <c r="G1395" t="s">
        <v>77</v>
      </c>
      <c r="H1395" t="s">
        <v>76</v>
      </c>
      <c r="I1395" t="s">
        <v>78</v>
      </c>
      <c r="J1395" t="s">
        <v>101</v>
      </c>
      <c r="K1395" s="1" t="s">
        <v>102</v>
      </c>
      <c r="L1395" t="s">
        <v>79</v>
      </c>
      <c r="M1395" s="1">
        <v>1000</v>
      </c>
      <c r="N1395" s="1">
        <v>1000</v>
      </c>
      <c r="O1395" s="1">
        <v>435</v>
      </c>
      <c r="P1395">
        <v>4</v>
      </c>
      <c r="Q1395">
        <v>186.77</v>
      </c>
      <c r="R1395">
        <v>220.76</v>
      </c>
      <c r="S1395">
        <v>33.989999999999981</v>
      </c>
      <c r="T1395" t="s">
        <v>80</v>
      </c>
      <c r="U1395" s="40">
        <v>2023</v>
      </c>
      <c r="V1395" s="40">
        <v>10</v>
      </c>
      <c r="W1395" s="40" t="s">
        <v>325</v>
      </c>
      <c r="X1395" s="40">
        <v>4</v>
      </c>
      <c r="Y1395">
        <v>1</v>
      </c>
      <c r="Z1395">
        <v>220.76</v>
      </c>
    </row>
    <row r="1396" spans="1:26" x14ac:dyDescent="0.25">
      <c r="A1396" t="s">
        <v>92</v>
      </c>
      <c r="B1396" t="s">
        <v>1600</v>
      </c>
      <c r="C1396" s="1">
        <v>500</v>
      </c>
      <c r="D1396">
        <v>2</v>
      </c>
      <c r="E1396">
        <v>0.4</v>
      </c>
      <c r="F1396" s="16">
        <v>45204</v>
      </c>
      <c r="G1396" t="s">
        <v>77</v>
      </c>
      <c r="H1396" t="s">
        <v>76</v>
      </c>
      <c r="I1396" t="s">
        <v>78</v>
      </c>
      <c r="J1396" t="s">
        <v>101</v>
      </c>
      <c r="K1396" s="1" t="s">
        <v>102</v>
      </c>
      <c r="L1396" t="s">
        <v>79</v>
      </c>
      <c r="M1396" s="1">
        <v>500</v>
      </c>
      <c r="N1396" s="1">
        <v>500</v>
      </c>
      <c r="O1396" s="1">
        <v>1001</v>
      </c>
      <c r="P1396">
        <v>4</v>
      </c>
      <c r="Q1396">
        <v>126.96</v>
      </c>
      <c r="R1396">
        <v>156.54</v>
      </c>
      <c r="S1396">
        <v>29.58</v>
      </c>
      <c r="T1396" t="s">
        <v>80</v>
      </c>
      <c r="U1396" s="40">
        <v>2023</v>
      </c>
      <c r="V1396" s="40">
        <v>10</v>
      </c>
      <c r="W1396" s="40" t="s">
        <v>325</v>
      </c>
      <c r="X1396" s="40">
        <v>4</v>
      </c>
      <c r="Y1396">
        <v>1</v>
      </c>
      <c r="Z1396">
        <v>156.54</v>
      </c>
    </row>
    <row r="1397" spans="1:26" x14ac:dyDescent="0.25">
      <c r="A1397" t="s">
        <v>92</v>
      </c>
      <c r="B1397" t="s">
        <v>1601</v>
      </c>
      <c r="C1397" s="1">
        <v>500</v>
      </c>
      <c r="D1397">
        <v>2</v>
      </c>
      <c r="E1397">
        <v>0.4</v>
      </c>
      <c r="F1397" s="16">
        <v>45204</v>
      </c>
      <c r="G1397" t="s">
        <v>77</v>
      </c>
      <c r="H1397" t="s">
        <v>76</v>
      </c>
      <c r="I1397" t="s">
        <v>78</v>
      </c>
      <c r="J1397" t="s">
        <v>101</v>
      </c>
      <c r="K1397" s="1" t="s">
        <v>81</v>
      </c>
      <c r="L1397" t="s">
        <v>79</v>
      </c>
      <c r="M1397" s="1">
        <v>500</v>
      </c>
      <c r="N1397" s="1">
        <v>500</v>
      </c>
      <c r="O1397" s="1">
        <v>576</v>
      </c>
      <c r="P1397">
        <v>5</v>
      </c>
      <c r="Q1397">
        <v>105.86</v>
      </c>
      <c r="R1397">
        <v>130.53</v>
      </c>
      <c r="S1397">
        <v>24.67</v>
      </c>
      <c r="T1397" t="s">
        <v>80</v>
      </c>
      <c r="U1397" s="40">
        <v>2023</v>
      </c>
      <c r="V1397" s="40">
        <v>10</v>
      </c>
      <c r="W1397" s="40" t="s">
        <v>325</v>
      </c>
      <c r="X1397" s="40">
        <v>4</v>
      </c>
      <c r="Y1397">
        <v>1</v>
      </c>
      <c r="Z1397">
        <v>130.53</v>
      </c>
    </row>
    <row r="1398" spans="1:26" x14ac:dyDescent="0.25">
      <c r="A1398" t="s">
        <v>92</v>
      </c>
      <c r="B1398" t="s">
        <v>1602</v>
      </c>
      <c r="C1398" s="1">
        <v>500</v>
      </c>
      <c r="D1398">
        <v>2</v>
      </c>
      <c r="E1398">
        <v>0.4</v>
      </c>
      <c r="F1398" s="16">
        <v>45204</v>
      </c>
      <c r="G1398" t="s">
        <v>77</v>
      </c>
      <c r="H1398" t="s">
        <v>76</v>
      </c>
      <c r="I1398" t="s">
        <v>78</v>
      </c>
      <c r="J1398" t="s">
        <v>101</v>
      </c>
      <c r="K1398" s="1" t="s">
        <v>81</v>
      </c>
      <c r="L1398" t="s">
        <v>79</v>
      </c>
      <c r="M1398" s="1">
        <v>500</v>
      </c>
      <c r="N1398" s="1">
        <v>500</v>
      </c>
      <c r="O1398" s="1">
        <v>861</v>
      </c>
      <c r="P1398">
        <v>5</v>
      </c>
      <c r="Q1398">
        <v>118.57</v>
      </c>
      <c r="R1398">
        <v>146.19999999999999</v>
      </c>
      <c r="S1398">
        <v>27.629999999999995</v>
      </c>
      <c r="T1398" t="s">
        <v>80</v>
      </c>
      <c r="U1398" s="40">
        <v>2023</v>
      </c>
      <c r="V1398" s="40">
        <v>10</v>
      </c>
      <c r="W1398" s="40" t="s">
        <v>325</v>
      </c>
      <c r="X1398" s="40">
        <v>4</v>
      </c>
      <c r="Y1398">
        <v>1</v>
      </c>
      <c r="Z1398">
        <v>146.19999999999999</v>
      </c>
    </row>
    <row r="1399" spans="1:26" x14ac:dyDescent="0.25">
      <c r="A1399" t="s">
        <v>92</v>
      </c>
      <c r="B1399" t="s">
        <v>1603</v>
      </c>
      <c r="C1399" s="1">
        <v>8000</v>
      </c>
      <c r="D1399">
        <v>32</v>
      </c>
      <c r="E1399">
        <v>6.4</v>
      </c>
      <c r="F1399" s="16">
        <v>45204</v>
      </c>
      <c r="G1399" t="s">
        <v>77</v>
      </c>
      <c r="H1399" t="s">
        <v>77</v>
      </c>
      <c r="I1399" t="s">
        <v>78</v>
      </c>
      <c r="J1399" t="s">
        <v>142</v>
      </c>
      <c r="K1399" s="1" t="s">
        <v>143</v>
      </c>
      <c r="L1399" t="s">
        <v>83</v>
      </c>
      <c r="M1399" s="1">
        <v>8000</v>
      </c>
      <c r="N1399" s="1">
        <v>10000</v>
      </c>
      <c r="O1399" s="1">
        <v>480</v>
      </c>
      <c r="P1399" t="s">
        <v>143</v>
      </c>
      <c r="Q1399" t="s">
        <v>143</v>
      </c>
      <c r="R1399" t="s">
        <v>143</v>
      </c>
      <c r="S1399" t="s">
        <v>143</v>
      </c>
      <c r="T1399" t="s">
        <v>144</v>
      </c>
      <c r="U1399" s="40">
        <v>2023</v>
      </c>
      <c r="V1399" s="40">
        <v>10</v>
      </c>
      <c r="W1399" s="40" t="s">
        <v>325</v>
      </c>
      <c r="X1399" s="40">
        <v>4</v>
      </c>
      <c r="Y1399">
        <v>0</v>
      </c>
      <c r="Z1399">
        <v>0</v>
      </c>
    </row>
    <row r="1400" spans="1:26" x14ac:dyDescent="0.25">
      <c r="A1400" t="s">
        <v>92</v>
      </c>
      <c r="B1400" t="s">
        <v>1604</v>
      </c>
      <c r="C1400" s="1">
        <v>500</v>
      </c>
      <c r="D1400">
        <v>2</v>
      </c>
      <c r="E1400">
        <v>0.4</v>
      </c>
      <c r="F1400" s="16">
        <v>45204</v>
      </c>
      <c r="G1400" t="s">
        <v>77</v>
      </c>
      <c r="H1400" t="s">
        <v>114</v>
      </c>
      <c r="I1400" t="s">
        <v>78</v>
      </c>
      <c r="J1400" t="s">
        <v>101</v>
      </c>
      <c r="K1400" s="1" t="s">
        <v>102</v>
      </c>
      <c r="L1400" t="s">
        <v>79</v>
      </c>
      <c r="M1400" s="1">
        <v>500</v>
      </c>
      <c r="N1400" s="1">
        <v>500</v>
      </c>
      <c r="O1400" s="1">
        <v>1144</v>
      </c>
      <c r="P1400">
        <v>5</v>
      </c>
      <c r="Q1400">
        <v>149.25</v>
      </c>
      <c r="R1400">
        <v>184.04</v>
      </c>
      <c r="S1400">
        <v>34.789999999999992</v>
      </c>
      <c r="T1400" t="s">
        <v>80</v>
      </c>
      <c r="U1400" s="40">
        <v>2023</v>
      </c>
      <c r="V1400" s="40">
        <v>10</v>
      </c>
      <c r="W1400" s="40" t="s">
        <v>325</v>
      </c>
      <c r="X1400" s="40">
        <v>4</v>
      </c>
      <c r="Y1400">
        <v>1</v>
      </c>
      <c r="Z1400">
        <v>184.04</v>
      </c>
    </row>
    <row r="1401" spans="1:26" x14ac:dyDescent="0.25">
      <c r="A1401" t="s">
        <v>92</v>
      </c>
      <c r="B1401" t="s">
        <v>1605</v>
      </c>
      <c r="C1401" s="1">
        <v>500</v>
      </c>
      <c r="D1401">
        <v>2</v>
      </c>
      <c r="E1401">
        <v>0.4</v>
      </c>
      <c r="F1401" s="16">
        <v>45204</v>
      </c>
      <c r="G1401" t="s">
        <v>77</v>
      </c>
      <c r="H1401" t="s">
        <v>114</v>
      </c>
      <c r="I1401" t="s">
        <v>78</v>
      </c>
      <c r="J1401" t="s">
        <v>101</v>
      </c>
      <c r="K1401" s="1" t="s">
        <v>102</v>
      </c>
      <c r="L1401" t="s">
        <v>79</v>
      </c>
      <c r="M1401" s="1">
        <v>500</v>
      </c>
      <c r="N1401" s="1">
        <v>500</v>
      </c>
      <c r="O1401" s="1">
        <v>845</v>
      </c>
      <c r="P1401">
        <v>4</v>
      </c>
      <c r="Q1401">
        <v>141.93</v>
      </c>
      <c r="R1401">
        <v>175</v>
      </c>
      <c r="S1401">
        <v>33.069999999999993</v>
      </c>
      <c r="T1401" t="s">
        <v>80</v>
      </c>
      <c r="U1401" s="40">
        <v>2023</v>
      </c>
      <c r="V1401" s="40">
        <v>10</v>
      </c>
      <c r="W1401" s="40" t="s">
        <v>325</v>
      </c>
      <c r="X1401" s="40">
        <v>4</v>
      </c>
      <c r="Y1401">
        <v>1</v>
      </c>
      <c r="Z1401">
        <v>175</v>
      </c>
    </row>
    <row r="1402" spans="1:26" x14ac:dyDescent="0.25">
      <c r="A1402" t="s">
        <v>92</v>
      </c>
      <c r="B1402" t="s">
        <v>1606</v>
      </c>
      <c r="C1402" s="1">
        <v>500</v>
      </c>
      <c r="D1402">
        <v>2</v>
      </c>
      <c r="E1402">
        <v>0.4</v>
      </c>
      <c r="F1402" s="16">
        <v>45204</v>
      </c>
      <c r="G1402" t="s">
        <v>77</v>
      </c>
      <c r="H1402" t="s">
        <v>114</v>
      </c>
      <c r="I1402" t="s">
        <v>78</v>
      </c>
      <c r="J1402" t="s">
        <v>101</v>
      </c>
      <c r="K1402" s="1" t="s">
        <v>102</v>
      </c>
      <c r="L1402" t="s">
        <v>79</v>
      </c>
      <c r="M1402" s="1">
        <v>500</v>
      </c>
      <c r="N1402" s="1">
        <v>500</v>
      </c>
      <c r="O1402" s="1">
        <v>1123</v>
      </c>
      <c r="P1402">
        <v>4</v>
      </c>
      <c r="Q1402">
        <v>148.53</v>
      </c>
      <c r="R1402">
        <v>183.15</v>
      </c>
      <c r="S1402">
        <v>34.620000000000005</v>
      </c>
      <c r="T1402" t="s">
        <v>80</v>
      </c>
      <c r="U1402" s="40">
        <v>2023</v>
      </c>
      <c r="V1402" s="40">
        <v>10</v>
      </c>
      <c r="W1402" s="40" t="s">
        <v>325</v>
      </c>
      <c r="X1402" s="40">
        <v>4</v>
      </c>
      <c r="Y1402">
        <v>1</v>
      </c>
      <c r="Z1402">
        <v>183.15</v>
      </c>
    </row>
    <row r="1403" spans="1:26" x14ac:dyDescent="0.25">
      <c r="A1403" t="s">
        <v>92</v>
      </c>
      <c r="B1403" t="s">
        <v>1607</v>
      </c>
      <c r="C1403" s="1">
        <v>1500.0000000000002</v>
      </c>
      <c r="D1403">
        <v>6.0000000000000009</v>
      </c>
      <c r="E1403">
        <v>1.2000000000000002</v>
      </c>
      <c r="F1403" s="16">
        <v>45204</v>
      </c>
      <c r="G1403" t="s">
        <v>77</v>
      </c>
      <c r="H1403" t="s">
        <v>114</v>
      </c>
      <c r="I1403" t="s">
        <v>78</v>
      </c>
      <c r="J1403" t="s">
        <v>101</v>
      </c>
      <c r="K1403" s="1" t="s">
        <v>102</v>
      </c>
      <c r="L1403" t="s">
        <v>79</v>
      </c>
      <c r="M1403" s="1">
        <v>1500.0000000000002</v>
      </c>
      <c r="N1403" s="1">
        <v>2500</v>
      </c>
      <c r="O1403" s="1">
        <v>1416</v>
      </c>
      <c r="P1403">
        <v>5</v>
      </c>
      <c r="Q1403">
        <v>346.89</v>
      </c>
      <c r="R1403">
        <v>395.99</v>
      </c>
      <c r="S1403">
        <v>49.100000000000023</v>
      </c>
      <c r="T1403" t="s">
        <v>80</v>
      </c>
      <c r="U1403" s="40">
        <v>2023</v>
      </c>
      <c r="V1403" s="40">
        <v>10</v>
      </c>
      <c r="W1403" s="40" t="s">
        <v>325</v>
      </c>
      <c r="X1403" s="40">
        <v>4</v>
      </c>
      <c r="Y1403">
        <v>1</v>
      </c>
      <c r="Z1403">
        <v>395.99</v>
      </c>
    </row>
    <row r="1404" spans="1:26" x14ac:dyDescent="0.25">
      <c r="A1404" t="s">
        <v>92</v>
      </c>
      <c r="B1404" t="s">
        <v>1608</v>
      </c>
      <c r="C1404" s="1">
        <v>500</v>
      </c>
      <c r="D1404">
        <v>2</v>
      </c>
      <c r="E1404">
        <v>0.4</v>
      </c>
      <c r="F1404" s="16">
        <v>45209</v>
      </c>
      <c r="G1404" t="s">
        <v>77</v>
      </c>
      <c r="H1404" t="s">
        <v>114</v>
      </c>
      <c r="I1404" t="s">
        <v>78</v>
      </c>
      <c r="J1404" t="s">
        <v>101</v>
      </c>
      <c r="K1404" s="1" t="s">
        <v>102</v>
      </c>
      <c r="L1404" t="s">
        <v>79</v>
      </c>
      <c r="M1404" s="1">
        <v>500</v>
      </c>
      <c r="N1404" s="1">
        <v>500</v>
      </c>
      <c r="O1404" s="1">
        <v>1575</v>
      </c>
      <c r="P1404">
        <v>6</v>
      </c>
      <c r="Q1404">
        <v>151.52000000000001</v>
      </c>
      <c r="R1404">
        <v>186.84</v>
      </c>
      <c r="S1404">
        <v>35.319999999999993</v>
      </c>
      <c r="T1404" t="s">
        <v>80</v>
      </c>
      <c r="U1404" s="40">
        <v>2023</v>
      </c>
      <c r="V1404" s="40">
        <v>10</v>
      </c>
      <c r="W1404" s="40" t="s">
        <v>325</v>
      </c>
      <c r="X1404" s="40">
        <v>2</v>
      </c>
      <c r="Y1404">
        <v>1</v>
      </c>
      <c r="Z1404">
        <v>186.84</v>
      </c>
    </row>
    <row r="1405" spans="1:26" x14ac:dyDescent="0.25">
      <c r="A1405" t="s">
        <v>92</v>
      </c>
      <c r="B1405" t="s">
        <v>1609</v>
      </c>
      <c r="C1405" s="1">
        <v>500</v>
      </c>
      <c r="D1405">
        <v>2</v>
      </c>
      <c r="E1405">
        <v>0.4</v>
      </c>
      <c r="F1405" s="16">
        <v>45209</v>
      </c>
      <c r="G1405" t="s">
        <v>77</v>
      </c>
      <c r="H1405" t="s">
        <v>100</v>
      </c>
      <c r="I1405" t="s">
        <v>78</v>
      </c>
      <c r="J1405" t="s">
        <v>101</v>
      </c>
      <c r="K1405" s="1" t="s">
        <v>102</v>
      </c>
      <c r="L1405" t="s">
        <v>79</v>
      </c>
      <c r="M1405" s="1">
        <v>500</v>
      </c>
      <c r="N1405" s="1">
        <v>500</v>
      </c>
      <c r="O1405" s="1">
        <v>1045</v>
      </c>
      <c r="P1405">
        <v>3</v>
      </c>
      <c r="Q1405">
        <v>91.05</v>
      </c>
      <c r="R1405">
        <v>112.27</v>
      </c>
      <c r="S1405">
        <v>21.22</v>
      </c>
      <c r="T1405" t="s">
        <v>80</v>
      </c>
      <c r="U1405" s="40">
        <v>2023</v>
      </c>
      <c r="V1405" s="40">
        <v>10</v>
      </c>
      <c r="W1405" s="40" t="s">
        <v>325</v>
      </c>
      <c r="X1405" s="40">
        <v>2</v>
      </c>
      <c r="Y1405">
        <v>1</v>
      </c>
      <c r="Z1405">
        <v>112.27</v>
      </c>
    </row>
    <row r="1406" spans="1:26" x14ac:dyDescent="0.25">
      <c r="A1406" t="s">
        <v>92</v>
      </c>
      <c r="B1406" t="s">
        <v>1610</v>
      </c>
      <c r="C1406" s="1">
        <v>500</v>
      </c>
      <c r="D1406">
        <v>2</v>
      </c>
      <c r="E1406">
        <v>0.4</v>
      </c>
      <c r="F1406" s="16">
        <v>45209</v>
      </c>
      <c r="G1406" t="s">
        <v>77</v>
      </c>
      <c r="H1406" t="s">
        <v>100</v>
      </c>
      <c r="I1406" t="s">
        <v>78</v>
      </c>
      <c r="J1406" t="s">
        <v>101</v>
      </c>
      <c r="K1406" s="1" t="s">
        <v>102</v>
      </c>
      <c r="L1406" t="s">
        <v>79</v>
      </c>
      <c r="M1406" s="1">
        <v>500</v>
      </c>
      <c r="N1406" s="1">
        <v>500</v>
      </c>
      <c r="O1406" s="1">
        <v>1045</v>
      </c>
      <c r="P1406">
        <v>3</v>
      </c>
      <c r="Q1406">
        <v>91.05</v>
      </c>
      <c r="R1406">
        <v>112.27</v>
      </c>
      <c r="S1406">
        <v>21.22</v>
      </c>
      <c r="T1406" t="s">
        <v>80</v>
      </c>
      <c r="U1406" s="40">
        <v>2023</v>
      </c>
      <c r="V1406" s="40">
        <v>10</v>
      </c>
      <c r="W1406" s="40" t="s">
        <v>325</v>
      </c>
      <c r="X1406" s="40">
        <v>2</v>
      </c>
      <c r="Y1406">
        <v>1</v>
      </c>
      <c r="Z1406">
        <v>112.27</v>
      </c>
    </row>
    <row r="1407" spans="1:26" x14ac:dyDescent="0.25">
      <c r="A1407" t="s">
        <v>92</v>
      </c>
      <c r="B1407" t="s">
        <v>1611</v>
      </c>
      <c r="C1407" s="1">
        <v>500</v>
      </c>
      <c r="D1407">
        <v>2</v>
      </c>
      <c r="E1407">
        <v>0.4</v>
      </c>
      <c r="F1407" s="16">
        <v>45209</v>
      </c>
      <c r="G1407" t="s">
        <v>77</v>
      </c>
      <c r="H1407" t="s">
        <v>77</v>
      </c>
      <c r="I1407" t="s">
        <v>78</v>
      </c>
      <c r="J1407" t="s">
        <v>142</v>
      </c>
      <c r="K1407" s="1" t="s">
        <v>143</v>
      </c>
      <c r="L1407" t="s">
        <v>79</v>
      </c>
      <c r="M1407" s="1">
        <v>500</v>
      </c>
      <c r="N1407" s="1">
        <v>500</v>
      </c>
      <c r="O1407" s="1">
        <v>763</v>
      </c>
      <c r="P1407" t="s">
        <v>143</v>
      </c>
      <c r="Q1407" t="s">
        <v>143</v>
      </c>
      <c r="R1407" t="s">
        <v>143</v>
      </c>
      <c r="S1407" t="s">
        <v>143</v>
      </c>
      <c r="T1407" t="s">
        <v>144</v>
      </c>
      <c r="U1407" s="40">
        <v>2023</v>
      </c>
      <c r="V1407" s="40">
        <v>10</v>
      </c>
      <c r="W1407" s="40" t="s">
        <v>325</v>
      </c>
      <c r="X1407" s="40">
        <v>2</v>
      </c>
      <c r="Y1407">
        <v>1</v>
      </c>
      <c r="Z1407" t="s">
        <v>143</v>
      </c>
    </row>
    <row r="1408" spans="1:26" x14ac:dyDescent="0.25">
      <c r="A1408" t="s">
        <v>92</v>
      </c>
      <c r="B1408" t="s">
        <v>1612</v>
      </c>
      <c r="C1408" s="1">
        <v>1000</v>
      </c>
      <c r="D1408">
        <v>4</v>
      </c>
      <c r="E1408">
        <v>0.8</v>
      </c>
      <c r="F1408" s="16">
        <v>45209</v>
      </c>
      <c r="G1408" t="s">
        <v>77</v>
      </c>
      <c r="H1408" t="s">
        <v>77</v>
      </c>
      <c r="I1408" t="s">
        <v>78</v>
      </c>
      <c r="J1408" t="s">
        <v>142</v>
      </c>
      <c r="K1408" s="1" t="s">
        <v>143</v>
      </c>
      <c r="L1408" t="s">
        <v>79</v>
      </c>
      <c r="M1408" s="1">
        <v>1000</v>
      </c>
      <c r="N1408" s="1">
        <v>1000</v>
      </c>
      <c r="O1408" s="1">
        <v>203</v>
      </c>
      <c r="P1408" t="s">
        <v>143</v>
      </c>
      <c r="Q1408" t="s">
        <v>143</v>
      </c>
      <c r="R1408" t="s">
        <v>143</v>
      </c>
      <c r="S1408" t="s">
        <v>143</v>
      </c>
      <c r="T1408" t="s">
        <v>144</v>
      </c>
      <c r="U1408" s="40">
        <v>2023</v>
      </c>
      <c r="V1408" s="40">
        <v>10</v>
      </c>
      <c r="W1408" s="40" t="s">
        <v>325</v>
      </c>
      <c r="X1408" s="40">
        <v>2</v>
      </c>
      <c r="Y1408">
        <v>1</v>
      </c>
      <c r="Z1408" t="s">
        <v>143</v>
      </c>
    </row>
    <row r="1409" spans="1:26" x14ac:dyDescent="0.25">
      <c r="A1409" t="s">
        <v>92</v>
      </c>
      <c r="B1409" t="s">
        <v>1613</v>
      </c>
      <c r="C1409" s="1">
        <v>1000</v>
      </c>
      <c r="D1409">
        <v>4</v>
      </c>
      <c r="E1409">
        <v>0.8</v>
      </c>
      <c r="F1409" s="16">
        <v>45209</v>
      </c>
      <c r="G1409" t="s">
        <v>77</v>
      </c>
      <c r="H1409" t="s">
        <v>77</v>
      </c>
      <c r="I1409" t="s">
        <v>78</v>
      </c>
      <c r="J1409" t="s">
        <v>142</v>
      </c>
      <c r="K1409" s="1" t="s">
        <v>143</v>
      </c>
      <c r="L1409" t="s">
        <v>79</v>
      </c>
      <c r="M1409" s="1">
        <v>1000</v>
      </c>
      <c r="N1409" s="1">
        <v>1000</v>
      </c>
      <c r="O1409" s="1">
        <v>480</v>
      </c>
      <c r="P1409" t="s">
        <v>143</v>
      </c>
      <c r="Q1409" t="s">
        <v>143</v>
      </c>
      <c r="R1409" t="s">
        <v>143</v>
      </c>
      <c r="S1409" t="s">
        <v>143</v>
      </c>
      <c r="T1409" t="s">
        <v>144</v>
      </c>
      <c r="U1409" s="40">
        <v>2023</v>
      </c>
      <c r="V1409" s="40">
        <v>10</v>
      </c>
      <c r="W1409" s="40" t="s">
        <v>325</v>
      </c>
      <c r="X1409" s="40">
        <v>2</v>
      </c>
      <c r="Y1409">
        <v>1</v>
      </c>
      <c r="Z1409" t="s">
        <v>143</v>
      </c>
    </row>
    <row r="1410" spans="1:26" x14ac:dyDescent="0.25">
      <c r="A1410" t="s">
        <v>92</v>
      </c>
      <c r="B1410" t="s">
        <v>1614</v>
      </c>
      <c r="C1410" s="1">
        <v>500</v>
      </c>
      <c r="D1410">
        <v>2</v>
      </c>
      <c r="E1410">
        <v>0.4</v>
      </c>
      <c r="F1410" s="16">
        <v>45209</v>
      </c>
      <c r="G1410" t="s">
        <v>77</v>
      </c>
      <c r="H1410" t="s">
        <v>100</v>
      </c>
      <c r="I1410" t="s">
        <v>78</v>
      </c>
      <c r="J1410" t="s">
        <v>101</v>
      </c>
      <c r="K1410" s="1" t="s">
        <v>102</v>
      </c>
      <c r="L1410" t="s">
        <v>79</v>
      </c>
      <c r="M1410" s="1">
        <v>500</v>
      </c>
      <c r="N1410" s="1">
        <v>500</v>
      </c>
      <c r="O1410" s="1">
        <v>942</v>
      </c>
      <c r="P1410">
        <v>3</v>
      </c>
      <c r="Q1410">
        <v>111.04</v>
      </c>
      <c r="R1410">
        <v>136.91</v>
      </c>
      <c r="S1410">
        <v>25.86999999999999</v>
      </c>
      <c r="T1410" t="s">
        <v>80</v>
      </c>
      <c r="U1410" s="40">
        <v>2023</v>
      </c>
      <c r="V1410" s="40">
        <v>10</v>
      </c>
      <c r="W1410" s="40" t="s">
        <v>325</v>
      </c>
      <c r="X1410" s="40">
        <v>2</v>
      </c>
      <c r="Y1410">
        <v>1</v>
      </c>
      <c r="Z1410">
        <v>136.91</v>
      </c>
    </row>
    <row r="1411" spans="1:26" x14ac:dyDescent="0.25">
      <c r="A1411" t="s">
        <v>92</v>
      </c>
      <c r="B1411" t="s">
        <v>1615</v>
      </c>
      <c r="C1411" s="1">
        <v>10500</v>
      </c>
      <c r="D1411">
        <v>42</v>
      </c>
      <c r="E1411">
        <v>8.4</v>
      </c>
      <c r="F1411" s="16">
        <v>45209</v>
      </c>
      <c r="G1411" t="s">
        <v>77</v>
      </c>
      <c r="H1411" t="s">
        <v>114</v>
      </c>
      <c r="I1411" t="s">
        <v>78</v>
      </c>
      <c r="J1411" t="s">
        <v>101</v>
      </c>
      <c r="K1411" s="1" t="s">
        <v>102</v>
      </c>
      <c r="L1411" t="s">
        <v>83</v>
      </c>
      <c r="M1411" s="1">
        <v>10500</v>
      </c>
      <c r="N1411" s="1">
        <v>15000</v>
      </c>
      <c r="O1411" s="1">
        <v>1020</v>
      </c>
      <c r="P1411">
        <v>2</v>
      </c>
      <c r="Q1411">
        <v>958.61</v>
      </c>
      <c r="R1411">
        <v>1090.07</v>
      </c>
      <c r="S1411">
        <v>131.45999999999992</v>
      </c>
      <c r="T1411" t="s">
        <v>80</v>
      </c>
      <c r="U1411" s="40">
        <v>2023</v>
      </c>
      <c r="V1411" s="40">
        <v>10</v>
      </c>
      <c r="W1411" s="40" t="s">
        <v>325</v>
      </c>
      <c r="X1411" s="40">
        <v>2</v>
      </c>
      <c r="Y1411">
        <v>0</v>
      </c>
      <c r="Z1411">
        <v>0</v>
      </c>
    </row>
    <row r="1412" spans="1:26" x14ac:dyDescent="0.25">
      <c r="A1412" t="s">
        <v>92</v>
      </c>
      <c r="B1412" t="s">
        <v>1616</v>
      </c>
      <c r="C1412" s="1">
        <v>500</v>
      </c>
      <c r="D1412">
        <v>2</v>
      </c>
      <c r="E1412">
        <v>0.4</v>
      </c>
      <c r="F1412" s="16">
        <v>45209</v>
      </c>
      <c r="G1412" t="s">
        <v>77</v>
      </c>
      <c r="H1412" t="s">
        <v>178</v>
      </c>
      <c r="I1412" t="s">
        <v>78</v>
      </c>
      <c r="J1412" t="s">
        <v>101</v>
      </c>
      <c r="K1412" s="1" t="s">
        <v>130</v>
      </c>
      <c r="L1412" t="s">
        <v>79</v>
      </c>
      <c r="M1412" s="1">
        <v>500</v>
      </c>
      <c r="N1412" s="1">
        <v>500</v>
      </c>
      <c r="O1412" s="1">
        <v>1333</v>
      </c>
      <c r="P1412">
        <v>4</v>
      </c>
      <c r="Q1412">
        <v>129.29</v>
      </c>
      <c r="R1412">
        <v>159.41999999999999</v>
      </c>
      <c r="S1412">
        <v>30.129999999999995</v>
      </c>
      <c r="T1412" t="s">
        <v>80</v>
      </c>
      <c r="U1412" s="40">
        <v>2023</v>
      </c>
      <c r="V1412" s="40">
        <v>10</v>
      </c>
      <c r="W1412" s="40" t="s">
        <v>325</v>
      </c>
      <c r="X1412" s="40">
        <v>2</v>
      </c>
      <c r="Y1412">
        <v>1</v>
      </c>
      <c r="Z1412">
        <v>159.41999999999999</v>
      </c>
    </row>
    <row r="1413" spans="1:26" x14ac:dyDescent="0.25">
      <c r="A1413" t="s">
        <v>92</v>
      </c>
      <c r="B1413" t="s">
        <v>1617</v>
      </c>
      <c r="C1413" s="1">
        <v>500</v>
      </c>
      <c r="D1413">
        <v>2</v>
      </c>
      <c r="E1413">
        <v>0.4</v>
      </c>
      <c r="F1413" s="16">
        <v>45209</v>
      </c>
      <c r="G1413" t="s">
        <v>77</v>
      </c>
      <c r="H1413" t="s">
        <v>178</v>
      </c>
      <c r="I1413" t="s">
        <v>78</v>
      </c>
      <c r="J1413" t="s">
        <v>101</v>
      </c>
      <c r="K1413" s="1" t="s">
        <v>130</v>
      </c>
      <c r="L1413" t="s">
        <v>79</v>
      </c>
      <c r="M1413" s="1">
        <v>500</v>
      </c>
      <c r="N1413" s="1">
        <v>500</v>
      </c>
      <c r="O1413" s="1">
        <v>1333</v>
      </c>
      <c r="P1413">
        <v>4</v>
      </c>
      <c r="Q1413">
        <v>129.29</v>
      </c>
      <c r="R1413">
        <v>159.41999999999999</v>
      </c>
      <c r="S1413">
        <v>30.129999999999995</v>
      </c>
      <c r="T1413" t="s">
        <v>80</v>
      </c>
      <c r="U1413" s="40">
        <v>2023</v>
      </c>
      <c r="V1413" s="40">
        <v>10</v>
      </c>
      <c r="W1413" s="40" t="s">
        <v>325</v>
      </c>
      <c r="X1413" s="40">
        <v>2</v>
      </c>
      <c r="Y1413">
        <v>1</v>
      </c>
      <c r="Z1413">
        <v>159.41999999999999</v>
      </c>
    </row>
    <row r="1414" spans="1:26" x14ac:dyDescent="0.25">
      <c r="A1414" t="s">
        <v>92</v>
      </c>
      <c r="B1414" t="s">
        <v>1618</v>
      </c>
      <c r="C1414" s="1">
        <v>500</v>
      </c>
      <c r="D1414">
        <v>2</v>
      </c>
      <c r="E1414">
        <v>0.4</v>
      </c>
      <c r="F1414" s="16">
        <v>45209</v>
      </c>
      <c r="G1414" t="s">
        <v>77</v>
      </c>
      <c r="H1414" t="s">
        <v>76</v>
      </c>
      <c r="I1414" t="s">
        <v>78</v>
      </c>
      <c r="J1414" t="s">
        <v>101</v>
      </c>
      <c r="K1414" s="1" t="s">
        <v>102</v>
      </c>
      <c r="L1414" t="s">
        <v>79</v>
      </c>
      <c r="M1414" s="1">
        <v>500</v>
      </c>
      <c r="N1414" s="1">
        <v>500</v>
      </c>
      <c r="O1414" s="1">
        <v>675</v>
      </c>
      <c r="P1414">
        <v>4</v>
      </c>
      <c r="Q1414">
        <v>104.08</v>
      </c>
      <c r="R1414">
        <v>128.33000000000001</v>
      </c>
      <c r="S1414">
        <v>24.250000000000014</v>
      </c>
      <c r="T1414" t="s">
        <v>80</v>
      </c>
      <c r="U1414" s="40">
        <v>2023</v>
      </c>
      <c r="V1414" s="40">
        <v>10</v>
      </c>
      <c r="W1414" s="40" t="s">
        <v>325</v>
      </c>
      <c r="X1414" s="40">
        <v>2</v>
      </c>
      <c r="Y1414">
        <v>1</v>
      </c>
      <c r="Z1414">
        <v>128.33000000000001</v>
      </c>
    </row>
    <row r="1415" spans="1:26" x14ac:dyDescent="0.25">
      <c r="A1415" t="s">
        <v>92</v>
      </c>
      <c r="B1415" t="s">
        <v>1619</v>
      </c>
      <c r="C1415" s="1">
        <v>3000.0000000000005</v>
      </c>
      <c r="D1415">
        <v>12.000000000000002</v>
      </c>
      <c r="E1415">
        <v>2.4000000000000004</v>
      </c>
      <c r="F1415" s="16">
        <v>45209</v>
      </c>
      <c r="G1415" t="s">
        <v>77</v>
      </c>
      <c r="H1415" t="s">
        <v>111</v>
      </c>
      <c r="I1415" t="s">
        <v>78</v>
      </c>
      <c r="J1415" t="s">
        <v>101</v>
      </c>
      <c r="K1415" s="1" t="s">
        <v>112</v>
      </c>
      <c r="L1415" t="s">
        <v>83</v>
      </c>
      <c r="M1415" s="1">
        <v>3000.0000000000005</v>
      </c>
      <c r="N1415" s="1">
        <v>5000</v>
      </c>
      <c r="O1415" s="1">
        <v>1546</v>
      </c>
      <c r="P1415">
        <v>3</v>
      </c>
      <c r="Q1415">
        <v>696.46</v>
      </c>
      <c r="R1415">
        <v>791.97</v>
      </c>
      <c r="S1415">
        <v>95.509999999999991</v>
      </c>
      <c r="T1415" t="s">
        <v>80</v>
      </c>
      <c r="U1415" s="40">
        <v>2023</v>
      </c>
      <c r="V1415" s="40">
        <v>10</v>
      </c>
      <c r="W1415" s="40" t="s">
        <v>325</v>
      </c>
      <c r="X1415" s="40">
        <v>2</v>
      </c>
      <c r="Y1415">
        <v>0</v>
      </c>
      <c r="Z1415">
        <v>0</v>
      </c>
    </row>
    <row r="1416" spans="1:26" x14ac:dyDescent="0.25">
      <c r="A1416" t="s">
        <v>92</v>
      </c>
      <c r="B1416" t="s">
        <v>1620</v>
      </c>
      <c r="C1416" s="1">
        <v>500</v>
      </c>
      <c r="D1416">
        <v>2</v>
      </c>
      <c r="E1416">
        <v>0.4</v>
      </c>
      <c r="F1416" s="16">
        <v>45211</v>
      </c>
      <c r="G1416" t="s">
        <v>77</v>
      </c>
      <c r="H1416" t="s">
        <v>127</v>
      </c>
      <c r="I1416" t="s">
        <v>78</v>
      </c>
      <c r="J1416" t="s">
        <v>101</v>
      </c>
      <c r="K1416" s="1" t="s">
        <v>102</v>
      </c>
      <c r="L1416" t="s">
        <v>79</v>
      </c>
      <c r="M1416" s="1">
        <v>500</v>
      </c>
      <c r="N1416" s="1">
        <v>500</v>
      </c>
      <c r="O1416" s="1">
        <v>445</v>
      </c>
      <c r="P1416">
        <v>3</v>
      </c>
      <c r="Q1416">
        <v>99.65</v>
      </c>
      <c r="R1416">
        <v>122.88</v>
      </c>
      <c r="S1416">
        <v>23.22999999999999</v>
      </c>
      <c r="T1416" t="s">
        <v>80</v>
      </c>
      <c r="U1416" s="40">
        <v>2023</v>
      </c>
      <c r="V1416" s="40">
        <v>10</v>
      </c>
      <c r="W1416" s="40" t="s">
        <v>325</v>
      </c>
      <c r="X1416" s="40">
        <v>4</v>
      </c>
      <c r="Y1416">
        <v>1</v>
      </c>
      <c r="Z1416">
        <v>122.88</v>
      </c>
    </row>
    <row r="1417" spans="1:26" x14ac:dyDescent="0.25">
      <c r="A1417" t="s">
        <v>92</v>
      </c>
      <c r="B1417" t="s">
        <v>1621</v>
      </c>
      <c r="C1417" s="1">
        <v>500</v>
      </c>
      <c r="D1417">
        <v>2</v>
      </c>
      <c r="E1417">
        <v>0.4</v>
      </c>
      <c r="F1417" s="16">
        <v>45211</v>
      </c>
      <c r="G1417" t="s">
        <v>77</v>
      </c>
      <c r="H1417" t="s">
        <v>114</v>
      </c>
      <c r="I1417" t="s">
        <v>78</v>
      </c>
      <c r="J1417" t="s">
        <v>101</v>
      </c>
      <c r="K1417" s="1" t="s">
        <v>102</v>
      </c>
      <c r="L1417" t="s">
        <v>79</v>
      </c>
      <c r="M1417" s="1">
        <v>500</v>
      </c>
      <c r="N1417" s="1">
        <v>500</v>
      </c>
      <c r="O1417" s="1">
        <v>977</v>
      </c>
      <c r="P1417">
        <v>3</v>
      </c>
      <c r="Q1417">
        <v>142.65</v>
      </c>
      <c r="R1417">
        <v>175.89</v>
      </c>
      <c r="S1417">
        <v>33.239999999999981</v>
      </c>
      <c r="T1417" t="s">
        <v>80</v>
      </c>
      <c r="U1417" s="40">
        <v>2023</v>
      </c>
      <c r="V1417" s="40">
        <v>10</v>
      </c>
      <c r="W1417" s="40" t="s">
        <v>325</v>
      </c>
      <c r="X1417" s="40">
        <v>4</v>
      </c>
      <c r="Y1417">
        <v>1</v>
      </c>
      <c r="Z1417">
        <v>175.89</v>
      </c>
    </row>
    <row r="1418" spans="1:26" x14ac:dyDescent="0.25">
      <c r="A1418" t="s">
        <v>92</v>
      </c>
      <c r="B1418" t="s">
        <v>1622</v>
      </c>
      <c r="C1418" s="1">
        <v>10000</v>
      </c>
      <c r="D1418">
        <v>40</v>
      </c>
      <c r="E1418">
        <v>8</v>
      </c>
      <c r="F1418" s="16">
        <v>45211</v>
      </c>
      <c r="G1418" t="s">
        <v>77</v>
      </c>
      <c r="H1418" t="s">
        <v>77</v>
      </c>
      <c r="I1418" t="s">
        <v>78</v>
      </c>
      <c r="J1418" t="s">
        <v>142</v>
      </c>
      <c r="K1418" s="1" t="s">
        <v>143</v>
      </c>
      <c r="L1418" t="s">
        <v>83</v>
      </c>
      <c r="M1418" s="1">
        <v>10000</v>
      </c>
      <c r="N1418" s="1">
        <v>10000</v>
      </c>
      <c r="O1418" s="1">
        <v>457</v>
      </c>
      <c r="P1418" t="s">
        <v>143</v>
      </c>
      <c r="Q1418" t="s">
        <v>143</v>
      </c>
      <c r="R1418" t="s">
        <v>143</v>
      </c>
      <c r="S1418" t="s">
        <v>143</v>
      </c>
      <c r="T1418" t="s">
        <v>144</v>
      </c>
      <c r="U1418" s="40">
        <v>2023</v>
      </c>
      <c r="V1418" s="40">
        <v>10</v>
      </c>
      <c r="W1418" s="40" t="s">
        <v>325</v>
      </c>
      <c r="X1418" s="40">
        <v>4</v>
      </c>
      <c r="Y1418">
        <v>0</v>
      </c>
      <c r="Z1418">
        <v>0</v>
      </c>
    </row>
    <row r="1419" spans="1:26" x14ac:dyDescent="0.25">
      <c r="A1419" t="s">
        <v>92</v>
      </c>
      <c r="B1419" t="s">
        <v>1623</v>
      </c>
      <c r="C1419" s="1">
        <v>9000</v>
      </c>
      <c r="D1419">
        <v>36</v>
      </c>
      <c r="E1419">
        <v>7.2</v>
      </c>
      <c r="F1419" s="16">
        <v>45211</v>
      </c>
      <c r="G1419" t="s">
        <v>77</v>
      </c>
      <c r="H1419" t="s">
        <v>77</v>
      </c>
      <c r="I1419" t="s">
        <v>78</v>
      </c>
      <c r="J1419" t="s">
        <v>142</v>
      </c>
      <c r="K1419" s="1" t="s">
        <v>143</v>
      </c>
      <c r="L1419" t="s">
        <v>83</v>
      </c>
      <c r="M1419" s="1">
        <v>9000</v>
      </c>
      <c r="N1419" s="1">
        <v>10000</v>
      </c>
      <c r="O1419" s="1">
        <v>457</v>
      </c>
      <c r="P1419" t="s">
        <v>143</v>
      </c>
      <c r="Q1419" t="s">
        <v>143</v>
      </c>
      <c r="R1419" t="s">
        <v>143</v>
      </c>
      <c r="S1419" t="s">
        <v>143</v>
      </c>
      <c r="T1419" t="s">
        <v>144</v>
      </c>
      <c r="U1419" s="40">
        <v>2023</v>
      </c>
      <c r="V1419" s="40">
        <v>10</v>
      </c>
      <c r="W1419" s="40" t="s">
        <v>325</v>
      </c>
      <c r="X1419" s="40">
        <v>4</v>
      </c>
      <c r="Y1419">
        <v>0</v>
      </c>
      <c r="Z1419">
        <v>0</v>
      </c>
    </row>
    <row r="1420" spans="1:26" x14ac:dyDescent="0.25">
      <c r="A1420" t="s">
        <v>92</v>
      </c>
      <c r="B1420" t="s">
        <v>1624</v>
      </c>
      <c r="C1420" s="1">
        <v>1000</v>
      </c>
      <c r="D1420">
        <v>4</v>
      </c>
      <c r="E1420">
        <v>0.8</v>
      </c>
      <c r="F1420" s="16">
        <v>45211</v>
      </c>
      <c r="G1420" t="s">
        <v>77</v>
      </c>
      <c r="H1420" t="s">
        <v>100</v>
      </c>
      <c r="I1420" t="s">
        <v>78</v>
      </c>
      <c r="J1420" t="s">
        <v>101</v>
      </c>
      <c r="K1420" s="1" t="s">
        <v>102</v>
      </c>
      <c r="L1420" t="s">
        <v>79</v>
      </c>
      <c r="M1420" s="1">
        <v>1000</v>
      </c>
      <c r="N1420" s="1">
        <v>1000</v>
      </c>
      <c r="O1420" s="1">
        <v>1045</v>
      </c>
      <c r="P1420">
        <v>3</v>
      </c>
      <c r="Q1420">
        <v>153.08000000000001</v>
      </c>
      <c r="R1420">
        <v>180.94</v>
      </c>
      <c r="S1420">
        <v>27.859999999999985</v>
      </c>
      <c r="T1420" t="s">
        <v>80</v>
      </c>
      <c r="U1420" s="40">
        <v>2023</v>
      </c>
      <c r="V1420" s="40">
        <v>10</v>
      </c>
      <c r="W1420" s="40" t="s">
        <v>325</v>
      </c>
      <c r="X1420" s="40">
        <v>4</v>
      </c>
      <c r="Y1420">
        <v>1</v>
      </c>
      <c r="Z1420">
        <v>180.94</v>
      </c>
    </row>
    <row r="1421" spans="1:26" x14ac:dyDescent="0.25">
      <c r="A1421" t="s">
        <v>92</v>
      </c>
      <c r="B1421" t="s">
        <v>1625</v>
      </c>
      <c r="C1421" s="1">
        <v>12000.000000000002</v>
      </c>
      <c r="D1421">
        <v>48.000000000000007</v>
      </c>
      <c r="E1421">
        <v>9.6000000000000014</v>
      </c>
      <c r="F1421" s="16">
        <v>45211</v>
      </c>
      <c r="G1421" t="s">
        <v>77</v>
      </c>
      <c r="H1421" t="s">
        <v>77</v>
      </c>
      <c r="I1421" t="s">
        <v>78</v>
      </c>
      <c r="J1421" t="s">
        <v>142</v>
      </c>
      <c r="K1421" s="1" t="s">
        <v>143</v>
      </c>
      <c r="L1421" t="s">
        <v>83</v>
      </c>
      <c r="M1421" s="1">
        <v>12000.000000000002</v>
      </c>
      <c r="N1421" s="1">
        <v>15000</v>
      </c>
      <c r="O1421" s="1">
        <v>87</v>
      </c>
      <c r="P1421" t="s">
        <v>143</v>
      </c>
      <c r="Q1421" t="s">
        <v>143</v>
      </c>
      <c r="R1421" t="s">
        <v>143</v>
      </c>
      <c r="S1421" t="s">
        <v>143</v>
      </c>
      <c r="T1421" t="s">
        <v>144</v>
      </c>
      <c r="U1421" s="40">
        <v>2023</v>
      </c>
      <c r="V1421" s="40">
        <v>10</v>
      </c>
      <c r="W1421" s="40" t="s">
        <v>325</v>
      </c>
      <c r="X1421" s="40">
        <v>4</v>
      </c>
      <c r="Y1421">
        <v>0</v>
      </c>
      <c r="Z1421">
        <v>0</v>
      </c>
    </row>
    <row r="1422" spans="1:26" x14ac:dyDescent="0.25">
      <c r="A1422" t="s">
        <v>92</v>
      </c>
      <c r="B1422" t="s">
        <v>1626</v>
      </c>
      <c r="C1422" s="1">
        <v>500</v>
      </c>
      <c r="D1422">
        <v>2</v>
      </c>
      <c r="E1422">
        <v>0.4</v>
      </c>
      <c r="F1422" s="16">
        <v>45211</v>
      </c>
      <c r="G1422" t="s">
        <v>77</v>
      </c>
      <c r="H1422" t="s">
        <v>100</v>
      </c>
      <c r="I1422" t="s">
        <v>78</v>
      </c>
      <c r="J1422" t="s">
        <v>101</v>
      </c>
      <c r="K1422" s="1" t="s">
        <v>102</v>
      </c>
      <c r="L1422" t="s">
        <v>79</v>
      </c>
      <c r="M1422" s="1">
        <v>500</v>
      </c>
      <c r="N1422" s="1">
        <v>500</v>
      </c>
      <c r="O1422" s="1">
        <v>1267</v>
      </c>
      <c r="P1422">
        <v>3</v>
      </c>
      <c r="Q1422">
        <v>98.07</v>
      </c>
      <c r="R1422">
        <v>120.93</v>
      </c>
      <c r="S1422">
        <v>22.860000000000014</v>
      </c>
      <c r="T1422" t="s">
        <v>80</v>
      </c>
      <c r="U1422" s="40">
        <v>2023</v>
      </c>
      <c r="V1422" s="40">
        <v>10</v>
      </c>
      <c r="W1422" s="40" t="s">
        <v>325</v>
      </c>
      <c r="X1422" s="40">
        <v>4</v>
      </c>
      <c r="Y1422">
        <v>1</v>
      </c>
      <c r="Z1422">
        <v>120.93</v>
      </c>
    </row>
    <row r="1423" spans="1:26" x14ac:dyDescent="0.25">
      <c r="A1423" t="s">
        <v>92</v>
      </c>
      <c r="B1423" t="s">
        <v>1627</v>
      </c>
      <c r="C1423" s="1">
        <v>500</v>
      </c>
      <c r="D1423">
        <v>2</v>
      </c>
      <c r="E1423">
        <v>0.4</v>
      </c>
      <c r="F1423" s="16">
        <v>45211</v>
      </c>
      <c r="G1423" t="s">
        <v>77</v>
      </c>
      <c r="H1423" t="s">
        <v>100</v>
      </c>
      <c r="I1423" t="s">
        <v>78</v>
      </c>
      <c r="J1423" t="s">
        <v>101</v>
      </c>
      <c r="K1423" s="1" t="s">
        <v>102</v>
      </c>
      <c r="L1423" t="s">
        <v>79</v>
      </c>
      <c r="M1423" s="1">
        <v>500</v>
      </c>
      <c r="N1423" s="1">
        <v>500</v>
      </c>
      <c r="O1423" s="1">
        <v>1267</v>
      </c>
      <c r="P1423">
        <v>3</v>
      </c>
      <c r="Q1423">
        <v>98.07</v>
      </c>
      <c r="R1423">
        <v>120.93</v>
      </c>
      <c r="S1423">
        <v>22.860000000000014</v>
      </c>
      <c r="T1423" t="s">
        <v>80</v>
      </c>
      <c r="U1423" s="40">
        <v>2023</v>
      </c>
      <c r="V1423" s="40">
        <v>10</v>
      </c>
      <c r="W1423" s="40" t="s">
        <v>325</v>
      </c>
      <c r="X1423" s="40">
        <v>4</v>
      </c>
      <c r="Y1423">
        <v>1</v>
      </c>
      <c r="Z1423">
        <v>120.93</v>
      </c>
    </row>
    <row r="1424" spans="1:26" x14ac:dyDescent="0.25">
      <c r="A1424" t="s">
        <v>92</v>
      </c>
      <c r="B1424" t="s">
        <v>1628</v>
      </c>
      <c r="C1424" s="1">
        <v>500</v>
      </c>
      <c r="D1424">
        <v>2</v>
      </c>
      <c r="E1424">
        <v>0.4</v>
      </c>
      <c r="F1424" s="16">
        <v>45211</v>
      </c>
      <c r="G1424" t="s">
        <v>77</v>
      </c>
      <c r="H1424" t="s">
        <v>100</v>
      </c>
      <c r="I1424" t="s">
        <v>78</v>
      </c>
      <c r="J1424" t="s">
        <v>101</v>
      </c>
      <c r="K1424" s="1" t="s">
        <v>102</v>
      </c>
      <c r="L1424" t="s">
        <v>79</v>
      </c>
      <c r="M1424" s="1">
        <v>500</v>
      </c>
      <c r="N1424" s="1">
        <v>500</v>
      </c>
      <c r="O1424" s="1">
        <v>1045</v>
      </c>
      <c r="P1424">
        <v>3</v>
      </c>
      <c r="Q1424">
        <v>91.05</v>
      </c>
      <c r="R1424">
        <v>112.27</v>
      </c>
      <c r="S1424">
        <v>21.22</v>
      </c>
      <c r="T1424" t="s">
        <v>80</v>
      </c>
      <c r="U1424" s="40">
        <v>2023</v>
      </c>
      <c r="V1424" s="40">
        <v>10</v>
      </c>
      <c r="W1424" s="40" t="s">
        <v>325</v>
      </c>
      <c r="X1424" s="40">
        <v>4</v>
      </c>
      <c r="Y1424">
        <v>1</v>
      </c>
      <c r="Z1424">
        <v>112.27</v>
      </c>
    </row>
    <row r="1425" spans="1:26" x14ac:dyDescent="0.25">
      <c r="A1425" t="s">
        <v>92</v>
      </c>
      <c r="B1425" t="s">
        <v>1629</v>
      </c>
      <c r="C1425" s="1">
        <v>500</v>
      </c>
      <c r="D1425">
        <v>2</v>
      </c>
      <c r="E1425">
        <v>0.4</v>
      </c>
      <c r="F1425" s="16">
        <v>45211</v>
      </c>
      <c r="G1425" t="s">
        <v>77</v>
      </c>
      <c r="H1425" t="s">
        <v>100</v>
      </c>
      <c r="I1425" t="s">
        <v>78</v>
      </c>
      <c r="J1425" t="s">
        <v>101</v>
      </c>
      <c r="K1425" s="1" t="s">
        <v>102</v>
      </c>
      <c r="L1425" t="s">
        <v>79</v>
      </c>
      <c r="M1425" s="1">
        <v>500</v>
      </c>
      <c r="N1425" s="1">
        <v>500</v>
      </c>
      <c r="O1425" s="1">
        <v>1559</v>
      </c>
      <c r="P1425">
        <v>4</v>
      </c>
      <c r="Q1425">
        <v>142</v>
      </c>
      <c r="R1425">
        <v>175.09</v>
      </c>
      <c r="S1425">
        <v>33.090000000000003</v>
      </c>
      <c r="T1425" t="s">
        <v>80</v>
      </c>
      <c r="U1425" s="40">
        <v>2023</v>
      </c>
      <c r="V1425" s="40">
        <v>10</v>
      </c>
      <c r="W1425" s="40" t="s">
        <v>325</v>
      </c>
      <c r="X1425" s="40">
        <v>4</v>
      </c>
      <c r="Y1425">
        <v>1</v>
      </c>
      <c r="Z1425">
        <v>175.09</v>
      </c>
    </row>
    <row r="1426" spans="1:26" x14ac:dyDescent="0.25">
      <c r="A1426" t="s">
        <v>92</v>
      </c>
      <c r="B1426" t="s">
        <v>1630</v>
      </c>
      <c r="C1426" s="1">
        <v>500</v>
      </c>
      <c r="D1426">
        <v>2</v>
      </c>
      <c r="E1426">
        <v>0.4</v>
      </c>
      <c r="F1426" s="16">
        <v>45211</v>
      </c>
      <c r="G1426" t="s">
        <v>77</v>
      </c>
      <c r="H1426" t="s">
        <v>100</v>
      </c>
      <c r="I1426" t="s">
        <v>78</v>
      </c>
      <c r="J1426" t="s">
        <v>101</v>
      </c>
      <c r="K1426" s="1" t="s">
        <v>102</v>
      </c>
      <c r="L1426" t="s">
        <v>79</v>
      </c>
      <c r="M1426" s="1">
        <v>500</v>
      </c>
      <c r="N1426" s="1">
        <v>500</v>
      </c>
      <c r="O1426" s="1">
        <v>1034</v>
      </c>
      <c r="P1426">
        <v>5</v>
      </c>
      <c r="Q1426">
        <v>124.57</v>
      </c>
      <c r="R1426">
        <v>153.61000000000001</v>
      </c>
      <c r="S1426">
        <v>29.04000000000002</v>
      </c>
      <c r="T1426" t="s">
        <v>80</v>
      </c>
      <c r="U1426" s="40">
        <v>2023</v>
      </c>
      <c r="V1426" s="40">
        <v>10</v>
      </c>
      <c r="W1426" s="40" t="s">
        <v>325</v>
      </c>
      <c r="X1426" s="40">
        <v>4</v>
      </c>
      <c r="Y1426">
        <v>1</v>
      </c>
      <c r="Z1426">
        <v>153.61000000000001</v>
      </c>
    </row>
    <row r="1427" spans="1:26" x14ac:dyDescent="0.25">
      <c r="A1427" t="s">
        <v>92</v>
      </c>
      <c r="B1427" t="s">
        <v>1631</v>
      </c>
      <c r="C1427" s="1">
        <v>500</v>
      </c>
      <c r="D1427">
        <v>2</v>
      </c>
      <c r="E1427">
        <v>0.4</v>
      </c>
      <c r="F1427" s="16">
        <v>45211</v>
      </c>
      <c r="G1427" t="s">
        <v>77</v>
      </c>
      <c r="H1427" t="s">
        <v>100</v>
      </c>
      <c r="I1427" t="s">
        <v>78</v>
      </c>
      <c r="J1427" t="s">
        <v>101</v>
      </c>
      <c r="K1427" s="1" t="s">
        <v>102</v>
      </c>
      <c r="L1427" t="s">
        <v>79</v>
      </c>
      <c r="M1427" s="1">
        <v>500</v>
      </c>
      <c r="N1427" s="1">
        <v>500</v>
      </c>
      <c r="O1427" s="1">
        <v>1819</v>
      </c>
      <c r="P1427">
        <v>4</v>
      </c>
      <c r="Q1427">
        <v>142.63</v>
      </c>
      <c r="R1427">
        <v>175.87</v>
      </c>
      <c r="S1427">
        <v>33.240000000000009</v>
      </c>
      <c r="T1427" t="s">
        <v>80</v>
      </c>
      <c r="U1427" s="40">
        <v>2023</v>
      </c>
      <c r="V1427" s="40">
        <v>10</v>
      </c>
      <c r="W1427" s="40" t="s">
        <v>325</v>
      </c>
      <c r="X1427" s="40">
        <v>4</v>
      </c>
      <c r="Y1427">
        <v>1</v>
      </c>
      <c r="Z1427">
        <v>175.87</v>
      </c>
    </row>
    <row r="1428" spans="1:26" x14ac:dyDescent="0.25">
      <c r="A1428" t="s">
        <v>92</v>
      </c>
      <c r="B1428" t="s">
        <v>1632</v>
      </c>
      <c r="C1428" s="1">
        <v>500</v>
      </c>
      <c r="D1428">
        <v>2</v>
      </c>
      <c r="E1428">
        <v>0.4</v>
      </c>
      <c r="F1428" s="16">
        <v>45211</v>
      </c>
      <c r="G1428" t="s">
        <v>77</v>
      </c>
      <c r="H1428" t="s">
        <v>100</v>
      </c>
      <c r="I1428" t="s">
        <v>78</v>
      </c>
      <c r="J1428" t="s">
        <v>101</v>
      </c>
      <c r="K1428" s="1" t="s">
        <v>102</v>
      </c>
      <c r="L1428" t="s">
        <v>79</v>
      </c>
      <c r="M1428" s="1">
        <v>500</v>
      </c>
      <c r="N1428" s="1">
        <v>500</v>
      </c>
      <c r="O1428" s="1">
        <v>1403</v>
      </c>
      <c r="P1428">
        <v>3</v>
      </c>
      <c r="Q1428">
        <v>125.97</v>
      </c>
      <c r="R1428">
        <v>155.32</v>
      </c>
      <c r="S1428">
        <v>29.349999999999994</v>
      </c>
      <c r="T1428" t="s">
        <v>80</v>
      </c>
      <c r="U1428" s="40">
        <v>2023</v>
      </c>
      <c r="V1428" s="40">
        <v>10</v>
      </c>
      <c r="W1428" s="40" t="s">
        <v>325</v>
      </c>
      <c r="X1428" s="40">
        <v>4</v>
      </c>
      <c r="Y1428">
        <v>1</v>
      </c>
      <c r="Z1428">
        <v>155.32</v>
      </c>
    </row>
    <row r="1429" spans="1:26" x14ac:dyDescent="0.25">
      <c r="A1429" t="s">
        <v>92</v>
      </c>
      <c r="B1429" t="s">
        <v>1633</v>
      </c>
      <c r="C1429" s="1">
        <v>500</v>
      </c>
      <c r="D1429">
        <v>2</v>
      </c>
      <c r="E1429">
        <v>0.4</v>
      </c>
      <c r="F1429" s="16">
        <v>45211</v>
      </c>
      <c r="G1429" t="s">
        <v>77</v>
      </c>
      <c r="H1429" t="s">
        <v>100</v>
      </c>
      <c r="I1429" t="s">
        <v>78</v>
      </c>
      <c r="J1429" t="s">
        <v>101</v>
      </c>
      <c r="K1429" s="1" t="s">
        <v>102</v>
      </c>
      <c r="L1429" t="s">
        <v>79</v>
      </c>
      <c r="M1429" s="1">
        <v>500</v>
      </c>
      <c r="N1429" s="1">
        <v>500</v>
      </c>
      <c r="O1429" s="1">
        <v>1819</v>
      </c>
      <c r="P1429">
        <v>4</v>
      </c>
      <c r="Q1429">
        <v>142.63</v>
      </c>
      <c r="R1429">
        <v>175.87</v>
      </c>
      <c r="S1429">
        <v>33.240000000000009</v>
      </c>
      <c r="T1429" t="s">
        <v>80</v>
      </c>
      <c r="U1429" s="40">
        <v>2023</v>
      </c>
      <c r="V1429" s="40">
        <v>10</v>
      </c>
      <c r="W1429" s="40" t="s">
        <v>325</v>
      </c>
      <c r="X1429" s="40">
        <v>4</v>
      </c>
      <c r="Y1429">
        <v>1</v>
      </c>
      <c r="Z1429">
        <v>175.87</v>
      </c>
    </row>
    <row r="1430" spans="1:26" x14ac:dyDescent="0.25">
      <c r="A1430" t="s">
        <v>92</v>
      </c>
      <c r="B1430" t="s">
        <v>1634</v>
      </c>
      <c r="C1430" s="1">
        <v>500</v>
      </c>
      <c r="D1430">
        <v>2</v>
      </c>
      <c r="E1430">
        <v>0.4</v>
      </c>
      <c r="F1430" s="16">
        <v>45211</v>
      </c>
      <c r="G1430" t="s">
        <v>77</v>
      </c>
      <c r="H1430" t="s">
        <v>100</v>
      </c>
      <c r="I1430" t="s">
        <v>78</v>
      </c>
      <c r="J1430" t="s">
        <v>101</v>
      </c>
      <c r="K1430" s="1" t="s">
        <v>102</v>
      </c>
      <c r="L1430" t="s">
        <v>79</v>
      </c>
      <c r="M1430" s="1">
        <v>500</v>
      </c>
      <c r="N1430" s="1">
        <v>500</v>
      </c>
      <c r="O1430" s="1">
        <v>1267</v>
      </c>
      <c r="P1430">
        <v>3</v>
      </c>
      <c r="Q1430">
        <v>98.07</v>
      </c>
      <c r="R1430">
        <v>120.93</v>
      </c>
      <c r="S1430">
        <v>22.860000000000014</v>
      </c>
      <c r="T1430" t="s">
        <v>80</v>
      </c>
      <c r="U1430" s="40">
        <v>2023</v>
      </c>
      <c r="V1430" s="40">
        <v>10</v>
      </c>
      <c r="W1430" s="40" t="s">
        <v>325</v>
      </c>
      <c r="X1430" s="40">
        <v>4</v>
      </c>
      <c r="Y1430">
        <v>1</v>
      </c>
      <c r="Z1430">
        <v>120.93</v>
      </c>
    </row>
    <row r="1431" spans="1:26" x14ac:dyDescent="0.25">
      <c r="A1431" t="s">
        <v>92</v>
      </c>
      <c r="B1431" t="s">
        <v>1635</v>
      </c>
      <c r="C1431" s="1">
        <v>500</v>
      </c>
      <c r="D1431">
        <v>2</v>
      </c>
      <c r="E1431">
        <v>0.4</v>
      </c>
      <c r="F1431" s="16">
        <v>45211</v>
      </c>
      <c r="G1431" t="s">
        <v>77</v>
      </c>
      <c r="H1431" t="s">
        <v>100</v>
      </c>
      <c r="I1431" t="s">
        <v>78</v>
      </c>
      <c r="J1431" t="s">
        <v>101</v>
      </c>
      <c r="K1431" s="1" t="s">
        <v>102</v>
      </c>
      <c r="L1431" t="s">
        <v>79</v>
      </c>
      <c r="M1431" s="1">
        <v>500</v>
      </c>
      <c r="N1431" s="1">
        <v>500</v>
      </c>
      <c r="O1431" s="1">
        <v>911</v>
      </c>
      <c r="P1431">
        <v>4</v>
      </c>
      <c r="Q1431">
        <v>110.35</v>
      </c>
      <c r="R1431">
        <v>136.07</v>
      </c>
      <c r="S1431">
        <v>25.72</v>
      </c>
      <c r="T1431" t="s">
        <v>80</v>
      </c>
      <c r="U1431" s="40">
        <v>2023</v>
      </c>
      <c r="V1431" s="40">
        <v>10</v>
      </c>
      <c r="W1431" s="40" t="s">
        <v>325</v>
      </c>
      <c r="X1431" s="40">
        <v>4</v>
      </c>
      <c r="Y1431">
        <v>1</v>
      </c>
      <c r="Z1431">
        <v>136.07</v>
      </c>
    </row>
    <row r="1432" spans="1:26" x14ac:dyDescent="0.25">
      <c r="A1432" t="s">
        <v>92</v>
      </c>
      <c r="B1432" t="s">
        <v>1636</v>
      </c>
      <c r="C1432" s="1">
        <v>500</v>
      </c>
      <c r="D1432">
        <v>2</v>
      </c>
      <c r="E1432">
        <v>0.4</v>
      </c>
      <c r="F1432" s="16">
        <v>45211</v>
      </c>
      <c r="G1432" t="s">
        <v>77</v>
      </c>
      <c r="H1432" t="s">
        <v>100</v>
      </c>
      <c r="I1432" t="s">
        <v>78</v>
      </c>
      <c r="J1432" t="s">
        <v>101</v>
      </c>
      <c r="K1432" s="1" t="s">
        <v>102</v>
      </c>
      <c r="L1432" t="s">
        <v>79</v>
      </c>
      <c r="M1432" s="1">
        <v>500</v>
      </c>
      <c r="N1432" s="1">
        <v>500</v>
      </c>
      <c r="O1432" s="1">
        <v>1267</v>
      </c>
      <c r="P1432">
        <v>3</v>
      </c>
      <c r="Q1432">
        <v>98.07</v>
      </c>
      <c r="R1432">
        <v>120.93</v>
      </c>
      <c r="S1432">
        <v>22.860000000000014</v>
      </c>
      <c r="T1432" t="s">
        <v>80</v>
      </c>
      <c r="U1432" s="40">
        <v>2023</v>
      </c>
      <c r="V1432" s="40">
        <v>10</v>
      </c>
      <c r="W1432" s="40" t="s">
        <v>325</v>
      </c>
      <c r="X1432" s="40">
        <v>4</v>
      </c>
      <c r="Y1432">
        <v>1</v>
      </c>
      <c r="Z1432">
        <v>120.93</v>
      </c>
    </row>
    <row r="1433" spans="1:26" x14ac:dyDescent="0.25">
      <c r="A1433" t="s">
        <v>92</v>
      </c>
      <c r="B1433" t="s">
        <v>1637</v>
      </c>
      <c r="C1433" s="1">
        <v>500</v>
      </c>
      <c r="D1433">
        <v>2</v>
      </c>
      <c r="E1433">
        <v>0.4</v>
      </c>
      <c r="F1433" s="16">
        <v>45211</v>
      </c>
      <c r="G1433" t="s">
        <v>77</v>
      </c>
      <c r="H1433" t="s">
        <v>100</v>
      </c>
      <c r="I1433" t="s">
        <v>78</v>
      </c>
      <c r="J1433" t="s">
        <v>101</v>
      </c>
      <c r="K1433" s="1" t="s">
        <v>102</v>
      </c>
      <c r="L1433" t="s">
        <v>79</v>
      </c>
      <c r="M1433" s="1">
        <v>500</v>
      </c>
      <c r="N1433" s="1">
        <v>500</v>
      </c>
      <c r="O1433" s="1">
        <v>1267</v>
      </c>
      <c r="P1433">
        <v>3</v>
      </c>
      <c r="Q1433">
        <v>98.07</v>
      </c>
      <c r="R1433">
        <v>120.93</v>
      </c>
      <c r="S1433">
        <v>22.860000000000014</v>
      </c>
      <c r="T1433" t="s">
        <v>80</v>
      </c>
      <c r="U1433" s="40">
        <v>2023</v>
      </c>
      <c r="V1433" s="40">
        <v>10</v>
      </c>
      <c r="W1433" s="40" t="s">
        <v>325</v>
      </c>
      <c r="X1433" s="40">
        <v>4</v>
      </c>
      <c r="Y1433">
        <v>1</v>
      </c>
      <c r="Z1433">
        <v>120.93</v>
      </c>
    </row>
    <row r="1434" spans="1:26" x14ac:dyDescent="0.25">
      <c r="A1434" t="s">
        <v>92</v>
      </c>
      <c r="B1434" t="s">
        <v>1638</v>
      </c>
      <c r="C1434" s="1">
        <v>500</v>
      </c>
      <c r="D1434">
        <v>2</v>
      </c>
      <c r="E1434">
        <v>0.4</v>
      </c>
      <c r="F1434" s="16">
        <v>45211</v>
      </c>
      <c r="G1434" t="s">
        <v>77</v>
      </c>
      <c r="H1434" t="s">
        <v>100</v>
      </c>
      <c r="I1434" t="s">
        <v>78</v>
      </c>
      <c r="J1434" t="s">
        <v>101</v>
      </c>
      <c r="K1434" s="1" t="s">
        <v>102</v>
      </c>
      <c r="L1434" t="s">
        <v>79</v>
      </c>
      <c r="M1434" s="1">
        <v>500</v>
      </c>
      <c r="N1434" s="1">
        <v>500</v>
      </c>
      <c r="O1434" s="1">
        <v>1267</v>
      </c>
      <c r="P1434">
        <v>3</v>
      </c>
      <c r="Q1434">
        <v>98.07</v>
      </c>
      <c r="R1434">
        <v>120.93</v>
      </c>
      <c r="S1434">
        <v>22.860000000000014</v>
      </c>
      <c r="T1434" t="s">
        <v>80</v>
      </c>
      <c r="U1434" s="40">
        <v>2023</v>
      </c>
      <c r="V1434" s="40">
        <v>10</v>
      </c>
      <c r="W1434" s="40" t="s">
        <v>325</v>
      </c>
      <c r="X1434" s="40">
        <v>4</v>
      </c>
      <c r="Y1434">
        <v>1</v>
      </c>
      <c r="Z1434">
        <v>120.93</v>
      </c>
    </row>
    <row r="1435" spans="1:26" x14ac:dyDescent="0.25">
      <c r="A1435" t="s">
        <v>92</v>
      </c>
      <c r="B1435" t="s">
        <v>1639</v>
      </c>
      <c r="C1435" s="1">
        <v>500</v>
      </c>
      <c r="D1435">
        <v>2</v>
      </c>
      <c r="E1435">
        <v>0.4</v>
      </c>
      <c r="F1435" s="16">
        <v>45211</v>
      </c>
      <c r="G1435" t="s">
        <v>77</v>
      </c>
      <c r="H1435" t="s">
        <v>100</v>
      </c>
      <c r="I1435" t="s">
        <v>78</v>
      </c>
      <c r="J1435" t="s">
        <v>101</v>
      </c>
      <c r="K1435" s="1" t="s">
        <v>102</v>
      </c>
      <c r="L1435" t="s">
        <v>79</v>
      </c>
      <c r="M1435" s="1">
        <v>500</v>
      </c>
      <c r="N1435" s="1">
        <v>500</v>
      </c>
      <c r="O1435" s="1">
        <v>1542</v>
      </c>
      <c r="P1435">
        <v>5</v>
      </c>
      <c r="Q1435">
        <v>134.29</v>
      </c>
      <c r="R1435">
        <v>165.59</v>
      </c>
      <c r="S1435">
        <v>31.300000000000011</v>
      </c>
      <c r="T1435" t="s">
        <v>80</v>
      </c>
      <c r="U1435" s="40">
        <v>2023</v>
      </c>
      <c r="V1435" s="40">
        <v>10</v>
      </c>
      <c r="W1435" s="40" t="s">
        <v>325</v>
      </c>
      <c r="X1435" s="40">
        <v>4</v>
      </c>
      <c r="Y1435">
        <v>1</v>
      </c>
      <c r="Z1435">
        <v>165.59</v>
      </c>
    </row>
    <row r="1436" spans="1:26" x14ac:dyDescent="0.25">
      <c r="A1436" t="s">
        <v>92</v>
      </c>
      <c r="B1436" t="s">
        <v>1640</v>
      </c>
      <c r="C1436" s="1">
        <v>500</v>
      </c>
      <c r="D1436">
        <v>2</v>
      </c>
      <c r="E1436">
        <v>0.4</v>
      </c>
      <c r="F1436" s="16">
        <v>45211</v>
      </c>
      <c r="G1436" t="s">
        <v>77</v>
      </c>
      <c r="H1436" t="s">
        <v>100</v>
      </c>
      <c r="I1436" t="s">
        <v>78</v>
      </c>
      <c r="J1436" t="s">
        <v>101</v>
      </c>
      <c r="K1436" s="1" t="s">
        <v>102</v>
      </c>
      <c r="L1436" t="s">
        <v>79</v>
      </c>
      <c r="M1436" s="1">
        <v>500</v>
      </c>
      <c r="N1436" s="1">
        <v>500</v>
      </c>
      <c r="O1436" s="1">
        <v>1267</v>
      </c>
      <c r="P1436">
        <v>3</v>
      </c>
      <c r="Q1436">
        <v>98.07</v>
      </c>
      <c r="R1436">
        <v>120.93</v>
      </c>
      <c r="S1436">
        <v>22.860000000000014</v>
      </c>
      <c r="T1436" t="s">
        <v>80</v>
      </c>
      <c r="U1436" s="40">
        <v>2023</v>
      </c>
      <c r="V1436" s="40">
        <v>10</v>
      </c>
      <c r="W1436" s="40" t="s">
        <v>325</v>
      </c>
      <c r="X1436" s="40">
        <v>4</v>
      </c>
      <c r="Y1436">
        <v>1</v>
      </c>
      <c r="Z1436">
        <v>120.93</v>
      </c>
    </row>
    <row r="1437" spans="1:26" x14ac:dyDescent="0.25">
      <c r="A1437" t="s">
        <v>92</v>
      </c>
      <c r="B1437" t="s">
        <v>1641</v>
      </c>
      <c r="C1437" s="1">
        <v>500</v>
      </c>
      <c r="D1437">
        <v>2</v>
      </c>
      <c r="E1437">
        <v>0.4</v>
      </c>
      <c r="F1437" s="16">
        <v>45211</v>
      </c>
      <c r="G1437" t="s">
        <v>77</v>
      </c>
      <c r="H1437" t="s">
        <v>100</v>
      </c>
      <c r="I1437" t="s">
        <v>78</v>
      </c>
      <c r="J1437" t="s">
        <v>101</v>
      </c>
      <c r="K1437" s="1" t="s">
        <v>102</v>
      </c>
      <c r="L1437" t="s">
        <v>79</v>
      </c>
      <c r="M1437" s="1">
        <v>500</v>
      </c>
      <c r="N1437" s="1">
        <v>500</v>
      </c>
      <c r="O1437" s="1">
        <v>1267</v>
      </c>
      <c r="P1437">
        <v>3</v>
      </c>
      <c r="Q1437">
        <v>98.07</v>
      </c>
      <c r="R1437">
        <v>120.93</v>
      </c>
      <c r="S1437">
        <v>22.860000000000014</v>
      </c>
      <c r="T1437" t="s">
        <v>80</v>
      </c>
      <c r="U1437" s="40">
        <v>2023</v>
      </c>
      <c r="V1437" s="40">
        <v>10</v>
      </c>
      <c r="W1437" s="40" t="s">
        <v>325</v>
      </c>
      <c r="X1437" s="40">
        <v>4</v>
      </c>
      <c r="Y1437">
        <v>1</v>
      </c>
      <c r="Z1437">
        <v>120.93</v>
      </c>
    </row>
    <row r="1438" spans="1:26" x14ac:dyDescent="0.25">
      <c r="A1438" t="s">
        <v>92</v>
      </c>
      <c r="B1438" t="s">
        <v>1642</v>
      </c>
      <c r="C1438" s="1">
        <v>500</v>
      </c>
      <c r="D1438">
        <v>2</v>
      </c>
      <c r="E1438">
        <v>0.4</v>
      </c>
      <c r="F1438" s="16">
        <v>45211</v>
      </c>
      <c r="G1438" t="s">
        <v>77</v>
      </c>
      <c r="H1438" t="s">
        <v>100</v>
      </c>
      <c r="I1438" t="s">
        <v>78</v>
      </c>
      <c r="J1438" t="s">
        <v>101</v>
      </c>
      <c r="K1438" s="1" t="s">
        <v>102</v>
      </c>
      <c r="L1438" t="s">
        <v>79</v>
      </c>
      <c r="M1438" s="1">
        <v>500</v>
      </c>
      <c r="N1438" s="1">
        <v>500</v>
      </c>
      <c r="O1438" s="1">
        <v>1089</v>
      </c>
      <c r="P1438">
        <v>4</v>
      </c>
      <c r="Q1438">
        <v>132.28</v>
      </c>
      <c r="R1438">
        <v>163.11000000000001</v>
      </c>
      <c r="S1438">
        <v>30.830000000000013</v>
      </c>
      <c r="T1438" t="s">
        <v>80</v>
      </c>
      <c r="U1438" s="40">
        <v>2023</v>
      </c>
      <c r="V1438" s="40">
        <v>10</v>
      </c>
      <c r="W1438" s="40" t="s">
        <v>325</v>
      </c>
      <c r="X1438" s="40">
        <v>4</v>
      </c>
      <c r="Y1438">
        <v>1</v>
      </c>
      <c r="Z1438">
        <v>163.11000000000001</v>
      </c>
    </row>
    <row r="1439" spans="1:26" x14ac:dyDescent="0.25">
      <c r="A1439" t="s">
        <v>92</v>
      </c>
      <c r="B1439" t="s">
        <v>1643</v>
      </c>
      <c r="C1439" s="1">
        <v>500</v>
      </c>
      <c r="D1439">
        <v>2</v>
      </c>
      <c r="E1439">
        <v>0.4</v>
      </c>
      <c r="F1439" s="16">
        <v>45211</v>
      </c>
      <c r="G1439" t="s">
        <v>77</v>
      </c>
      <c r="H1439" t="s">
        <v>100</v>
      </c>
      <c r="I1439" t="s">
        <v>78</v>
      </c>
      <c r="J1439" t="s">
        <v>101</v>
      </c>
      <c r="K1439" s="1" t="s">
        <v>102</v>
      </c>
      <c r="L1439" t="s">
        <v>79</v>
      </c>
      <c r="M1439" s="1">
        <v>500</v>
      </c>
      <c r="N1439" s="1">
        <v>500</v>
      </c>
      <c r="O1439" s="1">
        <v>1650</v>
      </c>
      <c r="P1439">
        <v>4</v>
      </c>
      <c r="Q1439">
        <v>132.99</v>
      </c>
      <c r="R1439">
        <v>163.99</v>
      </c>
      <c r="S1439">
        <v>31</v>
      </c>
      <c r="T1439" t="s">
        <v>80</v>
      </c>
      <c r="U1439" s="40">
        <v>2023</v>
      </c>
      <c r="V1439" s="40">
        <v>10</v>
      </c>
      <c r="W1439" s="40" t="s">
        <v>325</v>
      </c>
      <c r="X1439" s="40">
        <v>4</v>
      </c>
      <c r="Y1439">
        <v>1</v>
      </c>
      <c r="Z1439">
        <v>163.99</v>
      </c>
    </row>
    <row r="1440" spans="1:26" x14ac:dyDescent="0.25">
      <c r="A1440" t="s">
        <v>92</v>
      </c>
      <c r="B1440" t="s">
        <v>1644</v>
      </c>
      <c r="C1440" s="1">
        <v>500</v>
      </c>
      <c r="D1440">
        <v>2</v>
      </c>
      <c r="E1440">
        <v>0.4</v>
      </c>
      <c r="F1440" s="16">
        <v>45211</v>
      </c>
      <c r="G1440" t="s">
        <v>77</v>
      </c>
      <c r="H1440" t="s">
        <v>100</v>
      </c>
      <c r="I1440" t="s">
        <v>78</v>
      </c>
      <c r="J1440" t="s">
        <v>101</v>
      </c>
      <c r="K1440" s="1" t="s">
        <v>102</v>
      </c>
      <c r="L1440" t="s">
        <v>79</v>
      </c>
      <c r="M1440" s="1">
        <v>500</v>
      </c>
      <c r="N1440" s="1">
        <v>500</v>
      </c>
      <c r="O1440" s="1">
        <v>1163</v>
      </c>
      <c r="P1440">
        <v>4</v>
      </c>
      <c r="Q1440">
        <v>131.41</v>
      </c>
      <c r="R1440">
        <v>162.04</v>
      </c>
      <c r="S1440">
        <v>30.629999999999995</v>
      </c>
      <c r="T1440" t="s">
        <v>80</v>
      </c>
      <c r="U1440" s="40">
        <v>2023</v>
      </c>
      <c r="V1440" s="40">
        <v>10</v>
      </c>
      <c r="W1440" s="40" t="s">
        <v>325</v>
      </c>
      <c r="X1440" s="40">
        <v>4</v>
      </c>
      <c r="Y1440">
        <v>1</v>
      </c>
      <c r="Z1440">
        <v>162.04</v>
      </c>
    </row>
    <row r="1441" spans="1:26" x14ac:dyDescent="0.25">
      <c r="A1441" t="s">
        <v>92</v>
      </c>
      <c r="B1441" t="s">
        <v>1645</v>
      </c>
      <c r="C1441" s="1">
        <v>500</v>
      </c>
      <c r="D1441">
        <v>2</v>
      </c>
      <c r="E1441">
        <v>0.4</v>
      </c>
      <c r="F1441" s="16">
        <v>45211</v>
      </c>
      <c r="G1441" t="s">
        <v>77</v>
      </c>
      <c r="H1441" t="s">
        <v>100</v>
      </c>
      <c r="I1441" t="s">
        <v>78</v>
      </c>
      <c r="J1441" t="s">
        <v>101</v>
      </c>
      <c r="K1441" s="1" t="s">
        <v>102</v>
      </c>
      <c r="L1441" t="s">
        <v>79</v>
      </c>
      <c r="M1441" s="1">
        <v>500</v>
      </c>
      <c r="N1441" s="1">
        <v>500</v>
      </c>
      <c r="O1441" s="1">
        <v>1217</v>
      </c>
      <c r="P1441">
        <v>5</v>
      </c>
      <c r="Q1441">
        <v>125.29</v>
      </c>
      <c r="R1441">
        <v>154.47999999999999</v>
      </c>
      <c r="S1441">
        <v>29.189999999999984</v>
      </c>
      <c r="T1441" t="s">
        <v>80</v>
      </c>
      <c r="U1441" s="40">
        <v>2023</v>
      </c>
      <c r="V1441" s="40">
        <v>10</v>
      </c>
      <c r="W1441" s="40" t="s">
        <v>325</v>
      </c>
      <c r="X1441" s="40">
        <v>4</v>
      </c>
      <c r="Y1441">
        <v>1</v>
      </c>
      <c r="Z1441">
        <v>154.47999999999999</v>
      </c>
    </row>
    <row r="1442" spans="1:26" x14ac:dyDescent="0.25">
      <c r="A1442" t="s">
        <v>92</v>
      </c>
      <c r="B1442" t="s">
        <v>1646</v>
      </c>
      <c r="C1442" s="1">
        <v>500</v>
      </c>
      <c r="D1442">
        <v>2</v>
      </c>
      <c r="E1442">
        <v>0.4</v>
      </c>
      <c r="F1442" s="16">
        <v>45211</v>
      </c>
      <c r="G1442" t="s">
        <v>77</v>
      </c>
      <c r="H1442" t="s">
        <v>100</v>
      </c>
      <c r="I1442" t="s">
        <v>78</v>
      </c>
      <c r="J1442" t="s">
        <v>101</v>
      </c>
      <c r="K1442" s="1" t="s">
        <v>102</v>
      </c>
      <c r="L1442" t="s">
        <v>79</v>
      </c>
      <c r="M1442" s="1">
        <v>500</v>
      </c>
      <c r="N1442" s="1">
        <v>500</v>
      </c>
      <c r="O1442" s="1">
        <v>1089</v>
      </c>
      <c r="P1442">
        <v>4</v>
      </c>
      <c r="Q1442">
        <v>132.28</v>
      </c>
      <c r="R1442">
        <v>163.11000000000001</v>
      </c>
      <c r="S1442">
        <v>30.830000000000013</v>
      </c>
      <c r="T1442" t="s">
        <v>80</v>
      </c>
      <c r="U1442" s="40">
        <v>2023</v>
      </c>
      <c r="V1442" s="40">
        <v>10</v>
      </c>
      <c r="W1442" s="40" t="s">
        <v>325</v>
      </c>
      <c r="X1442" s="40">
        <v>4</v>
      </c>
      <c r="Y1442">
        <v>1</v>
      </c>
      <c r="Z1442">
        <v>163.11000000000001</v>
      </c>
    </row>
    <row r="1443" spans="1:26" x14ac:dyDescent="0.25">
      <c r="A1443" t="s">
        <v>92</v>
      </c>
      <c r="B1443" t="s">
        <v>1647</v>
      </c>
      <c r="C1443" s="1">
        <v>1000</v>
      </c>
      <c r="D1443">
        <v>4</v>
      </c>
      <c r="E1443">
        <v>0.8</v>
      </c>
      <c r="F1443" s="16">
        <v>45211</v>
      </c>
      <c r="G1443" t="s">
        <v>77</v>
      </c>
      <c r="H1443" t="s">
        <v>100</v>
      </c>
      <c r="I1443" t="s">
        <v>78</v>
      </c>
      <c r="J1443" t="s">
        <v>101</v>
      </c>
      <c r="K1443" s="1" t="s">
        <v>102</v>
      </c>
      <c r="L1443" t="s">
        <v>79</v>
      </c>
      <c r="M1443" s="1">
        <v>1000</v>
      </c>
      <c r="N1443" s="1">
        <v>1000</v>
      </c>
      <c r="O1443" s="1">
        <v>1267</v>
      </c>
      <c r="P1443">
        <v>3</v>
      </c>
      <c r="Q1443">
        <v>167.12</v>
      </c>
      <c r="R1443">
        <v>197.54</v>
      </c>
      <c r="S1443">
        <v>30.419999999999987</v>
      </c>
      <c r="T1443" t="s">
        <v>80</v>
      </c>
      <c r="U1443" s="40">
        <v>2023</v>
      </c>
      <c r="V1443" s="40">
        <v>10</v>
      </c>
      <c r="W1443" s="40" t="s">
        <v>325</v>
      </c>
      <c r="X1443" s="40">
        <v>4</v>
      </c>
      <c r="Y1443">
        <v>1</v>
      </c>
      <c r="Z1443">
        <v>197.54</v>
      </c>
    </row>
    <row r="1444" spans="1:26" x14ac:dyDescent="0.25">
      <c r="A1444" t="s">
        <v>92</v>
      </c>
      <c r="B1444" t="s">
        <v>1648</v>
      </c>
      <c r="C1444" s="1">
        <v>500</v>
      </c>
      <c r="D1444">
        <v>2</v>
      </c>
      <c r="E1444">
        <v>0.4</v>
      </c>
      <c r="F1444" s="16">
        <v>45211</v>
      </c>
      <c r="G1444" t="s">
        <v>77</v>
      </c>
      <c r="H1444" t="s">
        <v>100</v>
      </c>
      <c r="I1444" t="s">
        <v>78</v>
      </c>
      <c r="J1444" t="s">
        <v>101</v>
      </c>
      <c r="K1444" s="1" t="s">
        <v>102</v>
      </c>
      <c r="L1444" t="s">
        <v>79</v>
      </c>
      <c r="M1444" s="1">
        <v>500</v>
      </c>
      <c r="N1444" s="1">
        <v>500</v>
      </c>
      <c r="O1444" s="1">
        <v>1045</v>
      </c>
      <c r="P1444">
        <v>3</v>
      </c>
      <c r="Q1444">
        <v>91.05</v>
      </c>
      <c r="R1444">
        <v>112.27</v>
      </c>
      <c r="S1444">
        <v>21.22</v>
      </c>
      <c r="T1444" t="s">
        <v>80</v>
      </c>
      <c r="U1444" s="40">
        <v>2023</v>
      </c>
      <c r="V1444" s="40">
        <v>10</v>
      </c>
      <c r="W1444" s="40" t="s">
        <v>325</v>
      </c>
      <c r="X1444" s="40">
        <v>4</v>
      </c>
      <c r="Y1444">
        <v>1</v>
      </c>
      <c r="Z1444">
        <v>112.27</v>
      </c>
    </row>
    <row r="1445" spans="1:26" x14ac:dyDescent="0.25">
      <c r="A1445" t="s">
        <v>92</v>
      </c>
      <c r="B1445" t="s">
        <v>1649</v>
      </c>
      <c r="C1445" s="1">
        <v>500</v>
      </c>
      <c r="D1445">
        <v>2</v>
      </c>
      <c r="E1445">
        <v>0.4</v>
      </c>
      <c r="F1445" s="16">
        <v>45211</v>
      </c>
      <c r="G1445" t="s">
        <v>77</v>
      </c>
      <c r="H1445" t="s">
        <v>100</v>
      </c>
      <c r="I1445" t="s">
        <v>78</v>
      </c>
      <c r="J1445" t="s">
        <v>101</v>
      </c>
      <c r="K1445" s="1" t="s">
        <v>102</v>
      </c>
      <c r="L1445" t="s">
        <v>79</v>
      </c>
      <c r="M1445" s="1">
        <v>500</v>
      </c>
      <c r="N1445" s="1">
        <v>500</v>
      </c>
      <c r="O1445" s="1">
        <v>1267</v>
      </c>
      <c r="P1445">
        <v>3</v>
      </c>
      <c r="Q1445">
        <v>98.07</v>
      </c>
      <c r="R1445">
        <v>120.93</v>
      </c>
      <c r="S1445">
        <v>22.860000000000014</v>
      </c>
      <c r="T1445" t="s">
        <v>80</v>
      </c>
      <c r="U1445" s="40">
        <v>2023</v>
      </c>
      <c r="V1445" s="40">
        <v>10</v>
      </c>
      <c r="W1445" s="40" t="s">
        <v>325</v>
      </c>
      <c r="X1445" s="40">
        <v>4</v>
      </c>
      <c r="Y1445">
        <v>1</v>
      </c>
      <c r="Z1445">
        <v>120.93</v>
      </c>
    </row>
    <row r="1446" spans="1:26" x14ac:dyDescent="0.25">
      <c r="A1446" t="s">
        <v>92</v>
      </c>
      <c r="B1446" t="s">
        <v>1650</v>
      </c>
      <c r="C1446" s="1">
        <v>500</v>
      </c>
      <c r="D1446">
        <v>2</v>
      </c>
      <c r="E1446">
        <v>0.4</v>
      </c>
      <c r="F1446" s="16">
        <v>45211</v>
      </c>
      <c r="G1446" t="s">
        <v>77</v>
      </c>
      <c r="H1446" t="s">
        <v>100</v>
      </c>
      <c r="I1446" t="s">
        <v>78</v>
      </c>
      <c r="J1446" t="s">
        <v>101</v>
      </c>
      <c r="K1446" s="1" t="s">
        <v>102</v>
      </c>
      <c r="L1446" t="s">
        <v>79</v>
      </c>
      <c r="M1446" s="1">
        <v>500</v>
      </c>
      <c r="N1446" s="1">
        <v>500</v>
      </c>
      <c r="O1446" s="1">
        <v>1819</v>
      </c>
      <c r="P1446">
        <v>4</v>
      </c>
      <c r="Q1446">
        <v>142.63</v>
      </c>
      <c r="R1446">
        <v>175.87</v>
      </c>
      <c r="S1446">
        <v>33.240000000000009</v>
      </c>
      <c r="T1446" t="s">
        <v>80</v>
      </c>
      <c r="U1446" s="40">
        <v>2023</v>
      </c>
      <c r="V1446" s="40">
        <v>10</v>
      </c>
      <c r="W1446" s="40" t="s">
        <v>325</v>
      </c>
      <c r="X1446" s="40">
        <v>4</v>
      </c>
      <c r="Y1446">
        <v>1</v>
      </c>
      <c r="Z1446">
        <v>175.87</v>
      </c>
    </row>
    <row r="1447" spans="1:26" x14ac:dyDescent="0.25">
      <c r="A1447" t="s">
        <v>92</v>
      </c>
      <c r="B1447" t="s">
        <v>1651</v>
      </c>
      <c r="C1447" s="1">
        <v>500</v>
      </c>
      <c r="D1447">
        <v>2</v>
      </c>
      <c r="E1447">
        <v>0.4</v>
      </c>
      <c r="F1447" s="16">
        <v>45211</v>
      </c>
      <c r="G1447" t="s">
        <v>77</v>
      </c>
      <c r="H1447" t="s">
        <v>129</v>
      </c>
      <c r="I1447" t="s">
        <v>78</v>
      </c>
      <c r="J1447" t="s">
        <v>101</v>
      </c>
      <c r="K1447" s="1" t="s">
        <v>143</v>
      </c>
      <c r="L1447" t="s">
        <v>79</v>
      </c>
      <c r="M1447" s="1">
        <v>500</v>
      </c>
      <c r="N1447" s="1">
        <v>500</v>
      </c>
      <c r="O1447" s="1" t="s">
        <v>122</v>
      </c>
      <c r="P1447" t="s">
        <v>143</v>
      </c>
      <c r="Q1447" t="s">
        <v>143</v>
      </c>
      <c r="R1447" t="s">
        <v>143</v>
      </c>
      <c r="S1447" t="s">
        <v>143</v>
      </c>
      <c r="T1447" t="s">
        <v>144</v>
      </c>
      <c r="U1447" s="40">
        <v>2023</v>
      </c>
      <c r="V1447" s="40">
        <v>10</v>
      </c>
      <c r="W1447" s="40" t="s">
        <v>325</v>
      </c>
      <c r="X1447" s="40">
        <v>4</v>
      </c>
      <c r="Y1447">
        <v>1</v>
      </c>
      <c r="Z1447" t="s">
        <v>143</v>
      </c>
    </row>
    <row r="1448" spans="1:26" x14ac:dyDescent="0.25">
      <c r="A1448" t="s">
        <v>92</v>
      </c>
      <c r="B1448" t="s">
        <v>1652</v>
      </c>
      <c r="C1448" s="1">
        <v>500</v>
      </c>
      <c r="D1448">
        <v>2</v>
      </c>
      <c r="E1448">
        <v>0.4</v>
      </c>
      <c r="F1448" s="16">
        <v>45216</v>
      </c>
      <c r="G1448" t="s">
        <v>77</v>
      </c>
      <c r="H1448" t="s">
        <v>100</v>
      </c>
      <c r="I1448" t="s">
        <v>78</v>
      </c>
      <c r="J1448" t="s">
        <v>101</v>
      </c>
      <c r="K1448" s="1" t="s">
        <v>102</v>
      </c>
      <c r="L1448" t="s">
        <v>79</v>
      </c>
      <c r="M1448" s="1">
        <v>500</v>
      </c>
      <c r="N1448" s="1">
        <v>500</v>
      </c>
      <c r="O1448" s="1">
        <v>942</v>
      </c>
      <c r="P1448">
        <v>3</v>
      </c>
      <c r="Q1448">
        <v>111.04</v>
      </c>
      <c r="R1448">
        <v>136.91</v>
      </c>
      <c r="S1448">
        <v>25.86999999999999</v>
      </c>
      <c r="T1448" t="s">
        <v>80</v>
      </c>
      <c r="U1448" s="40">
        <v>2023</v>
      </c>
      <c r="V1448" s="40">
        <v>10</v>
      </c>
      <c r="W1448" s="40" t="s">
        <v>325</v>
      </c>
      <c r="X1448" s="40">
        <v>2</v>
      </c>
      <c r="Y1448">
        <v>1</v>
      </c>
      <c r="Z1448">
        <v>136.91</v>
      </c>
    </row>
    <row r="1449" spans="1:26" x14ac:dyDescent="0.25">
      <c r="A1449" t="s">
        <v>92</v>
      </c>
      <c r="B1449" t="s">
        <v>1653</v>
      </c>
      <c r="C1449" s="1">
        <v>1500.0000000000002</v>
      </c>
      <c r="D1449">
        <v>6.0000000000000009</v>
      </c>
      <c r="E1449">
        <v>1.2000000000000002</v>
      </c>
      <c r="F1449" s="16">
        <v>45216</v>
      </c>
      <c r="G1449" t="s">
        <v>77</v>
      </c>
      <c r="H1449" t="s">
        <v>76</v>
      </c>
      <c r="I1449" t="s">
        <v>78</v>
      </c>
      <c r="J1449" t="s">
        <v>101</v>
      </c>
      <c r="K1449" s="1" t="s">
        <v>81</v>
      </c>
      <c r="L1449" t="s">
        <v>79</v>
      </c>
      <c r="M1449" s="1">
        <v>1500.0000000000002</v>
      </c>
      <c r="N1449" s="1">
        <v>2500</v>
      </c>
      <c r="O1449" s="1">
        <v>846</v>
      </c>
      <c r="P1449">
        <v>5</v>
      </c>
      <c r="Q1449">
        <v>257.41000000000003</v>
      </c>
      <c r="R1449">
        <v>294.83</v>
      </c>
      <c r="S1449">
        <v>37.419999999999959</v>
      </c>
      <c r="T1449" t="s">
        <v>80</v>
      </c>
      <c r="U1449" s="40">
        <v>2023</v>
      </c>
      <c r="V1449" s="40">
        <v>10</v>
      </c>
      <c r="W1449" s="40" t="s">
        <v>325</v>
      </c>
      <c r="X1449" s="40">
        <v>2</v>
      </c>
      <c r="Y1449">
        <v>1</v>
      </c>
      <c r="Z1449">
        <v>294.83</v>
      </c>
    </row>
    <row r="1450" spans="1:26" x14ac:dyDescent="0.25">
      <c r="A1450" t="s">
        <v>92</v>
      </c>
      <c r="B1450" t="s">
        <v>1654</v>
      </c>
      <c r="C1450" s="1">
        <v>500</v>
      </c>
      <c r="D1450">
        <v>2</v>
      </c>
      <c r="E1450">
        <v>0.4</v>
      </c>
      <c r="F1450" s="16">
        <v>45216</v>
      </c>
      <c r="G1450" t="s">
        <v>77</v>
      </c>
      <c r="H1450" t="s">
        <v>111</v>
      </c>
      <c r="I1450" t="s">
        <v>78</v>
      </c>
      <c r="J1450" t="s">
        <v>101</v>
      </c>
      <c r="K1450" s="1" t="s">
        <v>112</v>
      </c>
      <c r="L1450" t="s">
        <v>79</v>
      </c>
      <c r="M1450" s="1">
        <v>500</v>
      </c>
      <c r="N1450" s="1">
        <v>500</v>
      </c>
      <c r="O1450" s="1">
        <v>1502</v>
      </c>
      <c r="P1450">
        <v>4</v>
      </c>
      <c r="Q1450">
        <v>131.91</v>
      </c>
      <c r="R1450">
        <v>162.65</v>
      </c>
      <c r="S1450">
        <v>30.740000000000009</v>
      </c>
      <c r="T1450" t="s">
        <v>80</v>
      </c>
      <c r="U1450" s="40">
        <v>2023</v>
      </c>
      <c r="V1450" s="40">
        <v>10</v>
      </c>
      <c r="W1450" s="40" t="s">
        <v>325</v>
      </c>
      <c r="X1450" s="40">
        <v>2</v>
      </c>
      <c r="Y1450">
        <v>1</v>
      </c>
      <c r="Z1450">
        <v>162.65</v>
      </c>
    </row>
    <row r="1451" spans="1:26" x14ac:dyDescent="0.25">
      <c r="A1451" t="s">
        <v>92</v>
      </c>
      <c r="B1451" t="s">
        <v>1655</v>
      </c>
      <c r="C1451" s="1">
        <v>2000</v>
      </c>
      <c r="D1451">
        <v>8</v>
      </c>
      <c r="E1451">
        <v>1.6</v>
      </c>
      <c r="F1451" s="16">
        <v>45216</v>
      </c>
      <c r="G1451" t="s">
        <v>77</v>
      </c>
      <c r="H1451" t="s">
        <v>111</v>
      </c>
      <c r="I1451" t="s">
        <v>78</v>
      </c>
      <c r="J1451" t="s">
        <v>101</v>
      </c>
      <c r="K1451" s="1" t="s">
        <v>112</v>
      </c>
      <c r="L1451" t="s">
        <v>79</v>
      </c>
      <c r="M1451" s="1">
        <v>2000</v>
      </c>
      <c r="N1451" s="1">
        <v>2500</v>
      </c>
      <c r="O1451" s="1">
        <v>1546</v>
      </c>
      <c r="P1451">
        <v>4</v>
      </c>
      <c r="Q1451">
        <v>492.37</v>
      </c>
      <c r="R1451">
        <v>562.07000000000005</v>
      </c>
      <c r="S1451">
        <v>69.700000000000045</v>
      </c>
      <c r="T1451" t="s">
        <v>80</v>
      </c>
      <c r="U1451" s="40">
        <v>2023</v>
      </c>
      <c r="V1451" s="40">
        <v>10</v>
      </c>
      <c r="W1451" s="40" t="s">
        <v>325</v>
      </c>
      <c r="X1451" s="40">
        <v>2</v>
      </c>
      <c r="Y1451">
        <v>1</v>
      </c>
      <c r="Z1451">
        <v>562.07000000000005</v>
      </c>
    </row>
    <row r="1452" spans="1:26" x14ac:dyDescent="0.25">
      <c r="A1452" t="s">
        <v>92</v>
      </c>
      <c r="B1452" t="s">
        <v>1656</v>
      </c>
      <c r="C1452" s="1">
        <v>500</v>
      </c>
      <c r="D1452">
        <v>2</v>
      </c>
      <c r="E1452">
        <v>0.4</v>
      </c>
      <c r="F1452" s="16">
        <v>45216</v>
      </c>
      <c r="G1452" t="s">
        <v>77</v>
      </c>
      <c r="H1452" t="s">
        <v>111</v>
      </c>
      <c r="I1452" t="s">
        <v>78</v>
      </c>
      <c r="J1452" t="s">
        <v>101</v>
      </c>
      <c r="K1452" s="1" t="s">
        <v>112</v>
      </c>
      <c r="L1452" t="s">
        <v>79</v>
      </c>
      <c r="M1452" s="1">
        <v>500</v>
      </c>
      <c r="N1452" s="1">
        <v>500</v>
      </c>
      <c r="O1452" s="1">
        <v>1611</v>
      </c>
      <c r="P1452">
        <v>4</v>
      </c>
      <c r="Q1452">
        <v>150.54</v>
      </c>
      <c r="R1452">
        <v>185.62</v>
      </c>
      <c r="S1452">
        <v>35.080000000000013</v>
      </c>
      <c r="T1452" t="s">
        <v>80</v>
      </c>
      <c r="U1452" s="40">
        <v>2023</v>
      </c>
      <c r="V1452" s="40">
        <v>10</v>
      </c>
      <c r="W1452" s="40" t="s">
        <v>325</v>
      </c>
      <c r="X1452" s="40">
        <v>2</v>
      </c>
      <c r="Y1452">
        <v>1</v>
      </c>
      <c r="Z1452">
        <v>185.62</v>
      </c>
    </row>
    <row r="1453" spans="1:26" x14ac:dyDescent="0.25">
      <c r="A1453" t="s">
        <v>92</v>
      </c>
      <c r="B1453" t="s">
        <v>1657</v>
      </c>
      <c r="C1453" s="1">
        <v>500</v>
      </c>
      <c r="D1453">
        <v>2</v>
      </c>
      <c r="E1453">
        <v>0.4</v>
      </c>
      <c r="F1453" s="16">
        <v>45216</v>
      </c>
      <c r="G1453" t="s">
        <v>77</v>
      </c>
      <c r="H1453" t="s">
        <v>76</v>
      </c>
      <c r="I1453" t="s">
        <v>78</v>
      </c>
      <c r="J1453" t="s">
        <v>101</v>
      </c>
      <c r="K1453" s="1" t="s">
        <v>102</v>
      </c>
      <c r="L1453" t="s">
        <v>79</v>
      </c>
      <c r="M1453" s="1">
        <v>500</v>
      </c>
      <c r="N1453" s="1">
        <v>500</v>
      </c>
      <c r="O1453" s="1">
        <v>607</v>
      </c>
      <c r="P1453">
        <v>4</v>
      </c>
      <c r="Q1453">
        <v>103.07</v>
      </c>
      <c r="R1453">
        <v>127.09</v>
      </c>
      <c r="S1453">
        <v>24.02000000000001</v>
      </c>
      <c r="T1453" t="s">
        <v>80</v>
      </c>
      <c r="U1453" s="40">
        <v>2023</v>
      </c>
      <c r="V1453" s="40">
        <v>10</v>
      </c>
      <c r="W1453" s="40" t="s">
        <v>325</v>
      </c>
      <c r="X1453" s="40">
        <v>2</v>
      </c>
      <c r="Y1453">
        <v>1</v>
      </c>
      <c r="Z1453">
        <v>127.09</v>
      </c>
    </row>
    <row r="1454" spans="1:26" x14ac:dyDescent="0.25">
      <c r="A1454" t="s">
        <v>92</v>
      </c>
      <c r="B1454" t="s">
        <v>1658</v>
      </c>
      <c r="C1454" s="1">
        <v>500</v>
      </c>
      <c r="D1454">
        <v>2</v>
      </c>
      <c r="E1454">
        <v>0.4</v>
      </c>
      <c r="F1454" s="16">
        <v>45216</v>
      </c>
      <c r="G1454" t="s">
        <v>77</v>
      </c>
      <c r="H1454" t="s">
        <v>76</v>
      </c>
      <c r="I1454" t="s">
        <v>78</v>
      </c>
      <c r="J1454" t="s">
        <v>101</v>
      </c>
      <c r="K1454" s="1" t="s">
        <v>102</v>
      </c>
      <c r="L1454" t="s">
        <v>79</v>
      </c>
      <c r="M1454" s="1">
        <v>500</v>
      </c>
      <c r="N1454" s="1">
        <v>500</v>
      </c>
      <c r="O1454" s="1">
        <v>607</v>
      </c>
      <c r="P1454">
        <v>4</v>
      </c>
      <c r="Q1454">
        <v>103.07</v>
      </c>
      <c r="R1454">
        <v>127.09</v>
      </c>
      <c r="S1454">
        <v>24.02000000000001</v>
      </c>
      <c r="T1454" t="s">
        <v>80</v>
      </c>
      <c r="U1454" s="40">
        <v>2023</v>
      </c>
      <c r="V1454" s="40">
        <v>10</v>
      </c>
      <c r="W1454" s="40" t="s">
        <v>325</v>
      </c>
      <c r="X1454" s="40">
        <v>2</v>
      </c>
      <c r="Y1454">
        <v>1</v>
      </c>
      <c r="Z1454">
        <v>127.09</v>
      </c>
    </row>
    <row r="1455" spans="1:26" x14ac:dyDescent="0.25">
      <c r="A1455" t="s">
        <v>92</v>
      </c>
      <c r="B1455" t="s">
        <v>1659</v>
      </c>
      <c r="C1455" s="1">
        <v>500</v>
      </c>
      <c r="D1455">
        <v>2</v>
      </c>
      <c r="E1455">
        <v>0.4</v>
      </c>
      <c r="F1455" s="16">
        <v>45216</v>
      </c>
      <c r="G1455" t="s">
        <v>77</v>
      </c>
      <c r="H1455" t="s">
        <v>76</v>
      </c>
      <c r="I1455" t="s">
        <v>78</v>
      </c>
      <c r="J1455" t="s">
        <v>101</v>
      </c>
      <c r="K1455" s="1" t="s">
        <v>102</v>
      </c>
      <c r="L1455" t="s">
        <v>79</v>
      </c>
      <c r="M1455" s="1">
        <v>500</v>
      </c>
      <c r="N1455" s="1">
        <v>500</v>
      </c>
      <c r="O1455" s="1">
        <v>607</v>
      </c>
      <c r="P1455">
        <v>4</v>
      </c>
      <c r="Q1455">
        <v>103.07</v>
      </c>
      <c r="R1455">
        <v>127.09</v>
      </c>
      <c r="S1455">
        <v>24.02000000000001</v>
      </c>
      <c r="T1455" t="s">
        <v>80</v>
      </c>
      <c r="U1455" s="40">
        <v>2023</v>
      </c>
      <c r="V1455" s="40">
        <v>10</v>
      </c>
      <c r="W1455" s="40" t="s">
        <v>325</v>
      </c>
      <c r="X1455" s="40">
        <v>2</v>
      </c>
      <c r="Y1455">
        <v>1</v>
      </c>
      <c r="Z1455">
        <v>127.09</v>
      </c>
    </row>
    <row r="1456" spans="1:26" x14ac:dyDescent="0.25">
      <c r="A1456" t="s">
        <v>92</v>
      </c>
      <c r="B1456" t="s">
        <v>1660</v>
      </c>
      <c r="C1456" s="1">
        <v>500</v>
      </c>
      <c r="D1456">
        <v>2</v>
      </c>
      <c r="E1456">
        <v>0.4</v>
      </c>
      <c r="F1456" s="16">
        <v>45216</v>
      </c>
      <c r="G1456" t="s">
        <v>77</v>
      </c>
      <c r="H1456" t="s">
        <v>178</v>
      </c>
      <c r="I1456" t="s">
        <v>78</v>
      </c>
      <c r="J1456" t="s">
        <v>101</v>
      </c>
      <c r="K1456" s="1" t="s">
        <v>130</v>
      </c>
      <c r="L1456" t="s">
        <v>79</v>
      </c>
      <c r="M1456" s="1">
        <v>500</v>
      </c>
      <c r="N1456" s="1">
        <v>500</v>
      </c>
      <c r="O1456" s="1">
        <v>1193</v>
      </c>
      <c r="P1456">
        <v>4</v>
      </c>
      <c r="Q1456">
        <v>118.33</v>
      </c>
      <c r="R1456">
        <v>145.9</v>
      </c>
      <c r="S1456">
        <v>27.570000000000007</v>
      </c>
      <c r="T1456" t="s">
        <v>80</v>
      </c>
      <c r="U1456" s="40">
        <v>2023</v>
      </c>
      <c r="V1456" s="40">
        <v>10</v>
      </c>
      <c r="W1456" s="40" t="s">
        <v>325</v>
      </c>
      <c r="X1456" s="40">
        <v>2</v>
      </c>
      <c r="Y1456">
        <v>1</v>
      </c>
      <c r="Z1456">
        <v>145.9</v>
      </c>
    </row>
    <row r="1457" spans="1:26" x14ac:dyDescent="0.25">
      <c r="A1457" t="s">
        <v>92</v>
      </c>
      <c r="B1457" t="s">
        <v>1661</v>
      </c>
      <c r="C1457" s="1">
        <v>500</v>
      </c>
      <c r="D1457">
        <v>2</v>
      </c>
      <c r="E1457">
        <v>0.4</v>
      </c>
      <c r="F1457" s="16">
        <v>45218</v>
      </c>
      <c r="G1457" t="s">
        <v>77</v>
      </c>
      <c r="H1457" t="s">
        <v>100</v>
      </c>
      <c r="I1457" t="s">
        <v>78</v>
      </c>
      <c r="J1457" t="s">
        <v>101</v>
      </c>
      <c r="K1457" s="1" t="s">
        <v>102</v>
      </c>
      <c r="L1457" t="s">
        <v>79</v>
      </c>
      <c r="M1457" s="1">
        <v>500</v>
      </c>
      <c r="N1457" s="1">
        <v>500</v>
      </c>
      <c r="O1457" s="1">
        <v>911</v>
      </c>
      <c r="P1457">
        <v>4</v>
      </c>
      <c r="Q1457">
        <v>110.35</v>
      </c>
      <c r="R1457">
        <v>136.07</v>
      </c>
      <c r="S1457">
        <v>25.72</v>
      </c>
      <c r="T1457" t="s">
        <v>80</v>
      </c>
      <c r="U1457" s="40">
        <v>2023</v>
      </c>
      <c r="V1457" s="40">
        <v>10</v>
      </c>
      <c r="W1457" s="40" t="s">
        <v>325</v>
      </c>
      <c r="X1457" s="40">
        <v>4</v>
      </c>
      <c r="Y1457">
        <v>1</v>
      </c>
      <c r="Z1457">
        <v>136.07</v>
      </c>
    </row>
    <row r="1458" spans="1:26" x14ac:dyDescent="0.25">
      <c r="A1458" t="s">
        <v>92</v>
      </c>
      <c r="B1458" t="s">
        <v>1662</v>
      </c>
      <c r="C1458" s="1">
        <v>500</v>
      </c>
      <c r="D1458">
        <v>2</v>
      </c>
      <c r="E1458">
        <v>0.4</v>
      </c>
      <c r="F1458" s="16">
        <v>45218</v>
      </c>
      <c r="G1458" t="s">
        <v>77</v>
      </c>
      <c r="H1458" t="s">
        <v>100</v>
      </c>
      <c r="I1458" t="s">
        <v>78</v>
      </c>
      <c r="J1458" t="s">
        <v>101</v>
      </c>
      <c r="K1458" s="1" t="s">
        <v>102</v>
      </c>
      <c r="L1458" t="s">
        <v>79</v>
      </c>
      <c r="M1458" s="1">
        <v>500</v>
      </c>
      <c r="N1458" s="1">
        <v>500</v>
      </c>
      <c r="O1458" s="1">
        <v>930</v>
      </c>
      <c r="P1458">
        <v>4</v>
      </c>
      <c r="Q1458">
        <v>110.35</v>
      </c>
      <c r="R1458">
        <v>136.07</v>
      </c>
      <c r="S1458">
        <v>25.72</v>
      </c>
      <c r="T1458" t="s">
        <v>80</v>
      </c>
      <c r="U1458" s="40">
        <v>2023</v>
      </c>
      <c r="V1458" s="40">
        <v>10</v>
      </c>
      <c r="W1458" s="40" t="s">
        <v>325</v>
      </c>
      <c r="X1458" s="40">
        <v>4</v>
      </c>
      <c r="Y1458">
        <v>1</v>
      </c>
      <c r="Z1458">
        <v>136.07</v>
      </c>
    </row>
    <row r="1459" spans="1:26" x14ac:dyDescent="0.25">
      <c r="A1459" t="s">
        <v>92</v>
      </c>
      <c r="B1459" t="s">
        <v>1663</v>
      </c>
      <c r="C1459" s="1">
        <v>1000</v>
      </c>
      <c r="D1459">
        <v>4</v>
      </c>
      <c r="E1459">
        <v>0.8</v>
      </c>
      <c r="F1459" s="16">
        <v>45218</v>
      </c>
      <c r="G1459" t="s">
        <v>77</v>
      </c>
      <c r="H1459" t="s">
        <v>76</v>
      </c>
      <c r="I1459" t="s">
        <v>78</v>
      </c>
      <c r="J1459" t="s">
        <v>101</v>
      </c>
      <c r="K1459" s="1" t="s">
        <v>102</v>
      </c>
      <c r="L1459" t="s">
        <v>79</v>
      </c>
      <c r="M1459" s="1">
        <v>1000</v>
      </c>
      <c r="N1459" s="1">
        <v>1000</v>
      </c>
      <c r="O1459" s="1">
        <v>1007</v>
      </c>
      <c r="P1459">
        <v>4</v>
      </c>
      <c r="Q1459">
        <v>216.49</v>
      </c>
      <c r="R1459">
        <v>255.9</v>
      </c>
      <c r="S1459">
        <v>39.409999999999997</v>
      </c>
      <c r="T1459" t="s">
        <v>80</v>
      </c>
      <c r="U1459" s="40">
        <v>2023</v>
      </c>
      <c r="V1459" s="40">
        <v>10</v>
      </c>
      <c r="W1459" s="40" t="s">
        <v>325</v>
      </c>
      <c r="X1459" s="40">
        <v>4</v>
      </c>
      <c r="Y1459">
        <v>1</v>
      </c>
      <c r="Z1459">
        <v>255.9</v>
      </c>
    </row>
    <row r="1460" spans="1:26" x14ac:dyDescent="0.25">
      <c r="A1460" t="s">
        <v>92</v>
      </c>
      <c r="B1460" t="s">
        <v>1664</v>
      </c>
      <c r="C1460" s="1">
        <v>1000</v>
      </c>
      <c r="D1460">
        <v>4</v>
      </c>
      <c r="E1460">
        <v>0.8</v>
      </c>
      <c r="F1460" s="16">
        <v>45218</v>
      </c>
      <c r="G1460" t="s">
        <v>77</v>
      </c>
      <c r="H1460" t="s">
        <v>100</v>
      </c>
      <c r="I1460" t="s">
        <v>78</v>
      </c>
      <c r="J1460" t="s">
        <v>101</v>
      </c>
      <c r="K1460" s="1" t="s">
        <v>102</v>
      </c>
      <c r="L1460" t="s">
        <v>79</v>
      </c>
      <c r="M1460" s="1">
        <v>1000</v>
      </c>
      <c r="N1460" s="1">
        <v>1000</v>
      </c>
      <c r="O1460" s="1">
        <v>1267</v>
      </c>
      <c r="P1460">
        <v>3</v>
      </c>
      <c r="Q1460">
        <v>167.12</v>
      </c>
      <c r="R1460">
        <v>197.54</v>
      </c>
      <c r="S1460">
        <v>30.419999999999987</v>
      </c>
      <c r="T1460" t="s">
        <v>80</v>
      </c>
      <c r="U1460" s="40">
        <v>2023</v>
      </c>
      <c r="V1460" s="40">
        <v>10</v>
      </c>
      <c r="W1460" s="40" t="s">
        <v>325</v>
      </c>
      <c r="X1460" s="40">
        <v>4</v>
      </c>
      <c r="Y1460">
        <v>1</v>
      </c>
      <c r="Z1460">
        <v>197.54</v>
      </c>
    </row>
    <row r="1461" spans="1:26" x14ac:dyDescent="0.25">
      <c r="A1461" t="s">
        <v>92</v>
      </c>
      <c r="B1461" t="s">
        <v>1665</v>
      </c>
      <c r="C1461" s="1">
        <v>1000</v>
      </c>
      <c r="D1461">
        <v>4</v>
      </c>
      <c r="E1461">
        <v>0.8</v>
      </c>
      <c r="F1461" s="16">
        <v>45218</v>
      </c>
      <c r="G1461" t="s">
        <v>77</v>
      </c>
      <c r="H1461" t="s">
        <v>111</v>
      </c>
      <c r="I1461" t="s">
        <v>78</v>
      </c>
      <c r="J1461" t="s">
        <v>101</v>
      </c>
      <c r="K1461" s="1" t="s">
        <v>112</v>
      </c>
      <c r="L1461" t="s">
        <v>79</v>
      </c>
      <c r="M1461" s="1">
        <v>1000</v>
      </c>
      <c r="N1461" s="1">
        <v>1000</v>
      </c>
      <c r="O1461" s="1">
        <v>1515</v>
      </c>
      <c r="P1461">
        <v>4</v>
      </c>
      <c r="Q1461">
        <v>266.82</v>
      </c>
      <c r="R1461">
        <v>315.39</v>
      </c>
      <c r="S1461">
        <v>48.569999999999993</v>
      </c>
      <c r="T1461" t="s">
        <v>80</v>
      </c>
      <c r="U1461" s="40">
        <v>2023</v>
      </c>
      <c r="V1461" s="40">
        <v>10</v>
      </c>
      <c r="W1461" s="40" t="s">
        <v>325</v>
      </c>
      <c r="X1461" s="40">
        <v>4</v>
      </c>
      <c r="Y1461">
        <v>1</v>
      </c>
      <c r="Z1461">
        <v>315.39</v>
      </c>
    </row>
    <row r="1462" spans="1:26" x14ac:dyDescent="0.25">
      <c r="A1462" t="s">
        <v>92</v>
      </c>
      <c r="B1462" t="s">
        <v>1666</v>
      </c>
      <c r="C1462" s="1">
        <v>500</v>
      </c>
      <c r="D1462">
        <v>2</v>
      </c>
      <c r="E1462">
        <v>0.4</v>
      </c>
      <c r="F1462" s="16">
        <v>45218</v>
      </c>
      <c r="G1462" t="s">
        <v>77</v>
      </c>
      <c r="H1462" t="s">
        <v>114</v>
      </c>
      <c r="I1462" t="s">
        <v>78</v>
      </c>
      <c r="J1462" t="s">
        <v>101</v>
      </c>
      <c r="K1462" s="1" t="s">
        <v>102</v>
      </c>
      <c r="L1462" t="s">
        <v>79</v>
      </c>
      <c r="M1462" s="1">
        <v>500</v>
      </c>
      <c r="N1462" s="1">
        <v>500</v>
      </c>
      <c r="O1462" s="1">
        <v>944</v>
      </c>
      <c r="P1462">
        <v>3</v>
      </c>
      <c r="Q1462">
        <v>141.93</v>
      </c>
      <c r="R1462">
        <v>175</v>
      </c>
      <c r="S1462">
        <v>33.069999999999993</v>
      </c>
      <c r="T1462" t="s">
        <v>80</v>
      </c>
      <c r="U1462" s="40">
        <v>2023</v>
      </c>
      <c r="V1462" s="40">
        <v>10</v>
      </c>
      <c r="W1462" s="40" t="s">
        <v>325</v>
      </c>
      <c r="X1462" s="40">
        <v>4</v>
      </c>
      <c r="Y1462">
        <v>1</v>
      </c>
      <c r="Z1462">
        <v>175</v>
      </c>
    </row>
    <row r="1463" spans="1:26" x14ac:dyDescent="0.25">
      <c r="A1463" t="s">
        <v>92</v>
      </c>
      <c r="B1463" t="s">
        <v>1667</v>
      </c>
      <c r="C1463" s="1">
        <v>1500.0000000000002</v>
      </c>
      <c r="D1463">
        <v>6.0000000000000009</v>
      </c>
      <c r="E1463">
        <v>1.2000000000000002</v>
      </c>
      <c r="F1463" s="16">
        <v>45218</v>
      </c>
      <c r="G1463" t="s">
        <v>77</v>
      </c>
      <c r="H1463" t="s">
        <v>111</v>
      </c>
      <c r="I1463" t="s">
        <v>78</v>
      </c>
      <c r="J1463" t="s">
        <v>101</v>
      </c>
      <c r="K1463" s="1" t="s">
        <v>112</v>
      </c>
      <c r="L1463" t="s">
        <v>79</v>
      </c>
      <c r="M1463" s="1">
        <v>1500.0000000000002</v>
      </c>
      <c r="N1463" s="1">
        <v>2500</v>
      </c>
      <c r="O1463" s="1">
        <v>1481</v>
      </c>
      <c r="P1463">
        <v>4</v>
      </c>
      <c r="Q1463">
        <v>372.37</v>
      </c>
      <c r="R1463">
        <v>425.08</v>
      </c>
      <c r="S1463">
        <v>52.70999999999998</v>
      </c>
      <c r="T1463" t="s">
        <v>80</v>
      </c>
      <c r="U1463" s="40">
        <v>2023</v>
      </c>
      <c r="V1463" s="40">
        <v>10</v>
      </c>
      <c r="W1463" s="40" t="s">
        <v>325</v>
      </c>
      <c r="X1463" s="40">
        <v>4</v>
      </c>
      <c r="Y1463">
        <v>1</v>
      </c>
      <c r="Z1463">
        <v>425.08</v>
      </c>
    </row>
    <row r="1464" spans="1:26" x14ac:dyDescent="0.25">
      <c r="A1464" t="s">
        <v>92</v>
      </c>
      <c r="B1464" t="s">
        <v>1668</v>
      </c>
      <c r="C1464" s="1">
        <v>500</v>
      </c>
      <c r="D1464">
        <v>2</v>
      </c>
      <c r="E1464">
        <v>0.4</v>
      </c>
      <c r="F1464" s="16">
        <v>45218</v>
      </c>
      <c r="G1464" t="s">
        <v>77</v>
      </c>
      <c r="H1464" t="s">
        <v>111</v>
      </c>
      <c r="I1464" t="s">
        <v>78</v>
      </c>
      <c r="J1464" t="s">
        <v>101</v>
      </c>
      <c r="K1464" s="1" t="s">
        <v>112</v>
      </c>
      <c r="L1464" t="s">
        <v>79</v>
      </c>
      <c r="M1464" s="1">
        <v>500</v>
      </c>
      <c r="N1464" s="1">
        <v>500</v>
      </c>
      <c r="O1464" s="1">
        <v>1208</v>
      </c>
      <c r="P1464">
        <v>4</v>
      </c>
      <c r="Q1464">
        <v>150.54</v>
      </c>
      <c r="R1464">
        <v>185.62</v>
      </c>
      <c r="S1464">
        <v>35.080000000000013</v>
      </c>
      <c r="T1464" t="s">
        <v>80</v>
      </c>
      <c r="U1464" s="40">
        <v>2023</v>
      </c>
      <c r="V1464" s="40">
        <v>10</v>
      </c>
      <c r="W1464" s="40" t="s">
        <v>325</v>
      </c>
      <c r="X1464" s="40">
        <v>4</v>
      </c>
      <c r="Y1464">
        <v>1</v>
      </c>
      <c r="Z1464">
        <v>185.62</v>
      </c>
    </row>
    <row r="1465" spans="1:26" x14ac:dyDescent="0.25">
      <c r="A1465" t="s">
        <v>92</v>
      </c>
      <c r="B1465" t="s">
        <v>1669</v>
      </c>
      <c r="C1465" s="1">
        <v>14500.000000000002</v>
      </c>
      <c r="D1465">
        <v>58.000000000000007</v>
      </c>
      <c r="E1465">
        <v>11.600000000000001</v>
      </c>
      <c r="F1465" s="16">
        <v>45218</v>
      </c>
      <c r="G1465" t="s">
        <v>77</v>
      </c>
      <c r="H1465" t="s">
        <v>129</v>
      </c>
      <c r="I1465" t="s">
        <v>78</v>
      </c>
      <c r="J1465" t="s">
        <v>101</v>
      </c>
      <c r="K1465" s="1" t="s">
        <v>130</v>
      </c>
      <c r="L1465" t="s">
        <v>83</v>
      </c>
      <c r="M1465" s="1">
        <v>14500.000000000002</v>
      </c>
      <c r="N1465" s="1">
        <v>15000</v>
      </c>
      <c r="O1465" s="1" t="s">
        <v>122</v>
      </c>
      <c r="P1465">
        <v>2</v>
      </c>
      <c r="Q1465">
        <v>1813</v>
      </c>
      <c r="R1465">
        <v>2022.99</v>
      </c>
      <c r="S1465">
        <v>209.99</v>
      </c>
      <c r="T1465" t="s">
        <v>80</v>
      </c>
      <c r="U1465" s="40">
        <v>2023</v>
      </c>
      <c r="V1465" s="40">
        <v>10</v>
      </c>
      <c r="W1465" s="40" t="s">
        <v>325</v>
      </c>
      <c r="X1465" s="40">
        <v>4</v>
      </c>
      <c r="Y1465">
        <v>0</v>
      </c>
      <c r="Z1465">
        <v>0</v>
      </c>
    </row>
    <row r="1466" spans="1:26" x14ac:dyDescent="0.25">
      <c r="A1466" t="s">
        <v>92</v>
      </c>
      <c r="B1466" t="s">
        <v>1670</v>
      </c>
      <c r="C1466" s="1">
        <v>1000</v>
      </c>
      <c r="D1466">
        <v>4</v>
      </c>
      <c r="E1466">
        <v>0.8</v>
      </c>
      <c r="F1466" s="16">
        <v>45218</v>
      </c>
      <c r="G1466" t="s">
        <v>77</v>
      </c>
      <c r="H1466" t="s">
        <v>129</v>
      </c>
      <c r="I1466" t="s">
        <v>78</v>
      </c>
      <c r="J1466" t="s">
        <v>101</v>
      </c>
      <c r="K1466" s="1" t="s">
        <v>130</v>
      </c>
      <c r="L1466" t="s">
        <v>79</v>
      </c>
      <c r="M1466" s="1">
        <v>1000</v>
      </c>
      <c r="N1466" s="1">
        <v>1000</v>
      </c>
      <c r="O1466" s="1" t="s">
        <v>122</v>
      </c>
      <c r="P1466">
        <v>3</v>
      </c>
      <c r="Q1466">
        <v>245.67</v>
      </c>
      <c r="R1466">
        <v>290.39</v>
      </c>
      <c r="S1466">
        <v>44.72</v>
      </c>
      <c r="T1466" t="s">
        <v>80</v>
      </c>
      <c r="U1466" s="40">
        <v>2023</v>
      </c>
      <c r="V1466" s="40">
        <v>10</v>
      </c>
      <c r="W1466" s="40" t="s">
        <v>325</v>
      </c>
      <c r="X1466" s="40">
        <v>4</v>
      </c>
      <c r="Y1466">
        <v>1</v>
      </c>
      <c r="Z1466">
        <v>290.39</v>
      </c>
    </row>
    <row r="1467" spans="1:26" x14ac:dyDescent="0.25">
      <c r="A1467" t="s">
        <v>92</v>
      </c>
      <c r="B1467" t="s">
        <v>1671</v>
      </c>
      <c r="C1467" s="1">
        <v>2000</v>
      </c>
      <c r="D1467">
        <v>8</v>
      </c>
      <c r="E1467">
        <v>1.6</v>
      </c>
      <c r="F1467" s="16">
        <v>45218</v>
      </c>
      <c r="G1467" t="s">
        <v>77</v>
      </c>
      <c r="H1467" t="s">
        <v>100</v>
      </c>
      <c r="I1467" t="s">
        <v>78</v>
      </c>
      <c r="J1467" t="s">
        <v>101</v>
      </c>
      <c r="K1467" s="1" t="s">
        <v>102</v>
      </c>
      <c r="L1467" t="s">
        <v>79</v>
      </c>
      <c r="M1467" s="1">
        <v>2000</v>
      </c>
      <c r="N1467" s="1">
        <v>2500</v>
      </c>
      <c r="O1467" s="1">
        <v>942</v>
      </c>
      <c r="P1467">
        <v>3</v>
      </c>
      <c r="Q1467">
        <v>328.14</v>
      </c>
      <c r="R1467">
        <v>374.93</v>
      </c>
      <c r="S1467">
        <v>46.79000000000002</v>
      </c>
      <c r="T1467" t="s">
        <v>80</v>
      </c>
      <c r="U1467" s="40">
        <v>2023</v>
      </c>
      <c r="V1467" s="40">
        <v>10</v>
      </c>
      <c r="W1467" s="40" t="s">
        <v>325</v>
      </c>
      <c r="X1467" s="40">
        <v>4</v>
      </c>
      <c r="Y1467">
        <v>1</v>
      </c>
      <c r="Z1467">
        <v>374.93</v>
      </c>
    </row>
    <row r="1468" spans="1:26" x14ac:dyDescent="0.25">
      <c r="A1468" t="s">
        <v>92</v>
      </c>
      <c r="B1468" t="s">
        <v>1672</v>
      </c>
      <c r="C1468" s="1">
        <v>500</v>
      </c>
      <c r="D1468">
        <v>2</v>
      </c>
      <c r="E1468">
        <v>0.4</v>
      </c>
      <c r="F1468" s="16">
        <v>45218</v>
      </c>
      <c r="G1468" t="s">
        <v>77</v>
      </c>
      <c r="H1468" t="s">
        <v>100</v>
      </c>
      <c r="I1468" t="s">
        <v>78</v>
      </c>
      <c r="J1468" t="s">
        <v>101</v>
      </c>
      <c r="K1468" s="1" t="s">
        <v>102</v>
      </c>
      <c r="L1468" t="s">
        <v>79</v>
      </c>
      <c r="M1468" s="1">
        <v>500</v>
      </c>
      <c r="N1468" s="1">
        <v>500</v>
      </c>
      <c r="O1468" s="1">
        <v>942</v>
      </c>
      <c r="P1468">
        <v>3</v>
      </c>
      <c r="Q1468">
        <v>111.04</v>
      </c>
      <c r="R1468">
        <v>136.91</v>
      </c>
      <c r="S1468">
        <v>25.86999999999999</v>
      </c>
      <c r="T1468" t="s">
        <v>80</v>
      </c>
      <c r="U1468" s="40">
        <v>2023</v>
      </c>
      <c r="V1468" s="40">
        <v>10</v>
      </c>
      <c r="W1468" s="40" t="s">
        <v>325</v>
      </c>
      <c r="X1468" s="40">
        <v>4</v>
      </c>
      <c r="Y1468">
        <v>1</v>
      </c>
      <c r="Z1468">
        <v>136.91</v>
      </c>
    </row>
    <row r="1469" spans="1:26" x14ac:dyDescent="0.25">
      <c r="A1469" t="s">
        <v>92</v>
      </c>
      <c r="B1469" t="s">
        <v>1673</v>
      </c>
      <c r="C1469" s="1">
        <v>500</v>
      </c>
      <c r="D1469">
        <v>2</v>
      </c>
      <c r="E1469">
        <v>0.4</v>
      </c>
      <c r="F1469" s="16">
        <v>45218</v>
      </c>
      <c r="G1469" t="s">
        <v>77</v>
      </c>
      <c r="H1469" t="s">
        <v>111</v>
      </c>
      <c r="I1469" t="s">
        <v>78</v>
      </c>
      <c r="J1469" t="s">
        <v>101</v>
      </c>
      <c r="K1469" s="1" t="s">
        <v>112</v>
      </c>
      <c r="L1469" t="s">
        <v>79</v>
      </c>
      <c r="M1469" s="1">
        <v>500</v>
      </c>
      <c r="N1469" s="1">
        <v>500</v>
      </c>
      <c r="O1469" s="1">
        <v>1560</v>
      </c>
      <c r="P1469">
        <v>4</v>
      </c>
      <c r="Q1469">
        <v>150.54</v>
      </c>
      <c r="R1469">
        <v>185.62</v>
      </c>
      <c r="S1469">
        <v>35.080000000000013</v>
      </c>
      <c r="T1469" t="s">
        <v>80</v>
      </c>
      <c r="U1469" s="40">
        <v>2023</v>
      </c>
      <c r="V1469" s="40">
        <v>10</v>
      </c>
      <c r="W1469" s="40" t="s">
        <v>325</v>
      </c>
      <c r="X1469" s="40">
        <v>4</v>
      </c>
      <c r="Y1469">
        <v>1</v>
      </c>
      <c r="Z1469">
        <v>185.62</v>
      </c>
    </row>
    <row r="1470" spans="1:26" x14ac:dyDescent="0.25">
      <c r="A1470" t="s">
        <v>92</v>
      </c>
      <c r="B1470" t="s">
        <v>1674</v>
      </c>
      <c r="C1470" s="1">
        <v>500</v>
      </c>
      <c r="D1470">
        <v>2</v>
      </c>
      <c r="E1470">
        <v>0.4</v>
      </c>
      <c r="F1470" s="16">
        <v>45218</v>
      </c>
      <c r="G1470" t="s">
        <v>77</v>
      </c>
      <c r="H1470" t="s">
        <v>100</v>
      </c>
      <c r="I1470" t="s">
        <v>78</v>
      </c>
      <c r="J1470" t="s">
        <v>101</v>
      </c>
      <c r="K1470" s="1" t="s">
        <v>102</v>
      </c>
      <c r="L1470" t="s">
        <v>79</v>
      </c>
      <c r="M1470" s="1">
        <v>500</v>
      </c>
      <c r="N1470" s="1">
        <v>500</v>
      </c>
      <c r="O1470" s="1">
        <v>930</v>
      </c>
      <c r="P1470">
        <v>4</v>
      </c>
      <c r="Q1470">
        <v>110.35</v>
      </c>
      <c r="R1470">
        <v>136.07</v>
      </c>
      <c r="S1470">
        <v>25.72</v>
      </c>
      <c r="T1470" t="s">
        <v>80</v>
      </c>
      <c r="U1470" s="40">
        <v>2023</v>
      </c>
      <c r="V1470" s="40">
        <v>10</v>
      </c>
      <c r="W1470" s="40" t="s">
        <v>325</v>
      </c>
      <c r="X1470" s="40">
        <v>4</v>
      </c>
      <c r="Y1470">
        <v>1</v>
      </c>
      <c r="Z1470">
        <v>136.07</v>
      </c>
    </row>
    <row r="1471" spans="1:26" x14ac:dyDescent="0.25">
      <c r="A1471" t="s">
        <v>92</v>
      </c>
      <c r="B1471" t="s">
        <v>1675</v>
      </c>
      <c r="C1471" s="1">
        <v>1500.0000000000002</v>
      </c>
      <c r="D1471">
        <v>6.0000000000000009</v>
      </c>
      <c r="E1471">
        <v>1.2000000000000002</v>
      </c>
      <c r="F1471" s="16">
        <v>45218</v>
      </c>
      <c r="G1471" t="s">
        <v>77</v>
      </c>
      <c r="H1471" t="s">
        <v>100</v>
      </c>
      <c r="I1471" t="s">
        <v>78</v>
      </c>
      <c r="J1471" t="s">
        <v>101</v>
      </c>
      <c r="K1471" s="1" t="s">
        <v>102</v>
      </c>
      <c r="L1471" t="s">
        <v>79</v>
      </c>
      <c r="M1471" s="1">
        <v>1500.0000000000002</v>
      </c>
      <c r="N1471" s="1">
        <v>2500</v>
      </c>
      <c r="O1471" s="1">
        <v>1045</v>
      </c>
      <c r="P1471">
        <v>3</v>
      </c>
      <c r="Q1471">
        <v>209.16</v>
      </c>
      <c r="R1471">
        <v>238.98</v>
      </c>
      <c r="S1471">
        <v>29.819999999999993</v>
      </c>
      <c r="T1471" t="s">
        <v>80</v>
      </c>
      <c r="U1471" s="40">
        <v>2023</v>
      </c>
      <c r="V1471" s="40">
        <v>10</v>
      </c>
      <c r="W1471" s="40" t="s">
        <v>325</v>
      </c>
      <c r="X1471" s="40">
        <v>4</v>
      </c>
      <c r="Y1471">
        <v>1</v>
      </c>
      <c r="Z1471">
        <v>238.98</v>
      </c>
    </row>
    <row r="1472" spans="1:26" x14ac:dyDescent="0.25">
      <c r="A1472" t="s">
        <v>92</v>
      </c>
      <c r="B1472" t="s">
        <v>1676</v>
      </c>
      <c r="C1472" s="1">
        <v>6500</v>
      </c>
      <c r="D1472">
        <v>26</v>
      </c>
      <c r="E1472">
        <v>5.2</v>
      </c>
      <c r="F1472" s="16">
        <v>45218</v>
      </c>
      <c r="G1472" t="s">
        <v>77</v>
      </c>
      <c r="H1472" t="s">
        <v>77</v>
      </c>
      <c r="I1472" t="s">
        <v>78</v>
      </c>
      <c r="J1472" t="s">
        <v>142</v>
      </c>
      <c r="K1472" s="1" t="s">
        <v>143</v>
      </c>
      <c r="L1472" t="s">
        <v>83</v>
      </c>
      <c r="M1472" s="1">
        <v>6500</v>
      </c>
      <c r="N1472" s="1">
        <v>7500</v>
      </c>
      <c r="O1472" s="1">
        <v>390</v>
      </c>
      <c r="P1472" t="s">
        <v>143</v>
      </c>
      <c r="Q1472" t="s">
        <v>143</v>
      </c>
      <c r="R1472" t="s">
        <v>143</v>
      </c>
      <c r="S1472" t="s">
        <v>143</v>
      </c>
      <c r="T1472" t="s">
        <v>144</v>
      </c>
      <c r="U1472" s="40">
        <v>2023</v>
      </c>
      <c r="V1472" s="40">
        <v>10</v>
      </c>
      <c r="W1472" s="40" t="s">
        <v>325</v>
      </c>
      <c r="X1472" s="40">
        <v>4</v>
      </c>
      <c r="Y1472">
        <v>0</v>
      </c>
      <c r="Z1472">
        <v>0</v>
      </c>
    </row>
    <row r="1473" spans="1:26" x14ac:dyDescent="0.25">
      <c r="A1473" t="s">
        <v>92</v>
      </c>
      <c r="B1473" t="s">
        <v>1677</v>
      </c>
      <c r="C1473" s="1">
        <v>5000</v>
      </c>
      <c r="D1473">
        <v>20</v>
      </c>
      <c r="E1473">
        <v>4</v>
      </c>
      <c r="F1473" s="16">
        <v>45218</v>
      </c>
      <c r="G1473" t="s">
        <v>77</v>
      </c>
      <c r="H1473" t="s">
        <v>77</v>
      </c>
      <c r="I1473" t="s">
        <v>78</v>
      </c>
      <c r="J1473" t="s">
        <v>142</v>
      </c>
      <c r="K1473" s="1" t="s">
        <v>143</v>
      </c>
      <c r="L1473" t="s">
        <v>83</v>
      </c>
      <c r="M1473" s="1">
        <v>5000</v>
      </c>
      <c r="N1473" s="1">
        <v>5000</v>
      </c>
      <c r="O1473" s="1">
        <v>87</v>
      </c>
      <c r="P1473" t="s">
        <v>143</v>
      </c>
      <c r="Q1473" t="s">
        <v>143</v>
      </c>
      <c r="R1473" t="s">
        <v>143</v>
      </c>
      <c r="S1473" t="s">
        <v>143</v>
      </c>
      <c r="T1473" t="s">
        <v>144</v>
      </c>
      <c r="U1473" s="40">
        <v>2023</v>
      </c>
      <c r="V1473" s="40">
        <v>10</v>
      </c>
      <c r="W1473" s="40" t="s">
        <v>325</v>
      </c>
      <c r="X1473" s="40">
        <v>4</v>
      </c>
      <c r="Y1473">
        <v>0</v>
      </c>
      <c r="Z1473">
        <v>0</v>
      </c>
    </row>
    <row r="1474" spans="1:26" x14ac:dyDescent="0.25">
      <c r="A1474" t="s">
        <v>92</v>
      </c>
      <c r="B1474" t="s">
        <v>1678</v>
      </c>
      <c r="C1474" s="1">
        <v>500</v>
      </c>
      <c r="D1474">
        <v>2</v>
      </c>
      <c r="E1474">
        <v>0.4</v>
      </c>
      <c r="F1474" s="16">
        <v>45218</v>
      </c>
      <c r="G1474" t="s">
        <v>77</v>
      </c>
      <c r="H1474" t="s">
        <v>111</v>
      </c>
      <c r="I1474" t="s">
        <v>78</v>
      </c>
      <c r="J1474" t="s">
        <v>101</v>
      </c>
      <c r="K1474" s="1" t="s">
        <v>112</v>
      </c>
      <c r="L1474" t="s">
        <v>79</v>
      </c>
      <c r="M1474" s="1">
        <v>500</v>
      </c>
      <c r="N1474" s="1">
        <v>500</v>
      </c>
      <c r="O1474" s="1">
        <v>1481</v>
      </c>
      <c r="P1474">
        <v>4</v>
      </c>
      <c r="Q1474">
        <v>150.15</v>
      </c>
      <c r="R1474">
        <v>185.14</v>
      </c>
      <c r="S1474">
        <v>34.989999999999981</v>
      </c>
      <c r="T1474" t="s">
        <v>80</v>
      </c>
      <c r="U1474" s="40">
        <v>2023</v>
      </c>
      <c r="V1474" s="40">
        <v>10</v>
      </c>
      <c r="W1474" s="40" t="s">
        <v>325</v>
      </c>
      <c r="X1474" s="40">
        <v>4</v>
      </c>
      <c r="Y1474">
        <v>1</v>
      </c>
      <c r="Z1474">
        <v>185.14</v>
      </c>
    </row>
    <row r="1475" spans="1:26" x14ac:dyDescent="0.25">
      <c r="A1475" t="s">
        <v>92</v>
      </c>
      <c r="B1475" t="s">
        <v>1679</v>
      </c>
      <c r="C1475" s="1">
        <v>500</v>
      </c>
      <c r="D1475">
        <v>2</v>
      </c>
      <c r="E1475">
        <v>0.4</v>
      </c>
      <c r="F1475" s="16">
        <v>45218</v>
      </c>
      <c r="G1475" t="s">
        <v>77</v>
      </c>
      <c r="H1475" t="s">
        <v>111</v>
      </c>
      <c r="I1475" t="s">
        <v>78</v>
      </c>
      <c r="J1475" t="s">
        <v>101</v>
      </c>
      <c r="K1475" s="1" t="s">
        <v>112</v>
      </c>
      <c r="L1475" t="s">
        <v>79</v>
      </c>
      <c r="M1475" s="1">
        <v>500</v>
      </c>
      <c r="N1475" s="1">
        <v>500</v>
      </c>
      <c r="O1475" s="1">
        <v>1208</v>
      </c>
      <c r="P1475">
        <v>4</v>
      </c>
      <c r="Q1475">
        <v>150.54</v>
      </c>
      <c r="R1475">
        <v>185.62</v>
      </c>
      <c r="S1475">
        <v>35.080000000000013</v>
      </c>
      <c r="T1475" t="s">
        <v>80</v>
      </c>
      <c r="U1475" s="40">
        <v>2023</v>
      </c>
      <c r="V1475" s="40">
        <v>10</v>
      </c>
      <c r="W1475" s="40" t="s">
        <v>325</v>
      </c>
      <c r="X1475" s="40">
        <v>4</v>
      </c>
      <c r="Y1475">
        <v>1</v>
      </c>
      <c r="Z1475">
        <v>185.62</v>
      </c>
    </row>
    <row r="1476" spans="1:26" x14ac:dyDescent="0.25">
      <c r="A1476" t="s">
        <v>92</v>
      </c>
      <c r="B1476" t="s">
        <v>1680</v>
      </c>
      <c r="C1476" s="1">
        <v>1000</v>
      </c>
      <c r="D1476">
        <v>4</v>
      </c>
      <c r="E1476">
        <v>0.8</v>
      </c>
      <c r="F1476" s="16">
        <v>45218</v>
      </c>
      <c r="G1476" t="s">
        <v>77</v>
      </c>
      <c r="H1476" t="s">
        <v>129</v>
      </c>
      <c r="I1476" t="s">
        <v>78</v>
      </c>
      <c r="J1476" t="s">
        <v>101</v>
      </c>
      <c r="K1476" s="1" t="s">
        <v>130</v>
      </c>
      <c r="L1476" t="s">
        <v>79</v>
      </c>
      <c r="M1476" s="1">
        <v>1000</v>
      </c>
      <c r="N1476" s="1">
        <v>1000</v>
      </c>
      <c r="O1476" s="1" t="s">
        <v>122</v>
      </c>
      <c r="P1476">
        <v>3</v>
      </c>
      <c r="Q1476">
        <v>315.99</v>
      </c>
      <c r="R1476">
        <v>373.51</v>
      </c>
      <c r="S1476">
        <v>57.519999999999982</v>
      </c>
      <c r="T1476" t="s">
        <v>80</v>
      </c>
      <c r="U1476" s="40">
        <v>2023</v>
      </c>
      <c r="V1476" s="40">
        <v>10</v>
      </c>
      <c r="W1476" s="40" t="s">
        <v>325</v>
      </c>
      <c r="X1476" s="40">
        <v>4</v>
      </c>
      <c r="Y1476">
        <v>1</v>
      </c>
      <c r="Z1476">
        <v>373.51</v>
      </c>
    </row>
    <row r="1477" spans="1:26" x14ac:dyDescent="0.25">
      <c r="A1477" t="s">
        <v>92</v>
      </c>
      <c r="B1477" t="s">
        <v>1681</v>
      </c>
      <c r="C1477" s="1">
        <v>500</v>
      </c>
      <c r="D1477">
        <v>2</v>
      </c>
      <c r="E1477">
        <v>0.4</v>
      </c>
      <c r="F1477" s="16">
        <v>45218</v>
      </c>
      <c r="G1477" t="s">
        <v>77</v>
      </c>
      <c r="H1477" t="s">
        <v>129</v>
      </c>
      <c r="I1477" t="s">
        <v>78</v>
      </c>
      <c r="J1477" t="s">
        <v>101</v>
      </c>
      <c r="K1477" s="1" t="s">
        <v>130</v>
      </c>
      <c r="L1477" t="s">
        <v>79</v>
      </c>
      <c r="M1477" s="1">
        <v>500</v>
      </c>
      <c r="N1477" s="1">
        <v>500</v>
      </c>
      <c r="O1477" s="1" t="s">
        <v>122</v>
      </c>
      <c r="P1477">
        <v>3</v>
      </c>
      <c r="Q1477">
        <v>159.36000000000001</v>
      </c>
      <c r="R1477">
        <v>196.5</v>
      </c>
      <c r="S1477">
        <v>37.139999999999986</v>
      </c>
      <c r="T1477" t="s">
        <v>80</v>
      </c>
      <c r="U1477" s="40">
        <v>2023</v>
      </c>
      <c r="V1477" s="40">
        <v>10</v>
      </c>
      <c r="W1477" s="40" t="s">
        <v>325</v>
      </c>
      <c r="X1477" s="40">
        <v>4</v>
      </c>
      <c r="Y1477">
        <v>1</v>
      </c>
      <c r="Z1477">
        <v>196.5</v>
      </c>
    </row>
    <row r="1478" spans="1:26" x14ac:dyDescent="0.25">
      <c r="A1478" t="s">
        <v>92</v>
      </c>
      <c r="B1478" t="s">
        <v>1682</v>
      </c>
      <c r="C1478" s="1">
        <v>1000</v>
      </c>
      <c r="D1478">
        <v>4</v>
      </c>
      <c r="E1478">
        <v>0.8</v>
      </c>
      <c r="F1478" s="16">
        <v>45218</v>
      </c>
      <c r="G1478" t="s">
        <v>77</v>
      </c>
      <c r="H1478" t="s">
        <v>100</v>
      </c>
      <c r="I1478" t="s">
        <v>78</v>
      </c>
      <c r="J1478" t="s">
        <v>101</v>
      </c>
      <c r="K1478" s="1" t="s">
        <v>102</v>
      </c>
      <c r="L1478" t="s">
        <v>79</v>
      </c>
      <c r="M1478" s="1">
        <v>1000</v>
      </c>
      <c r="N1478" s="1">
        <v>1000</v>
      </c>
      <c r="O1478" s="1">
        <v>1267</v>
      </c>
      <c r="P1478">
        <v>3</v>
      </c>
      <c r="Q1478">
        <v>167.12</v>
      </c>
      <c r="R1478">
        <v>197.54</v>
      </c>
      <c r="S1478">
        <v>30.419999999999987</v>
      </c>
      <c r="T1478" t="s">
        <v>80</v>
      </c>
      <c r="U1478" s="40">
        <v>2023</v>
      </c>
      <c r="V1478" s="40">
        <v>10</v>
      </c>
      <c r="W1478" s="40" t="s">
        <v>325</v>
      </c>
      <c r="X1478" s="40">
        <v>4</v>
      </c>
      <c r="Y1478">
        <v>1</v>
      </c>
      <c r="Z1478">
        <v>197.54</v>
      </c>
    </row>
    <row r="1479" spans="1:26" x14ac:dyDescent="0.25">
      <c r="A1479" t="s">
        <v>92</v>
      </c>
      <c r="B1479" t="s">
        <v>1683</v>
      </c>
      <c r="C1479" s="1">
        <v>1000</v>
      </c>
      <c r="D1479">
        <v>4</v>
      </c>
      <c r="E1479">
        <v>0.8</v>
      </c>
      <c r="F1479" s="16">
        <v>45218</v>
      </c>
      <c r="G1479" t="s">
        <v>77</v>
      </c>
      <c r="H1479" t="s">
        <v>100</v>
      </c>
      <c r="I1479" t="s">
        <v>78</v>
      </c>
      <c r="J1479" t="s">
        <v>101</v>
      </c>
      <c r="K1479" s="1" t="s">
        <v>102</v>
      </c>
      <c r="L1479" t="s">
        <v>79</v>
      </c>
      <c r="M1479" s="1">
        <v>1000</v>
      </c>
      <c r="N1479" s="1">
        <v>1000</v>
      </c>
      <c r="O1479" s="1">
        <v>1045</v>
      </c>
      <c r="P1479">
        <v>3</v>
      </c>
      <c r="Q1479">
        <v>153.08000000000001</v>
      </c>
      <c r="R1479">
        <v>180.94</v>
      </c>
      <c r="S1479">
        <v>27.859999999999985</v>
      </c>
      <c r="T1479" t="s">
        <v>80</v>
      </c>
      <c r="U1479" s="40">
        <v>2023</v>
      </c>
      <c r="V1479" s="40">
        <v>10</v>
      </c>
      <c r="W1479" s="40" t="s">
        <v>325</v>
      </c>
      <c r="X1479" s="40">
        <v>4</v>
      </c>
      <c r="Y1479">
        <v>1</v>
      </c>
      <c r="Z1479">
        <v>180.94</v>
      </c>
    </row>
    <row r="1480" spans="1:26" x14ac:dyDescent="0.25">
      <c r="A1480" t="s">
        <v>92</v>
      </c>
      <c r="B1480" t="s">
        <v>1684</v>
      </c>
      <c r="C1480" s="1">
        <v>1000</v>
      </c>
      <c r="D1480">
        <v>4</v>
      </c>
      <c r="E1480">
        <v>0.8</v>
      </c>
      <c r="F1480" s="16">
        <v>45218</v>
      </c>
      <c r="G1480" t="s">
        <v>77</v>
      </c>
      <c r="H1480" t="s">
        <v>100</v>
      </c>
      <c r="I1480" t="s">
        <v>78</v>
      </c>
      <c r="J1480" t="s">
        <v>101</v>
      </c>
      <c r="K1480" s="1" t="s">
        <v>102</v>
      </c>
      <c r="L1480" t="s">
        <v>79</v>
      </c>
      <c r="M1480" s="1">
        <v>1000</v>
      </c>
      <c r="N1480" s="1">
        <v>1000</v>
      </c>
      <c r="O1480" s="1">
        <v>1045</v>
      </c>
      <c r="P1480">
        <v>3</v>
      </c>
      <c r="Q1480">
        <v>153.08000000000001</v>
      </c>
      <c r="R1480">
        <v>180.94</v>
      </c>
      <c r="S1480">
        <v>27.859999999999985</v>
      </c>
      <c r="T1480" t="s">
        <v>80</v>
      </c>
      <c r="U1480" s="40">
        <v>2023</v>
      </c>
      <c r="V1480" s="40">
        <v>10</v>
      </c>
      <c r="W1480" s="40" t="s">
        <v>325</v>
      </c>
      <c r="X1480" s="40">
        <v>4</v>
      </c>
      <c r="Y1480">
        <v>1</v>
      </c>
      <c r="Z1480">
        <v>180.94</v>
      </c>
    </row>
    <row r="1481" spans="1:26" x14ac:dyDescent="0.25">
      <c r="A1481" t="s">
        <v>92</v>
      </c>
      <c r="B1481" t="s">
        <v>1685</v>
      </c>
      <c r="C1481" s="1">
        <v>500</v>
      </c>
      <c r="D1481">
        <v>2</v>
      </c>
      <c r="E1481">
        <v>0.4</v>
      </c>
      <c r="F1481" s="16">
        <v>45218</v>
      </c>
      <c r="G1481" t="s">
        <v>77</v>
      </c>
      <c r="H1481" t="s">
        <v>100</v>
      </c>
      <c r="I1481" t="s">
        <v>78</v>
      </c>
      <c r="J1481" t="s">
        <v>101</v>
      </c>
      <c r="K1481" s="1" t="s">
        <v>102</v>
      </c>
      <c r="L1481" t="s">
        <v>79</v>
      </c>
      <c r="M1481" s="1">
        <v>500</v>
      </c>
      <c r="N1481" s="1">
        <v>500</v>
      </c>
      <c r="O1481" s="1">
        <v>942</v>
      </c>
      <c r="P1481">
        <v>3</v>
      </c>
      <c r="Q1481">
        <v>111.04</v>
      </c>
      <c r="R1481">
        <v>136.91</v>
      </c>
      <c r="S1481">
        <v>25.86999999999999</v>
      </c>
      <c r="T1481" t="s">
        <v>80</v>
      </c>
      <c r="U1481" s="40">
        <v>2023</v>
      </c>
      <c r="V1481" s="40">
        <v>10</v>
      </c>
      <c r="W1481" s="40" t="s">
        <v>325</v>
      </c>
      <c r="X1481" s="40">
        <v>4</v>
      </c>
      <c r="Y1481">
        <v>1</v>
      </c>
      <c r="Z1481">
        <v>136.91</v>
      </c>
    </row>
    <row r="1482" spans="1:26" x14ac:dyDescent="0.25">
      <c r="A1482" t="s">
        <v>92</v>
      </c>
      <c r="B1482" t="s">
        <v>1686</v>
      </c>
      <c r="C1482" s="1">
        <v>500</v>
      </c>
      <c r="D1482">
        <v>2</v>
      </c>
      <c r="E1482">
        <v>0.4</v>
      </c>
      <c r="F1482" s="16">
        <v>45218</v>
      </c>
      <c r="G1482" t="s">
        <v>77</v>
      </c>
      <c r="H1482" t="s">
        <v>76</v>
      </c>
      <c r="I1482" t="s">
        <v>78</v>
      </c>
      <c r="J1482" t="s">
        <v>101</v>
      </c>
      <c r="K1482" s="1" t="s">
        <v>102</v>
      </c>
      <c r="L1482" t="s">
        <v>79</v>
      </c>
      <c r="M1482" s="1">
        <v>500</v>
      </c>
      <c r="N1482" s="1">
        <v>500</v>
      </c>
      <c r="O1482" s="1">
        <v>540</v>
      </c>
      <c r="P1482">
        <v>4</v>
      </c>
      <c r="Q1482">
        <v>104.59</v>
      </c>
      <c r="R1482">
        <v>128.96</v>
      </c>
      <c r="S1482">
        <v>24.370000000000005</v>
      </c>
      <c r="T1482" t="s">
        <v>80</v>
      </c>
      <c r="U1482" s="40">
        <v>2023</v>
      </c>
      <c r="V1482" s="40">
        <v>10</v>
      </c>
      <c r="W1482" s="40" t="s">
        <v>325</v>
      </c>
      <c r="X1482" s="40">
        <v>4</v>
      </c>
      <c r="Y1482">
        <v>1</v>
      </c>
      <c r="Z1482">
        <v>128.96</v>
      </c>
    </row>
    <row r="1483" spans="1:26" x14ac:dyDescent="0.25">
      <c r="A1483" t="s">
        <v>92</v>
      </c>
      <c r="B1483" t="s">
        <v>1687</v>
      </c>
      <c r="C1483" s="1">
        <v>2000</v>
      </c>
      <c r="D1483">
        <v>8</v>
      </c>
      <c r="E1483">
        <v>1.6</v>
      </c>
      <c r="F1483" s="16">
        <v>45218</v>
      </c>
      <c r="G1483" t="s">
        <v>77</v>
      </c>
      <c r="H1483" t="s">
        <v>76</v>
      </c>
      <c r="I1483" t="s">
        <v>78</v>
      </c>
      <c r="J1483" t="s">
        <v>101</v>
      </c>
      <c r="K1483" s="1" t="s">
        <v>102</v>
      </c>
      <c r="L1483" t="s">
        <v>79</v>
      </c>
      <c r="M1483" s="1">
        <v>2000</v>
      </c>
      <c r="N1483" s="1">
        <v>2500</v>
      </c>
      <c r="O1483" s="1">
        <v>1007</v>
      </c>
      <c r="P1483">
        <v>4</v>
      </c>
      <c r="Q1483">
        <v>391.19</v>
      </c>
      <c r="R1483">
        <v>446.97</v>
      </c>
      <c r="S1483">
        <v>55.78000000000003</v>
      </c>
      <c r="T1483" t="s">
        <v>80</v>
      </c>
      <c r="U1483" s="40">
        <v>2023</v>
      </c>
      <c r="V1483" s="40">
        <v>10</v>
      </c>
      <c r="W1483" s="40" t="s">
        <v>325</v>
      </c>
      <c r="X1483" s="40">
        <v>4</v>
      </c>
      <c r="Y1483">
        <v>1</v>
      </c>
      <c r="Z1483">
        <v>446.97</v>
      </c>
    </row>
    <row r="1484" spans="1:26" x14ac:dyDescent="0.25">
      <c r="A1484" t="s">
        <v>92</v>
      </c>
      <c r="B1484" t="s">
        <v>1688</v>
      </c>
      <c r="C1484" s="1">
        <v>500</v>
      </c>
      <c r="D1484">
        <v>2</v>
      </c>
      <c r="E1484">
        <v>0.4</v>
      </c>
      <c r="F1484" s="16">
        <v>45218</v>
      </c>
      <c r="G1484" t="s">
        <v>77</v>
      </c>
      <c r="H1484" t="s">
        <v>178</v>
      </c>
      <c r="I1484" t="s">
        <v>78</v>
      </c>
      <c r="J1484" t="s">
        <v>101</v>
      </c>
      <c r="K1484" s="1" t="s">
        <v>130</v>
      </c>
      <c r="L1484" t="s">
        <v>79</v>
      </c>
      <c r="M1484" s="1">
        <v>500</v>
      </c>
      <c r="N1484" s="1">
        <v>500</v>
      </c>
      <c r="O1484" s="1">
        <v>1333</v>
      </c>
      <c r="P1484">
        <v>4</v>
      </c>
      <c r="Q1484">
        <v>129.29</v>
      </c>
      <c r="R1484">
        <v>159.41999999999999</v>
      </c>
      <c r="S1484">
        <v>30.129999999999995</v>
      </c>
      <c r="T1484" t="s">
        <v>80</v>
      </c>
      <c r="U1484" s="40">
        <v>2023</v>
      </c>
      <c r="V1484" s="40">
        <v>10</v>
      </c>
      <c r="W1484" s="40" t="s">
        <v>325</v>
      </c>
      <c r="X1484" s="40">
        <v>4</v>
      </c>
      <c r="Y1484">
        <v>1</v>
      </c>
      <c r="Z1484">
        <v>159.41999999999999</v>
      </c>
    </row>
    <row r="1485" spans="1:26" x14ac:dyDescent="0.25">
      <c r="A1485" t="s">
        <v>92</v>
      </c>
      <c r="B1485" t="s">
        <v>1689</v>
      </c>
      <c r="C1485" s="1">
        <v>500</v>
      </c>
      <c r="D1485">
        <v>2</v>
      </c>
      <c r="E1485">
        <v>0.4</v>
      </c>
      <c r="F1485" s="16">
        <v>45223</v>
      </c>
      <c r="G1485" t="s">
        <v>77</v>
      </c>
      <c r="H1485" t="s">
        <v>178</v>
      </c>
      <c r="I1485" t="s">
        <v>78</v>
      </c>
      <c r="J1485" t="s">
        <v>101</v>
      </c>
      <c r="K1485" s="1" t="s">
        <v>130</v>
      </c>
      <c r="L1485" t="s">
        <v>79</v>
      </c>
      <c r="M1485" s="1">
        <v>500</v>
      </c>
      <c r="N1485" s="1">
        <v>500</v>
      </c>
      <c r="O1485" s="1">
        <v>1333</v>
      </c>
      <c r="P1485">
        <v>4</v>
      </c>
      <c r="Q1485">
        <v>129.29</v>
      </c>
      <c r="R1485">
        <v>159.41999999999999</v>
      </c>
      <c r="S1485">
        <v>30.129999999999995</v>
      </c>
      <c r="T1485" t="s">
        <v>80</v>
      </c>
      <c r="U1485" s="40">
        <v>2023</v>
      </c>
      <c r="V1485" s="40">
        <v>10</v>
      </c>
      <c r="W1485" s="40" t="s">
        <v>325</v>
      </c>
      <c r="X1485" s="40">
        <v>2</v>
      </c>
      <c r="Y1485">
        <v>1</v>
      </c>
      <c r="Z1485">
        <v>159.41999999999999</v>
      </c>
    </row>
    <row r="1486" spans="1:26" x14ac:dyDescent="0.25">
      <c r="A1486" t="s">
        <v>92</v>
      </c>
      <c r="B1486" t="s">
        <v>1690</v>
      </c>
      <c r="C1486" s="1">
        <v>500</v>
      </c>
      <c r="D1486">
        <v>2</v>
      </c>
      <c r="E1486">
        <v>0.4</v>
      </c>
      <c r="F1486" s="16">
        <v>45223</v>
      </c>
      <c r="G1486" t="s">
        <v>77</v>
      </c>
      <c r="H1486" t="s">
        <v>178</v>
      </c>
      <c r="I1486" t="s">
        <v>78</v>
      </c>
      <c r="J1486" t="s">
        <v>101</v>
      </c>
      <c r="K1486" s="1" t="s">
        <v>130</v>
      </c>
      <c r="L1486" t="s">
        <v>79</v>
      </c>
      <c r="M1486" s="1">
        <v>500</v>
      </c>
      <c r="N1486" s="1">
        <v>500</v>
      </c>
      <c r="O1486" s="1">
        <v>1333</v>
      </c>
      <c r="P1486">
        <v>4</v>
      </c>
      <c r="Q1486">
        <v>129.29</v>
      </c>
      <c r="R1486">
        <v>159.41999999999999</v>
      </c>
      <c r="S1486">
        <v>30.129999999999995</v>
      </c>
      <c r="T1486" t="s">
        <v>80</v>
      </c>
      <c r="U1486" s="40">
        <v>2023</v>
      </c>
      <c r="V1486" s="40">
        <v>10</v>
      </c>
      <c r="W1486" s="40" t="s">
        <v>325</v>
      </c>
      <c r="X1486" s="40">
        <v>2</v>
      </c>
      <c r="Y1486">
        <v>1</v>
      </c>
      <c r="Z1486">
        <v>159.41999999999999</v>
      </c>
    </row>
    <row r="1487" spans="1:26" x14ac:dyDescent="0.25">
      <c r="A1487" t="s">
        <v>92</v>
      </c>
      <c r="B1487" t="s">
        <v>1691</v>
      </c>
      <c r="C1487" s="1">
        <v>500</v>
      </c>
      <c r="D1487">
        <v>2</v>
      </c>
      <c r="E1487">
        <v>0.4</v>
      </c>
      <c r="F1487" s="16">
        <v>45223</v>
      </c>
      <c r="G1487" t="s">
        <v>77</v>
      </c>
      <c r="H1487" t="s">
        <v>178</v>
      </c>
      <c r="I1487" t="s">
        <v>78</v>
      </c>
      <c r="J1487" t="s">
        <v>101</v>
      </c>
      <c r="K1487" s="1" t="s">
        <v>130</v>
      </c>
      <c r="L1487" t="s">
        <v>79</v>
      </c>
      <c r="M1487" s="1">
        <v>500</v>
      </c>
      <c r="N1487" s="1">
        <v>500</v>
      </c>
      <c r="O1487" s="1">
        <v>1333</v>
      </c>
      <c r="P1487">
        <v>4</v>
      </c>
      <c r="Q1487">
        <v>129.29</v>
      </c>
      <c r="R1487">
        <v>159.41999999999999</v>
      </c>
      <c r="S1487">
        <v>30.129999999999995</v>
      </c>
      <c r="T1487" t="s">
        <v>80</v>
      </c>
      <c r="U1487" s="40">
        <v>2023</v>
      </c>
      <c r="V1487" s="40">
        <v>10</v>
      </c>
      <c r="W1487" s="40" t="s">
        <v>325</v>
      </c>
      <c r="X1487" s="40">
        <v>2</v>
      </c>
      <c r="Y1487">
        <v>1</v>
      </c>
      <c r="Z1487">
        <v>159.41999999999999</v>
      </c>
    </row>
    <row r="1488" spans="1:26" x14ac:dyDescent="0.25">
      <c r="A1488" t="s">
        <v>92</v>
      </c>
      <c r="B1488" t="s">
        <v>1692</v>
      </c>
      <c r="C1488" s="1">
        <v>500</v>
      </c>
      <c r="D1488">
        <v>2</v>
      </c>
      <c r="E1488">
        <v>0.4</v>
      </c>
      <c r="F1488" s="16">
        <v>45223</v>
      </c>
      <c r="G1488" t="s">
        <v>77</v>
      </c>
      <c r="H1488" t="s">
        <v>178</v>
      </c>
      <c r="I1488" t="s">
        <v>78</v>
      </c>
      <c r="J1488" t="s">
        <v>101</v>
      </c>
      <c r="K1488" s="1" t="s">
        <v>130</v>
      </c>
      <c r="L1488" t="s">
        <v>79</v>
      </c>
      <c r="M1488" s="1">
        <v>500</v>
      </c>
      <c r="N1488" s="1">
        <v>500</v>
      </c>
      <c r="O1488" s="1">
        <v>1333</v>
      </c>
      <c r="P1488">
        <v>4</v>
      </c>
      <c r="Q1488">
        <v>129.29</v>
      </c>
      <c r="R1488">
        <v>159.41999999999999</v>
      </c>
      <c r="S1488">
        <v>30.129999999999995</v>
      </c>
      <c r="T1488" t="s">
        <v>80</v>
      </c>
      <c r="U1488" s="40">
        <v>2023</v>
      </c>
      <c r="V1488" s="40">
        <v>10</v>
      </c>
      <c r="W1488" s="40" t="s">
        <v>325</v>
      </c>
      <c r="X1488" s="40">
        <v>2</v>
      </c>
      <c r="Y1488">
        <v>1</v>
      </c>
      <c r="Z1488">
        <v>159.41999999999999</v>
      </c>
    </row>
    <row r="1489" spans="1:26" x14ac:dyDescent="0.25">
      <c r="A1489" t="s">
        <v>92</v>
      </c>
      <c r="B1489" t="s">
        <v>1693</v>
      </c>
      <c r="C1489" s="1">
        <v>500</v>
      </c>
      <c r="D1489">
        <v>2</v>
      </c>
      <c r="E1489">
        <v>0.4</v>
      </c>
      <c r="F1489" s="16">
        <v>45223</v>
      </c>
      <c r="G1489" t="s">
        <v>77</v>
      </c>
      <c r="H1489" t="s">
        <v>178</v>
      </c>
      <c r="I1489" t="s">
        <v>78</v>
      </c>
      <c r="J1489" t="s">
        <v>101</v>
      </c>
      <c r="K1489" s="1" t="s">
        <v>130</v>
      </c>
      <c r="L1489" t="s">
        <v>79</v>
      </c>
      <c r="M1489" s="1">
        <v>500</v>
      </c>
      <c r="N1489" s="1">
        <v>500</v>
      </c>
      <c r="O1489" s="1">
        <v>1333</v>
      </c>
      <c r="P1489">
        <v>4</v>
      </c>
      <c r="Q1489">
        <v>129.29</v>
      </c>
      <c r="R1489">
        <v>159.41999999999999</v>
      </c>
      <c r="S1489">
        <v>30.129999999999995</v>
      </c>
      <c r="T1489" t="s">
        <v>80</v>
      </c>
      <c r="U1489" s="40">
        <v>2023</v>
      </c>
      <c r="V1489" s="40">
        <v>10</v>
      </c>
      <c r="W1489" s="40" t="s">
        <v>325</v>
      </c>
      <c r="X1489" s="40">
        <v>2</v>
      </c>
      <c r="Y1489">
        <v>1</v>
      </c>
      <c r="Z1489">
        <v>159.41999999999999</v>
      </c>
    </row>
    <row r="1490" spans="1:26" x14ac:dyDescent="0.25">
      <c r="A1490" t="s">
        <v>92</v>
      </c>
      <c r="B1490" t="s">
        <v>1694</v>
      </c>
      <c r="C1490" s="1">
        <v>1000</v>
      </c>
      <c r="D1490">
        <v>4</v>
      </c>
      <c r="E1490">
        <v>0.8</v>
      </c>
      <c r="F1490" s="16">
        <v>45223</v>
      </c>
      <c r="G1490" t="s">
        <v>77</v>
      </c>
      <c r="H1490" t="s">
        <v>141</v>
      </c>
      <c r="I1490" t="s">
        <v>78</v>
      </c>
      <c r="J1490" t="s">
        <v>101</v>
      </c>
      <c r="K1490" s="1" t="s">
        <v>130</v>
      </c>
      <c r="L1490" t="s">
        <v>79</v>
      </c>
      <c r="M1490" s="1">
        <v>1000</v>
      </c>
      <c r="N1490" s="1">
        <v>1000</v>
      </c>
      <c r="O1490" s="1">
        <v>603</v>
      </c>
      <c r="P1490">
        <v>3</v>
      </c>
      <c r="Q1490">
        <v>239.89</v>
      </c>
      <c r="R1490">
        <v>283.56</v>
      </c>
      <c r="S1490">
        <v>43.670000000000016</v>
      </c>
      <c r="T1490" t="s">
        <v>80</v>
      </c>
      <c r="U1490" s="40">
        <v>2023</v>
      </c>
      <c r="V1490" s="40">
        <v>10</v>
      </c>
      <c r="W1490" s="40" t="s">
        <v>325</v>
      </c>
      <c r="X1490" s="40">
        <v>2</v>
      </c>
      <c r="Y1490">
        <v>1</v>
      </c>
      <c r="Z1490">
        <v>283.56</v>
      </c>
    </row>
    <row r="1491" spans="1:26" x14ac:dyDescent="0.25">
      <c r="A1491" t="s">
        <v>92</v>
      </c>
      <c r="B1491" t="s">
        <v>1695</v>
      </c>
      <c r="C1491" s="1">
        <v>500</v>
      </c>
      <c r="D1491">
        <v>2</v>
      </c>
      <c r="E1491">
        <v>0.4</v>
      </c>
      <c r="F1491" s="16">
        <v>45223</v>
      </c>
      <c r="G1491" t="s">
        <v>77</v>
      </c>
      <c r="H1491" t="s">
        <v>100</v>
      </c>
      <c r="I1491" t="s">
        <v>78</v>
      </c>
      <c r="J1491" t="s">
        <v>101</v>
      </c>
      <c r="K1491" s="1" t="s">
        <v>102</v>
      </c>
      <c r="L1491" t="s">
        <v>79</v>
      </c>
      <c r="M1491" s="1">
        <v>500</v>
      </c>
      <c r="N1491" s="1">
        <v>500</v>
      </c>
      <c r="O1491" s="1">
        <v>911</v>
      </c>
      <c r="P1491">
        <v>4</v>
      </c>
      <c r="Q1491">
        <v>110.35</v>
      </c>
      <c r="R1491">
        <v>136.07</v>
      </c>
      <c r="S1491">
        <v>25.72</v>
      </c>
      <c r="T1491" t="s">
        <v>80</v>
      </c>
      <c r="U1491" s="40">
        <v>2023</v>
      </c>
      <c r="V1491" s="40">
        <v>10</v>
      </c>
      <c r="W1491" s="40" t="s">
        <v>325</v>
      </c>
      <c r="X1491" s="40">
        <v>2</v>
      </c>
      <c r="Y1491">
        <v>1</v>
      </c>
      <c r="Z1491">
        <v>136.07</v>
      </c>
    </row>
    <row r="1492" spans="1:26" x14ac:dyDescent="0.25">
      <c r="A1492" t="s">
        <v>92</v>
      </c>
      <c r="B1492" t="s">
        <v>1696</v>
      </c>
      <c r="C1492" s="1">
        <v>1000</v>
      </c>
      <c r="D1492">
        <v>4</v>
      </c>
      <c r="E1492">
        <v>0.8</v>
      </c>
      <c r="F1492" s="16">
        <v>45223</v>
      </c>
      <c r="G1492" t="s">
        <v>77</v>
      </c>
      <c r="H1492" t="s">
        <v>100</v>
      </c>
      <c r="I1492" t="s">
        <v>78</v>
      </c>
      <c r="J1492" t="s">
        <v>101</v>
      </c>
      <c r="K1492" s="1" t="s">
        <v>102</v>
      </c>
      <c r="L1492" t="s">
        <v>79</v>
      </c>
      <c r="M1492" s="1">
        <v>1000</v>
      </c>
      <c r="N1492" s="1">
        <v>1000</v>
      </c>
      <c r="O1492" s="1">
        <v>930</v>
      </c>
      <c r="P1492">
        <v>4</v>
      </c>
      <c r="Q1492">
        <v>186.08</v>
      </c>
      <c r="R1492">
        <v>219.95</v>
      </c>
      <c r="S1492">
        <v>33.869999999999976</v>
      </c>
      <c r="T1492" t="s">
        <v>80</v>
      </c>
      <c r="U1492" s="40">
        <v>2023</v>
      </c>
      <c r="V1492" s="40">
        <v>10</v>
      </c>
      <c r="W1492" s="40" t="s">
        <v>325</v>
      </c>
      <c r="X1492" s="40">
        <v>2</v>
      </c>
      <c r="Y1492">
        <v>1</v>
      </c>
      <c r="Z1492">
        <v>219.95</v>
      </c>
    </row>
    <row r="1493" spans="1:26" x14ac:dyDescent="0.25">
      <c r="A1493" t="s">
        <v>92</v>
      </c>
      <c r="B1493" t="s">
        <v>1697</v>
      </c>
      <c r="C1493" s="1">
        <v>2000</v>
      </c>
      <c r="D1493">
        <v>8</v>
      </c>
      <c r="E1493">
        <v>1.6</v>
      </c>
      <c r="F1493" s="16">
        <v>45223</v>
      </c>
      <c r="G1493" t="s">
        <v>77</v>
      </c>
      <c r="H1493" t="s">
        <v>133</v>
      </c>
      <c r="I1493" t="s">
        <v>78</v>
      </c>
      <c r="J1493" t="s">
        <v>101</v>
      </c>
      <c r="K1493" s="1" t="s">
        <v>112</v>
      </c>
      <c r="L1493" t="s">
        <v>79</v>
      </c>
      <c r="M1493" s="1">
        <v>2000</v>
      </c>
      <c r="N1493" s="1">
        <v>2500</v>
      </c>
      <c r="O1493" s="1">
        <v>2378</v>
      </c>
      <c r="P1493">
        <v>6</v>
      </c>
      <c r="Q1493">
        <v>517.02</v>
      </c>
      <c r="R1493">
        <v>590.20000000000005</v>
      </c>
      <c r="S1493">
        <v>73.180000000000064</v>
      </c>
      <c r="T1493" t="s">
        <v>80</v>
      </c>
      <c r="U1493" s="40">
        <v>2023</v>
      </c>
      <c r="V1493" s="40">
        <v>10</v>
      </c>
      <c r="W1493" s="40" t="s">
        <v>325</v>
      </c>
      <c r="X1493" s="40">
        <v>2</v>
      </c>
      <c r="Y1493">
        <v>1</v>
      </c>
      <c r="Z1493">
        <v>590.20000000000005</v>
      </c>
    </row>
    <row r="1494" spans="1:26" x14ac:dyDescent="0.25">
      <c r="A1494" t="s">
        <v>92</v>
      </c>
      <c r="B1494" t="s">
        <v>1698</v>
      </c>
      <c r="C1494" s="1">
        <v>500</v>
      </c>
      <c r="D1494">
        <v>2</v>
      </c>
      <c r="E1494">
        <v>0.4</v>
      </c>
      <c r="F1494" s="16">
        <v>45225</v>
      </c>
      <c r="G1494" t="s">
        <v>77</v>
      </c>
      <c r="H1494" t="s">
        <v>76</v>
      </c>
      <c r="I1494" t="s">
        <v>78</v>
      </c>
      <c r="J1494" t="s">
        <v>101</v>
      </c>
      <c r="K1494" s="1" t="s">
        <v>102</v>
      </c>
      <c r="L1494" t="s">
        <v>79</v>
      </c>
      <c r="M1494" s="1">
        <v>500</v>
      </c>
      <c r="N1494" s="1">
        <v>500</v>
      </c>
      <c r="O1494" s="1">
        <v>483</v>
      </c>
      <c r="P1494">
        <v>4</v>
      </c>
      <c r="Q1494">
        <v>98.15</v>
      </c>
      <c r="R1494">
        <v>121.03</v>
      </c>
      <c r="S1494">
        <v>22.879999999999995</v>
      </c>
      <c r="T1494" t="s">
        <v>80</v>
      </c>
      <c r="U1494" s="40">
        <v>2023</v>
      </c>
      <c r="V1494" s="40">
        <v>10</v>
      </c>
      <c r="W1494" s="40" t="s">
        <v>325</v>
      </c>
      <c r="X1494" s="40">
        <v>4</v>
      </c>
      <c r="Y1494">
        <v>1</v>
      </c>
      <c r="Z1494">
        <v>121.03</v>
      </c>
    </row>
    <row r="1495" spans="1:26" x14ac:dyDescent="0.25">
      <c r="A1495" t="s">
        <v>92</v>
      </c>
      <c r="B1495" t="s">
        <v>1699</v>
      </c>
      <c r="C1495" s="1">
        <v>500</v>
      </c>
      <c r="D1495">
        <v>2</v>
      </c>
      <c r="E1495">
        <v>0.4</v>
      </c>
      <c r="F1495" s="16">
        <v>45225</v>
      </c>
      <c r="G1495" t="s">
        <v>77</v>
      </c>
      <c r="H1495" t="s">
        <v>111</v>
      </c>
      <c r="I1495" t="s">
        <v>78</v>
      </c>
      <c r="J1495" t="s">
        <v>101</v>
      </c>
      <c r="K1495" s="1" t="s">
        <v>112</v>
      </c>
      <c r="L1495" t="s">
        <v>79</v>
      </c>
      <c r="M1495" s="1">
        <v>500</v>
      </c>
      <c r="N1495" s="1">
        <v>500</v>
      </c>
      <c r="O1495" s="1">
        <v>1464</v>
      </c>
      <c r="P1495">
        <v>4</v>
      </c>
      <c r="Q1495">
        <v>150.15</v>
      </c>
      <c r="R1495">
        <v>185.14</v>
      </c>
      <c r="S1495">
        <v>34.989999999999981</v>
      </c>
      <c r="T1495" t="s">
        <v>80</v>
      </c>
      <c r="U1495" s="40">
        <v>2023</v>
      </c>
      <c r="V1495" s="40">
        <v>10</v>
      </c>
      <c r="W1495" s="40" t="s">
        <v>325</v>
      </c>
      <c r="X1495" s="40">
        <v>4</v>
      </c>
      <c r="Y1495">
        <v>1</v>
      </c>
      <c r="Z1495">
        <v>185.14</v>
      </c>
    </row>
    <row r="1496" spans="1:26" x14ac:dyDescent="0.25">
      <c r="A1496" t="s">
        <v>92</v>
      </c>
      <c r="B1496" t="s">
        <v>1700</v>
      </c>
      <c r="C1496" s="1">
        <v>500</v>
      </c>
      <c r="D1496">
        <v>2</v>
      </c>
      <c r="E1496">
        <v>0.4</v>
      </c>
      <c r="F1496" s="16">
        <v>45225</v>
      </c>
      <c r="G1496" t="s">
        <v>77</v>
      </c>
      <c r="H1496" t="s">
        <v>114</v>
      </c>
      <c r="I1496" t="s">
        <v>78</v>
      </c>
      <c r="J1496" t="s">
        <v>101</v>
      </c>
      <c r="K1496" s="1" t="s">
        <v>102</v>
      </c>
      <c r="L1496" t="s">
        <v>79</v>
      </c>
      <c r="M1496" s="1">
        <v>500</v>
      </c>
      <c r="N1496" s="1">
        <v>500</v>
      </c>
      <c r="O1496" s="1">
        <v>944</v>
      </c>
      <c r="P1496">
        <v>3</v>
      </c>
      <c r="Q1496">
        <v>141.93</v>
      </c>
      <c r="R1496">
        <v>175</v>
      </c>
      <c r="S1496">
        <v>33.069999999999993</v>
      </c>
      <c r="T1496" t="s">
        <v>80</v>
      </c>
      <c r="U1496" s="40">
        <v>2023</v>
      </c>
      <c r="V1496" s="40">
        <v>10</v>
      </c>
      <c r="W1496" s="40" t="s">
        <v>325</v>
      </c>
      <c r="X1496" s="40">
        <v>4</v>
      </c>
      <c r="Y1496">
        <v>1</v>
      </c>
      <c r="Z1496">
        <v>175</v>
      </c>
    </row>
    <row r="1497" spans="1:26" x14ac:dyDescent="0.25">
      <c r="A1497" t="s">
        <v>92</v>
      </c>
      <c r="B1497" t="s">
        <v>1701</v>
      </c>
      <c r="C1497" s="1">
        <v>2000</v>
      </c>
      <c r="D1497">
        <v>8</v>
      </c>
      <c r="E1497">
        <v>1.6</v>
      </c>
      <c r="F1497" s="16">
        <v>45225</v>
      </c>
      <c r="G1497" t="s">
        <v>77</v>
      </c>
      <c r="H1497" t="s">
        <v>243</v>
      </c>
      <c r="I1497" t="s">
        <v>78</v>
      </c>
      <c r="J1497" t="s">
        <v>101</v>
      </c>
      <c r="K1497" s="1" t="s">
        <v>102</v>
      </c>
      <c r="L1497" t="s">
        <v>79</v>
      </c>
      <c r="M1497" s="1">
        <v>2000</v>
      </c>
      <c r="N1497" s="1">
        <v>2500</v>
      </c>
      <c r="O1497" s="1">
        <v>1743</v>
      </c>
      <c r="P1497">
        <v>4</v>
      </c>
      <c r="Q1497">
        <v>332.85</v>
      </c>
      <c r="R1497">
        <v>379.96</v>
      </c>
      <c r="S1497">
        <v>47.109999999999957</v>
      </c>
      <c r="T1497" t="s">
        <v>80</v>
      </c>
      <c r="U1497" s="40">
        <v>2023</v>
      </c>
      <c r="V1497" s="40">
        <v>10</v>
      </c>
      <c r="W1497" s="40" t="s">
        <v>325</v>
      </c>
      <c r="X1497" s="40">
        <v>4</v>
      </c>
      <c r="Y1497">
        <v>1</v>
      </c>
      <c r="Z1497">
        <v>379.96</v>
      </c>
    </row>
    <row r="1498" spans="1:26" x14ac:dyDescent="0.25">
      <c r="A1498" t="s">
        <v>92</v>
      </c>
      <c r="B1498" t="s">
        <v>1702</v>
      </c>
      <c r="C1498" s="1">
        <v>1000</v>
      </c>
      <c r="D1498">
        <v>4</v>
      </c>
      <c r="E1498">
        <v>0.8</v>
      </c>
      <c r="F1498" s="16">
        <v>45225</v>
      </c>
      <c r="G1498" t="s">
        <v>77</v>
      </c>
      <c r="H1498" t="s">
        <v>76</v>
      </c>
      <c r="I1498" t="s">
        <v>78</v>
      </c>
      <c r="J1498" t="s">
        <v>101</v>
      </c>
      <c r="K1498" s="1" t="s">
        <v>81</v>
      </c>
      <c r="L1498" t="s">
        <v>79</v>
      </c>
      <c r="M1498" s="1">
        <v>1000</v>
      </c>
      <c r="N1498" s="1">
        <v>1000</v>
      </c>
      <c r="O1498" s="1">
        <v>576</v>
      </c>
      <c r="P1498">
        <v>5</v>
      </c>
      <c r="Q1498">
        <v>175.98</v>
      </c>
      <c r="R1498">
        <v>208.01</v>
      </c>
      <c r="S1498">
        <v>32.03</v>
      </c>
      <c r="T1498" t="s">
        <v>80</v>
      </c>
      <c r="U1498" s="40">
        <v>2023</v>
      </c>
      <c r="V1498" s="40">
        <v>10</v>
      </c>
      <c r="W1498" s="40" t="s">
        <v>325</v>
      </c>
      <c r="X1498" s="40">
        <v>4</v>
      </c>
      <c r="Y1498">
        <v>1</v>
      </c>
      <c r="Z1498">
        <v>208.01</v>
      </c>
    </row>
    <row r="1499" spans="1:26" x14ac:dyDescent="0.25">
      <c r="A1499" t="s">
        <v>92</v>
      </c>
      <c r="B1499" t="s">
        <v>1703</v>
      </c>
      <c r="C1499" s="1">
        <v>1000</v>
      </c>
      <c r="D1499">
        <v>4</v>
      </c>
      <c r="E1499">
        <v>0.8</v>
      </c>
      <c r="F1499" s="16">
        <v>45225</v>
      </c>
      <c r="G1499" t="s">
        <v>77</v>
      </c>
      <c r="H1499" t="s">
        <v>76</v>
      </c>
      <c r="I1499" t="s">
        <v>78</v>
      </c>
      <c r="J1499" t="s">
        <v>101</v>
      </c>
      <c r="K1499" s="1" t="s">
        <v>81</v>
      </c>
      <c r="L1499" t="s">
        <v>79</v>
      </c>
      <c r="M1499" s="1">
        <v>1000</v>
      </c>
      <c r="N1499" s="1">
        <v>1000</v>
      </c>
      <c r="O1499" s="1">
        <v>846</v>
      </c>
      <c r="P1499">
        <v>5</v>
      </c>
      <c r="Q1499">
        <v>189.3</v>
      </c>
      <c r="R1499">
        <v>223.76</v>
      </c>
      <c r="S1499">
        <v>34.45999999999998</v>
      </c>
      <c r="T1499" t="s">
        <v>80</v>
      </c>
      <c r="U1499" s="40">
        <v>2023</v>
      </c>
      <c r="V1499" s="40">
        <v>10</v>
      </c>
      <c r="W1499" s="40" t="s">
        <v>325</v>
      </c>
      <c r="X1499" s="40">
        <v>4</v>
      </c>
      <c r="Y1499">
        <v>1</v>
      </c>
      <c r="Z1499">
        <v>223.76</v>
      </c>
    </row>
    <row r="1500" spans="1:26" x14ac:dyDescent="0.25">
      <c r="A1500" t="s">
        <v>92</v>
      </c>
      <c r="B1500" t="s">
        <v>1704</v>
      </c>
      <c r="C1500" s="1">
        <v>1000</v>
      </c>
      <c r="D1500">
        <v>4</v>
      </c>
      <c r="E1500">
        <v>0.8</v>
      </c>
      <c r="F1500" s="16">
        <v>45225</v>
      </c>
      <c r="G1500" t="s">
        <v>77</v>
      </c>
      <c r="H1500" t="s">
        <v>133</v>
      </c>
      <c r="I1500" t="s">
        <v>78</v>
      </c>
      <c r="J1500" t="s">
        <v>101</v>
      </c>
      <c r="K1500" s="1" t="s">
        <v>112</v>
      </c>
      <c r="L1500" t="s">
        <v>79</v>
      </c>
      <c r="M1500" s="1">
        <v>1000</v>
      </c>
      <c r="N1500" s="1">
        <v>1000</v>
      </c>
      <c r="O1500" s="1">
        <v>2378</v>
      </c>
      <c r="P1500">
        <v>6</v>
      </c>
      <c r="Q1500">
        <v>276.49</v>
      </c>
      <c r="R1500">
        <v>326.82</v>
      </c>
      <c r="S1500">
        <v>50.329999999999984</v>
      </c>
      <c r="T1500" t="s">
        <v>80</v>
      </c>
      <c r="U1500" s="40">
        <v>2023</v>
      </c>
      <c r="V1500" s="40">
        <v>10</v>
      </c>
      <c r="W1500" s="40" t="s">
        <v>325</v>
      </c>
      <c r="X1500" s="40">
        <v>4</v>
      </c>
      <c r="Y1500">
        <v>1</v>
      </c>
      <c r="Z1500">
        <v>326.82</v>
      </c>
    </row>
    <row r="1501" spans="1:26" x14ac:dyDescent="0.25">
      <c r="A1501" t="s">
        <v>92</v>
      </c>
      <c r="B1501" t="s">
        <v>1705</v>
      </c>
      <c r="C1501" s="1">
        <v>4000</v>
      </c>
      <c r="D1501">
        <v>16</v>
      </c>
      <c r="E1501">
        <v>3.2</v>
      </c>
      <c r="F1501" s="16">
        <v>45225</v>
      </c>
      <c r="G1501" t="s">
        <v>77</v>
      </c>
      <c r="H1501" t="s">
        <v>141</v>
      </c>
      <c r="I1501" t="s">
        <v>78</v>
      </c>
      <c r="J1501" t="s">
        <v>101</v>
      </c>
      <c r="K1501" s="1" t="s">
        <v>130</v>
      </c>
      <c r="L1501" t="s">
        <v>83</v>
      </c>
      <c r="M1501" s="1">
        <v>4000</v>
      </c>
      <c r="N1501" s="1">
        <v>5000</v>
      </c>
      <c r="O1501" s="1">
        <v>653</v>
      </c>
      <c r="P1501">
        <v>2</v>
      </c>
      <c r="Q1501">
        <v>629.36</v>
      </c>
      <c r="R1501">
        <v>717.38</v>
      </c>
      <c r="S1501">
        <v>88.019999999999982</v>
      </c>
      <c r="T1501" t="s">
        <v>80</v>
      </c>
      <c r="U1501" s="40">
        <v>2023</v>
      </c>
      <c r="V1501" s="40">
        <v>10</v>
      </c>
      <c r="W1501" s="40" t="s">
        <v>325</v>
      </c>
      <c r="X1501" s="40">
        <v>4</v>
      </c>
      <c r="Y1501">
        <v>0</v>
      </c>
      <c r="Z1501">
        <v>0</v>
      </c>
    </row>
    <row r="1502" spans="1:26" x14ac:dyDescent="0.25">
      <c r="A1502" t="s">
        <v>92</v>
      </c>
      <c r="B1502" t="s">
        <v>1706</v>
      </c>
      <c r="C1502" s="1">
        <v>7500</v>
      </c>
      <c r="D1502">
        <v>30</v>
      </c>
      <c r="E1502">
        <v>6</v>
      </c>
      <c r="F1502" s="16">
        <v>45225</v>
      </c>
      <c r="G1502" t="s">
        <v>77</v>
      </c>
      <c r="H1502" t="s">
        <v>77</v>
      </c>
      <c r="I1502" t="s">
        <v>78</v>
      </c>
      <c r="J1502" t="s">
        <v>142</v>
      </c>
      <c r="K1502" s="1" t="s">
        <v>143</v>
      </c>
      <c r="L1502" t="s">
        <v>83</v>
      </c>
      <c r="M1502" s="1">
        <v>7500</v>
      </c>
      <c r="N1502" s="1">
        <v>7500</v>
      </c>
      <c r="O1502" s="1">
        <v>150</v>
      </c>
      <c r="P1502" t="s">
        <v>143</v>
      </c>
      <c r="Q1502" t="s">
        <v>143</v>
      </c>
      <c r="R1502" t="s">
        <v>143</v>
      </c>
      <c r="S1502" t="s">
        <v>143</v>
      </c>
      <c r="T1502" t="s">
        <v>144</v>
      </c>
      <c r="U1502" s="40">
        <v>2023</v>
      </c>
      <c r="V1502" s="40">
        <v>10</v>
      </c>
      <c r="W1502" s="40" t="s">
        <v>325</v>
      </c>
      <c r="X1502" s="40">
        <v>4</v>
      </c>
      <c r="Y1502">
        <v>0</v>
      </c>
      <c r="Z1502">
        <v>0</v>
      </c>
    </row>
    <row r="1503" spans="1:26" x14ac:dyDescent="0.25">
      <c r="A1503" t="s">
        <v>92</v>
      </c>
      <c r="B1503" t="s">
        <v>1707</v>
      </c>
      <c r="C1503" s="1">
        <v>500</v>
      </c>
      <c r="D1503">
        <v>2</v>
      </c>
      <c r="E1503">
        <v>0.4</v>
      </c>
      <c r="F1503" s="16">
        <v>45225</v>
      </c>
      <c r="G1503" t="s">
        <v>77</v>
      </c>
      <c r="H1503" t="s">
        <v>77</v>
      </c>
      <c r="I1503" t="s">
        <v>78</v>
      </c>
      <c r="J1503" t="s">
        <v>142</v>
      </c>
      <c r="K1503" s="1" t="s">
        <v>143</v>
      </c>
      <c r="L1503" t="s">
        <v>79</v>
      </c>
      <c r="M1503" s="1">
        <v>500</v>
      </c>
      <c r="N1503" s="1">
        <v>500</v>
      </c>
      <c r="O1503" s="1">
        <v>67</v>
      </c>
      <c r="P1503" t="s">
        <v>143</v>
      </c>
      <c r="Q1503" t="s">
        <v>143</v>
      </c>
      <c r="R1503" t="s">
        <v>143</v>
      </c>
      <c r="S1503" t="s">
        <v>143</v>
      </c>
      <c r="T1503" t="s">
        <v>144</v>
      </c>
      <c r="U1503" s="40">
        <v>2023</v>
      </c>
      <c r="V1503" s="40">
        <v>10</v>
      </c>
      <c r="W1503" s="40" t="s">
        <v>325</v>
      </c>
      <c r="X1503" s="40">
        <v>4</v>
      </c>
      <c r="Y1503">
        <v>1</v>
      </c>
      <c r="Z1503" t="s">
        <v>143</v>
      </c>
    </row>
    <row r="1504" spans="1:26" x14ac:dyDescent="0.25">
      <c r="A1504" t="s">
        <v>92</v>
      </c>
      <c r="B1504" t="s">
        <v>1708</v>
      </c>
      <c r="C1504" s="1">
        <v>2500</v>
      </c>
      <c r="D1504">
        <v>10</v>
      </c>
      <c r="E1504">
        <v>2</v>
      </c>
      <c r="F1504" s="16">
        <v>45225</v>
      </c>
      <c r="G1504" t="s">
        <v>77</v>
      </c>
      <c r="H1504" t="s">
        <v>129</v>
      </c>
      <c r="I1504" t="s">
        <v>78</v>
      </c>
      <c r="J1504" t="s">
        <v>101</v>
      </c>
      <c r="K1504" s="1" t="s">
        <v>130</v>
      </c>
      <c r="L1504" t="s">
        <v>79</v>
      </c>
      <c r="M1504" s="1">
        <v>2500</v>
      </c>
      <c r="N1504" s="1">
        <v>2500</v>
      </c>
      <c r="O1504" s="1" t="s">
        <v>122</v>
      </c>
      <c r="P1504">
        <v>3</v>
      </c>
      <c r="Q1504">
        <v>722.94</v>
      </c>
      <c r="R1504">
        <v>813.2</v>
      </c>
      <c r="S1504">
        <v>90.259999999999991</v>
      </c>
      <c r="T1504" t="s">
        <v>80</v>
      </c>
      <c r="U1504" s="40">
        <v>2023</v>
      </c>
      <c r="V1504" s="40">
        <v>10</v>
      </c>
      <c r="W1504" s="40" t="s">
        <v>325</v>
      </c>
      <c r="X1504" s="40">
        <v>4</v>
      </c>
      <c r="Y1504">
        <v>1</v>
      </c>
      <c r="Z1504">
        <v>813.2</v>
      </c>
    </row>
    <row r="1505" spans="1:26" x14ac:dyDescent="0.25">
      <c r="A1505" t="s">
        <v>92</v>
      </c>
      <c r="B1505" t="s">
        <v>1709</v>
      </c>
      <c r="C1505" s="1">
        <v>500</v>
      </c>
      <c r="D1505">
        <v>2</v>
      </c>
      <c r="E1505">
        <v>0.4</v>
      </c>
      <c r="F1505" s="16">
        <v>45225</v>
      </c>
      <c r="G1505" t="s">
        <v>77</v>
      </c>
      <c r="H1505" t="s">
        <v>100</v>
      </c>
      <c r="I1505" t="s">
        <v>78</v>
      </c>
      <c r="J1505" t="s">
        <v>101</v>
      </c>
      <c r="K1505" s="1" t="s">
        <v>102</v>
      </c>
      <c r="L1505" t="s">
        <v>79</v>
      </c>
      <c r="M1505" s="1">
        <v>500</v>
      </c>
      <c r="N1505" s="1">
        <v>500</v>
      </c>
      <c r="O1505" s="1">
        <v>942</v>
      </c>
      <c r="P1505">
        <v>3</v>
      </c>
      <c r="Q1505">
        <v>111.04</v>
      </c>
      <c r="R1505">
        <v>136.91</v>
      </c>
      <c r="S1505">
        <v>25.86999999999999</v>
      </c>
      <c r="T1505" t="s">
        <v>80</v>
      </c>
      <c r="U1505" s="40">
        <v>2023</v>
      </c>
      <c r="V1505" s="40">
        <v>10</v>
      </c>
      <c r="W1505" s="40" t="s">
        <v>325</v>
      </c>
      <c r="X1505" s="40">
        <v>4</v>
      </c>
      <c r="Y1505">
        <v>1</v>
      </c>
      <c r="Z1505">
        <v>136.91</v>
      </c>
    </row>
    <row r="1506" spans="1:26" x14ac:dyDescent="0.25">
      <c r="A1506" t="s">
        <v>92</v>
      </c>
      <c r="B1506" t="s">
        <v>1710</v>
      </c>
      <c r="C1506" s="1">
        <v>1500.0000000000002</v>
      </c>
      <c r="D1506">
        <v>6.0000000000000009</v>
      </c>
      <c r="E1506">
        <v>1.2000000000000002</v>
      </c>
      <c r="F1506" s="16">
        <v>45225</v>
      </c>
      <c r="G1506" t="s">
        <v>77</v>
      </c>
      <c r="H1506" t="s">
        <v>111</v>
      </c>
      <c r="I1506" t="s">
        <v>78</v>
      </c>
      <c r="J1506" t="s">
        <v>101</v>
      </c>
      <c r="K1506" s="1" t="s">
        <v>112</v>
      </c>
      <c r="L1506" t="s">
        <v>79</v>
      </c>
      <c r="M1506" s="1">
        <v>1500.0000000000002</v>
      </c>
      <c r="N1506" s="1">
        <v>2500</v>
      </c>
      <c r="O1506" s="1">
        <v>1502</v>
      </c>
      <c r="P1506">
        <v>4</v>
      </c>
      <c r="Q1506">
        <v>331.83</v>
      </c>
      <c r="R1506">
        <v>378.8</v>
      </c>
      <c r="S1506">
        <v>46.970000000000027</v>
      </c>
      <c r="T1506" t="s">
        <v>80</v>
      </c>
      <c r="U1506" s="40">
        <v>2023</v>
      </c>
      <c r="V1506" s="40">
        <v>10</v>
      </c>
      <c r="W1506" s="40" t="s">
        <v>325</v>
      </c>
      <c r="X1506" s="40">
        <v>4</v>
      </c>
      <c r="Y1506">
        <v>1</v>
      </c>
      <c r="Z1506">
        <v>378.8</v>
      </c>
    </row>
    <row r="1507" spans="1:26" x14ac:dyDescent="0.25">
      <c r="A1507" t="s">
        <v>92</v>
      </c>
      <c r="B1507" t="s">
        <v>1711</v>
      </c>
      <c r="C1507" s="1">
        <v>2500</v>
      </c>
      <c r="D1507">
        <v>10</v>
      </c>
      <c r="E1507">
        <v>2</v>
      </c>
      <c r="F1507" s="16">
        <v>45225</v>
      </c>
      <c r="G1507" t="s">
        <v>77</v>
      </c>
      <c r="H1507" t="s">
        <v>111</v>
      </c>
      <c r="I1507" t="s">
        <v>78</v>
      </c>
      <c r="J1507" t="s">
        <v>101</v>
      </c>
      <c r="K1507" s="1" t="s">
        <v>112</v>
      </c>
      <c r="L1507" t="s">
        <v>79</v>
      </c>
      <c r="M1507" s="1">
        <v>2500</v>
      </c>
      <c r="N1507" s="1">
        <v>2500</v>
      </c>
      <c r="O1507" s="1">
        <v>1213</v>
      </c>
      <c r="P1507">
        <v>4</v>
      </c>
      <c r="Q1507">
        <v>616.73</v>
      </c>
      <c r="R1507">
        <v>702.98</v>
      </c>
      <c r="S1507">
        <v>86.25</v>
      </c>
      <c r="T1507" t="s">
        <v>80</v>
      </c>
      <c r="U1507" s="40">
        <v>2023</v>
      </c>
      <c r="V1507" s="40">
        <v>10</v>
      </c>
      <c r="W1507" s="40" t="s">
        <v>325</v>
      </c>
      <c r="X1507" s="40">
        <v>4</v>
      </c>
      <c r="Y1507">
        <v>1</v>
      </c>
      <c r="Z1507">
        <v>702.98</v>
      </c>
    </row>
    <row r="1508" spans="1:26" x14ac:dyDescent="0.25">
      <c r="A1508" t="s">
        <v>92</v>
      </c>
      <c r="B1508" t="s">
        <v>1712</v>
      </c>
      <c r="C1508" s="1">
        <v>500</v>
      </c>
      <c r="D1508">
        <v>2</v>
      </c>
      <c r="E1508">
        <v>0.4</v>
      </c>
      <c r="F1508" s="16">
        <v>45225</v>
      </c>
      <c r="G1508" t="s">
        <v>77</v>
      </c>
      <c r="H1508" t="s">
        <v>133</v>
      </c>
      <c r="I1508" t="s">
        <v>78</v>
      </c>
      <c r="J1508" t="s">
        <v>101</v>
      </c>
      <c r="K1508" s="1" t="s">
        <v>112</v>
      </c>
      <c r="L1508" t="s">
        <v>79</v>
      </c>
      <c r="M1508" s="1">
        <v>500</v>
      </c>
      <c r="N1508" s="1">
        <v>500</v>
      </c>
      <c r="O1508" s="1">
        <v>2378</v>
      </c>
      <c r="P1508">
        <v>6</v>
      </c>
      <c r="Q1508">
        <v>153.15</v>
      </c>
      <c r="R1508">
        <v>188.84</v>
      </c>
      <c r="S1508">
        <v>35.69</v>
      </c>
      <c r="T1508" t="s">
        <v>80</v>
      </c>
      <c r="U1508" s="40">
        <v>2023</v>
      </c>
      <c r="V1508" s="40">
        <v>10</v>
      </c>
      <c r="W1508" s="40" t="s">
        <v>325</v>
      </c>
      <c r="X1508" s="40">
        <v>4</v>
      </c>
      <c r="Y1508">
        <v>1</v>
      </c>
      <c r="Z1508">
        <v>188.84</v>
      </c>
    </row>
    <row r="1509" spans="1:26" x14ac:dyDescent="0.25">
      <c r="A1509" t="s">
        <v>92</v>
      </c>
      <c r="B1509" t="s">
        <v>1713</v>
      </c>
      <c r="C1509" s="1">
        <v>500</v>
      </c>
      <c r="D1509">
        <v>2</v>
      </c>
      <c r="E1509">
        <v>0.4</v>
      </c>
      <c r="F1509" s="16">
        <v>45225</v>
      </c>
      <c r="G1509" t="s">
        <v>77</v>
      </c>
      <c r="H1509" t="s">
        <v>76</v>
      </c>
      <c r="I1509" t="s">
        <v>78</v>
      </c>
      <c r="J1509" t="s">
        <v>101</v>
      </c>
      <c r="K1509" s="1" t="s">
        <v>102</v>
      </c>
      <c r="L1509" t="s">
        <v>79</v>
      </c>
      <c r="M1509" s="1">
        <v>500</v>
      </c>
      <c r="N1509" s="1">
        <v>500</v>
      </c>
      <c r="O1509" s="1">
        <v>483</v>
      </c>
      <c r="P1509">
        <v>4</v>
      </c>
      <c r="Q1509">
        <v>98.15</v>
      </c>
      <c r="R1509">
        <v>121.03</v>
      </c>
      <c r="S1509">
        <v>22.879999999999995</v>
      </c>
      <c r="T1509" t="s">
        <v>80</v>
      </c>
      <c r="U1509" s="40">
        <v>2023</v>
      </c>
      <c r="V1509" s="40">
        <v>10</v>
      </c>
      <c r="W1509" s="40" t="s">
        <v>325</v>
      </c>
      <c r="X1509" s="40">
        <v>4</v>
      </c>
      <c r="Y1509">
        <v>1</v>
      </c>
      <c r="Z1509">
        <v>121.03</v>
      </c>
    </row>
    <row r="1510" spans="1:26" x14ac:dyDescent="0.25">
      <c r="A1510" t="s">
        <v>92</v>
      </c>
      <c r="B1510" t="s">
        <v>1714</v>
      </c>
      <c r="C1510" s="1">
        <v>1000</v>
      </c>
      <c r="D1510">
        <v>4</v>
      </c>
      <c r="E1510">
        <v>0.8</v>
      </c>
      <c r="F1510" s="16">
        <v>45225</v>
      </c>
      <c r="G1510" t="s">
        <v>77</v>
      </c>
      <c r="H1510" t="s">
        <v>76</v>
      </c>
      <c r="I1510" t="s">
        <v>78</v>
      </c>
      <c r="J1510" t="s">
        <v>101</v>
      </c>
      <c r="K1510" s="1" t="s">
        <v>102</v>
      </c>
      <c r="L1510" t="s">
        <v>79</v>
      </c>
      <c r="M1510" s="1">
        <v>1000</v>
      </c>
      <c r="N1510" s="1">
        <v>1000</v>
      </c>
      <c r="O1510" s="1">
        <v>675</v>
      </c>
      <c r="P1510">
        <v>4</v>
      </c>
      <c r="Q1510">
        <v>172.11</v>
      </c>
      <c r="R1510">
        <v>203.44</v>
      </c>
      <c r="S1510">
        <v>31.329999999999984</v>
      </c>
      <c r="T1510" t="s">
        <v>80</v>
      </c>
      <c r="U1510" s="40">
        <v>2023</v>
      </c>
      <c r="V1510" s="40">
        <v>10</v>
      </c>
      <c r="W1510" s="40" t="s">
        <v>325</v>
      </c>
      <c r="X1510" s="40">
        <v>4</v>
      </c>
      <c r="Y1510">
        <v>1</v>
      </c>
      <c r="Z1510">
        <v>203.44</v>
      </c>
    </row>
    <row r="1511" spans="1:26" x14ac:dyDescent="0.25">
      <c r="A1511" t="s">
        <v>92</v>
      </c>
      <c r="B1511" t="s">
        <v>1715</v>
      </c>
      <c r="C1511" s="1">
        <v>500</v>
      </c>
      <c r="D1511">
        <v>2</v>
      </c>
      <c r="E1511">
        <v>0.4</v>
      </c>
      <c r="F1511" s="16">
        <v>45225</v>
      </c>
      <c r="G1511" t="s">
        <v>77</v>
      </c>
      <c r="H1511" t="s">
        <v>111</v>
      </c>
      <c r="I1511" t="s">
        <v>78</v>
      </c>
      <c r="J1511" t="s">
        <v>101</v>
      </c>
      <c r="K1511" s="1" t="s">
        <v>112</v>
      </c>
      <c r="L1511" t="s">
        <v>79</v>
      </c>
      <c r="M1511" s="1">
        <v>500</v>
      </c>
      <c r="N1511" s="1">
        <v>500</v>
      </c>
      <c r="O1511" s="1">
        <v>1502</v>
      </c>
      <c r="P1511">
        <v>4</v>
      </c>
      <c r="Q1511">
        <v>131.91</v>
      </c>
      <c r="R1511">
        <v>162.65</v>
      </c>
      <c r="S1511">
        <v>30.740000000000009</v>
      </c>
      <c r="T1511" t="s">
        <v>80</v>
      </c>
      <c r="U1511" s="40">
        <v>2023</v>
      </c>
      <c r="V1511" s="40">
        <v>10</v>
      </c>
      <c r="W1511" s="40" t="s">
        <v>325</v>
      </c>
      <c r="X1511" s="40">
        <v>4</v>
      </c>
      <c r="Y1511">
        <v>1</v>
      </c>
      <c r="Z1511">
        <v>162.65</v>
      </c>
    </row>
    <row r="1512" spans="1:26" x14ac:dyDescent="0.25">
      <c r="A1512" t="s">
        <v>92</v>
      </c>
      <c r="B1512" t="s">
        <v>1716</v>
      </c>
      <c r="C1512" s="1">
        <v>1000</v>
      </c>
      <c r="D1512">
        <v>4</v>
      </c>
      <c r="E1512">
        <v>0.8</v>
      </c>
      <c r="F1512" s="16">
        <v>45225</v>
      </c>
      <c r="G1512" t="s">
        <v>77</v>
      </c>
      <c r="H1512" t="s">
        <v>76</v>
      </c>
      <c r="I1512" t="s">
        <v>78</v>
      </c>
      <c r="J1512" t="s">
        <v>101</v>
      </c>
      <c r="K1512" s="1" t="s">
        <v>102</v>
      </c>
      <c r="L1512" t="s">
        <v>79</v>
      </c>
      <c r="M1512" s="1">
        <v>1000</v>
      </c>
      <c r="N1512" s="1">
        <v>1000</v>
      </c>
      <c r="O1512" s="1">
        <v>607</v>
      </c>
      <c r="P1512">
        <v>4</v>
      </c>
      <c r="Q1512">
        <v>169.08</v>
      </c>
      <c r="R1512">
        <v>199.85</v>
      </c>
      <c r="S1512">
        <v>30.769999999999982</v>
      </c>
      <c r="T1512" t="s">
        <v>80</v>
      </c>
      <c r="U1512" s="40">
        <v>2023</v>
      </c>
      <c r="V1512" s="40">
        <v>10</v>
      </c>
      <c r="W1512" s="40" t="s">
        <v>325</v>
      </c>
      <c r="X1512" s="40">
        <v>4</v>
      </c>
      <c r="Y1512">
        <v>1</v>
      </c>
      <c r="Z1512">
        <v>199.85</v>
      </c>
    </row>
    <row r="1513" spans="1:26" x14ac:dyDescent="0.25">
      <c r="A1513" t="s">
        <v>92</v>
      </c>
      <c r="B1513" t="s">
        <v>1717</v>
      </c>
      <c r="C1513" s="1">
        <v>1500.0000000000002</v>
      </c>
      <c r="D1513">
        <v>6.0000000000000009</v>
      </c>
      <c r="E1513">
        <v>1.2000000000000002</v>
      </c>
      <c r="F1513" s="16">
        <v>45225</v>
      </c>
      <c r="G1513" t="s">
        <v>77</v>
      </c>
      <c r="H1513" t="s">
        <v>76</v>
      </c>
      <c r="I1513" t="s">
        <v>78</v>
      </c>
      <c r="J1513" t="s">
        <v>101</v>
      </c>
      <c r="K1513" s="1" t="s">
        <v>102</v>
      </c>
      <c r="L1513" t="s">
        <v>79</v>
      </c>
      <c r="M1513" s="1">
        <v>1500.0000000000002</v>
      </c>
      <c r="N1513" s="1">
        <v>2500</v>
      </c>
      <c r="O1513" s="1">
        <v>607</v>
      </c>
      <c r="P1513">
        <v>4</v>
      </c>
      <c r="Q1513">
        <v>227.62</v>
      </c>
      <c r="R1513">
        <v>261.33999999999997</v>
      </c>
      <c r="S1513">
        <v>33.71999999999997</v>
      </c>
      <c r="T1513" t="s">
        <v>80</v>
      </c>
      <c r="U1513" s="40">
        <v>2023</v>
      </c>
      <c r="V1513" s="40">
        <v>10</v>
      </c>
      <c r="W1513" s="40" t="s">
        <v>325</v>
      </c>
      <c r="X1513" s="40">
        <v>4</v>
      </c>
      <c r="Y1513">
        <v>1</v>
      </c>
      <c r="Z1513">
        <v>261.33999999999997</v>
      </c>
    </row>
    <row r="1514" spans="1:26" x14ac:dyDescent="0.25">
      <c r="A1514" t="s">
        <v>92</v>
      </c>
      <c r="B1514" t="s">
        <v>1718</v>
      </c>
      <c r="C1514" s="1">
        <v>2000</v>
      </c>
      <c r="D1514">
        <v>8</v>
      </c>
      <c r="E1514">
        <v>1.6</v>
      </c>
      <c r="F1514" s="16">
        <v>45225</v>
      </c>
      <c r="G1514" t="s">
        <v>77</v>
      </c>
      <c r="H1514" t="s">
        <v>76</v>
      </c>
      <c r="I1514" t="s">
        <v>78</v>
      </c>
      <c r="J1514" t="s">
        <v>101</v>
      </c>
      <c r="K1514" s="1" t="s">
        <v>102</v>
      </c>
      <c r="L1514" t="s">
        <v>79</v>
      </c>
      <c r="M1514" s="1">
        <v>2000</v>
      </c>
      <c r="N1514" s="1">
        <v>2500</v>
      </c>
      <c r="O1514" s="1">
        <v>607</v>
      </c>
      <c r="P1514">
        <v>4</v>
      </c>
      <c r="Q1514">
        <v>297.54000000000002</v>
      </c>
      <c r="R1514">
        <v>341.61</v>
      </c>
      <c r="S1514">
        <v>44.069999999999993</v>
      </c>
      <c r="T1514" t="s">
        <v>80</v>
      </c>
      <c r="U1514" s="40">
        <v>2023</v>
      </c>
      <c r="V1514" s="40">
        <v>10</v>
      </c>
      <c r="W1514" s="40" t="s">
        <v>325</v>
      </c>
      <c r="X1514" s="40">
        <v>4</v>
      </c>
      <c r="Y1514">
        <v>1</v>
      </c>
      <c r="Z1514">
        <v>341.61</v>
      </c>
    </row>
    <row r="1515" spans="1:26" x14ac:dyDescent="0.25">
      <c r="A1515" t="s">
        <v>92</v>
      </c>
      <c r="B1515" t="s">
        <v>1719</v>
      </c>
      <c r="C1515" s="1">
        <v>500</v>
      </c>
      <c r="D1515">
        <v>2</v>
      </c>
      <c r="E1515">
        <v>0.4</v>
      </c>
      <c r="F1515" s="16">
        <v>45225</v>
      </c>
      <c r="G1515" t="s">
        <v>77</v>
      </c>
      <c r="H1515" t="s">
        <v>100</v>
      </c>
      <c r="I1515" t="s">
        <v>78</v>
      </c>
      <c r="J1515" t="s">
        <v>101</v>
      </c>
      <c r="K1515" s="1" t="s">
        <v>102</v>
      </c>
      <c r="L1515" t="s">
        <v>79</v>
      </c>
      <c r="M1515" s="1">
        <v>500</v>
      </c>
      <c r="N1515" s="1">
        <v>500</v>
      </c>
      <c r="O1515" s="1">
        <v>911</v>
      </c>
      <c r="P1515">
        <v>4</v>
      </c>
      <c r="Q1515">
        <v>110.35</v>
      </c>
      <c r="R1515">
        <v>136.07</v>
      </c>
      <c r="S1515">
        <v>25.72</v>
      </c>
      <c r="T1515" t="s">
        <v>80</v>
      </c>
      <c r="U1515" s="40">
        <v>2023</v>
      </c>
      <c r="V1515" s="40">
        <v>10</v>
      </c>
      <c r="W1515" s="40" t="s">
        <v>325</v>
      </c>
      <c r="X1515" s="40">
        <v>4</v>
      </c>
      <c r="Y1515">
        <v>1</v>
      </c>
      <c r="Z1515">
        <v>136.07</v>
      </c>
    </row>
    <row r="1516" spans="1:26" x14ac:dyDescent="0.25">
      <c r="A1516" t="s">
        <v>92</v>
      </c>
      <c r="B1516" t="s">
        <v>1720</v>
      </c>
      <c r="C1516" s="1">
        <v>500</v>
      </c>
      <c r="D1516">
        <v>2</v>
      </c>
      <c r="E1516">
        <v>0.4</v>
      </c>
      <c r="F1516" s="16">
        <v>45225</v>
      </c>
      <c r="G1516" t="s">
        <v>77</v>
      </c>
      <c r="H1516" t="s">
        <v>133</v>
      </c>
      <c r="I1516" t="s">
        <v>78</v>
      </c>
      <c r="J1516" t="s">
        <v>101</v>
      </c>
      <c r="K1516" s="1" t="s">
        <v>112</v>
      </c>
      <c r="L1516" t="s">
        <v>79</v>
      </c>
      <c r="M1516" s="1">
        <v>500</v>
      </c>
      <c r="N1516" s="1">
        <v>500</v>
      </c>
      <c r="O1516" s="1">
        <v>2378</v>
      </c>
      <c r="P1516">
        <v>6</v>
      </c>
      <c r="Q1516">
        <v>153.15</v>
      </c>
      <c r="R1516">
        <v>188.84</v>
      </c>
      <c r="S1516">
        <v>35.69</v>
      </c>
      <c r="T1516" t="s">
        <v>80</v>
      </c>
      <c r="U1516" s="40">
        <v>2023</v>
      </c>
      <c r="V1516" s="40">
        <v>10</v>
      </c>
      <c r="W1516" s="40" t="s">
        <v>325</v>
      </c>
      <c r="X1516" s="40">
        <v>4</v>
      </c>
      <c r="Y1516">
        <v>1</v>
      </c>
      <c r="Z1516">
        <v>188.84</v>
      </c>
    </row>
    <row r="1517" spans="1:26" x14ac:dyDescent="0.25">
      <c r="A1517" t="s">
        <v>92</v>
      </c>
      <c r="B1517" t="s">
        <v>1721</v>
      </c>
      <c r="C1517" s="1">
        <v>500</v>
      </c>
      <c r="D1517">
        <v>2</v>
      </c>
      <c r="E1517">
        <v>0.4</v>
      </c>
      <c r="F1517" s="16">
        <v>45225</v>
      </c>
      <c r="G1517" t="s">
        <v>77</v>
      </c>
      <c r="H1517" t="s">
        <v>114</v>
      </c>
      <c r="I1517" t="s">
        <v>78</v>
      </c>
      <c r="J1517" t="s">
        <v>101</v>
      </c>
      <c r="K1517" s="1" t="s">
        <v>102</v>
      </c>
      <c r="L1517" t="s">
        <v>79</v>
      </c>
      <c r="M1517" s="1">
        <v>500</v>
      </c>
      <c r="N1517" s="1">
        <v>500</v>
      </c>
      <c r="O1517" s="1">
        <v>944</v>
      </c>
      <c r="P1517">
        <v>3</v>
      </c>
      <c r="Q1517">
        <v>141.93</v>
      </c>
      <c r="R1517">
        <v>175</v>
      </c>
      <c r="S1517">
        <v>33.069999999999993</v>
      </c>
      <c r="T1517" t="s">
        <v>80</v>
      </c>
      <c r="U1517" s="40">
        <v>2023</v>
      </c>
      <c r="V1517" s="40">
        <v>10</v>
      </c>
      <c r="W1517" s="40" t="s">
        <v>325</v>
      </c>
      <c r="X1517" s="40">
        <v>4</v>
      </c>
      <c r="Y1517">
        <v>1</v>
      </c>
      <c r="Z1517">
        <v>175</v>
      </c>
    </row>
    <row r="1518" spans="1:26" x14ac:dyDescent="0.25">
      <c r="A1518" t="s">
        <v>92</v>
      </c>
      <c r="B1518" t="s">
        <v>1722</v>
      </c>
      <c r="C1518" s="1">
        <v>1000</v>
      </c>
      <c r="D1518">
        <v>4</v>
      </c>
      <c r="E1518">
        <v>0.8</v>
      </c>
      <c r="F1518" s="16">
        <v>45225</v>
      </c>
      <c r="G1518" t="s">
        <v>77</v>
      </c>
      <c r="H1518" t="s">
        <v>129</v>
      </c>
      <c r="I1518" t="s">
        <v>78</v>
      </c>
      <c r="J1518" t="s">
        <v>101</v>
      </c>
      <c r="K1518" s="1" t="s">
        <v>130</v>
      </c>
      <c r="L1518" t="s">
        <v>79</v>
      </c>
      <c r="M1518" s="1">
        <v>1000</v>
      </c>
      <c r="N1518" s="1">
        <v>1000</v>
      </c>
      <c r="O1518" s="1" t="s">
        <v>122</v>
      </c>
      <c r="P1518">
        <v>3</v>
      </c>
      <c r="Q1518">
        <v>246.54</v>
      </c>
      <c r="R1518">
        <v>291.42</v>
      </c>
      <c r="S1518">
        <v>44.880000000000024</v>
      </c>
      <c r="T1518" t="s">
        <v>80</v>
      </c>
      <c r="U1518" s="40">
        <v>2023</v>
      </c>
      <c r="V1518" s="40">
        <v>10</v>
      </c>
      <c r="W1518" s="40" t="s">
        <v>325</v>
      </c>
      <c r="X1518" s="40">
        <v>4</v>
      </c>
      <c r="Y1518">
        <v>1</v>
      </c>
      <c r="Z1518">
        <v>291.42</v>
      </c>
    </row>
    <row r="1519" spans="1:26" x14ac:dyDescent="0.25">
      <c r="A1519" t="s">
        <v>92</v>
      </c>
      <c r="B1519" t="s">
        <v>1723</v>
      </c>
      <c r="C1519" s="1">
        <v>1000</v>
      </c>
      <c r="D1519">
        <v>4</v>
      </c>
      <c r="E1519">
        <v>0.8</v>
      </c>
      <c r="F1519" s="16">
        <v>45225</v>
      </c>
      <c r="G1519" t="s">
        <v>77</v>
      </c>
      <c r="H1519" t="s">
        <v>77</v>
      </c>
      <c r="I1519" t="s">
        <v>78</v>
      </c>
      <c r="J1519" t="s">
        <v>142</v>
      </c>
      <c r="K1519" s="1" t="s">
        <v>143</v>
      </c>
      <c r="L1519" t="s">
        <v>79</v>
      </c>
      <c r="M1519" s="1">
        <v>1000</v>
      </c>
      <c r="N1519" s="1">
        <v>1000</v>
      </c>
      <c r="O1519" s="1">
        <v>457</v>
      </c>
      <c r="P1519" t="s">
        <v>143</v>
      </c>
      <c r="Q1519" t="s">
        <v>143</v>
      </c>
      <c r="R1519" t="s">
        <v>143</v>
      </c>
      <c r="S1519" t="s">
        <v>143</v>
      </c>
      <c r="T1519" t="s">
        <v>144</v>
      </c>
      <c r="U1519" s="40">
        <v>2023</v>
      </c>
      <c r="V1519" s="40">
        <v>10</v>
      </c>
      <c r="W1519" s="40" t="s">
        <v>325</v>
      </c>
      <c r="X1519" s="40">
        <v>4</v>
      </c>
      <c r="Y1519">
        <v>1</v>
      </c>
      <c r="Z1519" t="s">
        <v>143</v>
      </c>
    </row>
    <row r="1520" spans="1:26" x14ac:dyDescent="0.25">
      <c r="A1520" t="s">
        <v>92</v>
      </c>
      <c r="B1520" t="s">
        <v>1724</v>
      </c>
      <c r="C1520" s="1">
        <v>1000</v>
      </c>
      <c r="D1520">
        <v>4</v>
      </c>
      <c r="E1520">
        <v>0.8</v>
      </c>
      <c r="F1520" s="16">
        <v>45225</v>
      </c>
      <c r="G1520" t="s">
        <v>77</v>
      </c>
      <c r="H1520" t="s">
        <v>100</v>
      </c>
      <c r="I1520" t="s">
        <v>78</v>
      </c>
      <c r="J1520" t="s">
        <v>101</v>
      </c>
      <c r="K1520" s="1" t="s">
        <v>102</v>
      </c>
      <c r="L1520" t="s">
        <v>79</v>
      </c>
      <c r="M1520" s="1">
        <v>1000</v>
      </c>
      <c r="N1520" s="1">
        <v>1000</v>
      </c>
      <c r="O1520" s="1">
        <v>1045</v>
      </c>
      <c r="P1520">
        <v>3</v>
      </c>
      <c r="Q1520">
        <v>153.08000000000001</v>
      </c>
      <c r="R1520">
        <v>180.94</v>
      </c>
      <c r="S1520">
        <v>27.859999999999985</v>
      </c>
      <c r="T1520" t="s">
        <v>80</v>
      </c>
      <c r="U1520" s="40">
        <v>2023</v>
      </c>
      <c r="V1520" s="40">
        <v>10</v>
      </c>
      <c r="W1520" s="40" t="s">
        <v>325</v>
      </c>
      <c r="X1520" s="40">
        <v>4</v>
      </c>
      <c r="Y1520">
        <v>1</v>
      </c>
      <c r="Z1520">
        <v>180.94</v>
      </c>
    </row>
    <row r="1521" spans="1:26" x14ac:dyDescent="0.25">
      <c r="A1521" t="s">
        <v>92</v>
      </c>
      <c r="B1521" t="s">
        <v>1725</v>
      </c>
      <c r="C1521" s="1">
        <v>1000</v>
      </c>
      <c r="D1521">
        <v>4</v>
      </c>
      <c r="E1521">
        <v>0.8</v>
      </c>
      <c r="F1521" s="16">
        <v>45225</v>
      </c>
      <c r="G1521" t="s">
        <v>77</v>
      </c>
      <c r="H1521" t="s">
        <v>114</v>
      </c>
      <c r="I1521" t="s">
        <v>78</v>
      </c>
      <c r="J1521" t="s">
        <v>101</v>
      </c>
      <c r="K1521" s="1" t="s">
        <v>102</v>
      </c>
      <c r="L1521" t="s">
        <v>79</v>
      </c>
      <c r="M1521" s="1">
        <v>1000</v>
      </c>
      <c r="N1521" s="1">
        <v>1000</v>
      </c>
      <c r="O1521" s="1">
        <v>944</v>
      </c>
      <c r="P1521">
        <v>3</v>
      </c>
      <c r="Q1521">
        <v>239.53</v>
      </c>
      <c r="R1521">
        <v>283.14</v>
      </c>
      <c r="S1521">
        <v>43.609999999999985</v>
      </c>
      <c r="T1521" t="s">
        <v>80</v>
      </c>
      <c r="U1521" s="40">
        <v>2023</v>
      </c>
      <c r="V1521" s="40">
        <v>10</v>
      </c>
      <c r="W1521" s="40" t="s">
        <v>325</v>
      </c>
      <c r="X1521" s="40">
        <v>4</v>
      </c>
      <c r="Y1521">
        <v>1</v>
      </c>
      <c r="Z1521">
        <v>283.14</v>
      </c>
    </row>
    <row r="1522" spans="1:26" x14ac:dyDescent="0.25">
      <c r="A1522" t="s">
        <v>92</v>
      </c>
      <c r="B1522" t="s">
        <v>1726</v>
      </c>
      <c r="C1522" s="1">
        <v>9500</v>
      </c>
      <c r="D1522">
        <v>38</v>
      </c>
      <c r="E1522">
        <v>7.6</v>
      </c>
      <c r="F1522" s="16">
        <v>45225</v>
      </c>
      <c r="G1522" t="s">
        <v>77</v>
      </c>
      <c r="H1522" t="s">
        <v>77</v>
      </c>
      <c r="I1522" t="s">
        <v>78</v>
      </c>
      <c r="J1522" t="s">
        <v>142</v>
      </c>
      <c r="K1522" s="1" t="s">
        <v>143</v>
      </c>
      <c r="L1522" t="s">
        <v>83</v>
      </c>
      <c r="M1522" s="1">
        <v>9500</v>
      </c>
      <c r="N1522" s="1">
        <v>10000</v>
      </c>
      <c r="O1522" s="1">
        <v>87</v>
      </c>
      <c r="P1522" t="s">
        <v>143</v>
      </c>
      <c r="Q1522" t="s">
        <v>143</v>
      </c>
      <c r="R1522" t="s">
        <v>143</v>
      </c>
      <c r="S1522" t="s">
        <v>143</v>
      </c>
      <c r="T1522" t="s">
        <v>144</v>
      </c>
      <c r="U1522" s="40">
        <v>2023</v>
      </c>
      <c r="V1522" s="40">
        <v>10</v>
      </c>
      <c r="W1522" s="40" t="s">
        <v>325</v>
      </c>
      <c r="X1522" s="40">
        <v>4</v>
      </c>
      <c r="Y1522">
        <v>0</v>
      </c>
      <c r="Z1522">
        <v>0</v>
      </c>
    </row>
    <row r="1523" spans="1:26" x14ac:dyDescent="0.25">
      <c r="A1523" t="s">
        <v>92</v>
      </c>
      <c r="B1523" t="s">
        <v>1727</v>
      </c>
      <c r="C1523" s="1">
        <v>1000</v>
      </c>
      <c r="D1523">
        <v>4</v>
      </c>
      <c r="E1523">
        <v>0.8</v>
      </c>
      <c r="F1523" s="16">
        <v>45230</v>
      </c>
      <c r="G1523" t="s">
        <v>77</v>
      </c>
      <c r="H1523" t="s">
        <v>111</v>
      </c>
      <c r="I1523" t="s">
        <v>78</v>
      </c>
      <c r="J1523" t="s">
        <v>101</v>
      </c>
      <c r="K1523" s="1" t="s">
        <v>112</v>
      </c>
      <c r="L1523" t="s">
        <v>79</v>
      </c>
      <c r="M1523" s="1">
        <v>1000</v>
      </c>
      <c r="N1523" s="1">
        <v>1000</v>
      </c>
      <c r="O1523" s="1">
        <v>1481</v>
      </c>
      <c r="P1523">
        <v>4</v>
      </c>
      <c r="Q1523">
        <v>266.19</v>
      </c>
      <c r="R1523">
        <v>314.64999999999998</v>
      </c>
      <c r="S1523">
        <v>48.45999999999998</v>
      </c>
      <c r="T1523" t="s">
        <v>80</v>
      </c>
      <c r="U1523" s="40">
        <v>2023</v>
      </c>
      <c r="V1523" s="40">
        <v>10</v>
      </c>
      <c r="W1523" s="40" t="s">
        <v>325</v>
      </c>
      <c r="X1523" s="40">
        <v>2</v>
      </c>
      <c r="Y1523">
        <v>1</v>
      </c>
      <c r="Z1523">
        <v>314.64999999999998</v>
      </c>
    </row>
    <row r="1524" spans="1:26" x14ac:dyDescent="0.25">
      <c r="A1524" t="s">
        <v>92</v>
      </c>
      <c r="B1524" t="s">
        <v>1728</v>
      </c>
      <c r="C1524" s="1">
        <v>1000</v>
      </c>
      <c r="D1524">
        <v>4</v>
      </c>
      <c r="E1524">
        <v>0.8</v>
      </c>
      <c r="F1524" s="16">
        <v>45230</v>
      </c>
      <c r="G1524" t="s">
        <v>77</v>
      </c>
      <c r="H1524" t="s">
        <v>129</v>
      </c>
      <c r="I1524" t="s">
        <v>78</v>
      </c>
      <c r="J1524" t="s">
        <v>101</v>
      </c>
      <c r="K1524" s="1" t="s">
        <v>130</v>
      </c>
      <c r="L1524" t="s">
        <v>79</v>
      </c>
      <c r="M1524" s="1">
        <v>1000</v>
      </c>
      <c r="N1524" s="1">
        <v>1000</v>
      </c>
      <c r="O1524" s="1" t="s">
        <v>122</v>
      </c>
      <c r="P1524">
        <v>3</v>
      </c>
      <c r="Q1524">
        <v>267.83999999999997</v>
      </c>
      <c r="R1524">
        <v>316.60000000000002</v>
      </c>
      <c r="S1524">
        <v>48.760000000000048</v>
      </c>
      <c r="T1524" t="s">
        <v>80</v>
      </c>
      <c r="U1524" s="40">
        <v>2023</v>
      </c>
      <c r="V1524" s="40">
        <v>10</v>
      </c>
      <c r="W1524" s="40" t="s">
        <v>325</v>
      </c>
      <c r="X1524" s="40">
        <v>2</v>
      </c>
      <c r="Y1524">
        <v>1</v>
      </c>
      <c r="Z1524">
        <v>316.60000000000002</v>
      </c>
    </row>
    <row r="1525" spans="1:26" x14ac:dyDescent="0.25">
      <c r="A1525" t="s">
        <v>92</v>
      </c>
      <c r="B1525" t="s">
        <v>1729</v>
      </c>
      <c r="C1525" s="1">
        <v>13000</v>
      </c>
      <c r="D1525">
        <v>52</v>
      </c>
      <c r="E1525">
        <v>10.4</v>
      </c>
      <c r="F1525" s="16">
        <v>45230</v>
      </c>
      <c r="G1525" t="s">
        <v>77</v>
      </c>
      <c r="H1525" t="s">
        <v>129</v>
      </c>
      <c r="I1525" t="s">
        <v>78</v>
      </c>
      <c r="J1525" t="s">
        <v>101</v>
      </c>
      <c r="K1525" s="1" t="s">
        <v>130</v>
      </c>
      <c r="L1525" t="s">
        <v>83</v>
      </c>
      <c r="M1525" s="1">
        <v>13000</v>
      </c>
      <c r="N1525" s="1">
        <v>15000</v>
      </c>
      <c r="O1525" s="1" t="s">
        <v>122</v>
      </c>
      <c r="P1525">
        <v>2</v>
      </c>
      <c r="Q1525">
        <v>1813</v>
      </c>
      <c r="R1525">
        <v>2022.99</v>
      </c>
      <c r="S1525">
        <v>209.99</v>
      </c>
      <c r="T1525" t="s">
        <v>80</v>
      </c>
      <c r="U1525" s="40">
        <v>2023</v>
      </c>
      <c r="V1525" s="40">
        <v>10</v>
      </c>
      <c r="W1525" s="40" t="s">
        <v>325</v>
      </c>
      <c r="X1525" s="40">
        <v>2</v>
      </c>
      <c r="Y1525">
        <v>0</v>
      </c>
      <c r="Z1525">
        <v>0</v>
      </c>
    </row>
    <row r="1526" spans="1:26" x14ac:dyDescent="0.25">
      <c r="A1526" t="s">
        <v>92</v>
      </c>
      <c r="B1526" t="s">
        <v>1730</v>
      </c>
      <c r="C1526" s="1">
        <v>500</v>
      </c>
      <c r="D1526">
        <v>2</v>
      </c>
      <c r="E1526">
        <v>0.4</v>
      </c>
      <c r="F1526" s="16">
        <v>45230</v>
      </c>
      <c r="G1526" t="s">
        <v>77</v>
      </c>
      <c r="H1526" t="s">
        <v>100</v>
      </c>
      <c r="I1526" t="s">
        <v>78</v>
      </c>
      <c r="J1526" t="s">
        <v>101</v>
      </c>
      <c r="K1526" s="1" t="s">
        <v>102</v>
      </c>
      <c r="L1526" t="s">
        <v>79</v>
      </c>
      <c r="M1526" s="1">
        <v>500</v>
      </c>
      <c r="N1526" s="1">
        <v>500</v>
      </c>
      <c r="O1526" s="1">
        <v>1267</v>
      </c>
      <c r="P1526">
        <v>3</v>
      </c>
      <c r="Q1526">
        <v>98.07</v>
      </c>
      <c r="R1526">
        <v>120.93</v>
      </c>
      <c r="S1526">
        <v>22.860000000000014</v>
      </c>
      <c r="T1526" t="s">
        <v>80</v>
      </c>
      <c r="U1526" s="40">
        <v>2023</v>
      </c>
      <c r="V1526" s="40">
        <v>10</v>
      </c>
      <c r="W1526" s="40" t="s">
        <v>325</v>
      </c>
      <c r="X1526" s="40">
        <v>2</v>
      </c>
      <c r="Y1526">
        <v>1</v>
      </c>
      <c r="Z1526">
        <v>120.93</v>
      </c>
    </row>
    <row r="1527" spans="1:26" x14ac:dyDescent="0.25">
      <c r="A1527" t="s">
        <v>92</v>
      </c>
      <c r="B1527" t="s">
        <v>1731</v>
      </c>
      <c r="C1527" s="1">
        <v>500</v>
      </c>
      <c r="D1527">
        <v>2</v>
      </c>
      <c r="E1527">
        <v>0.4</v>
      </c>
      <c r="F1527" s="16">
        <v>45230</v>
      </c>
      <c r="G1527" t="s">
        <v>77</v>
      </c>
      <c r="H1527" t="s">
        <v>100</v>
      </c>
      <c r="I1527" t="s">
        <v>78</v>
      </c>
      <c r="J1527" t="s">
        <v>101</v>
      </c>
      <c r="K1527" s="1" t="s">
        <v>102</v>
      </c>
      <c r="L1527" t="s">
        <v>79</v>
      </c>
      <c r="M1527" s="1">
        <v>500</v>
      </c>
      <c r="N1527" s="1">
        <v>500</v>
      </c>
      <c r="O1527" s="1">
        <v>1267</v>
      </c>
      <c r="P1527">
        <v>3</v>
      </c>
      <c r="Q1527">
        <v>98.07</v>
      </c>
      <c r="R1527">
        <v>120.93</v>
      </c>
      <c r="S1527">
        <v>22.860000000000014</v>
      </c>
      <c r="T1527" t="s">
        <v>80</v>
      </c>
      <c r="U1527" s="40">
        <v>2023</v>
      </c>
      <c r="V1527" s="40">
        <v>10</v>
      </c>
      <c r="W1527" s="40" t="s">
        <v>325</v>
      </c>
      <c r="X1527" s="40">
        <v>2</v>
      </c>
      <c r="Y1527">
        <v>1</v>
      </c>
      <c r="Z1527">
        <v>120.93</v>
      </c>
    </row>
    <row r="1528" spans="1:26" x14ac:dyDescent="0.25">
      <c r="A1528" t="s">
        <v>92</v>
      </c>
      <c r="B1528" t="s">
        <v>1732</v>
      </c>
      <c r="C1528" s="1">
        <v>500</v>
      </c>
      <c r="D1528">
        <v>2</v>
      </c>
      <c r="E1528">
        <v>0.4</v>
      </c>
      <c r="F1528" s="16">
        <v>45230</v>
      </c>
      <c r="G1528" t="s">
        <v>77</v>
      </c>
      <c r="H1528" t="s">
        <v>100</v>
      </c>
      <c r="I1528" t="s">
        <v>78</v>
      </c>
      <c r="J1528" t="s">
        <v>101</v>
      </c>
      <c r="K1528" s="1" t="s">
        <v>102</v>
      </c>
      <c r="L1528" t="s">
        <v>79</v>
      </c>
      <c r="M1528" s="1">
        <v>500</v>
      </c>
      <c r="N1528" s="1">
        <v>500</v>
      </c>
      <c r="O1528" s="1">
        <v>1045</v>
      </c>
      <c r="P1528">
        <v>3</v>
      </c>
      <c r="Q1528">
        <v>91.05</v>
      </c>
      <c r="R1528">
        <v>112.27</v>
      </c>
      <c r="S1528">
        <v>21.22</v>
      </c>
      <c r="T1528" t="s">
        <v>80</v>
      </c>
      <c r="U1528" s="40">
        <v>2023</v>
      </c>
      <c r="V1528" s="40">
        <v>10</v>
      </c>
      <c r="W1528" s="40" t="s">
        <v>325</v>
      </c>
      <c r="X1528" s="40">
        <v>2</v>
      </c>
      <c r="Y1528">
        <v>1</v>
      </c>
      <c r="Z1528">
        <v>112.27</v>
      </c>
    </row>
    <row r="1529" spans="1:26" x14ac:dyDescent="0.25">
      <c r="A1529" t="s">
        <v>92</v>
      </c>
      <c r="B1529" t="s">
        <v>1733</v>
      </c>
      <c r="C1529" s="1">
        <v>500</v>
      </c>
      <c r="D1529">
        <v>2</v>
      </c>
      <c r="E1529">
        <v>0.4</v>
      </c>
      <c r="F1529" s="16">
        <v>45230</v>
      </c>
      <c r="G1529" t="s">
        <v>77</v>
      </c>
      <c r="H1529" t="s">
        <v>100</v>
      </c>
      <c r="I1529" t="s">
        <v>78</v>
      </c>
      <c r="J1529" t="s">
        <v>101</v>
      </c>
      <c r="K1529" s="1" t="s">
        <v>102</v>
      </c>
      <c r="L1529" t="s">
        <v>79</v>
      </c>
      <c r="M1529" s="1">
        <v>500</v>
      </c>
      <c r="N1529" s="1">
        <v>500</v>
      </c>
      <c r="O1529" s="1">
        <v>1559</v>
      </c>
      <c r="P1529">
        <v>4</v>
      </c>
      <c r="Q1529">
        <v>142</v>
      </c>
      <c r="R1529">
        <v>175.09</v>
      </c>
      <c r="S1529">
        <v>33.090000000000003</v>
      </c>
      <c r="T1529" t="s">
        <v>80</v>
      </c>
      <c r="U1529" s="40">
        <v>2023</v>
      </c>
      <c r="V1529" s="40">
        <v>10</v>
      </c>
      <c r="W1529" s="40" t="s">
        <v>325</v>
      </c>
      <c r="X1529" s="40">
        <v>2</v>
      </c>
      <c r="Y1529">
        <v>1</v>
      </c>
      <c r="Z1529">
        <v>175.09</v>
      </c>
    </row>
    <row r="1530" spans="1:26" x14ac:dyDescent="0.25">
      <c r="A1530" t="s">
        <v>92</v>
      </c>
      <c r="B1530" t="s">
        <v>1734</v>
      </c>
      <c r="C1530" s="1">
        <v>500</v>
      </c>
      <c r="D1530">
        <v>2</v>
      </c>
      <c r="E1530">
        <v>0.4</v>
      </c>
      <c r="F1530" s="16">
        <v>45230</v>
      </c>
      <c r="G1530" t="s">
        <v>77</v>
      </c>
      <c r="H1530" t="s">
        <v>100</v>
      </c>
      <c r="I1530" t="s">
        <v>78</v>
      </c>
      <c r="J1530" t="s">
        <v>101</v>
      </c>
      <c r="K1530" s="1" t="s">
        <v>102</v>
      </c>
      <c r="L1530" t="s">
        <v>79</v>
      </c>
      <c r="M1530" s="1">
        <v>500</v>
      </c>
      <c r="N1530" s="1">
        <v>500</v>
      </c>
      <c r="O1530" s="1">
        <v>1034</v>
      </c>
      <c r="P1530">
        <v>5</v>
      </c>
      <c r="Q1530">
        <v>124.57</v>
      </c>
      <c r="R1530">
        <v>153.61000000000001</v>
      </c>
      <c r="S1530">
        <v>29.04000000000002</v>
      </c>
      <c r="T1530" t="s">
        <v>80</v>
      </c>
      <c r="U1530" s="40">
        <v>2023</v>
      </c>
      <c r="V1530" s="40">
        <v>10</v>
      </c>
      <c r="W1530" s="40" t="s">
        <v>325</v>
      </c>
      <c r="X1530" s="40">
        <v>2</v>
      </c>
      <c r="Y1530">
        <v>1</v>
      </c>
      <c r="Z1530">
        <v>153.61000000000001</v>
      </c>
    </row>
    <row r="1531" spans="1:26" x14ac:dyDescent="0.25">
      <c r="A1531" t="s">
        <v>92</v>
      </c>
      <c r="B1531" t="s">
        <v>1735</v>
      </c>
      <c r="C1531" s="1">
        <v>500</v>
      </c>
      <c r="D1531">
        <v>2</v>
      </c>
      <c r="E1531">
        <v>0.4</v>
      </c>
      <c r="F1531" s="16">
        <v>45230</v>
      </c>
      <c r="G1531" t="s">
        <v>77</v>
      </c>
      <c r="H1531" t="s">
        <v>100</v>
      </c>
      <c r="I1531" t="s">
        <v>78</v>
      </c>
      <c r="J1531" t="s">
        <v>101</v>
      </c>
      <c r="K1531" s="1" t="s">
        <v>102</v>
      </c>
      <c r="L1531" t="s">
        <v>79</v>
      </c>
      <c r="M1531" s="1">
        <v>500</v>
      </c>
      <c r="N1531" s="1">
        <v>500</v>
      </c>
      <c r="O1531" s="1">
        <v>1819</v>
      </c>
      <c r="P1531">
        <v>4</v>
      </c>
      <c r="Q1531">
        <v>142.63</v>
      </c>
      <c r="R1531">
        <v>175.87</v>
      </c>
      <c r="S1531">
        <v>33.240000000000009</v>
      </c>
      <c r="T1531" t="s">
        <v>80</v>
      </c>
      <c r="U1531" s="40">
        <v>2023</v>
      </c>
      <c r="V1531" s="40">
        <v>10</v>
      </c>
      <c r="W1531" s="40" t="s">
        <v>325</v>
      </c>
      <c r="X1531" s="40">
        <v>2</v>
      </c>
      <c r="Y1531">
        <v>1</v>
      </c>
      <c r="Z1531">
        <v>175.87</v>
      </c>
    </row>
    <row r="1532" spans="1:26" x14ac:dyDescent="0.25">
      <c r="A1532" t="s">
        <v>92</v>
      </c>
      <c r="B1532" t="s">
        <v>1736</v>
      </c>
      <c r="C1532" s="1">
        <v>500</v>
      </c>
      <c r="D1532">
        <v>2</v>
      </c>
      <c r="E1532">
        <v>0.4</v>
      </c>
      <c r="F1532" s="16">
        <v>45230</v>
      </c>
      <c r="G1532" t="s">
        <v>77</v>
      </c>
      <c r="H1532" t="s">
        <v>100</v>
      </c>
      <c r="I1532" t="s">
        <v>78</v>
      </c>
      <c r="J1532" t="s">
        <v>101</v>
      </c>
      <c r="K1532" s="1" t="s">
        <v>102</v>
      </c>
      <c r="L1532" t="s">
        <v>79</v>
      </c>
      <c r="M1532" s="1">
        <v>500</v>
      </c>
      <c r="N1532" s="1">
        <v>500</v>
      </c>
      <c r="O1532" s="1">
        <v>1403</v>
      </c>
      <c r="P1532">
        <v>3</v>
      </c>
      <c r="Q1532">
        <v>125.97</v>
      </c>
      <c r="R1532">
        <v>155.32</v>
      </c>
      <c r="S1532">
        <v>29.349999999999994</v>
      </c>
      <c r="T1532" t="s">
        <v>80</v>
      </c>
      <c r="U1532" s="40">
        <v>2023</v>
      </c>
      <c r="V1532" s="40">
        <v>10</v>
      </c>
      <c r="W1532" s="40" t="s">
        <v>325</v>
      </c>
      <c r="X1532" s="40">
        <v>2</v>
      </c>
      <c r="Y1532">
        <v>1</v>
      </c>
      <c r="Z1532">
        <v>155.32</v>
      </c>
    </row>
    <row r="1533" spans="1:26" x14ac:dyDescent="0.25">
      <c r="A1533" t="s">
        <v>92</v>
      </c>
      <c r="B1533" t="s">
        <v>1737</v>
      </c>
      <c r="C1533" s="1">
        <v>500</v>
      </c>
      <c r="D1533">
        <v>2</v>
      </c>
      <c r="E1533">
        <v>0.4</v>
      </c>
      <c r="F1533" s="16">
        <v>45230</v>
      </c>
      <c r="G1533" t="s">
        <v>77</v>
      </c>
      <c r="H1533" t="s">
        <v>100</v>
      </c>
      <c r="I1533" t="s">
        <v>78</v>
      </c>
      <c r="J1533" t="s">
        <v>101</v>
      </c>
      <c r="K1533" s="1" t="s">
        <v>102</v>
      </c>
      <c r="L1533" t="s">
        <v>79</v>
      </c>
      <c r="M1533" s="1">
        <v>500</v>
      </c>
      <c r="N1533" s="1">
        <v>500</v>
      </c>
      <c r="O1533" s="1">
        <v>1819</v>
      </c>
      <c r="P1533">
        <v>4</v>
      </c>
      <c r="Q1533">
        <v>142.63</v>
      </c>
      <c r="R1533">
        <v>175.87</v>
      </c>
      <c r="S1533">
        <v>33.240000000000009</v>
      </c>
      <c r="T1533" t="s">
        <v>80</v>
      </c>
      <c r="U1533" s="40">
        <v>2023</v>
      </c>
      <c r="V1533" s="40">
        <v>10</v>
      </c>
      <c r="W1533" s="40" t="s">
        <v>325</v>
      </c>
      <c r="X1533" s="40">
        <v>2</v>
      </c>
      <c r="Y1533">
        <v>1</v>
      </c>
      <c r="Z1533">
        <v>175.87</v>
      </c>
    </row>
    <row r="1534" spans="1:26" x14ac:dyDescent="0.25">
      <c r="A1534" t="s">
        <v>92</v>
      </c>
      <c r="B1534" t="s">
        <v>1738</v>
      </c>
      <c r="C1534" s="1">
        <v>500</v>
      </c>
      <c r="D1534">
        <v>2</v>
      </c>
      <c r="E1534">
        <v>0.4</v>
      </c>
      <c r="F1534" s="16">
        <v>45230</v>
      </c>
      <c r="G1534" t="s">
        <v>77</v>
      </c>
      <c r="H1534" t="s">
        <v>100</v>
      </c>
      <c r="I1534" t="s">
        <v>78</v>
      </c>
      <c r="J1534" t="s">
        <v>101</v>
      </c>
      <c r="K1534" s="1" t="s">
        <v>102</v>
      </c>
      <c r="L1534" t="s">
        <v>79</v>
      </c>
      <c r="M1534" s="1">
        <v>500</v>
      </c>
      <c r="N1534" s="1">
        <v>500</v>
      </c>
      <c r="O1534" s="1">
        <v>1267</v>
      </c>
      <c r="P1534">
        <v>3</v>
      </c>
      <c r="Q1534">
        <v>98.07</v>
      </c>
      <c r="R1534">
        <v>120.93</v>
      </c>
      <c r="S1534">
        <v>22.860000000000014</v>
      </c>
      <c r="T1534" t="s">
        <v>80</v>
      </c>
      <c r="U1534" s="40">
        <v>2023</v>
      </c>
      <c r="V1534" s="40">
        <v>10</v>
      </c>
      <c r="W1534" s="40" t="s">
        <v>325</v>
      </c>
      <c r="X1534" s="40">
        <v>2</v>
      </c>
      <c r="Y1534">
        <v>1</v>
      </c>
      <c r="Z1534">
        <v>120.93</v>
      </c>
    </row>
    <row r="1535" spans="1:26" x14ac:dyDescent="0.25">
      <c r="A1535" t="s">
        <v>92</v>
      </c>
      <c r="B1535" t="s">
        <v>1739</v>
      </c>
      <c r="C1535" s="1">
        <v>500</v>
      </c>
      <c r="D1535">
        <v>2</v>
      </c>
      <c r="E1535">
        <v>0.4</v>
      </c>
      <c r="F1535" s="16">
        <v>45230</v>
      </c>
      <c r="G1535" t="s">
        <v>77</v>
      </c>
      <c r="H1535" t="s">
        <v>100</v>
      </c>
      <c r="I1535" t="s">
        <v>78</v>
      </c>
      <c r="J1535" t="s">
        <v>101</v>
      </c>
      <c r="K1535" s="1" t="s">
        <v>102</v>
      </c>
      <c r="L1535" t="s">
        <v>79</v>
      </c>
      <c r="M1535" s="1">
        <v>500</v>
      </c>
      <c r="N1535" s="1">
        <v>500</v>
      </c>
      <c r="O1535" s="1">
        <v>911</v>
      </c>
      <c r="P1535">
        <v>4</v>
      </c>
      <c r="Q1535">
        <v>110.35</v>
      </c>
      <c r="R1535">
        <v>136.07</v>
      </c>
      <c r="S1535">
        <v>25.72</v>
      </c>
      <c r="T1535" t="s">
        <v>80</v>
      </c>
      <c r="U1535" s="40">
        <v>2023</v>
      </c>
      <c r="V1535" s="40">
        <v>10</v>
      </c>
      <c r="W1535" s="40" t="s">
        <v>325</v>
      </c>
      <c r="X1535" s="40">
        <v>2</v>
      </c>
      <c r="Y1535">
        <v>1</v>
      </c>
      <c r="Z1535">
        <v>136.07</v>
      </c>
    </row>
    <row r="1536" spans="1:26" x14ac:dyDescent="0.25">
      <c r="A1536" t="s">
        <v>92</v>
      </c>
      <c r="B1536" t="s">
        <v>1740</v>
      </c>
      <c r="C1536" s="1">
        <v>500</v>
      </c>
      <c r="D1536">
        <v>2</v>
      </c>
      <c r="E1536">
        <v>0.4</v>
      </c>
      <c r="F1536" s="16">
        <v>45230</v>
      </c>
      <c r="G1536" t="s">
        <v>77</v>
      </c>
      <c r="H1536" t="s">
        <v>100</v>
      </c>
      <c r="I1536" t="s">
        <v>78</v>
      </c>
      <c r="J1536" t="s">
        <v>101</v>
      </c>
      <c r="K1536" s="1" t="s">
        <v>102</v>
      </c>
      <c r="L1536" t="s">
        <v>79</v>
      </c>
      <c r="M1536" s="1">
        <v>500</v>
      </c>
      <c r="N1536" s="1">
        <v>500</v>
      </c>
      <c r="O1536" s="1">
        <v>1267</v>
      </c>
      <c r="P1536">
        <v>3</v>
      </c>
      <c r="Q1536">
        <v>98.07</v>
      </c>
      <c r="R1536">
        <v>120.93</v>
      </c>
      <c r="S1536">
        <v>22.860000000000014</v>
      </c>
      <c r="T1536" t="s">
        <v>80</v>
      </c>
      <c r="U1536" s="40">
        <v>2023</v>
      </c>
      <c r="V1536" s="40">
        <v>10</v>
      </c>
      <c r="W1536" s="40" t="s">
        <v>325</v>
      </c>
      <c r="X1536" s="40">
        <v>2</v>
      </c>
      <c r="Y1536">
        <v>1</v>
      </c>
      <c r="Z1536">
        <v>120.93</v>
      </c>
    </row>
    <row r="1537" spans="1:26" x14ac:dyDescent="0.25">
      <c r="A1537" t="s">
        <v>92</v>
      </c>
      <c r="B1537" t="s">
        <v>1741</v>
      </c>
      <c r="C1537" s="1">
        <v>500</v>
      </c>
      <c r="D1537">
        <v>2</v>
      </c>
      <c r="E1537">
        <v>0.4</v>
      </c>
      <c r="F1537" s="16">
        <v>45230</v>
      </c>
      <c r="G1537" t="s">
        <v>77</v>
      </c>
      <c r="H1537" t="s">
        <v>100</v>
      </c>
      <c r="I1537" t="s">
        <v>78</v>
      </c>
      <c r="J1537" t="s">
        <v>101</v>
      </c>
      <c r="K1537" s="1" t="s">
        <v>102</v>
      </c>
      <c r="L1537" t="s">
        <v>79</v>
      </c>
      <c r="M1537" s="1">
        <v>500</v>
      </c>
      <c r="N1537" s="1">
        <v>500</v>
      </c>
      <c r="O1537" s="1">
        <v>1267</v>
      </c>
      <c r="P1537">
        <v>3</v>
      </c>
      <c r="Q1537">
        <v>98.07</v>
      </c>
      <c r="R1537">
        <v>120.93</v>
      </c>
      <c r="S1537">
        <v>22.860000000000014</v>
      </c>
      <c r="T1537" t="s">
        <v>80</v>
      </c>
      <c r="U1537" s="40">
        <v>2023</v>
      </c>
      <c r="V1537" s="40">
        <v>10</v>
      </c>
      <c r="W1537" s="40" t="s">
        <v>325</v>
      </c>
      <c r="X1537" s="40">
        <v>2</v>
      </c>
      <c r="Y1537">
        <v>1</v>
      </c>
      <c r="Z1537">
        <v>120.93</v>
      </c>
    </row>
    <row r="1538" spans="1:26" x14ac:dyDescent="0.25">
      <c r="A1538" t="s">
        <v>92</v>
      </c>
      <c r="B1538" t="s">
        <v>1742</v>
      </c>
      <c r="C1538" s="1">
        <v>500</v>
      </c>
      <c r="D1538">
        <v>2</v>
      </c>
      <c r="E1538">
        <v>0.4</v>
      </c>
      <c r="F1538" s="16">
        <v>45230</v>
      </c>
      <c r="G1538" t="s">
        <v>77</v>
      </c>
      <c r="H1538" t="s">
        <v>100</v>
      </c>
      <c r="I1538" t="s">
        <v>78</v>
      </c>
      <c r="J1538" t="s">
        <v>101</v>
      </c>
      <c r="K1538" s="1" t="s">
        <v>102</v>
      </c>
      <c r="L1538" t="s">
        <v>79</v>
      </c>
      <c r="M1538" s="1">
        <v>500</v>
      </c>
      <c r="N1538" s="1">
        <v>500</v>
      </c>
      <c r="O1538" s="1">
        <v>1267</v>
      </c>
      <c r="P1538">
        <v>3</v>
      </c>
      <c r="Q1538">
        <v>98.07</v>
      </c>
      <c r="R1538">
        <v>120.93</v>
      </c>
      <c r="S1538">
        <v>22.860000000000014</v>
      </c>
      <c r="T1538" t="s">
        <v>80</v>
      </c>
      <c r="U1538" s="40">
        <v>2023</v>
      </c>
      <c r="V1538" s="40">
        <v>10</v>
      </c>
      <c r="W1538" s="40" t="s">
        <v>325</v>
      </c>
      <c r="X1538" s="40">
        <v>2</v>
      </c>
      <c r="Y1538">
        <v>1</v>
      </c>
      <c r="Z1538">
        <v>120.93</v>
      </c>
    </row>
    <row r="1539" spans="1:26" x14ac:dyDescent="0.25">
      <c r="A1539" t="s">
        <v>92</v>
      </c>
      <c r="B1539" t="s">
        <v>1743</v>
      </c>
      <c r="C1539" s="1">
        <v>500</v>
      </c>
      <c r="D1539">
        <v>2</v>
      </c>
      <c r="E1539">
        <v>0.4</v>
      </c>
      <c r="F1539" s="16">
        <v>45230</v>
      </c>
      <c r="G1539" t="s">
        <v>77</v>
      </c>
      <c r="H1539" t="s">
        <v>100</v>
      </c>
      <c r="I1539" t="s">
        <v>78</v>
      </c>
      <c r="J1539" t="s">
        <v>101</v>
      </c>
      <c r="K1539" s="1" t="s">
        <v>102</v>
      </c>
      <c r="L1539" t="s">
        <v>79</v>
      </c>
      <c r="M1539" s="1">
        <v>500</v>
      </c>
      <c r="N1539" s="1">
        <v>500</v>
      </c>
      <c r="O1539" s="1">
        <v>1267</v>
      </c>
      <c r="P1539">
        <v>3</v>
      </c>
      <c r="Q1539">
        <v>98.07</v>
      </c>
      <c r="R1539">
        <v>120.93</v>
      </c>
      <c r="S1539">
        <v>22.860000000000014</v>
      </c>
      <c r="T1539" t="s">
        <v>80</v>
      </c>
      <c r="U1539" s="40">
        <v>2023</v>
      </c>
      <c r="V1539" s="40">
        <v>10</v>
      </c>
      <c r="W1539" s="40" t="s">
        <v>325</v>
      </c>
      <c r="X1539" s="40">
        <v>2</v>
      </c>
      <c r="Y1539">
        <v>1</v>
      </c>
      <c r="Z1539">
        <v>120.93</v>
      </c>
    </row>
    <row r="1540" spans="1:26" x14ac:dyDescent="0.25">
      <c r="A1540" t="s">
        <v>92</v>
      </c>
      <c r="B1540" t="s">
        <v>1744</v>
      </c>
      <c r="C1540" s="1">
        <v>500</v>
      </c>
      <c r="D1540">
        <v>2</v>
      </c>
      <c r="E1540">
        <v>0.4</v>
      </c>
      <c r="F1540" s="16">
        <v>45230</v>
      </c>
      <c r="G1540" t="s">
        <v>77</v>
      </c>
      <c r="H1540" t="s">
        <v>100</v>
      </c>
      <c r="I1540" t="s">
        <v>78</v>
      </c>
      <c r="J1540" t="s">
        <v>101</v>
      </c>
      <c r="K1540" s="1" t="s">
        <v>102</v>
      </c>
      <c r="L1540" t="s">
        <v>79</v>
      </c>
      <c r="M1540" s="1">
        <v>500</v>
      </c>
      <c r="N1540" s="1">
        <v>500</v>
      </c>
      <c r="O1540" s="1">
        <v>1542</v>
      </c>
      <c r="P1540">
        <v>5</v>
      </c>
      <c r="Q1540">
        <v>134.29</v>
      </c>
      <c r="R1540">
        <v>165.59</v>
      </c>
      <c r="S1540">
        <v>31.300000000000011</v>
      </c>
      <c r="T1540" t="s">
        <v>80</v>
      </c>
      <c r="U1540" s="40">
        <v>2023</v>
      </c>
      <c r="V1540" s="40">
        <v>10</v>
      </c>
      <c r="W1540" s="40" t="s">
        <v>325</v>
      </c>
      <c r="X1540" s="40">
        <v>2</v>
      </c>
      <c r="Y1540">
        <v>1</v>
      </c>
      <c r="Z1540">
        <v>165.59</v>
      </c>
    </row>
    <row r="1541" spans="1:26" x14ac:dyDescent="0.25">
      <c r="A1541" t="s">
        <v>92</v>
      </c>
      <c r="B1541" t="s">
        <v>1745</v>
      </c>
      <c r="C1541" s="1">
        <v>500</v>
      </c>
      <c r="D1541">
        <v>2</v>
      </c>
      <c r="E1541">
        <v>0.4</v>
      </c>
      <c r="F1541" s="16">
        <v>45230</v>
      </c>
      <c r="G1541" t="s">
        <v>77</v>
      </c>
      <c r="H1541" t="s">
        <v>100</v>
      </c>
      <c r="I1541" t="s">
        <v>78</v>
      </c>
      <c r="J1541" t="s">
        <v>101</v>
      </c>
      <c r="K1541" s="1" t="s">
        <v>102</v>
      </c>
      <c r="L1541" t="s">
        <v>79</v>
      </c>
      <c r="M1541" s="1">
        <v>500</v>
      </c>
      <c r="N1541" s="1">
        <v>500</v>
      </c>
      <c r="O1541" s="1">
        <v>1267</v>
      </c>
      <c r="P1541">
        <v>3</v>
      </c>
      <c r="Q1541">
        <v>98.07</v>
      </c>
      <c r="R1541">
        <v>120.93</v>
      </c>
      <c r="S1541">
        <v>22.860000000000014</v>
      </c>
      <c r="T1541" t="s">
        <v>80</v>
      </c>
      <c r="U1541" s="40">
        <v>2023</v>
      </c>
      <c r="V1541" s="40">
        <v>10</v>
      </c>
      <c r="W1541" s="40" t="s">
        <v>325</v>
      </c>
      <c r="X1541" s="40">
        <v>2</v>
      </c>
      <c r="Y1541">
        <v>1</v>
      </c>
      <c r="Z1541">
        <v>120.93</v>
      </c>
    </row>
    <row r="1542" spans="1:26" x14ac:dyDescent="0.25">
      <c r="A1542" t="s">
        <v>92</v>
      </c>
      <c r="B1542" t="s">
        <v>1746</v>
      </c>
      <c r="C1542" s="1">
        <v>500</v>
      </c>
      <c r="D1542">
        <v>2</v>
      </c>
      <c r="E1542">
        <v>0.4</v>
      </c>
      <c r="F1542" s="16">
        <v>45230</v>
      </c>
      <c r="G1542" t="s">
        <v>77</v>
      </c>
      <c r="H1542" t="s">
        <v>100</v>
      </c>
      <c r="I1542" t="s">
        <v>78</v>
      </c>
      <c r="J1542" t="s">
        <v>101</v>
      </c>
      <c r="K1542" s="1" t="s">
        <v>102</v>
      </c>
      <c r="L1542" t="s">
        <v>79</v>
      </c>
      <c r="M1542" s="1">
        <v>500</v>
      </c>
      <c r="N1542" s="1">
        <v>500</v>
      </c>
      <c r="O1542" s="1">
        <v>1267</v>
      </c>
      <c r="P1542">
        <v>3</v>
      </c>
      <c r="Q1542">
        <v>98.07</v>
      </c>
      <c r="R1542">
        <v>120.93</v>
      </c>
      <c r="S1542">
        <v>22.860000000000014</v>
      </c>
      <c r="T1542" t="s">
        <v>80</v>
      </c>
      <c r="U1542" s="40">
        <v>2023</v>
      </c>
      <c r="V1542" s="40">
        <v>10</v>
      </c>
      <c r="W1542" s="40" t="s">
        <v>325</v>
      </c>
      <c r="X1542" s="40">
        <v>2</v>
      </c>
      <c r="Y1542">
        <v>1</v>
      </c>
      <c r="Z1542">
        <v>120.93</v>
      </c>
    </row>
    <row r="1543" spans="1:26" x14ac:dyDescent="0.25">
      <c r="A1543" t="s">
        <v>92</v>
      </c>
      <c r="B1543" t="s">
        <v>1747</v>
      </c>
      <c r="C1543" s="1">
        <v>500</v>
      </c>
      <c r="D1543">
        <v>2</v>
      </c>
      <c r="E1543">
        <v>0.4</v>
      </c>
      <c r="F1543" s="16">
        <v>45232</v>
      </c>
      <c r="G1543" t="s">
        <v>77</v>
      </c>
      <c r="H1543" t="s">
        <v>100</v>
      </c>
      <c r="I1543" t="s">
        <v>78</v>
      </c>
      <c r="J1543" t="s">
        <v>101</v>
      </c>
      <c r="K1543" s="1" t="s">
        <v>102</v>
      </c>
      <c r="L1543" t="s">
        <v>79</v>
      </c>
      <c r="M1543" s="1">
        <v>500</v>
      </c>
      <c r="N1543" s="1">
        <v>500</v>
      </c>
      <c r="O1543" s="1">
        <v>1089</v>
      </c>
      <c r="P1543">
        <v>4</v>
      </c>
      <c r="Q1543">
        <v>132.28</v>
      </c>
      <c r="R1543">
        <v>163.11000000000001</v>
      </c>
      <c r="S1543">
        <v>30.830000000000013</v>
      </c>
      <c r="T1543" t="s">
        <v>80</v>
      </c>
      <c r="U1543" s="40">
        <v>2023</v>
      </c>
      <c r="V1543" s="40">
        <v>11</v>
      </c>
      <c r="W1543" s="40" t="s">
        <v>328</v>
      </c>
      <c r="X1543" s="40">
        <v>4</v>
      </c>
      <c r="Y1543">
        <v>1</v>
      </c>
      <c r="Z1543">
        <v>163.11000000000001</v>
      </c>
    </row>
    <row r="1544" spans="1:26" x14ac:dyDescent="0.25">
      <c r="A1544" t="s">
        <v>92</v>
      </c>
      <c r="B1544" t="s">
        <v>1748</v>
      </c>
      <c r="C1544" s="1">
        <v>500</v>
      </c>
      <c r="D1544">
        <v>2</v>
      </c>
      <c r="E1544">
        <v>0.4</v>
      </c>
      <c r="F1544" s="16">
        <v>45232</v>
      </c>
      <c r="G1544" t="s">
        <v>77</v>
      </c>
      <c r="H1544" t="s">
        <v>100</v>
      </c>
      <c r="I1544" t="s">
        <v>78</v>
      </c>
      <c r="J1544" t="s">
        <v>101</v>
      </c>
      <c r="K1544" s="1" t="s">
        <v>102</v>
      </c>
      <c r="L1544" t="s">
        <v>79</v>
      </c>
      <c r="M1544" s="1">
        <v>500</v>
      </c>
      <c r="N1544" s="1">
        <v>500</v>
      </c>
      <c r="O1544" s="1">
        <v>1650</v>
      </c>
      <c r="P1544">
        <v>4</v>
      </c>
      <c r="Q1544">
        <v>132.99</v>
      </c>
      <c r="R1544">
        <v>163.99</v>
      </c>
      <c r="S1544">
        <v>31</v>
      </c>
      <c r="T1544" t="s">
        <v>80</v>
      </c>
      <c r="U1544" s="40">
        <v>2023</v>
      </c>
      <c r="V1544" s="40">
        <v>11</v>
      </c>
      <c r="W1544" s="40" t="s">
        <v>328</v>
      </c>
      <c r="X1544" s="40">
        <v>4</v>
      </c>
      <c r="Y1544">
        <v>1</v>
      </c>
      <c r="Z1544">
        <v>163.99</v>
      </c>
    </row>
    <row r="1545" spans="1:26" x14ac:dyDescent="0.25">
      <c r="A1545" t="s">
        <v>92</v>
      </c>
      <c r="B1545" t="s">
        <v>1749</v>
      </c>
      <c r="C1545" s="1">
        <v>500</v>
      </c>
      <c r="D1545">
        <v>2</v>
      </c>
      <c r="E1545">
        <v>0.4</v>
      </c>
      <c r="F1545" s="16">
        <v>45232</v>
      </c>
      <c r="G1545" t="s">
        <v>77</v>
      </c>
      <c r="H1545" t="s">
        <v>100</v>
      </c>
      <c r="I1545" t="s">
        <v>78</v>
      </c>
      <c r="J1545" t="s">
        <v>101</v>
      </c>
      <c r="K1545" s="1" t="s">
        <v>102</v>
      </c>
      <c r="L1545" t="s">
        <v>79</v>
      </c>
      <c r="M1545" s="1">
        <v>500</v>
      </c>
      <c r="N1545" s="1">
        <v>500</v>
      </c>
      <c r="O1545" s="1">
        <v>1163</v>
      </c>
      <c r="P1545">
        <v>4</v>
      </c>
      <c r="Q1545">
        <v>131.41</v>
      </c>
      <c r="R1545">
        <v>162.04</v>
      </c>
      <c r="S1545">
        <v>30.629999999999995</v>
      </c>
      <c r="T1545" t="s">
        <v>80</v>
      </c>
      <c r="U1545" s="40">
        <v>2023</v>
      </c>
      <c r="V1545" s="40">
        <v>11</v>
      </c>
      <c r="W1545" s="40" t="s">
        <v>328</v>
      </c>
      <c r="X1545" s="40">
        <v>4</v>
      </c>
      <c r="Y1545">
        <v>1</v>
      </c>
      <c r="Z1545">
        <v>162.04</v>
      </c>
    </row>
    <row r="1546" spans="1:26" x14ac:dyDescent="0.25">
      <c r="A1546" t="s">
        <v>92</v>
      </c>
      <c r="B1546" t="s">
        <v>1750</v>
      </c>
      <c r="C1546" s="1">
        <v>500</v>
      </c>
      <c r="D1546">
        <v>2</v>
      </c>
      <c r="E1546">
        <v>0.4</v>
      </c>
      <c r="F1546" s="16">
        <v>45232</v>
      </c>
      <c r="G1546" t="s">
        <v>77</v>
      </c>
      <c r="H1546" t="s">
        <v>100</v>
      </c>
      <c r="I1546" t="s">
        <v>78</v>
      </c>
      <c r="J1546" t="s">
        <v>101</v>
      </c>
      <c r="K1546" s="1" t="s">
        <v>102</v>
      </c>
      <c r="L1546" t="s">
        <v>79</v>
      </c>
      <c r="M1546" s="1">
        <v>500</v>
      </c>
      <c r="N1546" s="1">
        <v>500</v>
      </c>
      <c r="O1546" s="1">
        <v>1217</v>
      </c>
      <c r="P1546">
        <v>5</v>
      </c>
      <c r="Q1546">
        <v>125.29</v>
      </c>
      <c r="R1546">
        <v>154.47999999999999</v>
      </c>
      <c r="S1546">
        <v>29.189999999999984</v>
      </c>
      <c r="T1546" t="s">
        <v>80</v>
      </c>
      <c r="U1546" s="40">
        <v>2023</v>
      </c>
      <c r="V1546" s="40">
        <v>11</v>
      </c>
      <c r="W1546" s="40" t="s">
        <v>328</v>
      </c>
      <c r="X1546" s="40">
        <v>4</v>
      </c>
      <c r="Y1546">
        <v>1</v>
      </c>
      <c r="Z1546">
        <v>154.47999999999999</v>
      </c>
    </row>
    <row r="1547" spans="1:26" x14ac:dyDescent="0.25">
      <c r="A1547" t="s">
        <v>92</v>
      </c>
      <c r="B1547" t="s">
        <v>1751</v>
      </c>
      <c r="C1547" s="1">
        <v>500</v>
      </c>
      <c r="D1547">
        <v>2</v>
      </c>
      <c r="E1547">
        <v>0.4</v>
      </c>
      <c r="F1547" s="16">
        <v>45232</v>
      </c>
      <c r="G1547" t="s">
        <v>77</v>
      </c>
      <c r="H1547" t="s">
        <v>100</v>
      </c>
      <c r="I1547" t="s">
        <v>78</v>
      </c>
      <c r="J1547" t="s">
        <v>101</v>
      </c>
      <c r="K1547" s="1" t="s">
        <v>102</v>
      </c>
      <c r="L1547" t="s">
        <v>79</v>
      </c>
      <c r="M1547" s="1">
        <v>500</v>
      </c>
      <c r="N1547" s="1">
        <v>500</v>
      </c>
      <c r="O1547" s="1">
        <v>1089</v>
      </c>
      <c r="P1547">
        <v>4</v>
      </c>
      <c r="Q1547">
        <v>132.28</v>
      </c>
      <c r="R1547">
        <v>163.11000000000001</v>
      </c>
      <c r="S1547">
        <v>30.830000000000013</v>
      </c>
      <c r="T1547" t="s">
        <v>80</v>
      </c>
      <c r="U1547" s="40">
        <v>2023</v>
      </c>
      <c r="V1547" s="40">
        <v>11</v>
      </c>
      <c r="W1547" s="40" t="s">
        <v>328</v>
      </c>
      <c r="X1547" s="40">
        <v>4</v>
      </c>
      <c r="Y1547">
        <v>1</v>
      </c>
      <c r="Z1547">
        <v>163.11000000000001</v>
      </c>
    </row>
    <row r="1548" spans="1:26" x14ac:dyDescent="0.25">
      <c r="A1548" t="s">
        <v>92</v>
      </c>
      <c r="B1548" t="s">
        <v>1752</v>
      </c>
      <c r="C1548" s="1">
        <v>2000</v>
      </c>
      <c r="D1548">
        <v>8</v>
      </c>
      <c r="E1548">
        <v>1.6</v>
      </c>
      <c r="F1548" s="16">
        <v>45232</v>
      </c>
      <c r="G1548" t="s">
        <v>77</v>
      </c>
      <c r="H1548" t="s">
        <v>100</v>
      </c>
      <c r="I1548" t="s">
        <v>78</v>
      </c>
      <c r="J1548" t="s">
        <v>101</v>
      </c>
      <c r="K1548" s="1" t="s">
        <v>102</v>
      </c>
      <c r="L1548" t="s">
        <v>79</v>
      </c>
      <c r="M1548" s="1">
        <v>2000</v>
      </c>
      <c r="N1548" s="1">
        <v>2500</v>
      </c>
      <c r="O1548" s="1">
        <v>1267</v>
      </c>
      <c r="P1548">
        <v>3</v>
      </c>
      <c r="Q1548">
        <v>299.32</v>
      </c>
      <c r="R1548">
        <v>341.69</v>
      </c>
      <c r="S1548">
        <v>42.370000000000005</v>
      </c>
      <c r="T1548" t="s">
        <v>80</v>
      </c>
      <c r="U1548" s="40">
        <v>2023</v>
      </c>
      <c r="V1548" s="40">
        <v>11</v>
      </c>
      <c r="W1548" s="40" t="s">
        <v>328</v>
      </c>
      <c r="X1548" s="40">
        <v>4</v>
      </c>
      <c r="Y1548">
        <v>1</v>
      </c>
      <c r="Z1548">
        <v>341.69</v>
      </c>
    </row>
    <row r="1549" spans="1:26" x14ac:dyDescent="0.25">
      <c r="A1549" t="s">
        <v>92</v>
      </c>
      <c r="B1549" t="s">
        <v>1753</v>
      </c>
      <c r="C1549" s="1">
        <v>500</v>
      </c>
      <c r="D1549">
        <v>2</v>
      </c>
      <c r="E1549">
        <v>0.4</v>
      </c>
      <c r="F1549" s="16">
        <v>45232</v>
      </c>
      <c r="G1549" t="s">
        <v>77</v>
      </c>
      <c r="H1549" t="s">
        <v>100</v>
      </c>
      <c r="I1549" t="s">
        <v>78</v>
      </c>
      <c r="J1549" t="s">
        <v>101</v>
      </c>
      <c r="K1549" s="1" t="s">
        <v>102</v>
      </c>
      <c r="L1549" t="s">
        <v>79</v>
      </c>
      <c r="M1549" s="1">
        <v>500</v>
      </c>
      <c r="N1549" s="1">
        <v>500</v>
      </c>
      <c r="O1549" s="1">
        <v>1045</v>
      </c>
      <c r="P1549">
        <v>3</v>
      </c>
      <c r="Q1549">
        <v>91.05</v>
      </c>
      <c r="R1549">
        <v>112.27</v>
      </c>
      <c r="S1549">
        <v>21.22</v>
      </c>
      <c r="T1549" t="s">
        <v>80</v>
      </c>
      <c r="U1549" s="40">
        <v>2023</v>
      </c>
      <c r="V1549" s="40">
        <v>11</v>
      </c>
      <c r="W1549" s="40" t="s">
        <v>328</v>
      </c>
      <c r="X1549" s="40">
        <v>4</v>
      </c>
      <c r="Y1549">
        <v>1</v>
      </c>
      <c r="Z1549">
        <v>112.27</v>
      </c>
    </row>
    <row r="1550" spans="1:26" x14ac:dyDescent="0.25">
      <c r="A1550" t="s">
        <v>92</v>
      </c>
      <c r="B1550" t="s">
        <v>1754</v>
      </c>
      <c r="C1550" s="1">
        <v>500</v>
      </c>
      <c r="D1550">
        <v>2</v>
      </c>
      <c r="E1550">
        <v>0.4</v>
      </c>
      <c r="F1550" s="16">
        <v>45232</v>
      </c>
      <c r="G1550" t="s">
        <v>77</v>
      </c>
      <c r="H1550" t="s">
        <v>76</v>
      </c>
      <c r="I1550" t="s">
        <v>78</v>
      </c>
      <c r="J1550" t="s">
        <v>101</v>
      </c>
      <c r="K1550" s="1" t="s">
        <v>102</v>
      </c>
      <c r="L1550" t="s">
        <v>79</v>
      </c>
      <c r="M1550" s="1">
        <v>500</v>
      </c>
      <c r="N1550" s="1">
        <v>500</v>
      </c>
      <c r="O1550" s="1">
        <v>1001</v>
      </c>
      <c r="P1550">
        <v>4</v>
      </c>
      <c r="Q1550">
        <v>126.96</v>
      </c>
      <c r="R1550">
        <v>156.54</v>
      </c>
      <c r="S1550">
        <v>29.58</v>
      </c>
      <c r="T1550" t="s">
        <v>80</v>
      </c>
      <c r="U1550" s="40">
        <v>2023</v>
      </c>
      <c r="V1550" s="40">
        <v>11</v>
      </c>
      <c r="W1550" s="40" t="s">
        <v>328</v>
      </c>
      <c r="X1550" s="40">
        <v>4</v>
      </c>
      <c r="Y1550">
        <v>1</v>
      </c>
      <c r="Z1550">
        <v>156.54</v>
      </c>
    </row>
    <row r="1551" spans="1:26" x14ac:dyDescent="0.25">
      <c r="A1551" t="s">
        <v>92</v>
      </c>
      <c r="B1551" t="s">
        <v>1755</v>
      </c>
      <c r="C1551" s="1">
        <v>500</v>
      </c>
      <c r="D1551">
        <v>2</v>
      </c>
      <c r="E1551">
        <v>0.4</v>
      </c>
      <c r="F1551" s="16">
        <v>45232</v>
      </c>
      <c r="G1551" t="s">
        <v>77</v>
      </c>
      <c r="H1551" t="s">
        <v>76</v>
      </c>
      <c r="I1551" t="s">
        <v>78</v>
      </c>
      <c r="J1551" t="s">
        <v>101</v>
      </c>
      <c r="K1551" s="1" t="s">
        <v>81</v>
      </c>
      <c r="L1551" t="s">
        <v>79</v>
      </c>
      <c r="M1551" s="1">
        <v>500</v>
      </c>
      <c r="N1551" s="1">
        <v>500</v>
      </c>
      <c r="O1551" s="1">
        <v>861</v>
      </c>
      <c r="P1551">
        <v>5</v>
      </c>
      <c r="Q1551">
        <v>118.57</v>
      </c>
      <c r="R1551">
        <v>146.19999999999999</v>
      </c>
      <c r="S1551">
        <v>27.629999999999995</v>
      </c>
      <c r="T1551" t="s">
        <v>80</v>
      </c>
      <c r="U1551" s="40">
        <v>2023</v>
      </c>
      <c r="V1551" s="40">
        <v>11</v>
      </c>
      <c r="W1551" s="40" t="s">
        <v>328</v>
      </c>
      <c r="X1551" s="40">
        <v>4</v>
      </c>
      <c r="Y1551">
        <v>1</v>
      </c>
      <c r="Z1551">
        <v>146.19999999999999</v>
      </c>
    </row>
    <row r="1552" spans="1:26" x14ac:dyDescent="0.25">
      <c r="A1552" t="s">
        <v>92</v>
      </c>
      <c r="B1552" t="s">
        <v>1756</v>
      </c>
      <c r="C1552" s="1">
        <v>1000</v>
      </c>
      <c r="D1552">
        <v>4</v>
      </c>
      <c r="E1552">
        <v>0.8</v>
      </c>
      <c r="F1552" s="16">
        <v>45232</v>
      </c>
      <c r="G1552" t="s">
        <v>77</v>
      </c>
      <c r="H1552" t="s">
        <v>76</v>
      </c>
      <c r="I1552" t="s">
        <v>78</v>
      </c>
      <c r="J1552" t="s">
        <v>101</v>
      </c>
      <c r="K1552" s="1" t="s">
        <v>102</v>
      </c>
      <c r="L1552" t="s">
        <v>79</v>
      </c>
      <c r="M1552" s="1">
        <v>1000</v>
      </c>
      <c r="N1552" s="1">
        <v>1000</v>
      </c>
      <c r="O1552" s="1">
        <v>883</v>
      </c>
      <c r="P1552">
        <v>4</v>
      </c>
      <c r="Q1552">
        <v>186.77</v>
      </c>
      <c r="R1552">
        <v>220.76</v>
      </c>
      <c r="S1552">
        <v>33.989999999999981</v>
      </c>
      <c r="T1552" t="s">
        <v>80</v>
      </c>
      <c r="U1552" s="40">
        <v>2023</v>
      </c>
      <c r="V1552" s="40">
        <v>11</v>
      </c>
      <c r="W1552" s="40" t="s">
        <v>328</v>
      </c>
      <c r="X1552" s="40">
        <v>4</v>
      </c>
      <c r="Y1552">
        <v>1</v>
      </c>
      <c r="Z1552">
        <v>220.76</v>
      </c>
    </row>
    <row r="1553" spans="1:26" x14ac:dyDescent="0.25">
      <c r="A1553" t="s">
        <v>92</v>
      </c>
      <c r="B1553" t="s">
        <v>1757</v>
      </c>
      <c r="C1553" s="1">
        <v>1000</v>
      </c>
      <c r="D1553">
        <v>4</v>
      </c>
      <c r="E1553">
        <v>0.8</v>
      </c>
      <c r="F1553" s="16">
        <v>45232</v>
      </c>
      <c r="G1553" t="s">
        <v>77</v>
      </c>
      <c r="H1553" t="s">
        <v>76</v>
      </c>
      <c r="I1553" t="s">
        <v>78</v>
      </c>
      <c r="J1553" t="s">
        <v>101</v>
      </c>
      <c r="K1553" s="1" t="s">
        <v>102</v>
      </c>
      <c r="L1553" t="s">
        <v>79</v>
      </c>
      <c r="M1553" s="1">
        <v>1000</v>
      </c>
      <c r="N1553" s="1">
        <v>1000</v>
      </c>
      <c r="O1553" s="1">
        <v>435</v>
      </c>
      <c r="P1553">
        <v>4</v>
      </c>
      <c r="Q1553">
        <v>186.77</v>
      </c>
      <c r="R1553">
        <v>220.76</v>
      </c>
      <c r="S1553">
        <v>33.989999999999981</v>
      </c>
      <c r="T1553" t="s">
        <v>80</v>
      </c>
      <c r="U1553" s="40">
        <v>2023</v>
      </c>
      <c r="V1553" s="40">
        <v>11</v>
      </c>
      <c r="W1553" s="40" t="s">
        <v>328</v>
      </c>
      <c r="X1553" s="40">
        <v>4</v>
      </c>
      <c r="Y1553">
        <v>1</v>
      </c>
      <c r="Z1553">
        <v>220.76</v>
      </c>
    </row>
    <row r="1554" spans="1:26" x14ac:dyDescent="0.25">
      <c r="A1554" t="s">
        <v>92</v>
      </c>
      <c r="B1554" t="s">
        <v>1758</v>
      </c>
      <c r="C1554" s="1">
        <v>1000</v>
      </c>
      <c r="D1554">
        <v>4</v>
      </c>
      <c r="E1554">
        <v>0.8</v>
      </c>
      <c r="F1554" s="16">
        <v>45232</v>
      </c>
      <c r="G1554" t="s">
        <v>77</v>
      </c>
      <c r="H1554" t="s">
        <v>76</v>
      </c>
      <c r="I1554" t="s">
        <v>78</v>
      </c>
      <c r="J1554" t="s">
        <v>101</v>
      </c>
      <c r="K1554" s="1" t="s">
        <v>102</v>
      </c>
      <c r="L1554" t="s">
        <v>79</v>
      </c>
      <c r="M1554" s="1">
        <v>1000</v>
      </c>
      <c r="N1554" s="1">
        <v>1000</v>
      </c>
      <c r="O1554" s="1">
        <v>1001</v>
      </c>
      <c r="P1554">
        <v>4</v>
      </c>
      <c r="Q1554">
        <v>209.87</v>
      </c>
      <c r="R1554">
        <v>248.08</v>
      </c>
      <c r="S1554">
        <v>38.210000000000008</v>
      </c>
      <c r="T1554" t="s">
        <v>80</v>
      </c>
      <c r="U1554" s="40">
        <v>2023</v>
      </c>
      <c r="V1554" s="40">
        <v>11</v>
      </c>
      <c r="W1554" s="40" t="s">
        <v>328</v>
      </c>
      <c r="X1554" s="40">
        <v>4</v>
      </c>
      <c r="Y1554">
        <v>1</v>
      </c>
      <c r="Z1554">
        <v>248.08</v>
      </c>
    </row>
    <row r="1555" spans="1:26" x14ac:dyDescent="0.25">
      <c r="A1555" t="s">
        <v>92</v>
      </c>
      <c r="B1555" t="s">
        <v>1759</v>
      </c>
      <c r="C1555" s="1">
        <v>500</v>
      </c>
      <c r="D1555">
        <v>2</v>
      </c>
      <c r="E1555">
        <v>0.4</v>
      </c>
      <c r="F1555" s="16">
        <v>45232</v>
      </c>
      <c r="G1555" t="s">
        <v>77</v>
      </c>
      <c r="H1555" t="s">
        <v>76</v>
      </c>
      <c r="I1555" t="s">
        <v>78</v>
      </c>
      <c r="J1555" t="s">
        <v>101</v>
      </c>
      <c r="K1555" s="1" t="s">
        <v>81</v>
      </c>
      <c r="L1555" t="s">
        <v>79</v>
      </c>
      <c r="M1555" s="1">
        <v>500</v>
      </c>
      <c r="N1555" s="1">
        <v>500</v>
      </c>
      <c r="O1555" s="1">
        <v>576</v>
      </c>
      <c r="P1555">
        <v>5</v>
      </c>
      <c r="Q1555">
        <v>105.86</v>
      </c>
      <c r="R1555">
        <v>130.53</v>
      </c>
      <c r="S1555">
        <v>24.67</v>
      </c>
      <c r="T1555" t="s">
        <v>80</v>
      </c>
      <c r="U1555" s="40">
        <v>2023</v>
      </c>
      <c r="V1555" s="40">
        <v>11</v>
      </c>
      <c r="W1555" s="40" t="s">
        <v>328</v>
      </c>
      <c r="X1555" s="40">
        <v>4</v>
      </c>
      <c r="Y1555">
        <v>1</v>
      </c>
      <c r="Z1555">
        <v>130.53</v>
      </c>
    </row>
    <row r="1556" spans="1:26" x14ac:dyDescent="0.25">
      <c r="A1556" t="s">
        <v>92</v>
      </c>
      <c r="B1556" t="s">
        <v>1760</v>
      </c>
      <c r="C1556" s="1">
        <v>1000</v>
      </c>
      <c r="D1556">
        <v>4</v>
      </c>
      <c r="E1556">
        <v>0.8</v>
      </c>
      <c r="F1556" s="16">
        <v>45232</v>
      </c>
      <c r="G1556" t="s">
        <v>77</v>
      </c>
      <c r="H1556" t="s">
        <v>76</v>
      </c>
      <c r="I1556" t="s">
        <v>78</v>
      </c>
      <c r="J1556" t="s">
        <v>101</v>
      </c>
      <c r="K1556" s="1" t="s">
        <v>102</v>
      </c>
      <c r="L1556" t="s">
        <v>79</v>
      </c>
      <c r="M1556" s="1">
        <v>1000</v>
      </c>
      <c r="N1556" s="1">
        <v>1000</v>
      </c>
      <c r="O1556" s="1">
        <v>1007</v>
      </c>
      <c r="P1556">
        <v>4</v>
      </c>
      <c r="Q1556">
        <v>216.49</v>
      </c>
      <c r="R1556">
        <v>255.9</v>
      </c>
      <c r="S1556">
        <v>39.409999999999997</v>
      </c>
      <c r="T1556" t="s">
        <v>80</v>
      </c>
      <c r="U1556" s="40">
        <v>2023</v>
      </c>
      <c r="V1556" s="40">
        <v>11</v>
      </c>
      <c r="W1556" s="40" t="s">
        <v>328</v>
      </c>
      <c r="X1556" s="40">
        <v>4</v>
      </c>
      <c r="Y1556">
        <v>1</v>
      </c>
      <c r="Z1556">
        <v>255.9</v>
      </c>
    </row>
    <row r="1557" spans="1:26" x14ac:dyDescent="0.25">
      <c r="A1557" t="s">
        <v>92</v>
      </c>
      <c r="B1557" t="s">
        <v>1761</v>
      </c>
      <c r="C1557" s="1">
        <v>1000</v>
      </c>
      <c r="D1557">
        <v>4</v>
      </c>
      <c r="E1557">
        <v>0.8</v>
      </c>
      <c r="F1557" s="16">
        <v>45232</v>
      </c>
      <c r="G1557" t="s">
        <v>77</v>
      </c>
      <c r="H1557" t="s">
        <v>76</v>
      </c>
      <c r="I1557" t="s">
        <v>78</v>
      </c>
      <c r="J1557" t="s">
        <v>101</v>
      </c>
      <c r="K1557" s="1" t="s">
        <v>81</v>
      </c>
      <c r="L1557" t="s">
        <v>79</v>
      </c>
      <c r="M1557" s="1">
        <v>1000</v>
      </c>
      <c r="N1557" s="1">
        <v>1000</v>
      </c>
      <c r="O1557" s="1">
        <v>861</v>
      </c>
      <c r="P1557">
        <v>5</v>
      </c>
      <c r="Q1557">
        <v>197.81</v>
      </c>
      <c r="R1557">
        <v>233.82</v>
      </c>
      <c r="S1557">
        <v>36.009999999999991</v>
      </c>
      <c r="T1557" t="s">
        <v>80</v>
      </c>
      <c r="U1557" s="40">
        <v>2023</v>
      </c>
      <c r="V1557" s="40">
        <v>11</v>
      </c>
      <c r="W1557" s="40" t="s">
        <v>328</v>
      </c>
      <c r="X1557" s="40">
        <v>4</v>
      </c>
      <c r="Y1557">
        <v>1</v>
      </c>
      <c r="Z1557">
        <v>233.82</v>
      </c>
    </row>
    <row r="1558" spans="1:26" x14ac:dyDescent="0.25">
      <c r="A1558" t="s">
        <v>92</v>
      </c>
      <c r="B1558" t="s">
        <v>1762</v>
      </c>
      <c r="C1558" s="1">
        <v>13000</v>
      </c>
      <c r="D1558">
        <v>52</v>
      </c>
      <c r="E1558">
        <v>10.4</v>
      </c>
      <c r="F1558" s="16">
        <v>45232</v>
      </c>
      <c r="G1558" t="s">
        <v>77</v>
      </c>
      <c r="H1558" t="s">
        <v>77</v>
      </c>
      <c r="I1558" t="s">
        <v>78</v>
      </c>
      <c r="J1558" t="s">
        <v>142</v>
      </c>
      <c r="K1558" s="1" t="s">
        <v>143</v>
      </c>
      <c r="L1558" t="s">
        <v>83</v>
      </c>
      <c r="M1558" s="1">
        <v>13000</v>
      </c>
      <c r="N1558" s="1">
        <v>15000</v>
      </c>
      <c r="O1558" s="1">
        <v>203</v>
      </c>
      <c r="P1558" t="s">
        <v>143</v>
      </c>
      <c r="Q1558" t="s">
        <v>143</v>
      </c>
      <c r="R1558" t="s">
        <v>143</v>
      </c>
      <c r="S1558" t="s">
        <v>143</v>
      </c>
      <c r="T1558" t="s">
        <v>144</v>
      </c>
      <c r="U1558" s="40">
        <v>2023</v>
      </c>
      <c r="V1558" s="40">
        <v>11</v>
      </c>
      <c r="W1558" s="40" t="s">
        <v>328</v>
      </c>
      <c r="X1558" s="40">
        <v>4</v>
      </c>
      <c r="Y1558">
        <v>0</v>
      </c>
      <c r="Z1558">
        <v>0</v>
      </c>
    </row>
    <row r="1559" spans="1:26" x14ac:dyDescent="0.25">
      <c r="A1559" t="s">
        <v>92</v>
      </c>
      <c r="B1559" t="s">
        <v>1763</v>
      </c>
      <c r="C1559" s="1">
        <v>14000.000000000002</v>
      </c>
      <c r="D1559">
        <v>56.000000000000007</v>
      </c>
      <c r="E1559">
        <v>11.200000000000001</v>
      </c>
      <c r="F1559" s="16">
        <v>45232</v>
      </c>
      <c r="G1559" t="s">
        <v>77</v>
      </c>
      <c r="H1559" t="s">
        <v>77</v>
      </c>
      <c r="I1559" t="s">
        <v>78</v>
      </c>
      <c r="J1559" t="s">
        <v>142</v>
      </c>
      <c r="K1559" s="1" t="s">
        <v>143</v>
      </c>
      <c r="L1559" t="s">
        <v>83</v>
      </c>
      <c r="M1559" s="1">
        <v>14000.000000000002</v>
      </c>
      <c r="N1559" s="1">
        <v>15000</v>
      </c>
      <c r="O1559" s="1">
        <v>763</v>
      </c>
      <c r="P1559" t="s">
        <v>143</v>
      </c>
      <c r="Q1559" t="s">
        <v>143</v>
      </c>
      <c r="R1559" t="s">
        <v>143</v>
      </c>
      <c r="S1559" t="s">
        <v>143</v>
      </c>
      <c r="T1559" t="s">
        <v>144</v>
      </c>
      <c r="U1559" s="40">
        <v>2023</v>
      </c>
      <c r="V1559" s="40">
        <v>11</v>
      </c>
      <c r="W1559" s="40" t="s">
        <v>328</v>
      </c>
      <c r="X1559" s="40">
        <v>4</v>
      </c>
      <c r="Y1559">
        <v>0</v>
      </c>
      <c r="Z1559">
        <v>0</v>
      </c>
    </row>
    <row r="1560" spans="1:26" x14ac:dyDescent="0.25">
      <c r="A1560" t="s">
        <v>92</v>
      </c>
      <c r="B1560" t="s">
        <v>1764</v>
      </c>
      <c r="C1560" s="1">
        <v>500</v>
      </c>
      <c r="D1560">
        <v>2</v>
      </c>
      <c r="E1560">
        <v>0.4</v>
      </c>
      <c r="F1560" s="16">
        <v>45232</v>
      </c>
      <c r="G1560" t="s">
        <v>77</v>
      </c>
      <c r="H1560" t="s">
        <v>114</v>
      </c>
      <c r="I1560" t="s">
        <v>78</v>
      </c>
      <c r="J1560" t="s">
        <v>101</v>
      </c>
      <c r="K1560" s="1" t="s">
        <v>102</v>
      </c>
      <c r="L1560" t="s">
        <v>79</v>
      </c>
      <c r="M1560" s="1">
        <v>500</v>
      </c>
      <c r="N1560" s="1">
        <v>500</v>
      </c>
      <c r="O1560" s="1">
        <v>1123</v>
      </c>
      <c r="P1560">
        <v>4</v>
      </c>
      <c r="Q1560">
        <v>148.53</v>
      </c>
      <c r="R1560">
        <v>183.15</v>
      </c>
      <c r="S1560">
        <v>34.620000000000005</v>
      </c>
      <c r="T1560" t="s">
        <v>80</v>
      </c>
      <c r="U1560" s="40">
        <v>2023</v>
      </c>
      <c r="V1560" s="40">
        <v>11</v>
      </c>
      <c r="W1560" s="40" t="s">
        <v>328</v>
      </c>
      <c r="X1560" s="40">
        <v>4</v>
      </c>
      <c r="Y1560">
        <v>1</v>
      </c>
      <c r="Z1560">
        <v>183.15</v>
      </c>
    </row>
    <row r="1561" spans="1:26" x14ac:dyDescent="0.25">
      <c r="A1561" t="s">
        <v>92</v>
      </c>
      <c r="B1561" t="s">
        <v>1765</v>
      </c>
      <c r="C1561" s="1">
        <v>500</v>
      </c>
      <c r="D1561">
        <v>2</v>
      </c>
      <c r="E1561">
        <v>0.4</v>
      </c>
      <c r="F1561" s="16">
        <v>45232</v>
      </c>
      <c r="G1561" t="s">
        <v>77</v>
      </c>
      <c r="H1561" t="s">
        <v>114</v>
      </c>
      <c r="I1561" t="s">
        <v>78</v>
      </c>
      <c r="J1561" t="s">
        <v>101</v>
      </c>
      <c r="K1561" s="1" t="s">
        <v>102</v>
      </c>
      <c r="L1561" t="s">
        <v>79</v>
      </c>
      <c r="M1561" s="1">
        <v>500</v>
      </c>
      <c r="N1561" s="1">
        <v>500</v>
      </c>
      <c r="O1561" s="1">
        <v>1575</v>
      </c>
      <c r="P1561">
        <v>6</v>
      </c>
      <c r="Q1561">
        <v>151.52000000000001</v>
      </c>
      <c r="R1561">
        <v>186.84</v>
      </c>
      <c r="S1561">
        <v>35.319999999999993</v>
      </c>
      <c r="T1561" t="s">
        <v>80</v>
      </c>
      <c r="U1561" s="40">
        <v>2023</v>
      </c>
      <c r="V1561" s="40">
        <v>11</v>
      </c>
      <c r="W1561" s="40" t="s">
        <v>328</v>
      </c>
      <c r="X1561" s="40">
        <v>4</v>
      </c>
      <c r="Y1561">
        <v>1</v>
      </c>
      <c r="Z1561">
        <v>186.84</v>
      </c>
    </row>
    <row r="1562" spans="1:26" x14ac:dyDescent="0.25">
      <c r="A1562" t="s">
        <v>92</v>
      </c>
      <c r="B1562" t="s">
        <v>1766</v>
      </c>
      <c r="C1562" s="1">
        <v>1000</v>
      </c>
      <c r="D1562">
        <v>4</v>
      </c>
      <c r="E1562">
        <v>0.8</v>
      </c>
      <c r="F1562" s="16">
        <v>45232</v>
      </c>
      <c r="G1562" t="s">
        <v>77</v>
      </c>
      <c r="H1562" t="s">
        <v>100</v>
      </c>
      <c r="I1562" t="s">
        <v>78</v>
      </c>
      <c r="J1562" t="s">
        <v>101</v>
      </c>
      <c r="K1562" s="1" t="s">
        <v>102</v>
      </c>
      <c r="L1562" t="s">
        <v>79</v>
      </c>
      <c r="M1562" s="1">
        <v>1000</v>
      </c>
      <c r="N1562" s="1">
        <v>1000</v>
      </c>
      <c r="O1562" s="1">
        <v>1267</v>
      </c>
      <c r="P1562">
        <v>3</v>
      </c>
      <c r="Q1562">
        <v>167.12</v>
      </c>
      <c r="R1562">
        <v>197.54</v>
      </c>
      <c r="S1562">
        <v>30.419999999999987</v>
      </c>
      <c r="T1562" t="s">
        <v>80</v>
      </c>
      <c r="U1562" s="40">
        <v>2023</v>
      </c>
      <c r="V1562" s="40">
        <v>11</v>
      </c>
      <c r="W1562" s="40" t="s">
        <v>328</v>
      </c>
      <c r="X1562" s="40">
        <v>4</v>
      </c>
      <c r="Y1562">
        <v>1</v>
      </c>
      <c r="Z1562">
        <v>197.54</v>
      </c>
    </row>
    <row r="1563" spans="1:26" x14ac:dyDescent="0.25">
      <c r="A1563" t="s">
        <v>92</v>
      </c>
      <c r="B1563" t="s">
        <v>1767</v>
      </c>
      <c r="C1563" s="1">
        <v>1000</v>
      </c>
      <c r="D1563">
        <v>4</v>
      </c>
      <c r="E1563">
        <v>0.8</v>
      </c>
      <c r="F1563" s="16">
        <v>45232</v>
      </c>
      <c r="G1563" t="s">
        <v>77</v>
      </c>
      <c r="H1563" t="s">
        <v>100</v>
      </c>
      <c r="I1563" t="s">
        <v>78</v>
      </c>
      <c r="J1563" t="s">
        <v>101</v>
      </c>
      <c r="K1563" s="1" t="s">
        <v>102</v>
      </c>
      <c r="L1563" t="s">
        <v>79</v>
      </c>
      <c r="M1563" s="1">
        <v>1000</v>
      </c>
      <c r="N1563" s="1">
        <v>1000</v>
      </c>
      <c r="O1563" s="1">
        <v>1819</v>
      </c>
      <c r="P1563">
        <v>4</v>
      </c>
      <c r="Q1563">
        <v>244.94</v>
      </c>
      <c r="R1563">
        <v>289.52</v>
      </c>
      <c r="S1563">
        <v>44.579999999999984</v>
      </c>
      <c r="T1563" t="s">
        <v>80</v>
      </c>
      <c r="U1563" s="40">
        <v>2023</v>
      </c>
      <c r="V1563" s="40">
        <v>11</v>
      </c>
      <c r="W1563" s="40" t="s">
        <v>328</v>
      </c>
      <c r="X1563" s="40">
        <v>4</v>
      </c>
      <c r="Y1563">
        <v>1</v>
      </c>
      <c r="Z1563">
        <v>289.52</v>
      </c>
    </row>
    <row r="1564" spans="1:26" x14ac:dyDescent="0.25">
      <c r="A1564" t="s">
        <v>92</v>
      </c>
      <c r="B1564" t="s">
        <v>1768</v>
      </c>
      <c r="C1564" s="1">
        <v>500</v>
      </c>
      <c r="D1564">
        <v>2</v>
      </c>
      <c r="E1564">
        <v>0.4</v>
      </c>
      <c r="F1564" s="16">
        <v>45232</v>
      </c>
      <c r="G1564" t="s">
        <v>77</v>
      </c>
      <c r="H1564" t="s">
        <v>100</v>
      </c>
      <c r="I1564" t="s">
        <v>78</v>
      </c>
      <c r="J1564" t="s">
        <v>101</v>
      </c>
      <c r="K1564" s="1" t="s">
        <v>102</v>
      </c>
      <c r="L1564" t="s">
        <v>79</v>
      </c>
      <c r="M1564" s="1">
        <v>500</v>
      </c>
      <c r="N1564" s="1">
        <v>500</v>
      </c>
      <c r="O1564" s="1">
        <v>1045</v>
      </c>
      <c r="P1564">
        <v>3</v>
      </c>
      <c r="Q1564">
        <v>91.05</v>
      </c>
      <c r="R1564">
        <v>112.27</v>
      </c>
      <c r="S1564">
        <v>21.22</v>
      </c>
      <c r="T1564" t="s">
        <v>80</v>
      </c>
      <c r="U1564" s="40">
        <v>2023</v>
      </c>
      <c r="V1564" s="40">
        <v>11</v>
      </c>
      <c r="W1564" s="40" t="s">
        <v>328</v>
      </c>
      <c r="X1564" s="40">
        <v>4</v>
      </c>
      <c r="Y1564">
        <v>1</v>
      </c>
      <c r="Z1564">
        <v>112.27</v>
      </c>
    </row>
    <row r="1565" spans="1:26" x14ac:dyDescent="0.25">
      <c r="A1565" t="s">
        <v>92</v>
      </c>
      <c r="B1565" t="s">
        <v>1769</v>
      </c>
      <c r="C1565" s="1">
        <v>500</v>
      </c>
      <c r="D1565">
        <v>2</v>
      </c>
      <c r="E1565">
        <v>0.4</v>
      </c>
      <c r="F1565" s="16">
        <v>45232</v>
      </c>
      <c r="G1565" t="s">
        <v>77</v>
      </c>
      <c r="H1565" t="s">
        <v>100</v>
      </c>
      <c r="I1565" t="s">
        <v>78</v>
      </c>
      <c r="J1565" t="s">
        <v>101</v>
      </c>
      <c r="K1565" s="1" t="s">
        <v>102</v>
      </c>
      <c r="L1565" t="s">
        <v>79</v>
      </c>
      <c r="M1565" s="1">
        <v>500</v>
      </c>
      <c r="N1565" s="1">
        <v>500</v>
      </c>
      <c r="O1565" s="1">
        <v>1045</v>
      </c>
      <c r="P1565">
        <v>3</v>
      </c>
      <c r="Q1565">
        <v>91.05</v>
      </c>
      <c r="R1565">
        <v>112.27</v>
      </c>
      <c r="S1565">
        <v>21.22</v>
      </c>
      <c r="T1565" t="s">
        <v>80</v>
      </c>
      <c r="U1565" s="40">
        <v>2023</v>
      </c>
      <c r="V1565" s="40">
        <v>11</v>
      </c>
      <c r="W1565" s="40" t="s">
        <v>328</v>
      </c>
      <c r="X1565" s="40">
        <v>4</v>
      </c>
      <c r="Y1565">
        <v>1</v>
      </c>
      <c r="Z1565">
        <v>112.27</v>
      </c>
    </row>
    <row r="1566" spans="1:26" x14ac:dyDescent="0.25">
      <c r="A1566" t="s">
        <v>92</v>
      </c>
      <c r="B1566" t="s">
        <v>1770</v>
      </c>
      <c r="C1566" s="1">
        <v>500</v>
      </c>
      <c r="D1566">
        <v>2</v>
      </c>
      <c r="E1566">
        <v>0.4</v>
      </c>
      <c r="F1566" s="16">
        <v>45232</v>
      </c>
      <c r="G1566" t="s">
        <v>77</v>
      </c>
      <c r="H1566" t="s">
        <v>100</v>
      </c>
      <c r="I1566" t="s">
        <v>78</v>
      </c>
      <c r="J1566" t="s">
        <v>101</v>
      </c>
      <c r="K1566" s="1" t="s">
        <v>102</v>
      </c>
      <c r="L1566" t="s">
        <v>79</v>
      </c>
      <c r="M1566" s="1">
        <v>500</v>
      </c>
      <c r="N1566" s="1">
        <v>500</v>
      </c>
      <c r="O1566" s="1">
        <v>1045</v>
      </c>
      <c r="P1566">
        <v>3</v>
      </c>
      <c r="Q1566">
        <v>91.05</v>
      </c>
      <c r="R1566">
        <v>112.27</v>
      </c>
      <c r="S1566">
        <v>21.22</v>
      </c>
      <c r="T1566" t="s">
        <v>80</v>
      </c>
      <c r="U1566" s="40">
        <v>2023</v>
      </c>
      <c r="V1566" s="40">
        <v>11</v>
      </c>
      <c r="W1566" s="40" t="s">
        <v>328</v>
      </c>
      <c r="X1566" s="40">
        <v>4</v>
      </c>
      <c r="Y1566">
        <v>1</v>
      </c>
      <c r="Z1566">
        <v>112.27</v>
      </c>
    </row>
    <row r="1567" spans="1:26" x14ac:dyDescent="0.25">
      <c r="A1567" t="s">
        <v>92</v>
      </c>
      <c r="B1567" t="s">
        <v>1771</v>
      </c>
      <c r="C1567" s="1">
        <v>500</v>
      </c>
      <c r="D1567">
        <v>2</v>
      </c>
      <c r="E1567">
        <v>0.4</v>
      </c>
      <c r="F1567" s="16">
        <v>45232</v>
      </c>
      <c r="G1567" t="s">
        <v>77</v>
      </c>
      <c r="H1567" t="s">
        <v>100</v>
      </c>
      <c r="I1567" t="s">
        <v>78</v>
      </c>
      <c r="J1567" t="s">
        <v>101</v>
      </c>
      <c r="K1567" s="1" t="s">
        <v>102</v>
      </c>
      <c r="L1567" t="s">
        <v>79</v>
      </c>
      <c r="M1567" s="1">
        <v>500</v>
      </c>
      <c r="N1567" s="1">
        <v>500</v>
      </c>
      <c r="O1567" s="1">
        <v>1045</v>
      </c>
      <c r="P1567">
        <v>3</v>
      </c>
      <c r="Q1567">
        <v>91.05</v>
      </c>
      <c r="R1567">
        <v>112.27</v>
      </c>
      <c r="S1567">
        <v>21.22</v>
      </c>
      <c r="T1567" t="s">
        <v>80</v>
      </c>
      <c r="U1567" s="40">
        <v>2023</v>
      </c>
      <c r="V1567" s="40">
        <v>11</v>
      </c>
      <c r="W1567" s="40" t="s">
        <v>328</v>
      </c>
      <c r="X1567" s="40">
        <v>4</v>
      </c>
      <c r="Y1567">
        <v>1</v>
      </c>
      <c r="Z1567">
        <v>112.27</v>
      </c>
    </row>
    <row r="1568" spans="1:26" x14ac:dyDescent="0.25">
      <c r="A1568" t="s">
        <v>92</v>
      </c>
      <c r="B1568" t="s">
        <v>1772</v>
      </c>
      <c r="C1568" s="1">
        <v>500</v>
      </c>
      <c r="D1568">
        <v>2</v>
      </c>
      <c r="E1568">
        <v>0.4</v>
      </c>
      <c r="F1568" s="16">
        <v>45232</v>
      </c>
      <c r="G1568" t="s">
        <v>77</v>
      </c>
      <c r="H1568" t="s">
        <v>100</v>
      </c>
      <c r="I1568" t="s">
        <v>78</v>
      </c>
      <c r="J1568" t="s">
        <v>101</v>
      </c>
      <c r="K1568" s="1" t="s">
        <v>102</v>
      </c>
      <c r="L1568" t="s">
        <v>79</v>
      </c>
      <c r="M1568" s="1">
        <v>500</v>
      </c>
      <c r="N1568" s="1">
        <v>500</v>
      </c>
      <c r="O1568" s="1">
        <v>1045</v>
      </c>
      <c r="P1568">
        <v>3</v>
      </c>
      <c r="Q1568">
        <v>91.05</v>
      </c>
      <c r="R1568">
        <v>112.27</v>
      </c>
      <c r="S1568">
        <v>21.22</v>
      </c>
      <c r="T1568" t="s">
        <v>80</v>
      </c>
      <c r="U1568" s="40">
        <v>2023</v>
      </c>
      <c r="V1568" s="40">
        <v>11</v>
      </c>
      <c r="W1568" s="40" t="s">
        <v>328</v>
      </c>
      <c r="X1568" s="40">
        <v>4</v>
      </c>
      <c r="Y1568">
        <v>1</v>
      </c>
      <c r="Z1568">
        <v>112.27</v>
      </c>
    </row>
    <row r="1569" spans="1:26" x14ac:dyDescent="0.25">
      <c r="A1569" t="s">
        <v>92</v>
      </c>
      <c r="B1569" t="s">
        <v>1773</v>
      </c>
      <c r="C1569" s="1">
        <v>500</v>
      </c>
      <c r="D1569">
        <v>2</v>
      </c>
      <c r="E1569">
        <v>0.4</v>
      </c>
      <c r="F1569" s="16">
        <v>45232</v>
      </c>
      <c r="G1569" t="s">
        <v>77</v>
      </c>
      <c r="H1569" t="s">
        <v>100</v>
      </c>
      <c r="I1569" t="s">
        <v>78</v>
      </c>
      <c r="J1569" t="s">
        <v>101</v>
      </c>
      <c r="K1569" s="1" t="s">
        <v>102</v>
      </c>
      <c r="L1569" t="s">
        <v>79</v>
      </c>
      <c r="M1569" s="1">
        <v>500</v>
      </c>
      <c r="N1569" s="1">
        <v>500</v>
      </c>
      <c r="O1569" s="1">
        <v>1045</v>
      </c>
      <c r="P1569">
        <v>3</v>
      </c>
      <c r="Q1569">
        <v>91.05</v>
      </c>
      <c r="R1569">
        <v>112.27</v>
      </c>
      <c r="S1569">
        <v>21.22</v>
      </c>
      <c r="T1569" t="s">
        <v>80</v>
      </c>
      <c r="U1569" s="40">
        <v>2023</v>
      </c>
      <c r="V1569" s="40">
        <v>11</v>
      </c>
      <c r="W1569" s="40" t="s">
        <v>328</v>
      </c>
      <c r="X1569" s="40">
        <v>4</v>
      </c>
      <c r="Y1569">
        <v>1</v>
      </c>
      <c r="Z1569">
        <v>112.27</v>
      </c>
    </row>
    <row r="1570" spans="1:26" x14ac:dyDescent="0.25">
      <c r="A1570" t="s">
        <v>92</v>
      </c>
      <c r="B1570" t="s">
        <v>1774</v>
      </c>
      <c r="C1570" s="1">
        <v>500</v>
      </c>
      <c r="D1570">
        <v>2</v>
      </c>
      <c r="E1570">
        <v>0.4</v>
      </c>
      <c r="F1570" s="16">
        <v>45232</v>
      </c>
      <c r="G1570" t="s">
        <v>77</v>
      </c>
      <c r="H1570" t="s">
        <v>100</v>
      </c>
      <c r="I1570" t="s">
        <v>78</v>
      </c>
      <c r="J1570" t="s">
        <v>101</v>
      </c>
      <c r="K1570" s="1" t="s">
        <v>102</v>
      </c>
      <c r="L1570" t="s">
        <v>79</v>
      </c>
      <c r="M1570" s="1">
        <v>500</v>
      </c>
      <c r="N1570" s="1">
        <v>500</v>
      </c>
      <c r="O1570" s="1">
        <v>1045</v>
      </c>
      <c r="P1570">
        <v>3</v>
      </c>
      <c r="Q1570">
        <v>91.05</v>
      </c>
      <c r="R1570">
        <v>112.27</v>
      </c>
      <c r="S1570">
        <v>21.22</v>
      </c>
      <c r="T1570" t="s">
        <v>80</v>
      </c>
      <c r="U1570" s="40">
        <v>2023</v>
      </c>
      <c r="V1570" s="40">
        <v>11</v>
      </c>
      <c r="W1570" s="40" t="s">
        <v>328</v>
      </c>
      <c r="X1570" s="40">
        <v>4</v>
      </c>
      <c r="Y1570">
        <v>1</v>
      </c>
      <c r="Z1570">
        <v>112.27</v>
      </c>
    </row>
    <row r="1571" spans="1:26" x14ac:dyDescent="0.25">
      <c r="A1571" t="s">
        <v>92</v>
      </c>
      <c r="B1571" t="s">
        <v>1775</v>
      </c>
      <c r="C1571" s="1">
        <v>500</v>
      </c>
      <c r="D1571">
        <v>2</v>
      </c>
      <c r="E1571">
        <v>0.4</v>
      </c>
      <c r="F1571" s="16">
        <v>45232</v>
      </c>
      <c r="G1571" t="s">
        <v>77</v>
      </c>
      <c r="H1571" t="s">
        <v>100</v>
      </c>
      <c r="I1571" t="s">
        <v>78</v>
      </c>
      <c r="J1571" t="s">
        <v>101</v>
      </c>
      <c r="K1571" s="1" t="s">
        <v>102</v>
      </c>
      <c r="L1571" t="s">
        <v>79</v>
      </c>
      <c r="M1571" s="1">
        <v>500</v>
      </c>
      <c r="N1571" s="1">
        <v>500</v>
      </c>
      <c r="O1571" s="1">
        <v>1045</v>
      </c>
      <c r="P1571">
        <v>3</v>
      </c>
      <c r="Q1571">
        <v>91.05</v>
      </c>
      <c r="R1571">
        <v>112.27</v>
      </c>
      <c r="S1571">
        <v>21.22</v>
      </c>
      <c r="T1571" t="s">
        <v>80</v>
      </c>
      <c r="U1571" s="40">
        <v>2023</v>
      </c>
      <c r="V1571" s="40">
        <v>11</v>
      </c>
      <c r="W1571" s="40" t="s">
        <v>328</v>
      </c>
      <c r="X1571" s="40">
        <v>4</v>
      </c>
      <c r="Y1571">
        <v>1</v>
      </c>
      <c r="Z1571">
        <v>112.27</v>
      </c>
    </row>
    <row r="1572" spans="1:26" x14ac:dyDescent="0.25">
      <c r="A1572" t="s">
        <v>92</v>
      </c>
      <c r="B1572" t="s">
        <v>1776</v>
      </c>
      <c r="C1572" s="1">
        <v>500</v>
      </c>
      <c r="D1572">
        <v>2</v>
      </c>
      <c r="E1572">
        <v>0.4</v>
      </c>
      <c r="F1572" s="16">
        <v>45232</v>
      </c>
      <c r="G1572" t="s">
        <v>77</v>
      </c>
      <c r="H1572" t="s">
        <v>100</v>
      </c>
      <c r="I1572" t="s">
        <v>78</v>
      </c>
      <c r="J1572" t="s">
        <v>101</v>
      </c>
      <c r="K1572" s="1" t="s">
        <v>102</v>
      </c>
      <c r="L1572" t="s">
        <v>79</v>
      </c>
      <c r="M1572" s="1">
        <v>500</v>
      </c>
      <c r="N1572" s="1">
        <v>500</v>
      </c>
      <c r="O1572" s="1">
        <v>1045</v>
      </c>
      <c r="P1572">
        <v>3</v>
      </c>
      <c r="Q1572">
        <v>91.05</v>
      </c>
      <c r="R1572">
        <v>112.27</v>
      </c>
      <c r="S1572">
        <v>21.22</v>
      </c>
      <c r="T1572" t="s">
        <v>80</v>
      </c>
      <c r="U1572" s="40">
        <v>2023</v>
      </c>
      <c r="V1572" s="40">
        <v>11</v>
      </c>
      <c r="W1572" s="40" t="s">
        <v>328</v>
      </c>
      <c r="X1572" s="40">
        <v>4</v>
      </c>
      <c r="Y1572">
        <v>1</v>
      </c>
      <c r="Z1572">
        <v>112.27</v>
      </c>
    </row>
    <row r="1573" spans="1:26" x14ac:dyDescent="0.25">
      <c r="A1573" t="s">
        <v>92</v>
      </c>
      <c r="B1573" t="s">
        <v>1777</v>
      </c>
      <c r="C1573" s="1">
        <v>500</v>
      </c>
      <c r="D1573">
        <v>2</v>
      </c>
      <c r="E1573">
        <v>0.4</v>
      </c>
      <c r="F1573" s="16">
        <v>45232</v>
      </c>
      <c r="G1573" t="s">
        <v>77</v>
      </c>
      <c r="H1573" t="s">
        <v>100</v>
      </c>
      <c r="I1573" t="s">
        <v>78</v>
      </c>
      <c r="J1573" t="s">
        <v>101</v>
      </c>
      <c r="K1573" s="1" t="s">
        <v>102</v>
      </c>
      <c r="L1573" t="s">
        <v>79</v>
      </c>
      <c r="M1573" s="1">
        <v>500</v>
      </c>
      <c r="N1573" s="1">
        <v>500</v>
      </c>
      <c r="O1573" s="1">
        <v>1045</v>
      </c>
      <c r="P1573">
        <v>3</v>
      </c>
      <c r="Q1573">
        <v>91.05</v>
      </c>
      <c r="R1573">
        <v>112.27</v>
      </c>
      <c r="S1573">
        <v>21.22</v>
      </c>
      <c r="T1573" t="s">
        <v>80</v>
      </c>
      <c r="U1573" s="40">
        <v>2023</v>
      </c>
      <c r="V1573" s="40">
        <v>11</v>
      </c>
      <c r="W1573" s="40" t="s">
        <v>328</v>
      </c>
      <c r="X1573" s="40">
        <v>4</v>
      </c>
      <c r="Y1573">
        <v>1</v>
      </c>
      <c r="Z1573">
        <v>112.27</v>
      </c>
    </row>
    <row r="1574" spans="1:26" x14ac:dyDescent="0.25">
      <c r="A1574" t="s">
        <v>92</v>
      </c>
      <c r="B1574" t="s">
        <v>1778</v>
      </c>
      <c r="C1574" s="1">
        <v>500</v>
      </c>
      <c r="D1574">
        <v>2</v>
      </c>
      <c r="E1574">
        <v>0.4</v>
      </c>
      <c r="F1574" s="16">
        <v>45232</v>
      </c>
      <c r="G1574" t="s">
        <v>77</v>
      </c>
      <c r="H1574" t="s">
        <v>100</v>
      </c>
      <c r="I1574" t="s">
        <v>78</v>
      </c>
      <c r="J1574" t="s">
        <v>101</v>
      </c>
      <c r="K1574" s="1" t="s">
        <v>102</v>
      </c>
      <c r="L1574" t="s">
        <v>79</v>
      </c>
      <c r="M1574" s="1">
        <v>500</v>
      </c>
      <c r="N1574" s="1">
        <v>500</v>
      </c>
      <c r="O1574" s="1">
        <v>1045</v>
      </c>
      <c r="P1574">
        <v>3</v>
      </c>
      <c r="Q1574">
        <v>91.05</v>
      </c>
      <c r="R1574">
        <v>112.27</v>
      </c>
      <c r="S1574">
        <v>21.22</v>
      </c>
      <c r="T1574" t="s">
        <v>80</v>
      </c>
      <c r="U1574" s="40">
        <v>2023</v>
      </c>
      <c r="V1574" s="40">
        <v>11</v>
      </c>
      <c r="W1574" s="40" t="s">
        <v>328</v>
      </c>
      <c r="X1574" s="40">
        <v>4</v>
      </c>
      <c r="Y1574">
        <v>1</v>
      </c>
      <c r="Z1574">
        <v>112.27</v>
      </c>
    </row>
    <row r="1575" spans="1:26" x14ac:dyDescent="0.25">
      <c r="A1575" t="s">
        <v>92</v>
      </c>
      <c r="B1575" t="s">
        <v>190</v>
      </c>
      <c r="C1575" s="1">
        <v>500</v>
      </c>
      <c r="D1575">
        <v>2</v>
      </c>
      <c r="E1575">
        <v>0.4</v>
      </c>
      <c r="F1575" s="16">
        <v>45232</v>
      </c>
      <c r="G1575" t="s">
        <v>77</v>
      </c>
      <c r="H1575" t="s">
        <v>100</v>
      </c>
      <c r="I1575" t="s">
        <v>78</v>
      </c>
      <c r="J1575" t="s">
        <v>101</v>
      </c>
      <c r="K1575" s="1" t="s">
        <v>102</v>
      </c>
      <c r="L1575" t="s">
        <v>79</v>
      </c>
      <c r="M1575" s="1">
        <v>500</v>
      </c>
      <c r="N1575" s="1">
        <v>500</v>
      </c>
      <c r="O1575" s="1">
        <v>1045</v>
      </c>
      <c r="P1575">
        <v>3</v>
      </c>
      <c r="Q1575">
        <v>91.05</v>
      </c>
      <c r="R1575">
        <v>112.27</v>
      </c>
      <c r="S1575">
        <v>21.22</v>
      </c>
      <c r="T1575" t="s">
        <v>80</v>
      </c>
      <c r="U1575" s="40">
        <v>2023</v>
      </c>
      <c r="V1575" s="40">
        <v>11</v>
      </c>
      <c r="W1575" s="40" t="s">
        <v>328</v>
      </c>
      <c r="X1575" s="40">
        <v>4</v>
      </c>
      <c r="Y1575">
        <v>1</v>
      </c>
      <c r="Z1575">
        <v>112.27</v>
      </c>
    </row>
    <row r="1576" spans="1:26" x14ac:dyDescent="0.25">
      <c r="A1576" t="s">
        <v>92</v>
      </c>
      <c r="B1576" t="s">
        <v>1779</v>
      </c>
      <c r="C1576" s="1">
        <v>500</v>
      </c>
      <c r="D1576">
        <v>2</v>
      </c>
      <c r="E1576">
        <v>0.4</v>
      </c>
      <c r="F1576" s="16">
        <v>45232</v>
      </c>
      <c r="G1576" t="s">
        <v>77</v>
      </c>
      <c r="H1576" t="s">
        <v>100</v>
      </c>
      <c r="I1576" t="s">
        <v>78</v>
      </c>
      <c r="J1576" t="s">
        <v>101</v>
      </c>
      <c r="K1576" s="1" t="s">
        <v>102</v>
      </c>
      <c r="L1576" t="s">
        <v>79</v>
      </c>
      <c r="M1576" s="1">
        <v>500</v>
      </c>
      <c r="N1576" s="1">
        <v>500</v>
      </c>
      <c r="O1576" s="1">
        <v>1045</v>
      </c>
      <c r="P1576">
        <v>3</v>
      </c>
      <c r="Q1576">
        <v>91.05</v>
      </c>
      <c r="R1576">
        <v>112.27</v>
      </c>
      <c r="S1576">
        <v>21.22</v>
      </c>
      <c r="T1576" t="s">
        <v>80</v>
      </c>
      <c r="U1576" s="40">
        <v>2023</v>
      </c>
      <c r="V1576" s="40">
        <v>11</v>
      </c>
      <c r="W1576" s="40" t="s">
        <v>328</v>
      </c>
      <c r="X1576" s="40">
        <v>4</v>
      </c>
      <c r="Y1576">
        <v>1</v>
      </c>
      <c r="Z1576">
        <v>112.27</v>
      </c>
    </row>
    <row r="1577" spans="1:26" x14ac:dyDescent="0.25">
      <c r="A1577" t="s">
        <v>92</v>
      </c>
      <c r="B1577" t="s">
        <v>1780</v>
      </c>
      <c r="C1577" s="1">
        <v>500</v>
      </c>
      <c r="D1577">
        <v>2</v>
      </c>
      <c r="E1577">
        <v>0.4</v>
      </c>
      <c r="F1577" s="16">
        <v>45232</v>
      </c>
      <c r="G1577" t="s">
        <v>77</v>
      </c>
      <c r="H1577" t="s">
        <v>100</v>
      </c>
      <c r="I1577" t="s">
        <v>78</v>
      </c>
      <c r="J1577" t="s">
        <v>101</v>
      </c>
      <c r="K1577" s="1" t="s">
        <v>102</v>
      </c>
      <c r="L1577" t="s">
        <v>79</v>
      </c>
      <c r="M1577" s="1">
        <v>500</v>
      </c>
      <c r="N1577" s="1">
        <v>500</v>
      </c>
      <c r="O1577" s="1">
        <v>1045</v>
      </c>
      <c r="P1577">
        <v>3</v>
      </c>
      <c r="Q1577">
        <v>91.05</v>
      </c>
      <c r="R1577">
        <v>112.27</v>
      </c>
      <c r="S1577">
        <v>21.22</v>
      </c>
      <c r="T1577" t="s">
        <v>80</v>
      </c>
      <c r="U1577" s="40">
        <v>2023</v>
      </c>
      <c r="V1577" s="40">
        <v>11</v>
      </c>
      <c r="W1577" s="40" t="s">
        <v>328</v>
      </c>
      <c r="X1577" s="40">
        <v>4</v>
      </c>
      <c r="Y1577">
        <v>1</v>
      </c>
      <c r="Z1577">
        <v>112.27</v>
      </c>
    </row>
    <row r="1578" spans="1:26" x14ac:dyDescent="0.25">
      <c r="A1578" t="s">
        <v>92</v>
      </c>
      <c r="B1578" t="s">
        <v>317</v>
      </c>
      <c r="C1578" s="1">
        <v>500</v>
      </c>
      <c r="D1578">
        <v>2</v>
      </c>
      <c r="E1578">
        <v>0.4</v>
      </c>
      <c r="F1578" s="16">
        <v>45232</v>
      </c>
      <c r="G1578" t="s">
        <v>77</v>
      </c>
      <c r="H1578" t="s">
        <v>100</v>
      </c>
      <c r="I1578" t="s">
        <v>78</v>
      </c>
      <c r="J1578" t="s">
        <v>101</v>
      </c>
      <c r="K1578" s="1" t="s">
        <v>102</v>
      </c>
      <c r="L1578" t="s">
        <v>79</v>
      </c>
      <c r="M1578" s="1">
        <v>500</v>
      </c>
      <c r="N1578" s="1">
        <v>500</v>
      </c>
      <c r="O1578" s="1">
        <v>1045</v>
      </c>
      <c r="P1578">
        <v>3</v>
      </c>
      <c r="Q1578">
        <v>91.05</v>
      </c>
      <c r="R1578">
        <v>112.27</v>
      </c>
      <c r="S1578">
        <v>21.22</v>
      </c>
      <c r="T1578" t="s">
        <v>80</v>
      </c>
      <c r="U1578" s="40">
        <v>2023</v>
      </c>
      <c r="V1578" s="40">
        <v>11</v>
      </c>
      <c r="W1578" s="40" t="s">
        <v>328</v>
      </c>
      <c r="X1578" s="40">
        <v>4</v>
      </c>
      <c r="Y1578">
        <v>1</v>
      </c>
      <c r="Z1578">
        <v>112.27</v>
      </c>
    </row>
    <row r="1579" spans="1:26" x14ac:dyDescent="0.25">
      <c r="A1579" t="s">
        <v>92</v>
      </c>
      <c r="B1579" t="s">
        <v>1781</v>
      </c>
      <c r="C1579" s="1">
        <v>500</v>
      </c>
      <c r="D1579">
        <v>2</v>
      </c>
      <c r="E1579">
        <v>0.4</v>
      </c>
      <c r="F1579" s="16">
        <v>45232</v>
      </c>
      <c r="G1579" t="s">
        <v>77</v>
      </c>
      <c r="H1579" t="s">
        <v>100</v>
      </c>
      <c r="I1579" t="s">
        <v>78</v>
      </c>
      <c r="J1579" t="s">
        <v>101</v>
      </c>
      <c r="K1579" s="1" t="s">
        <v>102</v>
      </c>
      <c r="L1579" t="s">
        <v>79</v>
      </c>
      <c r="M1579" s="1">
        <v>500</v>
      </c>
      <c r="N1579" s="1">
        <v>500</v>
      </c>
      <c r="O1579" s="1">
        <v>1045</v>
      </c>
      <c r="P1579">
        <v>3</v>
      </c>
      <c r="Q1579">
        <v>91.05</v>
      </c>
      <c r="R1579">
        <v>112.27</v>
      </c>
      <c r="S1579">
        <v>21.22</v>
      </c>
      <c r="T1579" t="s">
        <v>80</v>
      </c>
      <c r="U1579" s="40">
        <v>2023</v>
      </c>
      <c r="V1579" s="40">
        <v>11</v>
      </c>
      <c r="W1579" s="40" t="s">
        <v>328</v>
      </c>
      <c r="X1579" s="40">
        <v>4</v>
      </c>
      <c r="Y1579">
        <v>1</v>
      </c>
      <c r="Z1579">
        <v>112.27</v>
      </c>
    </row>
    <row r="1580" spans="1:26" x14ac:dyDescent="0.25">
      <c r="A1580" t="s">
        <v>92</v>
      </c>
      <c r="B1580" t="s">
        <v>1782</v>
      </c>
      <c r="C1580" s="1">
        <v>500</v>
      </c>
      <c r="D1580">
        <v>2</v>
      </c>
      <c r="E1580">
        <v>0.4</v>
      </c>
      <c r="F1580" s="16">
        <v>45232</v>
      </c>
      <c r="G1580" t="s">
        <v>77</v>
      </c>
      <c r="H1580" t="s">
        <v>100</v>
      </c>
      <c r="I1580" t="s">
        <v>78</v>
      </c>
      <c r="J1580" t="s">
        <v>101</v>
      </c>
      <c r="K1580" s="1" t="s">
        <v>102</v>
      </c>
      <c r="L1580" t="s">
        <v>79</v>
      </c>
      <c r="M1580" s="1">
        <v>500</v>
      </c>
      <c r="N1580" s="1">
        <v>500</v>
      </c>
      <c r="O1580" s="1">
        <v>1045</v>
      </c>
      <c r="P1580">
        <v>3</v>
      </c>
      <c r="Q1580">
        <v>91.05</v>
      </c>
      <c r="R1580">
        <v>112.27</v>
      </c>
      <c r="S1580">
        <v>21.22</v>
      </c>
      <c r="T1580" t="s">
        <v>80</v>
      </c>
      <c r="U1580" s="40">
        <v>2023</v>
      </c>
      <c r="V1580" s="40">
        <v>11</v>
      </c>
      <c r="W1580" s="40" t="s">
        <v>328</v>
      </c>
      <c r="X1580" s="40">
        <v>4</v>
      </c>
      <c r="Y1580">
        <v>1</v>
      </c>
      <c r="Z1580">
        <v>112.27</v>
      </c>
    </row>
    <row r="1581" spans="1:26" x14ac:dyDescent="0.25">
      <c r="A1581" t="s">
        <v>92</v>
      </c>
      <c r="B1581" t="s">
        <v>264</v>
      </c>
      <c r="C1581" s="1">
        <v>500</v>
      </c>
      <c r="D1581">
        <v>2</v>
      </c>
      <c r="E1581">
        <v>0.4</v>
      </c>
      <c r="F1581" s="16">
        <v>45232</v>
      </c>
      <c r="G1581" t="s">
        <v>77</v>
      </c>
      <c r="H1581" t="s">
        <v>100</v>
      </c>
      <c r="I1581" t="s">
        <v>78</v>
      </c>
      <c r="J1581" t="s">
        <v>101</v>
      </c>
      <c r="K1581" s="1" t="s">
        <v>102</v>
      </c>
      <c r="L1581" t="s">
        <v>79</v>
      </c>
      <c r="M1581" s="1">
        <v>500</v>
      </c>
      <c r="N1581" s="1">
        <v>500</v>
      </c>
      <c r="O1581" s="1">
        <v>1045</v>
      </c>
      <c r="P1581">
        <v>3</v>
      </c>
      <c r="Q1581">
        <v>91.05</v>
      </c>
      <c r="R1581">
        <v>112.27</v>
      </c>
      <c r="S1581">
        <v>21.22</v>
      </c>
      <c r="T1581" t="s">
        <v>80</v>
      </c>
      <c r="U1581" s="40">
        <v>2023</v>
      </c>
      <c r="V1581" s="40">
        <v>11</v>
      </c>
      <c r="W1581" s="40" t="s">
        <v>328</v>
      </c>
      <c r="X1581" s="40">
        <v>4</v>
      </c>
      <c r="Y1581">
        <v>1</v>
      </c>
      <c r="Z1581">
        <v>112.27</v>
      </c>
    </row>
    <row r="1582" spans="1:26" x14ac:dyDescent="0.25">
      <c r="A1582" t="s">
        <v>92</v>
      </c>
      <c r="B1582" t="s">
        <v>1783</v>
      </c>
      <c r="C1582" s="1">
        <v>500</v>
      </c>
      <c r="D1582">
        <v>2</v>
      </c>
      <c r="E1582">
        <v>0.4</v>
      </c>
      <c r="F1582" s="16">
        <v>45232</v>
      </c>
      <c r="G1582" t="s">
        <v>77</v>
      </c>
      <c r="H1582" t="s">
        <v>100</v>
      </c>
      <c r="I1582" t="s">
        <v>78</v>
      </c>
      <c r="J1582" t="s">
        <v>101</v>
      </c>
      <c r="K1582" s="1" t="s">
        <v>102</v>
      </c>
      <c r="L1582" t="s">
        <v>79</v>
      </c>
      <c r="M1582" s="1">
        <v>500</v>
      </c>
      <c r="N1582" s="1">
        <v>500</v>
      </c>
      <c r="O1582" s="1">
        <v>1045</v>
      </c>
      <c r="P1582">
        <v>3</v>
      </c>
      <c r="Q1582">
        <v>91.05</v>
      </c>
      <c r="R1582">
        <v>112.27</v>
      </c>
      <c r="S1582">
        <v>21.22</v>
      </c>
      <c r="T1582" t="s">
        <v>80</v>
      </c>
      <c r="U1582" s="40">
        <v>2023</v>
      </c>
      <c r="V1582" s="40">
        <v>11</v>
      </c>
      <c r="W1582" s="40" t="s">
        <v>328</v>
      </c>
      <c r="X1582" s="40">
        <v>4</v>
      </c>
      <c r="Y1582">
        <v>1</v>
      </c>
      <c r="Z1582">
        <v>112.27</v>
      </c>
    </row>
    <row r="1583" spans="1:26" x14ac:dyDescent="0.25">
      <c r="A1583" t="s">
        <v>92</v>
      </c>
      <c r="B1583" t="s">
        <v>126</v>
      </c>
      <c r="C1583" s="1">
        <v>500</v>
      </c>
      <c r="D1583">
        <v>2</v>
      </c>
      <c r="E1583">
        <v>0.4</v>
      </c>
      <c r="F1583" s="16">
        <v>45232</v>
      </c>
      <c r="G1583" t="s">
        <v>77</v>
      </c>
      <c r="H1583" t="s">
        <v>100</v>
      </c>
      <c r="I1583" t="s">
        <v>78</v>
      </c>
      <c r="J1583" t="s">
        <v>101</v>
      </c>
      <c r="K1583" s="1" t="s">
        <v>102</v>
      </c>
      <c r="L1583" t="s">
        <v>79</v>
      </c>
      <c r="M1583" s="1">
        <v>500</v>
      </c>
      <c r="N1583" s="1">
        <v>500</v>
      </c>
      <c r="O1583" s="1">
        <v>1045</v>
      </c>
      <c r="P1583">
        <v>3</v>
      </c>
      <c r="Q1583">
        <v>91.05</v>
      </c>
      <c r="R1583">
        <v>112.27</v>
      </c>
      <c r="S1583">
        <v>21.22</v>
      </c>
      <c r="T1583" t="s">
        <v>80</v>
      </c>
      <c r="U1583" s="40">
        <v>2023</v>
      </c>
      <c r="V1583" s="40">
        <v>11</v>
      </c>
      <c r="W1583" s="40" t="s">
        <v>328</v>
      </c>
      <c r="X1583" s="40">
        <v>4</v>
      </c>
      <c r="Y1583">
        <v>1</v>
      </c>
      <c r="Z1583">
        <v>112.27</v>
      </c>
    </row>
    <row r="1584" spans="1:26" x14ac:dyDescent="0.25">
      <c r="A1584" t="s">
        <v>92</v>
      </c>
      <c r="B1584" t="s">
        <v>1784</v>
      </c>
      <c r="C1584" s="1">
        <v>500</v>
      </c>
      <c r="D1584">
        <v>2</v>
      </c>
      <c r="E1584">
        <v>0.4</v>
      </c>
      <c r="F1584" s="16">
        <v>45232</v>
      </c>
      <c r="G1584" t="s">
        <v>77</v>
      </c>
      <c r="H1584" t="s">
        <v>100</v>
      </c>
      <c r="I1584" t="s">
        <v>78</v>
      </c>
      <c r="J1584" t="s">
        <v>101</v>
      </c>
      <c r="K1584" s="1" t="s">
        <v>102</v>
      </c>
      <c r="L1584" t="s">
        <v>79</v>
      </c>
      <c r="M1584" s="1">
        <v>500</v>
      </c>
      <c r="N1584" s="1">
        <v>500</v>
      </c>
      <c r="O1584" s="1">
        <v>1045</v>
      </c>
      <c r="P1584">
        <v>3</v>
      </c>
      <c r="Q1584">
        <v>91.05</v>
      </c>
      <c r="R1584">
        <v>112.27</v>
      </c>
      <c r="S1584">
        <v>21.22</v>
      </c>
      <c r="T1584" t="s">
        <v>80</v>
      </c>
      <c r="U1584" s="40">
        <v>2023</v>
      </c>
      <c r="V1584" s="40">
        <v>11</v>
      </c>
      <c r="W1584" s="40" t="s">
        <v>328</v>
      </c>
      <c r="X1584" s="40">
        <v>4</v>
      </c>
      <c r="Y1584">
        <v>1</v>
      </c>
      <c r="Z1584">
        <v>112.27</v>
      </c>
    </row>
    <row r="1585" spans="1:26" x14ac:dyDescent="0.25">
      <c r="A1585" t="s">
        <v>92</v>
      </c>
      <c r="B1585" t="s">
        <v>1785</v>
      </c>
      <c r="C1585" s="1">
        <v>500</v>
      </c>
      <c r="D1585">
        <v>2</v>
      </c>
      <c r="E1585">
        <v>0.4</v>
      </c>
      <c r="F1585" s="16">
        <v>45232</v>
      </c>
      <c r="G1585" t="s">
        <v>77</v>
      </c>
      <c r="H1585" t="s">
        <v>100</v>
      </c>
      <c r="I1585" t="s">
        <v>78</v>
      </c>
      <c r="J1585" t="s">
        <v>101</v>
      </c>
      <c r="K1585" s="1" t="s">
        <v>102</v>
      </c>
      <c r="L1585" t="s">
        <v>79</v>
      </c>
      <c r="M1585" s="1">
        <v>500</v>
      </c>
      <c r="N1585" s="1">
        <v>500</v>
      </c>
      <c r="O1585" s="1">
        <v>1045</v>
      </c>
      <c r="P1585">
        <v>3</v>
      </c>
      <c r="Q1585">
        <v>91.05</v>
      </c>
      <c r="R1585">
        <v>112.27</v>
      </c>
      <c r="S1585">
        <v>21.22</v>
      </c>
      <c r="T1585" t="s">
        <v>80</v>
      </c>
      <c r="U1585" s="40">
        <v>2023</v>
      </c>
      <c r="V1585" s="40">
        <v>11</v>
      </c>
      <c r="W1585" s="40" t="s">
        <v>328</v>
      </c>
      <c r="X1585" s="40">
        <v>4</v>
      </c>
      <c r="Y1585">
        <v>1</v>
      </c>
      <c r="Z1585">
        <v>112.27</v>
      </c>
    </row>
    <row r="1586" spans="1:26" x14ac:dyDescent="0.25">
      <c r="A1586" t="s">
        <v>92</v>
      </c>
      <c r="B1586" t="s">
        <v>1786</v>
      </c>
      <c r="C1586" s="1">
        <v>500</v>
      </c>
      <c r="D1586">
        <v>2</v>
      </c>
      <c r="E1586">
        <v>0.4</v>
      </c>
      <c r="F1586" s="16">
        <v>45232</v>
      </c>
      <c r="G1586" t="s">
        <v>77</v>
      </c>
      <c r="H1586" t="s">
        <v>100</v>
      </c>
      <c r="I1586" t="s">
        <v>78</v>
      </c>
      <c r="J1586" t="s">
        <v>101</v>
      </c>
      <c r="K1586" s="1" t="s">
        <v>102</v>
      </c>
      <c r="L1586" t="s">
        <v>79</v>
      </c>
      <c r="M1586" s="1">
        <v>500</v>
      </c>
      <c r="N1586" s="1">
        <v>500</v>
      </c>
      <c r="O1586" s="1">
        <v>1045</v>
      </c>
      <c r="P1586">
        <v>3</v>
      </c>
      <c r="Q1586">
        <v>91.05</v>
      </c>
      <c r="R1586">
        <v>112.27</v>
      </c>
      <c r="S1586">
        <v>21.22</v>
      </c>
      <c r="T1586" t="s">
        <v>80</v>
      </c>
      <c r="U1586" s="40">
        <v>2023</v>
      </c>
      <c r="V1586" s="40">
        <v>11</v>
      </c>
      <c r="W1586" s="40" t="s">
        <v>328</v>
      </c>
      <c r="X1586" s="40">
        <v>4</v>
      </c>
      <c r="Y1586">
        <v>1</v>
      </c>
      <c r="Z1586">
        <v>112.27</v>
      </c>
    </row>
    <row r="1587" spans="1:26" x14ac:dyDescent="0.25">
      <c r="A1587" t="s">
        <v>92</v>
      </c>
      <c r="B1587" t="s">
        <v>1787</v>
      </c>
      <c r="C1587" s="1">
        <v>500</v>
      </c>
      <c r="D1587">
        <v>2</v>
      </c>
      <c r="E1587">
        <v>0.4</v>
      </c>
      <c r="F1587" s="16">
        <v>45232</v>
      </c>
      <c r="G1587" t="s">
        <v>77</v>
      </c>
      <c r="H1587" t="s">
        <v>100</v>
      </c>
      <c r="I1587" t="s">
        <v>78</v>
      </c>
      <c r="J1587" t="s">
        <v>101</v>
      </c>
      <c r="K1587" s="1" t="s">
        <v>102</v>
      </c>
      <c r="L1587" t="s">
        <v>79</v>
      </c>
      <c r="M1587" s="1">
        <v>500</v>
      </c>
      <c r="N1587" s="1">
        <v>500</v>
      </c>
      <c r="O1587" s="1">
        <v>1045</v>
      </c>
      <c r="P1587">
        <v>3</v>
      </c>
      <c r="Q1587">
        <v>91.05</v>
      </c>
      <c r="R1587">
        <v>112.27</v>
      </c>
      <c r="S1587">
        <v>21.22</v>
      </c>
      <c r="T1587" t="s">
        <v>80</v>
      </c>
      <c r="U1587" s="40">
        <v>2023</v>
      </c>
      <c r="V1587" s="40">
        <v>11</v>
      </c>
      <c r="W1587" s="40" t="s">
        <v>328</v>
      </c>
      <c r="X1587" s="40">
        <v>4</v>
      </c>
      <c r="Y1587">
        <v>1</v>
      </c>
      <c r="Z1587">
        <v>112.27</v>
      </c>
    </row>
    <row r="1588" spans="1:26" x14ac:dyDescent="0.25">
      <c r="A1588" t="s">
        <v>92</v>
      </c>
      <c r="B1588" t="s">
        <v>1788</v>
      </c>
      <c r="C1588" s="1">
        <v>500</v>
      </c>
      <c r="D1588">
        <v>2</v>
      </c>
      <c r="E1588">
        <v>0.4</v>
      </c>
      <c r="F1588" s="16">
        <v>45232</v>
      </c>
      <c r="G1588" t="s">
        <v>77</v>
      </c>
      <c r="H1588" t="s">
        <v>100</v>
      </c>
      <c r="I1588" t="s">
        <v>78</v>
      </c>
      <c r="J1588" t="s">
        <v>101</v>
      </c>
      <c r="K1588" s="1" t="s">
        <v>102</v>
      </c>
      <c r="L1588" t="s">
        <v>79</v>
      </c>
      <c r="M1588" s="1">
        <v>500</v>
      </c>
      <c r="N1588" s="1">
        <v>500</v>
      </c>
      <c r="O1588" s="1">
        <v>1045</v>
      </c>
      <c r="P1588">
        <v>3</v>
      </c>
      <c r="Q1588">
        <v>91.05</v>
      </c>
      <c r="R1588">
        <v>112.27</v>
      </c>
      <c r="S1588">
        <v>21.22</v>
      </c>
      <c r="T1588" t="s">
        <v>80</v>
      </c>
      <c r="U1588" s="40">
        <v>2023</v>
      </c>
      <c r="V1588" s="40">
        <v>11</v>
      </c>
      <c r="W1588" s="40" t="s">
        <v>328</v>
      </c>
      <c r="X1588" s="40">
        <v>4</v>
      </c>
      <c r="Y1588">
        <v>1</v>
      </c>
      <c r="Z1588">
        <v>112.27</v>
      </c>
    </row>
    <row r="1589" spans="1:26" x14ac:dyDescent="0.25">
      <c r="A1589" t="s">
        <v>92</v>
      </c>
      <c r="B1589" t="s">
        <v>1789</v>
      </c>
      <c r="C1589" s="1">
        <v>500</v>
      </c>
      <c r="D1589">
        <v>2</v>
      </c>
      <c r="E1589">
        <v>0.4</v>
      </c>
      <c r="F1589" s="16">
        <v>45232</v>
      </c>
      <c r="G1589" t="s">
        <v>77</v>
      </c>
      <c r="H1589" t="s">
        <v>100</v>
      </c>
      <c r="I1589" t="s">
        <v>78</v>
      </c>
      <c r="J1589" t="s">
        <v>101</v>
      </c>
      <c r="K1589" s="1" t="s">
        <v>102</v>
      </c>
      <c r="L1589" t="s">
        <v>79</v>
      </c>
      <c r="M1589" s="1">
        <v>500</v>
      </c>
      <c r="N1589" s="1">
        <v>500</v>
      </c>
      <c r="O1589" s="1">
        <v>1045</v>
      </c>
      <c r="P1589">
        <v>3</v>
      </c>
      <c r="Q1589">
        <v>91.05</v>
      </c>
      <c r="R1589">
        <v>112.27</v>
      </c>
      <c r="S1589">
        <v>21.22</v>
      </c>
      <c r="T1589" t="s">
        <v>80</v>
      </c>
      <c r="U1589" s="40">
        <v>2023</v>
      </c>
      <c r="V1589" s="40">
        <v>11</v>
      </c>
      <c r="W1589" s="40" t="s">
        <v>328</v>
      </c>
      <c r="X1589" s="40">
        <v>4</v>
      </c>
      <c r="Y1589">
        <v>1</v>
      </c>
      <c r="Z1589">
        <v>112.27</v>
      </c>
    </row>
    <row r="1590" spans="1:26" x14ac:dyDescent="0.25">
      <c r="A1590" t="s">
        <v>92</v>
      </c>
      <c r="B1590" t="s">
        <v>1790</v>
      </c>
      <c r="C1590" s="1">
        <v>500</v>
      </c>
      <c r="D1590">
        <v>2</v>
      </c>
      <c r="E1590">
        <v>0.4</v>
      </c>
      <c r="F1590" s="16">
        <v>45232</v>
      </c>
      <c r="G1590" t="s">
        <v>77</v>
      </c>
      <c r="H1590" t="s">
        <v>100</v>
      </c>
      <c r="I1590" t="s">
        <v>78</v>
      </c>
      <c r="J1590" t="s">
        <v>101</v>
      </c>
      <c r="K1590" s="1" t="s">
        <v>102</v>
      </c>
      <c r="L1590" t="s">
        <v>79</v>
      </c>
      <c r="M1590" s="1">
        <v>500</v>
      </c>
      <c r="N1590" s="1">
        <v>500</v>
      </c>
      <c r="O1590" s="1">
        <v>1045</v>
      </c>
      <c r="P1590">
        <v>3</v>
      </c>
      <c r="Q1590">
        <v>91.05</v>
      </c>
      <c r="R1590">
        <v>112.27</v>
      </c>
      <c r="S1590">
        <v>21.22</v>
      </c>
      <c r="T1590" t="s">
        <v>80</v>
      </c>
      <c r="U1590" s="40">
        <v>2023</v>
      </c>
      <c r="V1590" s="40">
        <v>11</v>
      </c>
      <c r="W1590" s="40" t="s">
        <v>328</v>
      </c>
      <c r="X1590" s="40">
        <v>4</v>
      </c>
      <c r="Y1590">
        <v>1</v>
      </c>
      <c r="Z1590">
        <v>112.27</v>
      </c>
    </row>
    <row r="1591" spans="1:26" x14ac:dyDescent="0.25">
      <c r="A1591" t="s">
        <v>92</v>
      </c>
      <c r="B1591" t="s">
        <v>1791</v>
      </c>
      <c r="C1591" s="1">
        <v>500</v>
      </c>
      <c r="D1591">
        <v>2</v>
      </c>
      <c r="E1591">
        <v>0.4</v>
      </c>
      <c r="F1591" s="16">
        <v>45232</v>
      </c>
      <c r="G1591" t="s">
        <v>77</v>
      </c>
      <c r="H1591" t="s">
        <v>100</v>
      </c>
      <c r="I1591" t="s">
        <v>78</v>
      </c>
      <c r="J1591" t="s">
        <v>101</v>
      </c>
      <c r="K1591" s="1" t="s">
        <v>102</v>
      </c>
      <c r="L1591" t="s">
        <v>79</v>
      </c>
      <c r="M1591" s="1">
        <v>500</v>
      </c>
      <c r="N1591" s="1">
        <v>500</v>
      </c>
      <c r="O1591" s="1">
        <v>1045</v>
      </c>
      <c r="P1591">
        <v>3</v>
      </c>
      <c r="Q1591">
        <v>91.05</v>
      </c>
      <c r="R1591">
        <v>112.27</v>
      </c>
      <c r="S1591">
        <v>21.22</v>
      </c>
      <c r="T1591" t="s">
        <v>80</v>
      </c>
      <c r="U1591" s="40">
        <v>2023</v>
      </c>
      <c r="V1591" s="40">
        <v>11</v>
      </c>
      <c r="W1591" s="40" t="s">
        <v>328</v>
      </c>
      <c r="X1591" s="40">
        <v>4</v>
      </c>
      <c r="Y1591">
        <v>1</v>
      </c>
      <c r="Z1591">
        <v>112.27</v>
      </c>
    </row>
    <row r="1592" spans="1:26" x14ac:dyDescent="0.25">
      <c r="A1592" t="s">
        <v>92</v>
      </c>
      <c r="B1592" t="s">
        <v>1792</v>
      </c>
      <c r="C1592" s="1">
        <v>500</v>
      </c>
      <c r="D1592">
        <v>2</v>
      </c>
      <c r="E1592">
        <v>0.4</v>
      </c>
      <c r="F1592" s="16">
        <v>45232</v>
      </c>
      <c r="G1592" t="s">
        <v>77</v>
      </c>
      <c r="H1592" t="s">
        <v>100</v>
      </c>
      <c r="I1592" t="s">
        <v>78</v>
      </c>
      <c r="J1592" t="s">
        <v>101</v>
      </c>
      <c r="K1592" s="1" t="s">
        <v>102</v>
      </c>
      <c r="L1592" t="s">
        <v>79</v>
      </c>
      <c r="M1592" s="1">
        <v>500</v>
      </c>
      <c r="N1592" s="1">
        <v>500</v>
      </c>
      <c r="O1592" s="1">
        <v>1045</v>
      </c>
      <c r="P1592">
        <v>3</v>
      </c>
      <c r="Q1592">
        <v>91.05</v>
      </c>
      <c r="R1592">
        <v>112.27</v>
      </c>
      <c r="S1592">
        <v>21.22</v>
      </c>
      <c r="T1592" t="s">
        <v>80</v>
      </c>
      <c r="U1592" s="40">
        <v>2023</v>
      </c>
      <c r="V1592" s="40">
        <v>11</v>
      </c>
      <c r="W1592" s="40" t="s">
        <v>328</v>
      </c>
      <c r="X1592" s="40">
        <v>4</v>
      </c>
      <c r="Y1592">
        <v>1</v>
      </c>
      <c r="Z1592">
        <v>112.27</v>
      </c>
    </row>
    <row r="1593" spans="1:26" x14ac:dyDescent="0.25">
      <c r="A1593" t="s">
        <v>92</v>
      </c>
      <c r="B1593" t="s">
        <v>1793</v>
      </c>
      <c r="C1593" s="1">
        <v>500</v>
      </c>
      <c r="D1593">
        <v>2</v>
      </c>
      <c r="E1593">
        <v>0.4</v>
      </c>
      <c r="F1593" s="16">
        <v>45232</v>
      </c>
      <c r="G1593" t="s">
        <v>77</v>
      </c>
      <c r="H1593" t="s">
        <v>100</v>
      </c>
      <c r="I1593" t="s">
        <v>78</v>
      </c>
      <c r="J1593" t="s">
        <v>101</v>
      </c>
      <c r="K1593" s="1" t="s">
        <v>102</v>
      </c>
      <c r="L1593" t="s">
        <v>79</v>
      </c>
      <c r="M1593" s="1">
        <v>500</v>
      </c>
      <c r="N1593" s="1">
        <v>500</v>
      </c>
      <c r="O1593" s="1">
        <v>1045</v>
      </c>
      <c r="P1593">
        <v>3</v>
      </c>
      <c r="Q1593">
        <v>91.05</v>
      </c>
      <c r="R1593">
        <v>112.27</v>
      </c>
      <c r="S1593">
        <v>21.22</v>
      </c>
      <c r="T1593" t="s">
        <v>80</v>
      </c>
      <c r="U1593" s="40">
        <v>2023</v>
      </c>
      <c r="V1593" s="40">
        <v>11</v>
      </c>
      <c r="W1593" s="40" t="s">
        <v>328</v>
      </c>
      <c r="X1593" s="40">
        <v>4</v>
      </c>
      <c r="Y1593">
        <v>1</v>
      </c>
      <c r="Z1593">
        <v>112.27</v>
      </c>
    </row>
    <row r="1594" spans="1:26" x14ac:dyDescent="0.25">
      <c r="A1594" t="s">
        <v>92</v>
      </c>
      <c r="B1594" t="s">
        <v>1794</v>
      </c>
      <c r="C1594" s="1">
        <v>500</v>
      </c>
      <c r="D1594">
        <v>2</v>
      </c>
      <c r="E1594">
        <v>0.4</v>
      </c>
      <c r="F1594" s="16">
        <v>45232</v>
      </c>
      <c r="G1594" t="s">
        <v>77</v>
      </c>
      <c r="H1594" t="s">
        <v>100</v>
      </c>
      <c r="I1594" t="s">
        <v>78</v>
      </c>
      <c r="J1594" t="s">
        <v>101</v>
      </c>
      <c r="K1594" s="1" t="s">
        <v>102</v>
      </c>
      <c r="L1594" t="s">
        <v>79</v>
      </c>
      <c r="M1594" s="1">
        <v>500</v>
      </c>
      <c r="N1594" s="1">
        <v>500</v>
      </c>
      <c r="O1594" s="1">
        <v>1045</v>
      </c>
      <c r="P1594">
        <v>3</v>
      </c>
      <c r="Q1594">
        <v>91.05</v>
      </c>
      <c r="R1594">
        <v>112.27</v>
      </c>
      <c r="S1594">
        <v>21.22</v>
      </c>
      <c r="T1594" t="s">
        <v>80</v>
      </c>
      <c r="U1594" s="40">
        <v>2023</v>
      </c>
      <c r="V1594" s="40">
        <v>11</v>
      </c>
      <c r="W1594" s="40" t="s">
        <v>328</v>
      </c>
      <c r="X1594" s="40">
        <v>4</v>
      </c>
      <c r="Y1594">
        <v>1</v>
      </c>
      <c r="Z1594">
        <v>112.27</v>
      </c>
    </row>
    <row r="1595" spans="1:26" x14ac:dyDescent="0.25">
      <c r="A1595" t="s">
        <v>92</v>
      </c>
      <c r="B1595" t="s">
        <v>1795</v>
      </c>
      <c r="C1595" s="1">
        <v>500</v>
      </c>
      <c r="D1595">
        <v>2</v>
      </c>
      <c r="E1595">
        <v>0.4</v>
      </c>
      <c r="F1595" s="16">
        <v>45232</v>
      </c>
      <c r="G1595" t="s">
        <v>77</v>
      </c>
      <c r="H1595" t="s">
        <v>100</v>
      </c>
      <c r="I1595" t="s">
        <v>78</v>
      </c>
      <c r="J1595" t="s">
        <v>101</v>
      </c>
      <c r="K1595" s="1" t="s">
        <v>102</v>
      </c>
      <c r="L1595" t="s">
        <v>79</v>
      </c>
      <c r="M1595" s="1">
        <v>500</v>
      </c>
      <c r="N1595" s="1">
        <v>500</v>
      </c>
      <c r="O1595" s="1">
        <v>1045</v>
      </c>
      <c r="P1595">
        <v>3</v>
      </c>
      <c r="Q1595">
        <v>91.05</v>
      </c>
      <c r="R1595">
        <v>112.27</v>
      </c>
      <c r="S1595">
        <v>21.22</v>
      </c>
      <c r="T1595" t="s">
        <v>80</v>
      </c>
      <c r="U1595" s="40">
        <v>2023</v>
      </c>
      <c r="V1595" s="40">
        <v>11</v>
      </c>
      <c r="W1595" s="40" t="s">
        <v>328</v>
      </c>
      <c r="X1595" s="40">
        <v>4</v>
      </c>
      <c r="Y1595">
        <v>1</v>
      </c>
      <c r="Z1595">
        <v>112.27</v>
      </c>
    </row>
    <row r="1596" spans="1:26" x14ac:dyDescent="0.25">
      <c r="A1596" t="s">
        <v>92</v>
      </c>
      <c r="B1596" t="s">
        <v>1796</v>
      </c>
      <c r="C1596" s="1">
        <v>500</v>
      </c>
      <c r="D1596">
        <v>2</v>
      </c>
      <c r="E1596">
        <v>0.4</v>
      </c>
      <c r="F1596" s="16">
        <v>45232</v>
      </c>
      <c r="G1596" t="s">
        <v>77</v>
      </c>
      <c r="H1596" t="s">
        <v>100</v>
      </c>
      <c r="I1596" t="s">
        <v>78</v>
      </c>
      <c r="J1596" t="s">
        <v>101</v>
      </c>
      <c r="K1596" s="1" t="s">
        <v>102</v>
      </c>
      <c r="L1596" t="s">
        <v>79</v>
      </c>
      <c r="M1596" s="1">
        <v>500</v>
      </c>
      <c r="N1596" s="1">
        <v>500</v>
      </c>
      <c r="O1596" s="1">
        <v>1045</v>
      </c>
      <c r="P1596">
        <v>3</v>
      </c>
      <c r="Q1596">
        <v>91.05</v>
      </c>
      <c r="R1596">
        <v>112.27</v>
      </c>
      <c r="S1596">
        <v>21.22</v>
      </c>
      <c r="T1596" t="s">
        <v>80</v>
      </c>
      <c r="U1596" s="40">
        <v>2023</v>
      </c>
      <c r="V1596" s="40">
        <v>11</v>
      </c>
      <c r="W1596" s="40" t="s">
        <v>328</v>
      </c>
      <c r="X1596" s="40">
        <v>4</v>
      </c>
      <c r="Y1596">
        <v>1</v>
      </c>
      <c r="Z1596">
        <v>112.27</v>
      </c>
    </row>
    <row r="1597" spans="1:26" x14ac:dyDescent="0.25">
      <c r="A1597" t="s">
        <v>92</v>
      </c>
      <c r="B1597" t="s">
        <v>1797</v>
      </c>
      <c r="C1597" s="1">
        <v>500</v>
      </c>
      <c r="D1597">
        <v>2</v>
      </c>
      <c r="E1597">
        <v>0.4</v>
      </c>
      <c r="F1597" s="16">
        <v>45232</v>
      </c>
      <c r="G1597" t="s">
        <v>77</v>
      </c>
      <c r="H1597" t="s">
        <v>100</v>
      </c>
      <c r="I1597" t="s">
        <v>78</v>
      </c>
      <c r="J1597" t="s">
        <v>101</v>
      </c>
      <c r="K1597" s="1" t="s">
        <v>102</v>
      </c>
      <c r="L1597" t="s">
        <v>79</v>
      </c>
      <c r="M1597" s="1">
        <v>500</v>
      </c>
      <c r="N1597" s="1">
        <v>500</v>
      </c>
      <c r="O1597" s="1">
        <v>1045</v>
      </c>
      <c r="P1597">
        <v>3</v>
      </c>
      <c r="Q1597">
        <v>91.05</v>
      </c>
      <c r="R1597">
        <v>112.27</v>
      </c>
      <c r="S1597">
        <v>21.22</v>
      </c>
      <c r="T1597" t="s">
        <v>80</v>
      </c>
      <c r="U1597" s="40">
        <v>2023</v>
      </c>
      <c r="V1597" s="40">
        <v>11</v>
      </c>
      <c r="W1597" s="40" t="s">
        <v>328</v>
      </c>
      <c r="X1597" s="40">
        <v>4</v>
      </c>
      <c r="Y1597">
        <v>1</v>
      </c>
      <c r="Z1597">
        <v>112.27</v>
      </c>
    </row>
    <row r="1598" spans="1:26" x14ac:dyDescent="0.25">
      <c r="A1598" t="s">
        <v>92</v>
      </c>
      <c r="B1598" t="s">
        <v>1798</v>
      </c>
      <c r="C1598" s="1">
        <v>500</v>
      </c>
      <c r="D1598">
        <v>2</v>
      </c>
      <c r="E1598">
        <v>0.4</v>
      </c>
      <c r="F1598" s="16">
        <v>45232</v>
      </c>
      <c r="G1598" t="s">
        <v>77</v>
      </c>
      <c r="H1598" t="s">
        <v>100</v>
      </c>
      <c r="I1598" t="s">
        <v>78</v>
      </c>
      <c r="J1598" t="s">
        <v>101</v>
      </c>
      <c r="K1598" s="1" t="s">
        <v>102</v>
      </c>
      <c r="L1598" t="s">
        <v>79</v>
      </c>
      <c r="M1598" s="1">
        <v>500</v>
      </c>
      <c r="N1598" s="1">
        <v>500</v>
      </c>
      <c r="O1598" s="1">
        <v>1045</v>
      </c>
      <c r="P1598">
        <v>3</v>
      </c>
      <c r="Q1598">
        <v>91.05</v>
      </c>
      <c r="R1598">
        <v>112.27</v>
      </c>
      <c r="S1598">
        <v>21.22</v>
      </c>
      <c r="T1598" t="s">
        <v>80</v>
      </c>
      <c r="U1598" s="40">
        <v>2023</v>
      </c>
      <c r="V1598" s="40">
        <v>11</v>
      </c>
      <c r="W1598" s="40" t="s">
        <v>328</v>
      </c>
      <c r="X1598" s="40">
        <v>4</v>
      </c>
      <c r="Y1598">
        <v>1</v>
      </c>
      <c r="Z1598">
        <v>112.27</v>
      </c>
    </row>
    <row r="1599" spans="1:26" x14ac:dyDescent="0.25">
      <c r="A1599" t="s">
        <v>92</v>
      </c>
      <c r="B1599" t="s">
        <v>1799</v>
      </c>
      <c r="C1599" s="1">
        <v>500</v>
      </c>
      <c r="D1599">
        <v>2</v>
      </c>
      <c r="E1599">
        <v>0.4</v>
      </c>
      <c r="F1599" s="16">
        <v>45232</v>
      </c>
      <c r="G1599" t="s">
        <v>77</v>
      </c>
      <c r="H1599" t="s">
        <v>100</v>
      </c>
      <c r="I1599" t="s">
        <v>78</v>
      </c>
      <c r="J1599" t="s">
        <v>101</v>
      </c>
      <c r="K1599" s="1" t="s">
        <v>102</v>
      </c>
      <c r="L1599" t="s">
        <v>79</v>
      </c>
      <c r="M1599" s="1">
        <v>500</v>
      </c>
      <c r="N1599" s="1">
        <v>500</v>
      </c>
      <c r="O1599" s="1">
        <v>1045</v>
      </c>
      <c r="P1599">
        <v>3</v>
      </c>
      <c r="Q1599">
        <v>91.05</v>
      </c>
      <c r="R1599">
        <v>112.27</v>
      </c>
      <c r="S1599">
        <v>21.22</v>
      </c>
      <c r="T1599" t="s">
        <v>80</v>
      </c>
      <c r="U1599" s="40">
        <v>2023</v>
      </c>
      <c r="V1599" s="40">
        <v>11</v>
      </c>
      <c r="W1599" s="40" t="s">
        <v>328</v>
      </c>
      <c r="X1599" s="40">
        <v>4</v>
      </c>
      <c r="Y1599">
        <v>1</v>
      </c>
      <c r="Z1599">
        <v>112.27</v>
      </c>
    </row>
    <row r="1600" spans="1:26" x14ac:dyDescent="0.25">
      <c r="A1600" t="s">
        <v>92</v>
      </c>
      <c r="B1600" t="s">
        <v>1800</v>
      </c>
      <c r="C1600" s="1">
        <v>500</v>
      </c>
      <c r="D1600">
        <v>2</v>
      </c>
      <c r="E1600">
        <v>0.4</v>
      </c>
      <c r="F1600" s="16">
        <v>45232</v>
      </c>
      <c r="G1600" t="s">
        <v>77</v>
      </c>
      <c r="H1600" t="s">
        <v>100</v>
      </c>
      <c r="I1600" t="s">
        <v>78</v>
      </c>
      <c r="J1600" t="s">
        <v>101</v>
      </c>
      <c r="K1600" s="1" t="s">
        <v>102</v>
      </c>
      <c r="L1600" t="s">
        <v>79</v>
      </c>
      <c r="M1600" s="1">
        <v>500</v>
      </c>
      <c r="N1600" s="1">
        <v>500</v>
      </c>
      <c r="O1600" s="1">
        <v>1045</v>
      </c>
      <c r="P1600">
        <v>3</v>
      </c>
      <c r="Q1600">
        <v>91.05</v>
      </c>
      <c r="R1600">
        <v>112.27</v>
      </c>
      <c r="S1600">
        <v>21.22</v>
      </c>
      <c r="T1600" t="s">
        <v>80</v>
      </c>
      <c r="U1600" s="40">
        <v>2023</v>
      </c>
      <c r="V1600" s="40">
        <v>11</v>
      </c>
      <c r="W1600" s="40" t="s">
        <v>328</v>
      </c>
      <c r="X1600" s="40">
        <v>4</v>
      </c>
      <c r="Y1600">
        <v>1</v>
      </c>
      <c r="Z1600">
        <v>112.27</v>
      </c>
    </row>
    <row r="1601" spans="1:26" x14ac:dyDescent="0.25">
      <c r="A1601" t="s">
        <v>92</v>
      </c>
      <c r="B1601" t="s">
        <v>1801</v>
      </c>
      <c r="C1601" s="1">
        <v>500</v>
      </c>
      <c r="D1601">
        <v>2</v>
      </c>
      <c r="E1601">
        <v>0.4</v>
      </c>
      <c r="F1601" s="16">
        <v>45232</v>
      </c>
      <c r="G1601" t="s">
        <v>77</v>
      </c>
      <c r="H1601" t="s">
        <v>100</v>
      </c>
      <c r="I1601" t="s">
        <v>78</v>
      </c>
      <c r="J1601" t="s">
        <v>101</v>
      </c>
      <c r="K1601" s="1" t="s">
        <v>102</v>
      </c>
      <c r="L1601" t="s">
        <v>79</v>
      </c>
      <c r="M1601" s="1">
        <v>500</v>
      </c>
      <c r="N1601" s="1">
        <v>500</v>
      </c>
      <c r="O1601" s="1">
        <v>1045</v>
      </c>
      <c r="P1601">
        <v>3</v>
      </c>
      <c r="Q1601">
        <v>91.05</v>
      </c>
      <c r="R1601">
        <v>112.27</v>
      </c>
      <c r="S1601">
        <v>21.22</v>
      </c>
      <c r="T1601" t="s">
        <v>80</v>
      </c>
      <c r="U1601" s="40">
        <v>2023</v>
      </c>
      <c r="V1601" s="40">
        <v>11</v>
      </c>
      <c r="W1601" s="40" t="s">
        <v>328</v>
      </c>
      <c r="X1601" s="40">
        <v>4</v>
      </c>
      <c r="Y1601">
        <v>1</v>
      </c>
      <c r="Z1601">
        <v>112.27</v>
      </c>
    </row>
    <row r="1602" spans="1:26" x14ac:dyDescent="0.25">
      <c r="A1602" t="s">
        <v>92</v>
      </c>
      <c r="B1602" t="s">
        <v>1802</v>
      </c>
      <c r="C1602" s="1">
        <v>500</v>
      </c>
      <c r="D1602">
        <v>2</v>
      </c>
      <c r="E1602">
        <v>0.4</v>
      </c>
      <c r="F1602" s="16">
        <v>45232</v>
      </c>
      <c r="G1602" t="s">
        <v>77</v>
      </c>
      <c r="H1602" t="s">
        <v>100</v>
      </c>
      <c r="I1602" t="s">
        <v>78</v>
      </c>
      <c r="J1602" t="s">
        <v>101</v>
      </c>
      <c r="K1602" s="1" t="s">
        <v>102</v>
      </c>
      <c r="L1602" t="s">
        <v>79</v>
      </c>
      <c r="M1602" s="1">
        <v>500</v>
      </c>
      <c r="N1602" s="1">
        <v>500</v>
      </c>
      <c r="O1602" s="1">
        <v>1045</v>
      </c>
      <c r="P1602">
        <v>3</v>
      </c>
      <c r="Q1602">
        <v>91.05</v>
      </c>
      <c r="R1602">
        <v>112.27</v>
      </c>
      <c r="S1602">
        <v>21.22</v>
      </c>
      <c r="T1602" t="s">
        <v>80</v>
      </c>
      <c r="U1602" s="40">
        <v>2023</v>
      </c>
      <c r="V1602" s="40">
        <v>11</v>
      </c>
      <c r="W1602" s="40" t="s">
        <v>328</v>
      </c>
      <c r="X1602" s="40">
        <v>4</v>
      </c>
      <c r="Y1602">
        <v>1</v>
      </c>
      <c r="Z1602">
        <v>112.27</v>
      </c>
    </row>
    <row r="1603" spans="1:26" x14ac:dyDescent="0.25">
      <c r="A1603" t="s">
        <v>92</v>
      </c>
      <c r="B1603" t="s">
        <v>230</v>
      </c>
      <c r="C1603" s="1">
        <v>500</v>
      </c>
      <c r="D1603">
        <v>2</v>
      </c>
      <c r="E1603">
        <v>0.4</v>
      </c>
      <c r="F1603" s="16">
        <v>45232</v>
      </c>
      <c r="G1603" t="s">
        <v>77</v>
      </c>
      <c r="H1603" t="s">
        <v>100</v>
      </c>
      <c r="I1603" t="s">
        <v>78</v>
      </c>
      <c r="J1603" t="s">
        <v>101</v>
      </c>
      <c r="K1603" s="1" t="s">
        <v>102</v>
      </c>
      <c r="L1603" t="s">
        <v>79</v>
      </c>
      <c r="M1603" s="1">
        <v>500</v>
      </c>
      <c r="N1603" s="1">
        <v>500</v>
      </c>
      <c r="O1603" s="1">
        <v>1045</v>
      </c>
      <c r="P1603">
        <v>3</v>
      </c>
      <c r="Q1603">
        <v>91.05</v>
      </c>
      <c r="R1603">
        <v>112.27</v>
      </c>
      <c r="S1603">
        <v>21.22</v>
      </c>
      <c r="T1603" t="s">
        <v>80</v>
      </c>
      <c r="U1603" s="40">
        <v>2023</v>
      </c>
      <c r="V1603" s="40">
        <v>11</v>
      </c>
      <c r="W1603" s="40" t="s">
        <v>328</v>
      </c>
      <c r="X1603" s="40">
        <v>4</v>
      </c>
      <c r="Y1603">
        <v>1</v>
      </c>
      <c r="Z1603">
        <v>112.27</v>
      </c>
    </row>
    <row r="1604" spans="1:26" x14ac:dyDescent="0.25">
      <c r="A1604" t="s">
        <v>92</v>
      </c>
      <c r="B1604" t="s">
        <v>1803</v>
      </c>
      <c r="C1604" s="1">
        <v>500</v>
      </c>
      <c r="D1604">
        <v>2</v>
      </c>
      <c r="E1604">
        <v>0.4</v>
      </c>
      <c r="F1604" s="16">
        <v>45232</v>
      </c>
      <c r="G1604" t="s">
        <v>77</v>
      </c>
      <c r="H1604" t="s">
        <v>100</v>
      </c>
      <c r="I1604" t="s">
        <v>78</v>
      </c>
      <c r="J1604" t="s">
        <v>101</v>
      </c>
      <c r="K1604" s="1" t="s">
        <v>102</v>
      </c>
      <c r="L1604" t="s">
        <v>79</v>
      </c>
      <c r="M1604" s="1">
        <v>500</v>
      </c>
      <c r="N1604" s="1">
        <v>500</v>
      </c>
      <c r="O1604" s="1">
        <v>1045</v>
      </c>
      <c r="P1604">
        <v>3</v>
      </c>
      <c r="Q1604">
        <v>91.05</v>
      </c>
      <c r="R1604">
        <v>112.27</v>
      </c>
      <c r="S1604">
        <v>21.22</v>
      </c>
      <c r="T1604" t="s">
        <v>80</v>
      </c>
      <c r="U1604" s="40">
        <v>2023</v>
      </c>
      <c r="V1604" s="40">
        <v>11</v>
      </c>
      <c r="W1604" s="40" t="s">
        <v>328</v>
      </c>
      <c r="X1604" s="40">
        <v>4</v>
      </c>
      <c r="Y1604">
        <v>1</v>
      </c>
      <c r="Z1604">
        <v>112.27</v>
      </c>
    </row>
    <row r="1605" spans="1:26" x14ac:dyDescent="0.25">
      <c r="A1605" t="s">
        <v>92</v>
      </c>
      <c r="B1605" t="s">
        <v>1804</v>
      </c>
      <c r="C1605" s="1">
        <v>500</v>
      </c>
      <c r="D1605">
        <v>2</v>
      </c>
      <c r="E1605">
        <v>0.4</v>
      </c>
      <c r="F1605" s="16">
        <v>45232</v>
      </c>
      <c r="G1605" t="s">
        <v>77</v>
      </c>
      <c r="H1605" t="s">
        <v>100</v>
      </c>
      <c r="I1605" t="s">
        <v>78</v>
      </c>
      <c r="J1605" t="s">
        <v>101</v>
      </c>
      <c r="K1605" s="1" t="s">
        <v>102</v>
      </c>
      <c r="L1605" t="s">
        <v>79</v>
      </c>
      <c r="M1605" s="1">
        <v>500</v>
      </c>
      <c r="N1605" s="1">
        <v>500</v>
      </c>
      <c r="O1605" s="1">
        <v>1045</v>
      </c>
      <c r="P1605">
        <v>3</v>
      </c>
      <c r="Q1605">
        <v>91.05</v>
      </c>
      <c r="R1605">
        <v>112.27</v>
      </c>
      <c r="S1605">
        <v>21.22</v>
      </c>
      <c r="T1605" t="s">
        <v>80</v>
      </c>
      <c r="U1605" s="40">
        <v>2023</v>
      </c>
      <c r="V1605" s="40">
        <v>11</v>
      </c>
      <c r="W1605" s="40" t="s">
        <v>328</v>
      </c>
      <c r="X1605" s="40">
        <v>4</v>
      </c>
      <c r="Y1605">
        <v>1</v>
      </c>
      <c r="Z1605">
        <v>112.27</v>
      </c>
    </row>
    <row r="1606" spans="1:26" x14ac:dyDescent="0.25">
      <c r="A1606" t="s">
        <v>92</v>
      </c>
      <c r="B1606" t="s">
        <v>1805</v>
      </c>
      <c r="C1606" s="1">
        <v>500</v>
      </c>
      <c r="D1606">
        <v>2</v>
      </c>
      <c r="E1606">
        <v>0.4</v>
      </c>
      <c r="F1606" s="16">
        <v>45232</v>
      </c>
      <c r="G1606" t="s">
        <v>77</v>
      </c>
      <c r="H1606" t="s">
        <v>100</v>
      </c>
      <c r="I1606" t="s">
        <v>78</v>
      </c>
      <c r="J1606" t="s">
        <v>101</v>
      </c>
      <c r="K1606" s="1" t="s">
        <v>102</v>
      </c>
      <c r="L1606" t="s">
        <v>79</v>
      </c>
      <c r="M1606" s="1">
        <v>500</v>
      </c>
      <c r="N1606" s="1">
        <v>500</v>
      </c>
      <c r="O1606" s="1">
        <v>1045</v>
      </c>
      <c r="P1606">
        <v>3</v>
      </c>
      <c r="Q1606">
        <v>91.05</v>
      </c>
      <c r="R1606">
        <v>112.27</v>
      </c>
      <c r="S1606">
        <v>21.22</v>
      </c>
      <c r="T1606" t="s">
        <v>80</v>
      </c>
      <c r="U1606" s="40">
        <v>2023</v>
      </c>
      <c r="V1606" s="40">
        <v>11</v>
      </c>
      <c r="W1606" s="40" t="s">
        <v>328</v>
      </c>
      <c r="X1606" s="40">
        <v>4</v>
      </c>
      <c r="Y1606">
        <v>1</v>
      </c>
      <c r="Z1606">
        <v>112.27</v>
      </c>
    </row>
    <row r="1607" spans="1:26" x14ac:dyDescent="0.25">
      <c r="A1607" t="s">
        <v>92</v>
      </c>
      <c r="B1607" t="s">
        <v>1806</v>
      </c>
      <c r="C1607" s="1">
        <v>500</v>
      </c>
      <c r="D1607">
        <v>2</v>
      </c>
      <c r="E1607">
        <v>0.4</v>
      </c>
      <c r="F1607" s="16">
        <v>45232</v>
      </c>
      <c r="G1607" t="s">
        <v>77</v>
      </c>
      <c r="H1607" t="s">
        <v>100</v>
      </c>
      <c r="I1607" t="s">
        <v>78</v>
      </c>
      <c r="J1607" t="s">
        <v>101</v>
      </c>
      <c r="K1607" s="1" t="s">
        <v>102</v>
      </c>
      <c r="L1607" t="s">
        <v>79</v>
      </c>
      <c r="M1607" s="1">
        <v>500</v>
      </c>
      <c r="N1607" s="1">
        <v>500</v>
      </c>
      <c r="O1607" s="1">
        <v>1045</v>
      </c>
      <c r="P1607">
        <v>3</v>
      </c>
      <c r="Q1607">
        <v>91.05</v>
      </c>
      <c r="R1607">
        <v>112.27</v>
      </c>
      <c r="S1607">
        <v>21.22</v>
      </c>
      <c r="T1607" t="s">
        <v>80</v>
      </c>
      <c r="U1607" s="40">
        <v>2023</v>
      </c>
      <c r="V1607" s="40">
        <v>11</v>
      </c>
      <c r="W1607" s="40" t="s">
        <v>328</v>
      </c>
      <c r="X1607" s="40">
        <v>4</v>
      </c>
      <c r="Y1607">
        <v>1</v>
      </c>
      <c r="Z1607">
        <v>112.27</v>
      </c>
    </row>
    <row r="1608" spans="1:26" x14ac:dyDescent="0.25">
      <c r="A1608" t="s">
        <v>92</v>
      </c>
      <c r="B1608" t="s">
        <v>1807</v>
      </c>
      <c r="C1608" s="1">
        <v>500</v>
      </c>
      <c r="D1608">
        <v>2</v>
      </c>
      <c r="E1608">
        <v>0.4</v>
      </c>
      <c r="F1608" s="16">
        <v>45232</v>
      </c>
      <c r="G1608" t="s">
        <v>77</v>
      </c>
      <c r="H1608" t="s">
        <v>100</v>
      </c>
      <c r="I1608" t="s">
        <v>78</v>
      </c>
      <c r="J1608" t="s">
        <v>101</v>
      </c>
      <c r="K1608" s="1" t="s">
        <v>102</v>
      </c>
      <c r="L1608" t="s">
        <v>79</v>
      </c>
      <c r="M1608" s="1">
        <v>500</v>
      </c>
      <c r="N1608" s="1">
        <v>500</v>
      </c>
      <c r="O1608" s="1">
        <v>1045</v>
      </c>
      <c r="P1608">
        <v>3</v>
      </c>
      <c r="Q1608">
        <v>91.05</v>
      </c>
      <c r="R1608">
        <v>112.27</v>
      </c>
      <c r="S1608">
        <v>21.22</v>
      </c>
      <c r="T1608" t="s">
        <v>80</v>
      </c>
      <c r="U1608" s="40">
        <v>2023</v>
      </c>
      <c r="V1608" s="40">
        <v>11</v>
      </c>
      <c r="W1608" s="40" t="s">
        <v>328</v>
      </c>
      <c r="X1608" s="40">
        <v>4</v>
      </c>
      <c r="Y1608">
        <v>1</v>
      </c>
      <c r="Z1608">
        <v>112.27</v>
      </c>
    </row>
    <row r="1609" spans="1:26" x14ac:dyDescent="0.25">
      <c r="A1609" t="s">
        <v>92</v>
      </c>
      <c r="B1609" t="s">
        <v>1808</v>
      </c>
      <c r="C1609" s="1">
        <v>500</v>
      </c>
      <c r="D1609">
        <v>2</v>
      </c>
      <c r="E1609">
        <v>0.4</v>
      </c>
      <c r="F1609" s="16">
        <v>45232</v>
      </c>
      <c r="G1609" t="s">
        <v>77</v>
      </c>
      <c r="H1609" t="s">
        <v>100</v>
      </c>
      <c r="I1609" t="s">
        <v>78</v>
      </c>
      <c r="J1609" t="s">
        <v>101</v>
      </c>
      <c r="K1609" s="1" t="s">
        <v>102</v>
      </c>
      <c r="L1609" t="s">
        <v>79</v>
      </c>
      <c r="M1609" s="1">
        <v>500</v>
      </c>
      <c r="N1609" s="1">
        <v>500</v>
      </c>
      <c r="O1609" s="1">
        <v>1045</v>
      </c>
      <c r="P1609">
        <v>3</v>
      </c>
      <c r="Q1609">
        <v>91.05</v>
      </c>
      <c r="R1609">
        <v>112.27</v>
      </c>
      <c r="S1609">
        <v>21.22</v>
      </c>
      <c r="T1609" t="s">
        <v>80</v>
      </c>
      <c r="U1609" s="40">
        <v>2023</v>
      </c>
      <c r="V1609" s="40">
        <v>11</v>
      </c>
      <c r="W1609" s="40" t="s">
        <v>328</v>
      </c>
      <c r="X1609" s="40">
        <v>4</v>
      </c>
      <c r="Y1609">
        <v>1</v>
      </c>
      <c r="Z1609">
        <v>112.27</v>
      </c>
    </row>
    <row r="1610" spans="1:26" x14ac:dyDescent="0.25">
      <c r="A1610" t="s">
        <v>92</v>
      </c>
      <c r="B1610" t="s">
        <v>1809</v>
      </c>
      <c r="C1610" s="1">
        <v>500</v>
      </c>
      <c r="D1610">
        <v>2</v>
      </c>
      <c r="E1610">
        <v>0.4</v>
      </c>
      <c r="F1610" s="16">
        <v>45232</v>
      </c>
      <c r="G1610" t="s">
        <v>77</v>
      </c>
      <c r="H1610" t="s">
        <v>100</v>
      </c>
      <c r="I1610" t="s">
        <v>78</v>
      </c>
      <c r="J1610" t="s">
        <v>101</v>
      </c>
      <c r="K1610" s="1" t="s">
        <v>102</v>
      </c>
      <c r="L1610" t="s">
        <v>79</v>
      </c>
      <c r="M1610" s="1">
        <v>500</v>
      </c>
      <c r="N1610" s="1">
        <v>500</v>
      </c>
      <c r="O1610" s="1">
        <v>1045</v>
      </c>
      <c r="P1610">
        <v>3</v>
      </c>
      <c r="Q1610">
        <v>91.05</v>
      </c>
      <c r="R1610">
        <v>112.27</v>
      </c>
      <c r="S1610">
        <v>21.22</v>
      </c>
      <c r="T1610" t="s">
        <v>80</v>
      </c>
      <c r="U1610" s="40">
        <v>2023</v>
      </c>
      <c r="V1610" s="40">
        <v>11</v>
      </c>
      <c r="W1610" s="40" t="s">
        <v>328</v>
      </c>
      <c r="X1610" s="40">
        <v>4</v>
      </c>
      <c r="Y1610">
        <v>1</v>
      </c>
      <c r="Z1610">
        <v>112.27</v>
      </c>
    </row>
    <row r="1611" spans="1:26" x14ac:dyDescent="0.25">
      <c r="A1611" t="s">
        <v>92</v>
      </c>
      <c r="B1611" t="s">
        <v>1810</v>
      </c>
      <c r="C1611" s="1">
        <v>500</v>
      </c>
      <c r="D1611">
        <v>2</v>
      </c>
      <c r="E1611">
        <v>0.4</v>
      </c>
      <c r="F1611" s="16">
        <v>45232</v>
      </c>
      <c r="G1611" t="s">
        <v>77</v>
      </c>
      <c r="H1611" t="s">
        <v>100</v>
      </c>
      <c r="I1611" t="s">
        <v>78</v>
      </c>
      <c r="J1611" t="s">
        <v>101</v>
      </c>
      <c r="K1611" s="1" t="s">
        <v>102</v>
      </c>
      <c r="L1611" t="s">
        <v>79</v>
      </c>
      <c r="M1611" s="1">
        <v>500</v>
      </c>
      <c r="N1611" s="1">
        <v>500</v>
      </c>
      <c r="O1611" s="1">
        <v>1045</v>
      </c>
      <c r="P1611">
        <v>3</v>
      </c>
      <c r="Q1611">
        <v>91.05</v>
      </c>
      <c r="R1611">
        <v>112.27</v>
      </c>
      <c r="S1611">
        <v>21.22</v>
      </c>
      <c r="T1611" t="s">
        <v>80</v>
      </c>
      <c r="U1611" s="40">
        <v>2023</v>
      </c>
      <c r="V1611" s="40">
        <v>11</v>
      </c>
      <c r="W1611" s="40" t="s">
        <v>328</v>
      </c>
      <c r="X1611" s="40">
        <v>4</v>
      </c>
      <c r="Y1611">
        <v>1</v>
      </c>
      <c r="Z1611">
        <v>112.27</v>
      </c>
    </row>
    <row r="1612" spans="1:26" x14ac:dyDescent="0.25">
      <c r="A1612" t="s">
        <v>92</v>
      </c>
      <c r="B1612" t="s">
        <v>1811</v>
      </c>
      <c r="C1612" s="1">
        <v>500</v>
      </c>
      <c r="D1612">
        <v>2</v>
      </c>
      <c r="E1612">
        <v>0.4</v>
      </c>
      <c r="F1612" s="16">
        <v>45232</v>
      </c>
      <c r="G1612" t="s">
        <v>77</v>
      </c>
      <c r="H1612" t="s">
        <v>100</v>
      </c>
      <c r="I1612" t="s">
        <v>78</v>
      </c>
      <c r="J1612" t="s">
        <v>101</v>
      </c>
      <c r="K1612" s="1" t="s">
        <v>102</v>
      </c>
      <c r="L1612" t="s">
        <v>79</v>
      </c>
      <c r="M1612" s="1">
        <v>500</v>
      </c>
      <c r="N1612" s="1">
        <v>500</v>
      </c>
      <c r="O1612" s="1">
        <v>1045</v>
      </c>
      <c r="P1612">
        <v>3</v>
      </c>
      <c r="Q1612">
        <v>91.05</v>
      </c>
      <c r="R1612">
        <v>112.27</v>
      </c>
      <c r="S1612">
        <v>21.22</v>
      </c>
      <c r="T1612" t="s">
        <v>80</v>
      </c>
      <c r="U1612" s="40">
        <v>2023</v>
      </c>
      <c r="V1612" s="40">
        <v>11</v>
      </c>
      <c r="W1612" s="40" t="s">
        <v>328</v>
      </c>
      <c r="X1612" s="40">
        <v>4</v>
      </c>
      <c r="Y1612">
        <v>1</v>
      </c>
      <c r="Z1612">
        <v>112.27</v>
      </c>
    </row>
    <row r="1613" spans="1:26" x14ac:dyDescent="0.25">
      <c r="A1613" t="s">
        <v>92</v>
      </c>
      <c r="B1613" t="s">
        <v>1812</v>
      </c>
      <c r="C1613" s="1">
        <v>500</v>
      </c>
      <c r="D1613">
        <v>2</v>
      </c>
      <c r="E1613">
        <v>0.4</v>
      </c>
      <c r="F1613" s="16">
        <v>45232</v>
      </c>
      <c r="G1613" t="s">
        <v>77</v>
      </c>
      <c r="H1613" t="s">
        <v>100</v>
      </c>
      <c r="I1613" t="s">
        <v>78</v>
      </c>
      <c r="J1613" t="s">
        <v>101</v>
      </c>
      <c r="K1613" s="1" t="s">
        <v>102</v>
      </c>
      <c r="L1613" t="s">
        <v>79</v>
      </c>
      <c r="M1613" s="1">
        <v>500</v>
      </c>
      <c r="N1613" s="1">
        <v>500</v>
      </c>
      <c r="O1613" s="1">
        <v>1045</v>
      </c>
      <c r="P1613">
        <v>3</v>
      </c>
      <c r="Q1613">
        <v>91.05</v>
      </c>
      <c r="R1613">
        <v>112.27</v>
      </c>
      <c r="S1613">
        <v>21.22</v>
      </c>
      <c r="T1613" t="s">
        <v>80</v>
      </c>
      <c r="U1613" s="40">
        <v>2023</v>
      </c>
      <c r="V1613" s="40">
        <v>11</v>
      </c>
      <c r="W1613" s="40" t="s">
        <v>328</v>
      </c>
      <c r="X1613" s="40">
        <v>4</v>
      </c>
      <c r="Y1613">
        <v>1</v>
      </c>
      <c r="Z1613">
        <v>112.27</v>
      </c>
    </row>
    <row r="1614" spans="1:26" x14ac:dyDescent="0.25">
      <c r="A1614" t="s">
        <v>92</v>
      </c>
      <c r="B1614" t="s">
        <v>1813</v>
      </c>
      <c r="C1614" s="1">
        <v>500</v>
      </c>
      <c r="D1614">
        <v>2</v>
      </c>
      <c r="E1614">
        <v>0.4</v>
      </c>
      <c r="F1614" s="16">
        <v>45232</v>
      </c>
      <c r="G1614" t="s">
        <v>77</v>
      </c>
      <c r="H1614" t="s">
        <v>100</v>
      </c>
      <c r="I1614" t="s">
        <v>78</v>
      </c>
      <c r="J1614" t="s">
        <v>101</v>
      </c>
      <c r="K1614" s="1" t="s">
        <v>102</v>
      </c>
      <c r="L1614" t="s">
        <v>79</v>
      </c>
      <c r="M1614" s="1">
        <v>500</v>
      </c>
      <c r="N1614" s="1">
        <v>500</v>
      </c>
      <c r="O1614" s="1">
        <v>1045</v>
      </c>
      <c r="P1614">
        <v>3</v>
      </c>
      <c r="Q1614">
        <v>91.05</v>
      </c>
      <c r="R1614">
        <v>112.27</v>
      </c>
      <c r="S1614">
        <v>21.22</v>
      </c>
      <c r="T1614" t="s">
        <v>80</v>
      </c>
      <c r="U1614" s="40">
        <v>2023</v>
      </c>
      <c r="V1614" s="40">
        <v>11</v>
      </c>
      <c r="W1614" s="40" t="s">
        <v>328</v>
      </c>
      <c r="X1614" s="40">
        <v>4</v>
      </c>
      <c r="Y1614">
        <v>1</v>
      </c>
      <c r="Z1614">
        <v>112.27</v>
      </c>
    </row>
    <row r="1615" spans="1:26" x14ac:dyDescent="0.25">
      <c r="A1615" t="s">
        <v>92</v>
      </c>
      <c r="B1615" t="s">
        <v>1814</v>
      </c>
      <c r="C1615" s="1">
        <v>500</v>
      </c>
      <c r="D1615">
        <v>2</v>
      </c>
      <c r="E1615">
        <v>0.4</v>
      </c>
      <c r="F1615" s="16">
        <v>45232</v>
      </c>
      <c r="G1615" t="s">
        <v>77</v>
      </c>
      <c r="H1615" t="s">
        <v>100</v>
      </c>
      <c r="I1615" t="s">
        <v>78</v>
      </c>
      <c r="J1615" t="s">
        <v>101</v>
      </c>
      <c r="K1615" s="1" t="s">
        <v>102</v>
      </c>
      <c r="L1615" t="s">
        <v>79</v>
      </c>
      <c r="M1615" s="1">
        <v>500</v>
      </c>
      <c r="N1615" s="1">
        <v>500</v>
      </c>
      <c r="O1615" s="1">
        <v>1045</v>
      </c>
      <c r="P1615">
        <v>3</v>
      </c>
      <c r="Q1615">
        <v>91.05</v>
      </c>
      <c r="R1615">
        <v>112.27</v>
      </c>
      <c r="S1615">
        <v>21.22</v>
      </c>
      <c r="T1615" t="s">
        <v>80</v>
      </c>
      <c r="U1615" s="40">
        <v>2023</v>
      </c>
      <c r="V1615" s="40">
        <v>11</v>
      </c>
      <c r="W1615" s="40" t="s">
        <v>328</v>
      </c>
      <c r="X1615" s="40">
        <v>4</v>
      </c>
      <c r="Y1615">
        <v>1</v>
      </c>
      <c r="Z1615">
        <v>112.27</v>
      </c>
    </row>
    <row r="1616" spans="1:26" x14ac:dyDescent="0.25">
      <c r="A1616" t="s">
        <v>92</v>
      </c>
      <c r="B1616" t="s">
        <v>1815</v>
      </c>
      <c r="C1616" s="1">
        <v>500</v>
      </c>
      <c r="D1616">
        <v>2</v>
      </c>
      <c r="E1616">
        <v>0.4</v>
      </c>
      <c r="F1616" s="16">
        <v>45232</v>
      </c>
      <c r="G1616" t="s">
        <v>77</v>
      </c>
      <c r="H1616" t="s">
        <v>100</v>
      </c>
      <c r="I1616" t="s">
        <v>78</v>
      </c>
      <c r="J1616" t="s">
        <v>101</v>
      </c>
      <c r="K1616" s="1" t="s">
        <v>102</v>
      </c>
      <c r="L1616" t="s">
        <v>79</v>
      </c>
      <c r="M1616" s="1">
        <v>500</v>
      </c>
      <c r="N1616" s="1">
        <v>500</v>
      </c>
      <c r="O1616" s="1">
        <v>1045</v>
      </c>
      <c r="P1616">
        <v>3</v>
      </c>
      <c r="Q1616">
        <v>91.05</v>
      </c>
      <c r="R1616">
        <v>112.27</v>
      </c>
      <c r="S1616">
        <v>21.22</v>
      </c>
      <c r="T1616" t="s">
        <v>80</v>
      </c>
      <c r="U1616" s="40">
        <v>2023</v>
      </c>
      <c r="V1616" s="40">
        <v>11</v>
      </c>
      <c r="W1616" s="40" t="s">
        <v>328</v>
      </c>
      <c r="X1616" s="40">
        <v>4</v>
      </c>
      <c r="Y1616">
        <v>1</v>
      </c>
      <c r="Z1616">
        <v>112.27</v>
      </c>
    </row>
    <row r="1617" spans="1:26" x14ac:dyDescent="0.25">
      <c r="A1617" t="s">
        <v>92</v>
      </c>
      <c r="B1617" t="s">
        <v>1816</v>
      </c>
      <c r="C1617" s="1">
        <v>500</v>
      </c>
      <c r="D1617">
        <v>2</v>
      </c>
      <c r="E1617">
        <v>0.4</v>
      </c>
      <c r="F1617" s="16">
        <v>45232</v>
      </c>
      <c r="G1617" t="s">
        <v>77</v>
      </c>
      <c r="H1617" t="s">
        <v>100</v>
      </c>
      <c r="I1617" t="s">
        <v>78</v>
      </c>
      <c r="J1617" t="s">
        <v>101</v>
      </c>
      <c r="K1617" s="1" t="s">
        <v>102</v>
      </c>
      <c r="L1617" t="s">
        <v>79</v>
      </c>
      <c r="M1617" s="1">
        <v>500</v>
      </c>
      <c r="N1617" s="1">
        <v>500</v>
      </c>
      <c r="O1617" s="1">
        <v>1045</v>
      </c>
      <c r="P1617">
        <v>3</v>
      </c>
      <c r="Q1617">
        <v>91.05</v>
      </c>
      <c r="R1617">
        <v>112.27</v>
      </c>
      <c r="S1617">
        <v>21.22</v>
      </c>
      <c r="T1617" t="s">
        <v>80</v>
      </c>
      <c r="U1617" s="40">
        <v>2023</v>
      </c>
      <c r="V1617" s="40">
        <v>11</v>
      </c>
      <c r="W1617" s="40" t="s">
        <v>328</v>
      </c>
      <c r="X1617" s="40">
        <v>4</v>
      </c>
      <c r="Y1617">
        <v>1</v>
      </c>
      <c r="Z1617">
        <v>112.27</v>
      </c>
    </row>
    <row r="1618" spans="1:26" x14ac:dyDescent="0.25">
      <c r="A1618" t="s">
        <v>92</v>
      </c>
      <c r="B1618" t="s">
        <v>1817</v>
      </c>
      <c r="C1618" s="1">
        <v>500</v>
      </c>
      <c r="D1618">
        <v>2</v>
      </c>
      <c r="E1618">
        <v>0.4</v>
      </c>
      <c r="F1618" s="16">
        <v>45232</v>
      </c>
      <c r="G1618" t="s">
        <v>77</v>
      </c>
      <c r="H1618" t="s">
        <v>100</v>
      </c>
      <c r="I1618" t="s">
        <v>78</v>
      </c>
      <c r="J1618" t="s">
        <v>101</v>
      </c>
      <c r="K1618" s="1" t="s">
        <v>102</v>
      </c>
      <c r="L1618" t="s">
        <v>79</v>
      </c>
      <c r="M1618" s="1">
        <v>500</v>
      </c>
      <c r="N1618" s="1">
        <v>500</v>
      </c>
      <c r="O1618" s="1">
        <v>1045</v>
      </c>
      <c r="P1618">
        <v>3</v>
      </c>
      <c r="Q1618">
        <v>91.05</v>
      </c>
      <c r="R1618">
        <v>112.27</v>
      </c>
      <c r="S1618">
        <v>21.22</v>
      </c>
      <c r="T1618" t="s">
        <v>80</v>
      </c>
      <c r="U1618" s="40">
        <v>2023</v>
      </c>
      <c r="V1618" s="40">
        <v>11</v>
      </c>
      <c r="W1618" s="40" t="s">
        <v>328</v>
      </c>
      <c r="X1618" s="40">
        <v>4</v>
      </c>
      <c r="Y1618">
        <v>1</v>
      </c>
      <c r="Z1618">
        <v>112.27</v>
      </c>
    </row>
    <row r="1619" spans="1:26" x14ac:dyDescent="0.25">
      <c r="A1619" t="s">
        <v>92</v>
      </c>
      <c r="B1619" t="s">
        <v>1818</v>
      </c>
      <c r="C1619" s="1">
        <v>500</v>
      </c>
      <c r="D1619">
        <v>2</v>
      </c>
      <c r="E1619">
        <v>0.4</v>
      </c>
      <c r="F1619" s="16">
        <v>45232</v>
      </c>
      <c r="G1619" t="s">
        <v>77</v>
      </c>
      <c r="H1619" t="s">
        <v>100</v>
      </c>
      <c r="I1619" t="s">
        <v>78</v>
      </c>
      <c r="J1619" t="s">
        <v>101</v>
      </c>
      <c r="K1619" s="1" t="s">
        <v>102</v>
      </c>
      <c r="L1619" t="s">
        <v>79</v>
      </c>
      <c r="M1619" s="1">
        <v>500</v>
      </c>
      <c r="N1619" s="1">
        <v>500</v>
      </c>
      <c r="O1619" s="1">
        <v>1045</v>
      </c>
      <c r="P1619">
        <v>3</v>
      </c>
      <c r="Q1619">
        <v>91.05</v>
      </c>
      <c r="R1619">
        <v>112.27</v>
      </c>
      <c r="S1619">
        <v>21.22</v>
      </c>
      <c r="T1619" t="s">
        <v>80</v>
      </c>
      <c r="U1619" s="40">
        <v>2023</v>
      </c>
      <c r="V1619" s="40">
        <v>11</v>
      </c>
      <c r="W1619" s="40" t="s">
        <v>328</v>
      </c>
      <c r="X1619" s="40">
        <v>4</v>
      </c>
      <c r="Y1619">
        <v>1</v>
      </c>
      <c r="Z1619">
        <v>112.27</v>
      </c>
    </row>
    <row r="1620" spans="1:26" x14ac:dyDescent="0.25">
      <c r="A1620" t="s">
        <v>92</v>
      </c>
      <c r="B1620" t="s">
        <v>1819</v>
      </c>
      <c r="C1620" s="1">
        <v>500</v>
      </c>
      <c r="D1620">
        <v>2</v>
      </c>
      <c r="E1620">
        <v>0.4</v>
      </c>
      <c r="F1620" s="16">
        <v>45232</v>
      </c>
      <c r="G1620" t="s">
        <v>77</v>
      </c>
      <c r="H1620" t="s">
        <v>100</v>
      </c>
      <c r="I1620" t="s">
        <v>78</v>
      </c>
      <c r="J1620" t="s">
        <v>101</v>
      </c>
      <c r="K1620" s="1" t="s">
        <v>102</v>
      </c>
      <c r="L1620" t="s">
        <v>79</v>
      </c>
      <c r="M1620" s="1">
        <v>500</v>
      </c>
      <c r="N1620" s="1">
        <v>500</v>
      </c>
      <c r="O1620" s="1">
        <v>1045</v>
      </c>
      <c r="P1620">
        <v>3</v>
      </c>
      <c r="Q1620">
        <v>91.05</v>
      </c>
      <c r="R1620">
        <v>112.27</v>
      </c>
      <c r="S1620">
        <v>21.22</v>
      </c>
      <c r="T1620" t="s">
        <v>80</v>
      </c>
      <c r="U1620" s="40">
        <v>2023</v>
      </c>
      <c r="V1620" s="40">
        <v>11</v>
      </c>
      <c r="W1620" s="40" t="s">
        <v>328</v>
      </c>
      <c r="X1620" s="40">
        <v>4</v>
      </c>
      <c r="Y1620">
        <v>1</v>
      </c>
      <c r="Z1620">
        <v>112.27</v>
      </c>
    </row>
    <row r="1621" spans="1:26" x14ac:dyDescent="0.25">
      <c r="A1621" t="s">
        <v>92</v>
      </c>
      <c r="B1621" t="s">
        <v>1820</v>
      </c>
      <c r="C1621" s="1">
        <v>500</v>
      </c>
      <c r="D1621">
        <v>2</v>
      </c>
      <c r="E1621">
        <v>0.4</v>
      </c>
      <c r="F1621" s="16">
        <v>45232</v>
      </c>
      <c r="G1621" t="s">
        <v>77</v>
      </c>
      <c r="H1621" t="s">
        <v>100</v>
      </c>
      <c r="I1621" t="s">
        <v>78</v>
      </c>
      <c r="J1621" t="s">
        <v>101</v>
      </c>
      <c r="K1621" s="1" t="s">
        <v>102</v>
      </c>
      <c r="L1621" t="s">
        <v>79</v>
      </c>
      <c r="M1621" s="1">
        <v>500</v>
      </c>
      <c r="N1621" s="1">
        <v>500</v>
      </c>
      <c r="O1621" s="1">
        <v>1045</v>
      </c>
      <c r="P1621">
        <v>3</v>
      </c>
      <c r="Q1621">
        <v>91.05</v>
      </c>
      <c r="R1621">
        <v>112.27</v>
      </c>
      <c r="S1621">
        <v>21.22</v>
      </c>
      <c r="T1621" t="s">
        <v>80</v>
      </c>
      <c r="U1621" s="40">
        <v>2023</v>
      </c>
      <c r="V1621" s="40">
        <v>11</v>
      </c>
      <c r="W1621" s="40" t="s">
        <v>328</v>
      </c>
      <c r="X1621" s="40">
        <v>4</v>
      </c>
      <c r="Y1621">
        <v>1</v>
      </c>
      <c r="Z1621">
        <v>112.27</v>
      </c>
    </row>
    <row r="1622" spans="1:26" x14ac:dyDescent="0.25">
      <c r="A1622" t="s">
        <v>92</v>
      </c>
      <c r="B1622" t="s">
        <v>1821</v>
      </c>
      <c r="C1622" s="1">
        <v>500</v>
      </c>
      <c r="D1622">
        <v>2</v>
      </c>
      <c r="E1622">
        <v>0.4</v>
      </c>
      <c r="F1622" s="16">
        <v>45232</v>
      </c>
      <c r="G1622" t="s">
        <v>77</v>
      </c>
      <c r="H1622" t="s">
        <v>100</v>
      </c>
      <c r="I1622" t="s">
        <v>78</v>
      </c>
      <c r="J1622" t="s">
        <v>101</v>
      </c>
      <c r="K1622" s="1" t="s">
        <v>102</v>
      </c>
      <c r="L1622" t="s">
        <v>79</v>
      </c>
      <c r="M1622" s="1">
        <v>500</v>
      </c>
      <c r="N1622" s="1">
        <v>500</v>
      </c>
      <c r="O1622" s="1">
        <v>1045</v>
      </c>
      <c r="P1622">
        <v>3</v>
      </c>
      <c r="Q1622">
        <v>91.05</v>
      </c>
      <c r="R1622">
        <v>112.27</v>
      </c>
      <c r="S1622">
        <v>21.22</v>
      </c>
      <c r="T1622" t="s">
        <v>80</v>
      </c>
      <c r="U1622" s="40">
        <v>2023</v>
      </c>
      <c r="V1622" s="40">
        <v>11</v>
      </c>
      <c r="W1622" s="40" t="s">
        <v>328</v>
      </c>
      <c r="X1622" s="40">
        <v>4</v>
      </c>
      <c r="Y1622">
        <v>1</v>
      </c>
      <c r="Z1622">
        <v>112.27</v>
      </c>
    </row>
    <row r="1623" spans="1:26" x14ac:dyDescent="0.25">
      <c r="A1623" t="s">
        <v>92</v>
      </c>
      <c r="B1623" t="s">
        <v>1822</v>
      </c>
      <c r="C1623" s="1">
        <v>500</v>
      </c>
      <c r="D1623">
        <v>2</v>
      </c>
      <c r="E1623">
        <v>0.4</v>
      </c>
      <c r="F1623" s="16">
        <v>45232</v>
      </c>
      <c r="G1623" t="s">
        <v>77</v>
      </c>
      <c r="H1623" t="s">
        <v>100</v>
      </c>
      <c r="I1623" t="s">
        <v>78</v>
      </c>
      <c r="J1623" t="s">
        <v>101</v>
      </c>
      <c r="K1623" s="1" t="s">
        <v>102</v>
      </c>
      <c r="L1623" t="s">
        <v>79</v>
      </c>
      <c r="M1623" s="1">
        <v>500</v>
      </c>
      <c r="N1623" s="1">
        <v>500</v>
      </c>
      <c r="O1623" s="1">
        <v>1045</v>
      </c>
      <c r="P1623">
        <v>3</v>
      </c>
      <c r="Q1623">
        <v>91.05</v>
      </c>
      <c r="R1623">
        <v>112.27</v>
      </c>
      <c r="S1623">
        <v>21.22</v>
      </c>
      <c r="T1623" t="s">
        <v>80</v>
      </c>
      <c r="U1623" s="40">
        <v>2023</v>
      </c>
      <c r="V1623" s="40">
        <v>11</v>
      </c>
      <c r="W1623" s="40" t="s">
        <v>328</v>
      </c>
      <c r="X1623" s="40">
        <v>4</v>
      </c>
      <c r="Y1623">
        <v>1</v>
      </c>
      <c r="Z1623">
        <v>112.27</v>
      </c>
    </row>
    <row r="1624" spans="1:26" x14ac:dyDescent="0.25">
      <c r="A1624" t="s">
        <v>92</v>
      </c>
      <c r="B1624" t="s">
        <v>1823</v>
      </c>
      <c r="C1624" s="1">
        <v>500</v>
      </c>
      <c r="D1624">
        <v>2</v>
      </c>
      <c r="E1624">
        <v>0.4</v>
      </c>
      <c r="F1624" s="16">
        <v>45232</v>
      </c>
      <c r="G1624" t="s">
        <v>77</v>
      </c>
      <c r="H1624" t="s">
        <v>100</v>
      </c>
      <c r="I1624" t="s">
        <v>78</v>
      </c>
      <c r="J1624" t="s">
        <v>101</v>
      </c>
      <c r="K1624" s="1" t="s">
        <v>102</v>
      </c>
      <c r="L1624" t="s">
        <v>79</v>
      </c>
      <c r="M1624" s="1">
        <v>500</v>
      </c>
      <c r="N1624" s="1">
        <v>500</v>
      </c>
      <c r="O1624" s="1">
        <v>1045</v>
      </c>
      <c r="P1624">
        <v>3</v>
      </c>
      <c r="Q1624">
        <v>91.05</v>
      </c>
      <c r="R1624">
        <v>112.27</v>
      </c>
      <c r="S1624">
        <v>21.22</v>
      </c>
      <c r="T1624" t="s">
        <v>80</v>
      </c>
      <c r="U1624" s="40">
        <v>2023</v>
      </c>
      <c r="V1624" s="40">
        <v>11</v>
      </c>
      <c r="W1624" s="40" t="s">
        <v>328</v>
      </c>
      <c r="X1624" s="40">
        <v>4</v>
      </c>
      <c r="Y1624">
        <v>1</v>
      </c>
      <c r="Z1624">
        <v>112.27</v>
      </c>
    </row>
    <row r="1625" spans="1:26" x14ac:dyDescent="0.25">
      <c r="A1625" t="s">
        <v>92</v>
      </c>
      <c r="B1625" t="s">
        <v>1824</v>
      </c>
      <c r="C1625" s="1">
        <v>500</v>
      </c>
      <c r="D1625">
        <v>2</v>
      </c>
      <c r="E1625">
        <v>0.4</v>
      </c>
      <c r="F1625" s="16">
        <v>45232</v>
      </c>
      <c r="G1625" t="s">
        <v>77</v>
      </c>
      <c r="H1625" t="s">
        <v>100</v>
      </c>
      <c r="I1625" t="s">
        <v>78</v>
      </c>
      <c r="J1625" t="s">
        <v>101</v>
      </c>
      <c r="K1625" s="1" t="s">
        <v>102</v>
      </c>
      <c r="L1625" t="s">
        <v>79</v>
      </c>
      <c r="M1625" s="1">
        <v>500</v>
      </c>
      <c r="N1625" s="1">
        <v>500</v>
      </c>
      <c r="O1625" s="1">
        <v>1045</v>
      </c>
      <c r="P1625">
        <v>3</v>
      </c>
      <c r="Q1625">
        <v>91.05</v>
      </c>
      <c r="R1625">
        <v>112.27</v>
      </c>
      <c r="S1625">
        <v>21.22</v>
      </c>
      <c r="T1625" t="s">
        <v>80</v>
      </c>
      <c r="U1625" s="40">
        <v>2023</v>
      </c>
      <c r="V1625" s="40">
        <v>11</v>
      </c>
      <c r="W1625" s="40" t="s">
        <v>328</v>
      </c>
      <c r="X1625" s="40">
        <v>4</v>
      </c>
      <c r="Y1625">
        <v>1</v>
      </c>
      <c r="Z1625">
        <v>112.27</v>
      </c>
    </row>
    <row r="1626" spans="1:26" x14ac:dyDescent="0.25">
      <c r="A1626" t="s">
        <v>92</v>
      </c>
      <c r="B1626" t="s">
        <v>176</v>
      </c>
      <c r="C1626" s="1">
        <v>500</v>
      </c>
      <c r="D1626">
        <v>2</v>
      </c>
      <c r="E1626">
        <v>0.4</v>
      </c>
      <c r="F1626" s="16">
        <v>45232</v>
      </c>
      <c r="G1626" t="s">
        <v>77</v>
      </c>
      <c r="H1626" t="s">
        <v>100</v>
      </c>
      <c r="I1626" t="s">
        <v>78</v>
      </c>
      <c r="J1626" t="s">
        <v>101</v>
      </c>
      <c r="K1626" s="1" t="s">
        <v>102</v>
      </c>
      <c r="L1626" t="s">
        <v>79</v>
      </c>
      <c r="M1626" s="1">
        <v>500</v>
      </c>
      <c r="N1626" s="1">
        <v>500</v>
      </c>
      <c r="O1626" s="1">
        <v>1045</v>
      </c>
      <c r="P1626">
        <v>3</v>
      </c>
      <c r="Q1626">
        <v>91.05</v>
      </c>
      <c r="R1626">
        <v>112.27</v>
      </c>
      <c r="S1626">
        <v>21.22</v>
      </c>
      <c r="T1626" t="s">
        <v>80</v>
      </c>
      <c r="U1626" s="40">
        <v>2023</v>
      </c>
      <c r="V1626" s="40">
        <v>11</v>
      </c>
      <c r="W1626" s="40" t="s">
        <v>328</v>
      </c>
      <c r="X1626" s="40">
        <v>4</v>
      </c>
      <c r="Y1626">
        <v>1</v>
      </c>
      <c r="Z1626">
        <v>112.27</v>
      </c>
    </row>
    <row r="1627" spans="1:26" x14ac:dyDescent="0.25">
      <c r="A1627" t="s">
        <v>92</v>
      </c>
      <c r="B1627" t="s">
        <v>1825</v>
      </c>
      <c r="C1627" s="1">
        <v>500</v>
      </c>
      <c r="D1627">
        <v>2</v>
      </c>
      <c r="E1627">
        <v>0.4</v>
      </c>
      <c r="F1627" s="16">
        <v>45232</v>
      </c>
      <c r="G1627" t="s">
        <v>77</v>
      </c>
      <c r="H1627" t="s">
        <v>100</v>
      </c>
      <c r="I1627" t="s">
        <v>78</v>
      </c>
      <c r="J1627" t="s">
        <v>101</v>
      </c>
      <c r="K1627" s="1" t="s">
        <v>102</v>
      </c>
      <c r="L1627" t="s">
        <v>79</v>
      </c>
      <c r="M1627" s="1">
        <v>500</v>
      </c>
      <c r="N1627" s="1">
        <v>500</v>
      </c>
      <c r="O1627" s="1">
        <v>1045</v>
      </c>
      <c r="P1627">
        <v>3</v>
      </c>
      <c r="Q1627">
        <v>91.05</v>
      </c>
      <c r="R1627">
        <v>112.27</v>
      </c>
      <c r="S1627">
        <v>21.22</v>
      </c>
      <c r="T1627" t="s">
        <v>80</v>
      </c>
      <c r="U1627" s="40">
        <v>2023</v>
      </c>
      <c r="V1627" s="40">
        <v>11</v>
      </c>
      <c r="W1627" s="40" t="s">
        <v>328</v>
      </c>
      <c r="X1627" s="40">
        <v>4</v>
      </c>
      <c r="Y1627">
        <v>1</v>
      </c>
      <c r="Z1627">
        <v>112.27</v>
      </c>
    </row>
    <row r="1628" spans="1:26" x14ac:dyDescent="0.25">
      <c r="A1628" t="s">
        <v>92</v>
      </c>
      <c r="B1628" t="s">
        <v>1826</v>
      </c>
      <c r="C1628" s="1">
        <v>500</v>
      </c>
      <c r="D1628">
        <v>2</v>
      </c>
      <c r="E1628">
        <v>0.4</v>
      </c>
      <c r="F1628" s="16">
        <v>45232</v>
      </c>
      <c r="G1628" t="s">
        <v>77</v>
      </c>
      <c r="H1628" t="s">
        <v>100</v>
      </c>
      <c r="I1628" t="s">
        <v>78</v>
      </c>
      <c r="J1628" t="s">
        <v>101</v>
      </c>
      <c r="K1628" s="1" t="s">
        <v>102</v>
      </c>
      <c r="L1628" t="s">
        <v>79</v>
      </c>
      <c r="M1628" s="1">
        <v>500</v>
      </c>
      <c r="N1628" s="1">
        <v>500</v>
      </c>
      <c r="O1628" s="1">
        <v>1045</v>
      </c>
      <c r="P1628">
        <v>3</v>
      </c>
      <c r="Q1628">
        <v>91.05</v>
      </c>
      <c r="R1628">
        <v>112.27</v>
      </c>
      <c r="S1628">
        <v>21.22</v>
      </c>
      <c r="T1628" t="s">
        <v>80</v>
      </c>
      <c r="U1628" s="40">
        <v>2023</v>
      </c>
      <c r="V1628" s="40">
        <v>11</v>
      </c>
      <c r="W1628" s="40" t="s">
        <v>328</v>
      </c>
      <c r="X1628" s="40">
        <v>4</v>
      </c>
      <c r="Y1628">
        <v>1</v>
      </c>
      <c r="Z1628">
        <v>112.27</v>
      </c>
    </row>
    <row r="1629" spans="1:26" x14ac:dyDescent="0.25">
      <c r="A1629" t="s">
        <v>92</v>
      </c>
      <c r="B1629" t="s">
        <v>1827</v>
      </c>
      <c r="C1629" s="1">
        <v>500</v>
      </c>
      <c r="D1629">
        <v>2</v>
      </c>
      <c r="E1629">
        <v>0.4</v>
      </c>
      <c r="F1629" s="16">
        <v>45232</v>
      </c>
      <c r="G1629" t="s">
        <v>77</v>
      </c>
      <c r="H1629" t="s">
        <v>100</v>
      </c>
      <c r="I1629" t="s">
        <v>78</v>
      </c>
      <c r="J1629" t="s">
        <v>101</v>
      </c>
      <c r="K1629" s="1" t="s">
        <v>102</v>
      </c>
      <c r="L1629" t="s">
        <v>79</v>
      </c>
      <c r="M1629" s="1">
        <v>500</v>
      </c>
      <c r="N1629" s="1">
        <v>500</v>
      </c>
      <c r="O1629" s="1">
        <v>1045</v>
      </c>
      <c r="P1629">
        <v>3</v>
      </c>
      <c r="Q1629">
        <v>91.05</v>
      </c>
      <c r="R1629">
        <v>112.27</v>
      </c>
      <c r="S1629">
        <v>21.22</v>
      </c>
      <c r="T1629" t="s">
        <v>80</v>
      </c>
      <c r="U1629" s="40">
        <v>2023</v>
      </c>
      <c r="V1629" s="40">
        <v>11</v>
      </c>
      <c r="W1629" s="40" t="s">
        <v>328</v>
      </c>
      <c r="X1629" s="40">
        <v>4</v>
      </c>
      <c r="Y1629">
        <v>1</v>
      </c>
      <c r="Z1629">
        <v>112.27</v>
      </c>
    </row>
    <row r="1630" spans="1:26" x14ac:dyDescent="0.25">
      <c r="A1630" t="s">
        <v>92</v>
      </c>
      <c r="B1630" t="s">
        <v>1828</v>
      </c>
      <c r="C1630" s="1">
        <v>500</v>
      </c>
      <c r="D1630">
        <v>2</v>
      </c>
      <c r="E1630">
        <v>0.4</v>
      </c>
      <c r="F1630" s="16">
        <v>45232</v>
      </c>
      <c r="G1630" t="s">
        <v>77</v>
      </c>
      <c r="H1630" t="s">
        <v>100</v>
      </c>
      <c r="I1630" t="s">
        <v>78</v>
      </c>
      <c r="J1630" t="s">
        <v>101</v>
      </c>
      <c r="K1630" s="1" t="s">
        <v>102</v>
      </c>
      <c r="L1630" t="s">
        <v>79</v>
      </c>
      <c r="M1630" s="1">
        <v>500</v>
      </c>
      <c r="N1630" s="1">
        <v>500</v>
      </c>
      <c r="O1630" s="1">
        <v>1045</v>
      </c>
      <c r="P1630">
        <v>3</v>
      </c>
      <c r="Q1630">
        <v>91.05</v>
      </c>
      <c r="R1630">
        <v>112.27</v>
      </c>
      <c r="S1630">
        <v>21.22</v>
      </c>
      <c r="T1630" t="s">
        <v>80</v>
      </c>
      <c r="U1630" s="40">
        <v>2023</v>
      </c>
      <c r="V1630" s="40">
        <v>11</v>
      </c>
      <c r="W1630" s="40" t="s">
        <v>328</v>
      </c>
      <c r="X1630" s="40">
        <v>4</v>
      </c>
      <c r="Y1630">
        <v>1</v>
      </c>
      <c r="Z1630">
        <v>112.27</v>
      </c>
    </row>
    <row r="1631" spans="1:26" x14ac:dyDescent="0.25">
      <c r="A1631" t="s">
        <v>92</v>
      </c>
      <c r="B1631" t="s">
        <v>1829</v>
      </c>
      <c r="C1631" s="1">
        <v>500</v>
      </c>
      <c r="D1631">
        <v>2</v>
      </c>
      <c r="E1631">
        <v>0.4</v>
      </c>
      <c r="F1631" s="16">
        <v>45232</v>
      </c>
      <c r="G1631" t="s">
        <v>77</v>
      </c>
      <c r="H1631" t="s">
        <v>100</v>
      </c>
      <c r="I1631" t="s">
        <v>78</v>
      </c>
      <c r="J1631" t="s">
        <v>101</v>
      </c>
      <c r="K1631" s="1" t="s">
        <v>102</v>
      </c>
      <c r="L1631" t="s">
        <v>79</v>
      </c>
      <c r="M1631" s="1">
        <v>500</v>
      </c>
      <c r="N1631" s="1">
        <v>500</v>
      </c>
      <c r="O1631" s="1">
        <v>1045</v>
      </c>
      <c r="P1631">
        <v>3</v>
      </c>
      <c r="Q1631">
        <v>91.05</v>
      </c>
      <c r="R1631">
        <v>112.27</v>
      </c>
      <c r="S1631">
        <v>21.22</v>
      </c>
      <c r="T1631" t="s">
        <v>80</v>
      </c>
      <c r="U1631" s="40">
        <v>2023</v>
      </c>
      <c r="V1631" s="40">
        <v>11</v>
      </c>
      <c r="W1631" s="40" t="s">
        <v>328</v>
      </c>
      <c r="X1631" s="40">
        <v>4</v>
      </c>
      <c r="Y1631">
        <v>1</v>
      </c>
      <c r="Z1631">
        <v>112.27</v>
      </c>
    </row>
    <row r="1632" spans="1:26" x14ac:dyDescent="0.25">
      <c r="A1632" t="s">
        <v>92</v>
      </c>
      <c r="B1632" t="s">
        <v>1830</v>
      </c>
      <c r="C1632" s="1">
        <v>500</v>
      </c>
      <c r="D1632">
        <v>2</v>
      </c>
      <c r="E1632">
        <v>0.4</v>
      </c>
      <c r="F1632" s="16">
        <v>45232</v>
      </c>
      <c r="G1632" t="s">
        <v>77</v>
      </c>
      <c r="H1632" t="s">
        <v>100</v>
      </c>
      <c r="I1632" t="s">
        <v>78</v>
      </c>
      <c r="J1632" t="s">
        <v>101</v>
      </c>
      <c r="K1632" s="1" t="s">
        <v>102</v>
      </c>
      <c r="L1632" t="s">
        <v>79</v>
      </c>
      <c r="M1632" s="1">
        <v>500</v>
      </c>
      <c r="N1632" s="1">
        <v>500</v>
      </c>
      <c r="O1632" s="1">
        <v>1045</v>
      </c>
      <c r="P1632">
        <v>3</v>
      </c>
      <c r="Q1632">
        <v>91.05</v>
      </c>
      <c r="R1632">
        <v>112.27</v>
      </c>
      <c r="S1632">
        <v>21.22</v>
      </c>
      <c r="T1632" t="s">
        <v>80</v>
      </c>
      <c r="U1632" s="40">
        <v>2023</v>
      </c>
      <c r="V1632" s="40">
        <v>11</v>
      </c>
      <c r="W1632" s="40" t="s">
        <v>328</v>
      </c>
      <c r="X1632" s="40">
        <v>4</v>
      </c>
      <c r="Y1632">
        <v>1</v>
      </c>
      <c r="Z1632">
        <v>112.27</v>
      </c>
    </row>
    <row r="1633" spans="1:26" x14ac:dyDescent="0.25">
      <c r="A1633" t="s">
        <v>92</v>
      </c>
      <c r="B1633" t="s">
        <v>1831</v>
      </c>
      <c r="C1633" s="1">
        <v>500</v>
      </c>
      <c r="D1633">
        <v>2</v>
      </c>
      <c r="E1633">
        <v>0.4</v>
      </c>
      <c r="F1633" s="16">
        <v>45232</v>
      </c>
      <c r="G1633" t="s">
        <v>77</v>
      </c>
      <c r="H1633" t="s">
        <v>100</v>
      </c>
      <c r="I1633" t="s">
        <v>78</v>
      </c>
      <c r="J1633" t="s">
        <v>101</v>
      </c>
      <c r="K1633" s="1" t="s">
        <v>102</v>
      </c>
      <c r="L1633" t="s">
        <v>79</v>
      </c>
      <c r="M1633" s="1">
        <v>500</v>
      </c>
      <c r="N1633" s="1">
        <v>500</v>
      </c>
      <c r="O1633" s="1">
        <v>1045</v>
      </c>
      <c r="P1633">
        <v>3</v>
      </c>
      <c r="Q1633">
        <v>91.05</v>
      </c>
      <c r="R1633">
        <v>112.27</v>
      </c>
      <c r="S1633">
        <v>21.22</v>
      </c>
      <c r="T1633" t="s">
        <v>80</v>
      </c>
      <c r="U1633" s="40">
        <v>2023</v>
      </c>
      <c r="V1633" s="40">
        <v>11</v>
      </c>
      <c r="W1633" s="40" t="s">
        <v>328</v>
      </c>
      <c r="X1633" s="40">
        <v>4</v>
      </c>
      <c r="Y1633">
        <v>1</v>
      </c>
      <c r="Z1633">
        <v>112.27</v>
      </c>
    </row>
    <row r="1634" spans="1:26" x14ac:dyDescent="0.25">
      <c r="A1634" t="s">
        <v>92</v>
      </c>
      <c r="B1634" t="s">
        <v>1832</v>
      </c>
      <c r="C1634" s="1">
        <v>500</v>
      </c>
      <c r="D1634">
        <v>2</v>
      </c>
      <c r="E1634">
        <v>0.4</v>
      </c>
      <c r="F1634" s="16">
        <v>45232</v>
      </c>
      <c r="G1634" t="s">
        <v>77</v>
      </c>
      <c r="H1634" t="s">
        <v>100</v>
      </c>
      <c r="I1634" t="s">
        <v>78</v>
      </c>
      <c r="J1634" t="s">
        <v>101</v>
      </c>
      <c r="K1634" s="1" t="s">
        <v>102</v>
      </c>
      <c r="L1634" t="s">
        <v>79</v>
      </c>
      <c r="M1634" s="1">
        <v>500</v>
      </c>
      <c r="N1634" s="1">
        <v>500</v>
      </c>
      <c r="O1634" s="1">
        <v>1045</v>
      </c>
      <c r="P1634">
        <v>3</v>
      </c>
      <c r="Q1634">
        <v>91.05</v>
      </c>
      <c r="R1634">
        <v>112.27</v>
      </c>
      <c r="S1634">
        <v>21.22</v>
      </c>
      <c r="T1634" t="s">
        <v>80</v>
      </c>
      <c r="U1634" s="40">
        <v>2023</v>
      </c>
      <c r="V1634" s="40">
        <v>11</v>
      </c>
      <c r="W1634" s="40" t="s">
        <v>328</v>
      </c>
      <c r="X1634" s="40">
        <v>4</v>
      </c>
      <c r="Y1634">
        <v>1</v>
      </c>
      <c r="Z1634">
        <v>112.27</v>
      </c>
    </row>
    <row r="1635" spans="1:26" x14ac:dyDescent="0.25">
      <c r="A1635" t="s">
        <v>92</v>
      </c>
      <c r="B1635" t="s">
        <v>1833</v>
      </c>
      <c r="C1635" s="1">
        <v>500</v>
      </c>
      <c r="D1635">
        <v>2</v>
      </c>
      <c r="E1635">
        <v>0.4</v>
      </c>
      <c r="F1635" s="16">
        <v>45232</v>
      </c>
      <c r="G1635" t="s">
        <v>77</v>
      </c>
      <c r="H1635" t="s">
        <v>100</v>
      </c>
      <c r="I1635" t="s">
        <v>78</v>
      </c>
      <c r="J1635" t="s">
        <v>101</v>
      </c>
      <c r="K1635" s="1" t="s">
        <v>102</v>
      </c>
      <c r="L1635" t="s">
        <v>79</v>
      </c>
      <c r="M1635" s="1">
        <v>500</v>
      </c>
      <c r="N1635" s="1">
        <v>500</v>
      </c>
      <c r="O1635" s="1">
        <v>1045</v>
      </c>
      <c r="P1635">
        <v>3</v>
      </c>
      <c r="Q1635">
        <v>91.05</v>
      </c>
      <c r="R1635">
        <v>112.27</v>
      </c>
      <c r="S1635">
        <v>21.22</v>
      </c>
      <c r="T1635" t="s">
        <v>80</v>
      </c>
      <c r="U1635" s="40">
        <v>2023</v>
      </c>
      <c r="V1635" s="40">
        <v>11</v>
      </c>
      <c r="W1635" s="40" t="s">
        <v>328</v>
      </c>
      <c r="X1635" s="40">
        <v>4</v>
      </c>
      <c r="Y1635">
        <v>1</v>
      </c>
      <c r="Z1635">
        <v>112.27</v>
      </c>
    </row>
    <row r="1636" spans="1:26" x14ac:dyDescent="0.25">
      <c r="A1636" t="s">
        <v>92</v>
      </c>
      <c r="B1636" t="s">
        <v>1834</v>
      </c>
      <c r="C1636" s="1">
        <v>500</v>
      </c>
      <c r="D1636">
        <v>2</v>
      </c>
      <c r="E1636">
        <v>0.4</v>
      </c>
      <c r="F1636" s="16">
        <v>45232</v>
      </c>
      <c r="G1636" t="s">
        <v>77</v>
      </c>
      <c r="H1636" t="s">
        <v>100</v>
      </c>
      <c r="I1636" t="s">
        <v>78</v>
      </c>
      <c r="J1636" t="s">
        <v>101</v>
      </c>
      <c r="K1636" s="1" t="s">
        <v>102</v>
      </c>
      <c r="L1636" t="s">
        <v>79</v>
      </c>
      <c r="M1636" s="1">
        <v>500</v>
      </c>
      <c r="N1636" s="1">
        <v>500</v>
      </c>
      <c r="O1636" s="1">
        <v>1045</v>
      </c>
      <c r="P1636">
        <v>3</v>
      </c>
      <c r="Q1636">
        <v>91.05</v>
      </c>
      <c r="R1636">
        <v>112.27</v>
      </c>
      <c r="S1636">
        <v>21.22</v>
      </c>
      <c r="T1636" t="s">
        <v>80</v>
      </c>
      <c r="U1636" s="40">
        <v>2023</v>
      </c>
      <c r="V1636" s="40">
        <v>11</v>
      </c>
      <c r="W1636" s="40" t="s">
        <v>328</v>
      </c>
      <c r="X1636" s="40">
        <v>4</v>
      </c>
      <c r="Y1636">
        <v>1</v>
      </c>
      <c r="Z1636">
        <v>112.27</v>
      </c>
    </row>
    <row r="1637" spans="1:26" x14ac:dyDescent="0.25">
      <c r="A1637" t="s">
        <v>92</v>
      </c>
      <c r="B1637" t="s">
        <v>241</v>
      </c>
      <c r="C1637" s="1">
        <v>500</v>
      </c>
      <c r="D1637">
        <v>2</v>
      </c>
      <c r="E1637">
        <v>0.4</v>
      </c>
      <c r="F1637" s="16">
        <v>45232</v>
      </c>
      <c r="G1637" t="s">
        <v>77</v>
      </c>
      <c r="H1637" t="s">
        <v>100</v>
      </c>
      <c r="I1637" t="s">
        <v>78</v>
      </c>
      <c r="J1637" t="s">
        <v>101</v>
      </c>
      <c r="K1637" s="1" t="s">
        <v>102</v>
      </c>
      <c r="L1637" t="s">
        <v>79</v>
      </c>
      <c r="M1637" s="1">
        <v>500</v>
      </c>
      <c r="N1637" s="1">
        <v>500</v>
      </c>
      <c r="O1637" s="1">
        <v>1045</v>
      </c>
      <c r="P1637">
        <v>3</v>
      </c>
      <c r="Q1637">
        <v>91.05</v>
      </c>
      <c r="R1637">
        <v>112.27</v>
      </c>
      <c r="S1637">
        <v>21.22</v>
      </c>
      <c r="T1637" t="s">
        <v>80</v>
      </c>
      <c r="U1637" s="40">
        <v>2023</v>
      </c>
      <c r="V1637" s="40">
        <v>11</v>
      </c>
      <c r="W1637" s="40" t="s">
        <v>328</v>
      </c>
      <c r="X1637" s="40">
        <v>4</v>
      </c>
      <c r="Y1637">
        <v>1</v>
      </c>
      <c r="Z1637">
        <v>112.27</v>
      </c>
    </row>
    <row r="1638" spans="1:26" x14ac:dyDescent="0.25">
      <c r="A1638" t="s">
        <v>92</v>
      </c>
      <c r="B1638" t="s">
        <v>1835</v>
      </c>
      <c r="C1638" s="1">
        <v>500</v>
      </c>
      <c r="D1638">
        <v>2</v>
      </c>
      <c r="E1638">
        <v>0.4</v>
      </c>
      <c r="F1638" s="16">
        <v>45232</v>
      </c>
      <c r="G1638" t="s">
        <v>77</v>
      </c>
      <c r="H1638" t="s">
        <v>100</v>
      </c>
      <c r="I1638" t="s">
        <v>78</v>
      </c>
      <c r="J1638" t="s">
        <v>101</v>
      </c>
      <c r="K1638" s="1" t="s">
        <v>102</v>
      </c>
      <c r="L1638" t="s">
        <v>79</v>
      </c>
      <c r="M1638" s="1">
        <v>500</v>
      </c>
      <c r="N1638" s="1">
        <v>500</v>
      </c>
      <c r="O1638" s="1">
        <v>1045</v>
      </c>
      <c r="P1638">
        <v>3</v>
      </c>
      <c r="Q1638">
        <v>91.05</v>
      </c>
      <c r="R1638">
        <v>112.27</v>
      </c>
      <c r="S1638">
        <v>21.22</v>
      </c>
      <c r="T1638" t="s">
        <v>80</v>
      </c>
      <c r="U1638" s="40">
        <v>2023</v>
      </c>
      <c r="V1638" s="40">
        <v>11</v>
      </c>
      <c r="W1638" s="40" t="s">
        <v>328</v>
      </c>
      <c r="X1638" s="40">
        <v>4</v>
      </c>
      <c r="Y1638">
        <v>1</v>
      </c>
      <c r="Z1638">
        <v>112.27</v>
      </c>
    </row>
    <row r="1639" spans="1:26" x14ac:dyDescent="0.25">
      <c r="A1639" t="s">
        <v>92</v>
      </c>
      <c r="B1639" t="s">
        <v>1836</v>
      </c>
      <c r="C1639" s="1">
        <v>500</v>
      </c>
      <c r="D1639">
        <v>2</v>
      </c>
      <c r="E1639">
        <v>0.4</v>
      </c>
      <c r="F1639" s="16">
        <v>45232</v>
      </c>
      <c r="G1639" t="s">
        <v>77</v>
      </c>
      <c r="H1639" t="s">
        <v>100</v>
      </c>
      <c r="I1639" t="s">
        <v>78</v>
      </c>
      <c r="J1639" t="s">
        <v>101</v>
      </c>
      <c r="K1639" s="1" t="s">
        <v>102</v>
      </c>
      <c r="L1639" t="s">
        <v>79</v>
      </c>
      <c r="M1639" s="1">
        <v>500</v>
      </c>
      <c r="N1639" s="1">
        <v>500</v>
      </c>
      <c r="O1639" s="1">
        <v>1045</v>
      </c>
      <c r="P1639">
        <v>3</v>
      </c>
      <c r="Q1639">
        <v>91.05</v>
      </c>
      <c r="R1639">
        <v>112.27</v>
      </c>
      <c r="S1639">
        <v>21.22</v>
      </c>
      <c r="T1639" t="s">
        <v>80</v>
      </c>
      <c r="U1639" s="40">
        <v>2023</v>
      </c>
      <c r="V1639" s="40">
        <v>11</v>
      </c>
      <c r="W1639" s="40" t="s">
        <v>328</v>
      </c>
      <c r="X1639" s="40">
        <v>4</v>
      </c>
      <c r="Y1639">
        <v>1</v>
      </c>
      <c r="Z1639">
        <v>112.27</v>
      </c>
    </row>
    <row r="1640" spans="1:26" x14ac:dyDescent="0.25">
      <c r="A1640" t="s">
        <v>92</v>
      </c>
      <c r="B1640" t="s">
        <v>1837</v>
      </c>
      <c r="C1640" s="1">
        <v>500</v>
      </c>
      <c r="D1640">
        <v>2</v>
      </c>
      <c r="E1640">
        <v>0.4</v>
      </c>
      <c r="F1640" s="16">
        <v>45232</v>
      </c>
      <c r="G1640" t="s">
        <v>77</v>
      </c>
      <c r="H1640" t="s">
        <v>100</v>
      </c>
      <c r="I1640" t="s">
        <v>78</v>
      </c>
      <c r="J1640" t="s">
        <v>101</v>
      </c>
      <c r="K1640" s="1" t="s">
        <v>102</v>
      </c>
      <c r="L1640" t="s">
        <v>79</v>
      </c>
      <c r="M1640" s="1">
        <v>500</v>
      </c>
      <c r="N1640" s="1">
        <v>500</v>
      </c>
      <c r="O1640" s="1">
        <v>1045</v>
      </c>
      <c r="P1640">
        <v>3</v>
      </c>
      <c r="Q1640">
        <v>91.05</v>
      </c>
      <c r="R1640">
        <v>112.27</v>
      </c>
      <c r="S1640">
        <v>21.22</v>
      </c>
      <c r="T1640" t="s">
        <v>80</v>
      </c>
      <c r="U1640" s="40">
        <v>2023</v>
      </c>
      <c r="V1640" s="40">
        <v>11</v>
      </c>
      <c r="W1640" s="40" t="s">
        <v>328</v>
      </c>
      <c r="X1640" s="40">
        <v>4</v>
      </c>
      <c r="Y1640">
        <v>1</v>
      </c>
      <c r="Z1640">
        <v>112.27</v>
      </c>
    </row>
    <row r="1641" spans="1:26" x14ac:dyDescent="0.25">
      <c r="A1641" t="s">
        <v>92</v>
      </c>
      <c r="B1641" t="s">
        <v>1838</v>
      </c>
      <c r="C1641" s="1">
        <v>500</v>
      </c>
      <c r="D1641">
        <v>2</v>
      </c>
      <c r="E1641">
        <v>0.4</v>
      </c>
      <c r="F1641" s="16">
        <v>45232</v>
      </c>
      <c r="G1641" t="s">
        <v>77</v>
      </c>
      <c r="H1641" t="s">
        <v>100</v>
      </c>
      <c r="I1641" t="s">
        <v>78</v>
      </c>
      <c r="J1641" t="s">
        <v>101</v>
      </c>
      <c r="K1641" s="1" t="s">
        <v>102</v>
      </c>
      <c r="L1641" t="s">
        <v>79</v>
      </c>
      <c r="M1641" s="1">
        <v>500</v>
      </c>
      <c r="N1641" s="1">
        <v>500</v>
      </c>
      <c r="O1641" s="1">
        <v>1045</v>
      </c>
      <c r="P1641">
        <v>3</v>
      </c>
      <c r="Q1641">
        <v>91.05</v>
      </c>
      <c r="R1641">
        <v>112.27</v>
      </c>
      <c r="S1641">
        <v>21.22</v>
      </c>
      <c r="T1641" t="s">
        <v>80</v>
      </c>
      <c r="U1641" s="40">
        <v>2023</v>
      </c>
      <c r="V1641" s="40">
        <v>11</v>
      </c>
      <c r="W1641" s="40" t="s">
        <v>328</v>
      </c>
      <c r="X1641" s="40">
        <v>4</v>
      </c>
      <c r="Y1641">
        <v>1</v>
      </c>
      <c r="Z1641">
        <v>112.27</v>
      </c>
    </row>
    <row r="1642" spans="1:26" x14ac:dyDescent="0.25">
      <c r="A1642" t="s">
        <v>92</v>
      </c>
      <c r="B1642" t="s">
        <v>1839</v>
      </c>
      <c r="C1642" s="1">
        <v>500</v>
      </c>
      <c r="D1642">
        <v>2</v>
      </c>
      <c r="E1642">
        <v>0.4</v>
      </c>
      <c r="F1642" s="16">
        <v>45232</v>
      </c>
      <c r="G1642" t="s">
        <v>77</v>
      </c>
      <c r="H1642" t="s">
        <v>100</v>
      </c>
      <c r="I1642" t="s">
        <v>78</v>
      </c>
      <c r="J1642" t="s">
        <v>101</v>
      </c>
      <c r="K1642" s="1" t="s">
        <v>102</v>
      </c>
      <c r="L1642" t="s">
        <v>79</v>
      </c>
      <c r="M1642" s="1">
        <v>500</v>
      </c>
      <c r="N1642" s="1">
        <v>500</v>
      </c>
      <c r="O1642" s="1">
        <v>1045</v>
      </c>
      <c r="P1642">
        <v>3</v>
      </c>
      <c r="Q1642">
        <v>91.05</v>
      </c>
      <c r="R1642">
        <v>112.27</v>
      </c>
      <c r="S1642">
        <v>21.22</v>
      </c>
      <c r="T1642" t="s">
        <v>80</v>
      </c>
      <c r="U1642" s="40">
        <v>2023</v>
      </c>
      <c r="V1642" s="40">
        <v>11</v>
      </c>
      <c r="W1642" s="40" t="s">
        <v>328</v>
      </c>
      <c r="X1642" s="40">
        <v>4</v>
      </c>
      <c r="Y1642">
        <v>1</v>
      </c>
      <c r="Z1642">
        <v>112.27</v>
      </c>
    </row>
    <row r="1643" spans="1:26" x14ac:dyDescent="0.25">
      <c r="A1643" t="s">
        <v>92</v>
      </c>
      <c r="B1643" t="s">
        <v>1840</v>
      </c>
      <c r="C1643" s="1">
        <v>500</v>
      </c>
      <c r="D1643">
        <v>2</v>
      </c>
      <c r="E1643">
        <v>0.4</v>
      </c>
      <c r="F1643" s="16">
        <v>45232</v>
      </c>
      <c r="G1643" t="s">
        <v>77</v>
      </c>
      <c r="H1643" t="s">
        <v>100</v>
      </c>
      <c r="I1643" t="s">
        <v>78</v>
      </c>
      <c r="J1643" t="s">
        <v>101</v>
      </c>
      <c r="K1643" s="1" t="s">
        <v>102</v>
      </c>
      <c r="L1643" t="s">
        <v>79</v>
      </c>
      <c r="M1643" s="1">
        <v>500</v>
      </c>
      <c r="N1643" s="1">
        <v>500</v>
      </c>
      <c r="O1643" s="1">
        <v>1045</v>
      </c>
      <c r="P1643">
        <v>3</v>
      </c>
      <c r="Q1643">
        <v>91.05</v>
      </c>
      <c r="R1643">
        <v>112.27</v>
      </c>
      <c r="S1643">
        <v>21.22</v>
      </c>
      <c r="T1643" t="s">
        <v>80</v>
      </c>
      <c r="U1643" s="40">
        <v>2023</v>
      </c>
      <c r="V1643" s="40">
        <v>11</v>
      </c>
      <c r="W1643" s="40" t="s">
        <v>328</v>
      </c>
      <c r="X1643" s="40">
        <v>4</v>
      </c>
      <c r="Y1643">
        <v>1</v>
      </c>
      <c r="Z1643">
        <v>112.27</v>
      </c>
    </row>
    <row r="1644" spans="1:26" x14ac:dyDescent="0.25">
      <c r="A1644" t="s">
        <v>92</v>
      </c>
      <c r="B1644" t="s">
        <v>1841</v>
      </c>
      <c r="C1644" s="1">
        <v>500</v>
      </c>
      <c r="D1644">
        <v>2</v>
      </c>
      <c r="E1644">
        <v>0.4</v>
      </c>
      <c r="F1644" s="16">
        <v>45232</v>
      </c>
      <c r="G1644" t="s">
        <v>77</v>
      </c>
      <c r="H1644" t="s">
        <v>100</v>
      </c>
      <c r="I1644" t="s">
        <v>78</v>
      </c>
      <c r="J1644" t="s">
        <v>101</v>
      </c>
      <c r="K1644" s="1" t="s">
        <v>102</v>
      </c>
      <c r="L1644" t="s">
        <v>79</v>
      </c>
      <c r="M1644" s="1">
        <v>500</v>
      </c>
      <c r="N1644" s="1">
        <v>500</v>
      </c>
      <c r="O1644" s="1">
        <v>1045</v>
      </c>
      <c r="P1644">
        <v>3</v>
      </c>
      <c r="Q1644">
        <v>91.05</v>
      </c>
      <c r="R1644">
        <v>112.27</v>
      </c>
      <c r="S1644">
        <v>21.22</v>
      </c>
      <c r="T1644" t="s">
        <v>80</v>
      </c>
      <c r="U1644" s="40">
        <v>2023</v>
      </c>
      <c r="V1644" s="40">
        <v>11</v>
      </c>
      <c r="W1644" s="40" t="s">
        <v>328</v>
      </c>
      <c r="X1644" s="40">
        <v>4</v>
      </c>
      <c r="Y1644">
        <v>1</v>
      </c>
      <c r="Z1644">
        <v>112.27</v>
      </c>
    </row>
    <row r="1645" spans="1:26" x14ac:dyDescent="0.25">
      <c r="A1645" t="s">
        <v>92</v>
      </c>
      <c r="B1645" t="s">
        <v>1842</v>
      </c>
      <c r="C1645" s="1">
        <v>500</v>
      </c>
      <c r="D1645">
        <v>2</v>
      </c>
      <c r="E1645">
        <v>0.4</v>
      </c>
      <c r="F1645" s="16">
        <v>45232</v>
      </c>
      <c r="G1645" t="s">
        <v>77</v>
      </c>
      <c r="H1645" t="s">
        <v>100</v>
      </c>
      <c r="I1645" t="s">
        <v>78</v>
      </c>
      <c r="J1645" t="s">
        <v>101</v>
      </c>
      <c r="K1645" s="1" t="s">
        <v>102</v>
      </c>
      <c r="L1645" t="s">
        <v>79</v>
      </c>
      <c r="M1645" s="1">
        <v>500</v>
      </c>
      <c r="N1645" s="1">
        <v>500</v>
      </c>
      <c r="O1645" s="1">
        <v>1045</v>
      </c>
      <c r="P1645">
        <v>3</v>
      </c>
      <c r="Q1645">
        <v>91.05</v>
      </c>
      <c r="R1645">
        <v>112.27</v>
      </c>
      <c r="S1645">
        <v>21.22</v>
      </c>
      <c r="T1645" t="s">
        <v>80</v>
      </c>
      <c r="U1645" s="40">
        <v>2023</v>
      </c>
      <c r="V1645" s="40">
        <v>11</v>
      </c>
      <c r="W1645" s="40" t="s">
        <v>328</v>
      </c>
      <c r="X1645" s="40">
        <v>4</v>
      </c>
      <c r="Y1645">
        <v>1</v>
      </c>
      <c r="Z1645">
        <v>112.27</v>
      </c>
    </row>
    <row r="1646" spans="1:26" x14ac:dyDescent="0.25">
      <c r="A1646" t="s">
        <v>92</v>
      </c>
      <c r="B1646" t="s">
        <v>1843</v>
      </c>
      <c r="C1646" s="1">
        <v>500</v>
      </c>
      <c r="D1646">
        <v>2</v>
      </c>
      <c r="E1646">
        <v>0.4</v>
      </c>
      <c r="F1646" s="16">
        <v>45232</v>
      </c>
      <c r="G1646" t="s">
        <v>77</v>
      </c>
      <c r="H1646" t="s">
        <v>100</v>
      </c>
      <c r="I1646" t="s">
        <v>78</v>
      </c>
      <c r="J1646" t="s">
        <v>101</v>
      </c>
      <c r="K1646" s="1" t="s">
        <v>102</v>
      </c>
      <c r="L1646" t="s">
        <v>79</v>
      </c>
      <c r="M1646" s="1">
        <v>500</v>
      </c>
      <c r="N1646" s="1">
        <v>500</v>
      </c>
      <c r="O1646" s="1">
        <v>1045</v>
      </c>
      <c r="P1646">
        <v>3</v>
      </c>
      <c r="Q1646">
        <v>91.05</v>
      </c>
      <c r="R1646">
        <v>112.27</v>
      </c>
      <c r="S1646">
        <v>21.22</v>
      </c>
      <c r="T1646" t="s">
        <v>80</v>
      </c>
      <c r="U1646" s="40">
        <v>2023</v>
      </c>
      <c r="V1646" s="40">
        <v>11</v>
      </c>
      <c r="W1646" s="40" t="s">
        <v>328</v>
      </c>
      <c r="X1646" s="40">
        <v>4</v>
      </c>
      <c r="Y1646">
        <v>1</v>
      </c>
      <c r="Z1646">
        <v>112.27</v>
      </c>
    </row>
    <row r="1647" spans="1:26" x14ac:dyDescent="0.25">
      <c r="A1647" t="s">
        <v>92</v>
      </c>
      <c r="B1647" t="s">
        <v>1844</v>
      </c>
      <c r="C1647" s="1">
        <v>500</v>
      </c>
      <c r="D1647">
        <v>2</v>
      </c>
      <c r="E1647">
        <v>0.4</v>
      </c>
      <c r="F1647" s="16">
        <v>45232</v>
      </c>
      <c r="G1647" t="s">
        <v>77</v>
      </c>
      <c r="H1647" t="s">
        <v>100</v>
      </c>
      <c r="I1647" t="s">
        <v>78</v>
      </c>
      <c r="J1647" t="s">
        <v>101</v>
      </c>
      <c r="K1647" s="1" t="s">
        <v>102</v>
      </c>
      <c r="L1647" t="s">
        <v>79</v>
      </c>
      <c r="M1647" s="1">
        <v>500</v>
      </c>
      <c r="N1647" s="1">
        <v>500</v>
      </c>
      <c r="O1647" s="1">
        <v>1045</v>
      </c>
      <c r="P1647">
        <v>3</v>
      </c>
      <c r="Q1647">
        <v>91.05</v>
      </c>
      <c r="R1647">
        <v>112.27</v>
      </c>
      <c r="S1647">
        <v>21.22</v>
      </c>
      <c r="T1647" t="s">
        <v>80</v>
      </c>
      <c r="U1647" s="40">
        <v>2023</v>
      </c>
      <c r="V1647" s="40">
        <v>11</v>
      </c>
      <c r="W1647" s="40" t="s">
        <v>328</v>
      </c>
      <c r="X1647" s="40">
        <v>4</v>
      </c>
      <c r="Y1647">
        <v>1</v>
      </c>
      <c r="Z1647">
        <v>112.27</v>
      </c>
    </row>
    <row r="1648" spans="1:26" x14ac:dyDescent="0.25">
      <c r="A1648" t="s">
        <v>92</v>
      </c>
      <c r="B1648" t="s">
        <v>1845</v>
      </c>
      <c r="C1648" s="1">
        <v>500</v>
      </c>
      <c r="D1648">
        <v>2</v>
      </c>
      <c r="E1648">
        <v>0.4</v>
      </c>
      <c r="F1648" s="16">
        <v>45232</v>
      </c>
      <c r="G1648" t="s">
        <v>77</v>
      </c>
      <c r="H1648" t="s">
        <v>100</v>
      </c>
      <c r="I1648" t="s">
        <v>78</v>
      </c>
      <c r="J1648" t="s">
        <v>101</v>
      </c>
      <c r="K1648" s="1" t="s">
        <v>102</v>
      </c>
      <c r="L1648" t="s">
        <v>79</v>
      </c>
      <c r="M1648" s="1">
        <v>500</v>
      </c>
      <c r="N1648" s="1">
        <v>500</v>
      </c>
      <c r="O1648" s="1">
        <v>1045</v>
      </c>
      <c r="P1648">
        <v>3</v>
      </c>
      <c r="Q1648">
        <v>91.05</v>
      </c>
      <c r="R1648">
        <v>112.27</v>
      </c>
      <c r="S1648">
        <v>21.22</v>
      </c>
      <c r="T1648" t="s">
        <v>80</v>
      </c>
      <c r="U1648" s="40">
        <v>2023</v>
      </c>
      <c r="V1648" s="40">
        <v>11</v>
      </c>
      <c r="W1648" s="40" t="s">
        <v>328</v>
      </c>
      <c r="X1648" s="40">
        <v>4</v>
      </c>
      <c r="Y1648">
        <v>1</v>
      </c>
      <c r="Z1648">
        <v>112.27</v>
      </c>
    </row>
    <row r="1649" spans="1:26" x14ac:dyDescent="0.25">
      <c r="A1649" t="s">
        <v>92</v>
      </c>
      <c r="B1649" t="s">
        <v>281</v>
      </c>
      <c r="C1649" s="1">
        <v>500</v>
      </c>
      <c r="D1649">
        <v>2</v>
      </c>
      <c r="E1649">
        <v>0.4</v>
      </c>
      <c r="F1649" s="16">
        <v>45232</v>
      </c>
      <c r="G1649" t="s">
        <v>77</v>
      </c>
      <c r="H1649" t="s">
        <v>100</v>
      </c>
      <c r="I1649" t="s">
        <v>78</v>
      </c>
      <c r="J1649" t="s">
        <v>101</v>
      </c>
      <c r="K1649" s="1" t="s">
        <v>102</v>
      </c>
      <c r="L1649" t="s">
        <v>79</v>
      </c>
      <c r="M1649" s="1">
        <v>500</v>
      </c>
      <c r="N1649" s="1">
        <v>500</v>
      </c>
      <c r="O1649" s="1">
        <v>1045</v>
      </c>
      <c r="P1649">
        <v>3</v>
      </c>
      <c r="Q1649">
        <v>91.05</v>
      </c>
      <c r="R1649">
        <v>112.27</v>
      </c>
      <c r="S1649">
        <v>21.22</v>
      </c>
      <c r="T1649" t="s">
        <v>80</v>
      </c>
      <c r="U1649" s="40">
        <v>2023</v>
      </c>
      <c r="V1649" s="40">
        <v>11</v>
      </c>
      <c r="W1649" s="40" t="s">
        <v>328</v>
      </c>
      <c r="X1649" s="40">
        <v>4</v>
      </c>
      <c r="Y1649">
        <v>1</v>
      </c>
      <c r="Z1649">
        <v>112.27</v>
      </c>
    </row>
    <row r="1650" spans="1:26" x14ac:dyDescent="0.25">
      <c r="A1650" t="s">
        <v>92</v>
      </c>
      <c r="B1650" t="s">
        <v>1846</v>
      </c>
      <c r="C1650" s="1">
        <v>500</v>
      </c>
      <c r="D1650">
        <v>2</v>
      </c>
      <c r="E1650">
        <v>0.4</v>
      </c>
      <c r="F1650" s="16">
        <v>45232</v>
      </c>
      <c r="G1650" t="s">
        <v>77</v>
      </c>
      <c r="H1650" t="s">
        <v>100</v>
      </c>
      <c r="I1650" t="s">
        <v>78</v>
      </c>
      <c r="J1650" t="s">
        <v>101</v>
      </c>
      <c r="K1650" s="1" t="s">
        <v>102</v>
      </c>
      <c r="L1650" t="s">
        <v>79</v>
      </c>
      <c r="M1650" s="1">
        <v>500</v>
      </c>
      <c r="N1650" s="1">
        <v>500</v>
      </c>
      <c r="O1650" s="1">
        <v>1045</v>
      </c>
      <c r="P1650">
        <v>3</v>
      </c>
      <c r="Q1650">
        <v>91.05</v>
      </c>
      <c r="R1650">
        <v>112.27</v>
      </c>
      <c r="S1650">
        <v>21.22</v>
      </c>
      <c r="T1650" t="s">
        <v>80</v>
      </c>
      <c r="U1650" s="40">
        <v>2023</v>
      </c>
      <c r="V1650" s="40">
        <v>11</v>
      </c>
      <c r="W1650" s="40" t="s">
        <v>328</v>
      </c>
      <c r="X1650" s="40">
        <v>4</v>
      </c>
      <c r="Y1650">
        <v>1</v>
      </c>
      <c r="Z1650">
        <v>112.27</v>
      </c>
    </row>
    <row r="1651" spans="1:26" x14ac:dyDescent="0.25">
      <c r="A1651" t="s">
        <v>92</v>
      </c>
      <c r="B1651" t="s">
        <v>240</v>
      </c>
      <c r="C1651" s="1">
        <v>500</v>
      </c>
      <c r="D1651">
        <v>2</v>
      </c>
      <c r="E1651">
        <v>0.4</v>
      </c>
      <c r="F1651" s="16">
        <v>45232</v>
      </c>
      <c r="G1651" t="s">
        <v>77</v>
      </c>
      <c r="H1651" t="s">
        <v>100</v>
      </c>
      <c r="I1651" t="s">
        <v>78</v>
      </c>
      <c r="J1651" t="s">
        <v>101</v>
      </c>
      <c r="K1651" s="1" t="s">
        <v>102</v>
      </c>
      <c r="L1651" t="s">
        <v>79</v>
      </c>
      <c r="M1651" s="1">
        <v>500</v>
      </c>
      <c r="N1651" s="1">
        <v>500</v>
      </c>
      <c r="O1651" s="1">
        <v>1045</v>
      </c>
      <c r="P1651">
        <v>3</v>
      </c>
      <c r="Q1651">
        <v>91.05</v>
      </c>
      <c r="R1651">
        <v>112.27</v>
      </c>
      <c r="S1651">
        <v>21.22</v>
      </c>
      <c r="T1651" t="s">
        <v>80</v>
      </c>
      <c r="U1651" s="40">
        <v>2023</v>
      </c>
      <c r="V1651" s="40">
        <v>11</v>
      </c>
      <c r="W1651" s="40" t="s">
        <v>328</v>
      </c>
      <c r="X1651" s="40">
        <v>4</v>
      </c>
      <c r="Y1651">
        <v>1</v>
      </c>
      <c r="Z1651">
        <v>112.27</v>
      </c>
    </row>
    <row r="1652" spans="1:26" x14ac:dyDescent="0.25">
      <c r="A1652" t="s">
        <v>92</v>
      </c>
      <c r="B1652" t="s">
        <v>218</v>
      </c>
      <c r="C1652" s="1">
        <v>500</v>
      </c>
      <c r="D1652">
        <v>2</v>
      </c>
      <c r="E1652">
        <v>0.4</v>
      </c>
      <c r="F1652" s="16">
        <v>45232</v>
      </c>
      <c r="G1652" t="s">
        <v>77</v>
      </c>
      <c r="H1652" t="s">
        <v>100</v>
      </c>
      <c r="I1652" t="s">
        <v>78</v>
      </c>
      <c r="J1652" t="s">
        <v>101</v>
      </c>
      <c r="K1652" s="1" t="s">
        <v>102</v>
      </c>
      <c r="L1652" t="s">
        <v>79</v>
      </c>
      <c r="M1652" s="1">
        <v>500</v>
      </c>
      <c r="N1652" s="1">
        <v>500</v>
      </c>
      <c r="O1652" s="1">
        <v>1045</v>
      </c>
      <c r="P1652">
        <v>3</v>
      </c>
      <c r="Q1652">
        <v>91.05</v>
      </c>
      <c r="R1652">
        <v>112.27</v>
      </c>
      <c r="S1652">
        <v>21.22</v>
      </c>
      <c r="T1652" t="s">
        <v>80</v>
      </c>
      <c r="U1652" s="40">
        <v>2023</v>
      </c>
      <c r="V1652" s="40">
        <v>11</v>
      </c>
      <c r="W1652" s="40" t="s">
        <v>328</v>
      </c>
      <c r="X1652" s="40">
        <v>4</v>
      </c>
      <c r="Y1652">
        <v>1</v>
      </c>
      <c r="Z1652">
        <v>112.27</v>
      </c>
    </row>
    <row r="1653" spans="1:26" x14ac:dyDescent="0.25">
      <c r="A1653" t="s">
        <v>92</v>
      </c>
      <c r="B1653" t="s">
        <v>1847</v>
      </c>
      <c r="C1653" s="1">
        <v>500</v>
      </c>
      <c r="D1653">
        <v>2</v>
      </c>
      <c r="E1653">
        <v>0.4</v>
      </c>
      <c r="F1653" s="16">
        <v>45232</v>
      </c>
      <c r="G1653" t="s">
        <v>77</v>
      </c>
      <c r="H1653" t="s">
        <v>100</v>
      </c>
      <c r="I1653" t="s">
        <v>78</v>
      </c>
      <c r="J1653" t="s">
        <v>101</v>
      </c>
      <c r="K1653" s="1" t="s">
        <v>102</v>
      </c>
      <c r="L1653" t="s">
        <v>79</v>
      </c>
      <c r="M1653" s="1">
        <v>500</v>
      </c>
      <c r="N1653" s="1">
        <v>500</v>
      </c>
      <c r="O1653" s="1">
        <v>1045</v>
      </c>
      <c r="P1653">
        <v>3</v>
      </c>
      <c r="Q1653">
        <v>91.05</v>
      </c>
      <c r="R1653">
        <v>112.27</v>
      </c>
      <c r="S1653">
        <v>21.22</v>
      </c>
      <c r="T1653" t="s">
        <v>80</v>
      </c>
      <c r="U1653" s="40">
        <v>2023</v>
      </c>
      <c r="V1653" s="40">
        <v>11</v>
      </c>
      <c r="W1653" s="40" t="s">
        <v>328</v>
      </c>
      <c r="X1653" s="40">
        <v>4</v>
      </c>
      <c r="Y1653">
        <v>1</v>
      </c>
      <c r="Z1653">
        <v>112.27</v>
      </c>
    </row>
    <row r="1654" spans="1:26" x14ac:dyDescent="0.25">
      <c r="A1654" t="s">
        <v>92</v>
      </c>
      <c r="B1654" t="s">
        <v>1848</v>
      </c>
      <c r="C1654" s="1">
        <v>500</v>
      </c>
      <c r="D1654">
        <v>2</v>
      </c>
      <c r="E1654">
        <v>0.4</v>
      </c>
      <c r="F1654" s="16">
        <v>45232</v>
      </c>
      <c r="G1654" t="s">
        <v>77</v>
      </c>
      <c r="H1654" t="s">
        <v>100</v>
      </c>
      <c r="I1654" t="s">
        <v>78</v>
      </c>
      <c r="J1654" t="s">
        <v>101</v>
      </c>
      <c r="K1654" s="1" t="s">
        <v>102</v>
      </c>
      <c r="L1654" t="s">
        <v>79</v>
      </c>
      <c r="M1654" s="1">
        <v>500</v>
      </c>
      <c r="N1654" s="1">
        <v>500</v>
      </c>
      <c r="O1654" s="1">
        <v>1045</v>
      </c>
      <c r="P1654">
        <v>3</v>
      </c>
      <c r="Q1654">
        <v>91.05</v>
      </c>
      <c r="R1654">
        <v>112.27</v>
      </c>
      <c r="S1654">
        <v>21.22</v>
      </c>
      <c r="T1654" t="s">
        <v>80</v>
      </c>
      <c r="U1654" s="40">
        <v>2023</v>
      </c>
      <c r="V1654" s="40">
        <v>11</v>
      </c>
      <c r="W1654" s="40" t="s">
        <v>328</v>
      </c>
      <c r="X1654" s="40">
        <v>4</v>
      </c>
      <c r="Y1654">
        <v>1</v>
      </c>
      <c r="Z1654">
        <v>112.27</v>
      </c>
    </row>
    <row r="1655" spans="1:26" x14ac:dyDescent="0.25">
      <c r="A1655" t="s">
        <v>92</v>
      </c>
      <c r="B1655" t="s">
        <v>1849</v>
      </c>
      <c r="C1655" s="1">
        <v>500</v>
      </c>
      <c r="D1655">
        <v>2</v>
      </c>
      <c r="E1655">
        <v>0.4</v>
      </c>
      <c r="F1655" s="16">
        <v>45232</v>
      </c>
      <c r="G1655" t="s">
        <v>77</v>
      </c>
      <c r="H1655" t="s">
        <v>100</v>
      </c>
      <c r="I1655" t="s">
        <v>78</v>
      </c>
      <c r="J1655" t="s">
        <v>101</v>
      </c>
      <c r="K1655" s="1" t="s">
        <v>102</v>
      </c>
      <c r="L1655" t="s">
        <v>79</v>
      </c>
      <c r="M1655" s="1">
        <v>500</v>
      </c>
      <c r="N1655" s="1">
        <v>500</v>
      </c>
      <c r="O1655" s="1">
        <v>1045</v>
      </c>
      <c r="P1655">
        <v>3</v>
      </c>
      <c r="Q1655">
        <v>91.05</v>
      </c>
      <c r="R1655">
        <v>112.27</v>
      </c>
      <c r="S1655">
        <v>21.22</v>
      </c>
      <c r="T1655" t="s">
        <v>80</v>
      </c>
      <c r="U1655" s="40">
        <v>2023</v>
      </c>
      <c r="V1655" s="40">
        <v>11</v>
      </c>
      <c r="W1655" s="40" t="s">
        <v>328</v>
      </c>
      <c r="X1655" s="40">
        <v>4</v>
      </c>
      <c r="Y1655">
        <v>1</v>
      </c>
      <c r="Z1655">
        <v>112.27</v>
      </c>
    </row>
    <row r="1656" spans="1:26" x14ac:dyDescent="0.25">
      <c r="A1656" t="s">
        <v>92</v>
      </c>
      <c r="B1656" t="s">
        <v>1850</v>
      </c>
      <c r="C1656" s="1">
        <v>500</v>
      </c>
      <c r="D1656">
        <v>2</v>
      </c>
      <c r="E1656">
        <v>0.4</v>
      </c>
      <c r="F1656" s="16">
        <v>45232</v>
      </c>
      <c r="G1656" t="s">
        <v>77</v>
      </c>
      <c r="H1656" t="s">
        <v>100</v>
      </c>
      <c r="I1656" t="s">
        <v>78</v>
      </c>
      <c r="J1656" t="s">
        <v>101</v>
      </c>
      <c r="K1656" s="1" t="s">
        <v>102</v>
      </c>
      <c r="L1656" t="s">
        <v>79</v>
      </c>
      <c r="M1656" s="1">
        <v>500</v>
      </c>
      <c r="N1656" s="1">
        <v>500</v>
      </c>
      <c r="O1656" s="1">
        <v>1045</v>
      </c>
      <c r="P1656">
        <v>3</v>
      </c>
      <c r="Q1656">
        <v>91.05</v>
      </c>
      <c r="R1656">
        <v>112.27</v>
      </c>
      <c r="S1656">
        <v>21.22</v>
      </c>
      <c r="T1656" t="s">
        <v>80</v>
      </c>
      <c r="U1656" s="40">
        <v>2023</v>
      </c>
      <c r="V1656" s="40">
        <v>11</v>
      </c>
      <c r="W1656" s="40" t="s">
        <v>328</v>
      </c>
      <c r="X1656" s="40">
        <v>4</v>
      </c>
      <c r="Y1656">
        <v>1</v>
      </c>
      <c r="Z1656">
        <v>112.27</v>
      </c>
    </row>
    <row r="1657" spans="1:26" x14ac:dyDescent="0.25">
      <c r="A1657" t="s">
        <v>92</v>
      </c>
      <c r="B1657" t="s">
        <v>1851</v>
      </c>
      <c r="C1657" s="1">
        <v>500</v>
      </c>
      <c r="D1657">
        <v>2</v>
      </c>
      <c r="E1657">
        <v>0.4</v>
      </c>
      <c r="F1657" s="16">
        <v>45232</v>
      </c>
      <c r="G1657" t="s">
        <v>77</v>
      </c>
      <c r="H1657" t="s">
        <v>100</v>
      </c>
      <c r="I1657" t="s">
        <v>78</v>
      </c>
      <c r="J1657" t="s">
        <v>101</v>
      </c>
      <c r="K1657" s="1" t="s">
        <v>102</v>
      </c>
      <c r="L1657" t="s">
        <v>79</v>
      </c>
      <c r="M1657" s="1">
        <v>500</v>
      </c>
      <c r="N1657" s="1">
        <v>500</v>
      </c>
      <c r="O1657" s="1">
        <v>1045</v>
      </c>
      <c r="P1657">
        <v>3</v>
      </c>
      <c r="Q1657">
        <v>91.05</v>
      </c>
      <c r="R1657">
        <v>112.27</v>
      </c>
      <c r="S1657">
        <v>21.22</v>
      </c>
      <c r="T1657" t="s">
        <v>80</v>
      </c>
      <c r="U1657" s="40">
        <v>2023</v>
      </c>
      <c r="V1657" s="40">
        <v>11</v>
      </c>
      <c r="W1657" s="40" t="s">
        <v>328</v>
      </c>
      <c r="X1657" s="40">
        <v>4</v>
      </c>
      <c r="Y1657">
        <v>1</v>
      </c>
      <c r="Z1657">
        <v>112.27</v>
      </c>
    </row>
    <row r="1658" spans="1:26" x14ac:dyDescent="0.25">
      <c r="A1658" t="s">
        <v>92</v>
      </c>
      <c r="B1658" t="s">
        <v>1852</v>
      </c>
      <c r="C1658" s="1">
        <v>500</v>
      </c>
      <c r="D1658">
        <v>2</v>
      </c>
      <c r="E1658">
        <v>0.4</v>
      </c>
      <c r="F1658" s="16">
        <v>45232</v>
      </c>
      <c r="G1658" t="s">
        <v>77</v>
      </c>
      <c r="H1658" t="s">
        <v>100</v>
      </c>
      <c r="I1658" t="s">
        <v>78</v>
      </c>
      <c r="J1658" t="s">
        <v>101</v>
      </c>
      <c r="K1658" s="1" t="s">
        <v>102</v>
      </c>
      <c r="L1658" t="s">
        <v>79</v>
      </c>
      <c r="M1658" s="1">
        <v>500</v>
      </c>
      <c r="N1658" s="1">
        <v>500</v>
      </c>
      <c r="O1658" s="1">
        <v>1045</v>
      </c>
      <c r="P1658">
        <v>3</v>
      </c>
      <c r="Q1658">
        <v>91.05</v>
      </c>
      <c r="R1658">
        <v>112.27</v>
      </c>
      <c r="S1658">
        <v>21.22</v>
      </c>
      <c r="T1658" t="s">
        <v>80</v>
      </c>
      <c r="U1658" s="40">
        <v>2023</v>
      </c>
      <c r="V1658" s="40">
        <v>11</v>
      </c>
      <c r="W1658" s="40" t="s">
        <v>328</v>
      </c>
      <c r="X1658" s="40">
        <v>4</v>
      </c>
      <c r="Y1658">
        <v>1</v>
      </c>
      <c r="Z1658">
        <v>112.27</v>
      </c>
    </row>
    <row r="1659" spans="1:26" x14ac:dyDescent="0.25">
      <c r="A1659" t="s">
        <v>92</v>
      </c>
      <c r="B1659" t="s">
        <v>1853</v>
      </c>
      <c r="C1659" s="1">
        <v>500</v>
      </c>
      <c r="D1659">
        <v>2</v>
      </c>
      <c r="E1659">
        <v>0.4</v>
      </c>
      <c r="F1659" s="16">
        <v>45232</v>
      </c>
      <c r="G1659" t="s">
        <v>77</v>
      </c>
      <c r="H1659" t="s">
        <v>100</v>
      </c>
      <c r="I1659" t="s">
        <v>78</v>
      </c>
      <c r="J1659" t="s">
        <v>101</v>
      </c>
      <c r="K1659" s="1" t="s">
        <v>102</v>
      </c>
      <c r="L1659" t="s">
        <v>79</v>
      </c>
      <c r="M1659" s="1">
        <v>500</v>
      </c>
      <c r="N1659" s="1">
        <v>500</v>
      </c>
      <c r="O1659" s="1">
        <v>1045</v>
      </c>
      <c r="P1659">
        <v>3</v>
      </c>
      <c r="Q1659">
        <v>91.05</v>
      </c>
      <c r="R1659">
        <v>112.27</v>
      </c>
      <c r="S1659">
        <v>21.22</v>
      </c>
      <c r="T1659" t="s">
        <v>80</v>
      </c>
      <c r="U1659" s="40">
        <v>2023</v>
      </c>
      <c r="V1659" s="40">
        <v>11</v>
      </c>
      <c r="W1659" s="40" t="s">
        <v>328</v>
      </c>
      <c r="X1659" s="40">
        <v>4</v>
      </c>
      <c r="Y1659">
        <v>1</v>
      </c>
      <c r="Z1659">
        <v>112.27</v>
      </c>
    </row>
    <row r="1660" spans="1:26" x14ac:dyDescent="0.25">
      <c r="A1660" t="s">
        <v>92</v>
      </c>
      <c r="B1660" t="s">
        <v>1854</v>
      </c>
      <c r="C1660" s="1">
        <v>500</v>
      </c>
      <c r="D1660">
        <v>2</v>
      </c>
      <c r="E1660">
        <v>0.4</v>
      </c>
      <c r="F1660" s="16">
        <v>45232</v>
      </c>
      <c r="G1660" t="s">
        <v>77</v>
      </c>
      <c r="H1660" t="s">
        <v>100</v>
      </c>
      <c r="I1660" t="s">
        <v>78</v>
      </c>
      <c r="J1660" t="s">
        <v>101</v>
      </c>
      <c r="K1660" s="1" t="s">
        <v>102</v>
      </c>
      <c r="L1660" t="s">
        <v>79</v>
      </c>
      <c r="M1660" s="1">
        <v>500</v>
      </c>
      <c r="N1660" s="1">
        <v>500</v>
      </c>
      <c r="O1660" s="1">
        <v>1045</v>
      </c>
      <c r="P1660">
        <v>3</v>
      </c>
      <c r="Q1660">
        <v>91.05</v>
      </c>
      <c r="R1660">
        <v>112.27</v>
      </c>
      <c r="S1660">
        <v>21.22</v>
      </c>
      <c r="T1660" t="s">
        <v>80</v>
      </c>
      <c r="U1660" s="40">
        <v>2023</v>
      </c>
      <c r="V1660" s="40">
        <v>11</v>
      </c>
      <c r="W1660" s="40" t="s">
        <v>328</v>
      </c>
      <c r="X1660" s="40">
        <v>4</v>
      </c>
      <c r="Y1660">
        <v>1</v>
      </c>
      <c r="Z1660">
        <v>112.27</v>
      </c>
    </row>
    <row r="1661" spans="1:26" x14ac:dyDescent="0.25">
      <c r="A1661" t="s">
        <v>92</v>
      </c>
      <c r="B1661" t="s">
        <v>1855</v>
      </c>
      <c r="C1661" s="1">
        <v>500</v>
      </c>
      <c r="D1661">
        <v>2</v>
      </c>
      <c r="E1661">
        <v>0.4</v>
      </c>
      <c r="F1661" s="16">
        <v>45232</v>
      </c>
      <c r="G1661" t="s">
        <v>77</v>
      </c>
      <c r="H1661" t="s">
        <v>100</v>
      </c>
      <c r="I1661" t="s">
        <v>78</v>
      </c>
      <c r="J1661" t="s">
        <v>101</v>
      </c>
      <c r="K1661" s="1" t="s">
        <v>102</v>
      </c>
      <c r="L1661" t="s">
        <v>79</v>
      </c>
      <c r="M1661" s="1">
        <v>500</v>
      </c>
      <c r="N1661" s="1">
        <v>500</v>
      </c>
      <c r="O1661" s="1">
        <v>1045</v>
      </c>
      <c r="P1661">
        <v>3</v>
      </c>
      <c r="Q1661">
        <v>91.05</v>
      </c>
      <c r="R1661">
        <v>112.27</v>
      </c>
      <c r="S1661">
        <v>21.22</v>
      </c>
      <c r="T1661" t="s">
        <v>80</v>
      </c>
      <c r="U1661" s="40">
        <v>2023</v>
      </c>
      <c r="V1661" s="40">
        <v>11</v>
      </c>
      <c r="W1661" s="40" t="s">
        <v>328</v>
      </c>
      <c r="X1661" s="40">
        <v>4</v>
      </c>
      <c r="Y1661">
        <v>1</v>
      </c>
      <c r="Z1661">
        <v>112.27</v>
      </c>
    </row>
    <row r="1662" spans="1:26" x14ac:dyDescent="0.25">
      <c r="A1662" t="s">
        <v>92</v>
      </c>
      <c r="B1662" t="s">
        <v>1856</v>
      </c>
      <c r="C1662" s="1">
        <v>500</v>
      </c>
      <c r="D1662">
        <v>2</v>
      </c>
      <c r="E1662">
        <v>0.4</v>
      </c>
      <c r="F1662" s="16">
        <v>45232</v>
      </c>
      <c r="G1662" t="s">
        <v>77</v>
      </c>
      <c r="H1662" t="s">
        <v>100</v>
      </c>
      <c r="I1662" t="s">
        <v>78</v>
      </c>
      <c r="J1662" t="s">
        <v>101</v>
      </c>
      <c r="K1662" s="1" t="s">
        <v>102</v>
      </c>
      <c r="L1662" t="s">
        <v>79</v>
      </c>
      <c r="M1662" s="1">
        <v>500</v>
      </c>
      <c r="N1662" s="1">
        <v>500</v>
      </c>
      <c r="O1662" s="1">
        <v>1045</v>
      </c>
      <c r="P1662">
        <v>3</v>
      </c>
      <c r="Q1662">
        <v>91.05</v>
      </c>
      <c r="R1662">
        <v>112.27</v>
      </c>
      <c r="S1662">
        <v>21.22</v>
      </c>
      <c r="T1662" t="s">
        <v>80</v>
      </c>
      <c r="U1662" s="40">
        <v>2023</v>
      </c>
      <c r="V1662" s="40">
        <v>11</v>
      </c>
      <c r="W1662" s="40" t="s">
        <v>328</v>
      </c>
      <c r="X1662" s="40">
        <v>4</v>
      </c>
      <c r="Y1662">
        <v>1</v>
      </c>
      <c r="Z1662">
        <v>112.27</v>
      </c>
    </row>
    <row r="1663" spans="1:26" x14ac:dyDescent="0.25">
      <c r="A1663" t="s">
        <v>92</v>
      </c>
      <c r="B1663" t="s">
        <v>1857</v>
      </c>
      <c r="C1663" s="1">
        <v>500</v>
      </c>
      <c r="D1663">
        <v>2</v>
      </c>
      <c r="E1663">
        <v>0.4</v>
      </c>
      <c r="F1663" s="16">
        <v>45232</v>
      </c>
      <c r="G1663" t="s">
        <v>77</v>
      </c>
      <c r="H1663" t="s">
        <v>100</v>
      </c>
      <c r="I1663" t="s">
        <v>78</v>
      </c>
      <c r="J1663" t="s">
        <v>101</v>
      </c>
      <c r="K1663" s="1" t="s">
        <v>102</v>
      </c>
      <c r="L1663" t="s">
        <v>79</v>
      </c>
      <c r="M1663" s="1">
        <v>500</v>
      </c>
      <c r="N1663" s="1">
        <v>500</v>
      </c>
      <c r="O1663" s="1">
        <v>1045</v>
      </c>
      <c r="P1663">
        <v>3</v>
      </c>
      <c r="Q1663">
        <v>91.05</v>
      </c>
      <c r="R1663">
        <v>112.27</v>
      </c>
      <c r="S1663">
        <v>21.22</v>
      </c>
      <c r="T1663" t="s">
        <v>80</v>
      </c>
      <c r="U1663" s="40">
        <v>2023</v>
      </c>
      <c r="V1663" s="40">
        <v>11</v>
      </c>
      <c r="W1663" s="40" t="s">
        <v>328</v>
      </c>
      <c r="X1663" s="40">
        <v>4</v>
      </c>
      <c r="Y1663">
        <v>1</v>
      </c>
      <c r="Z1663">
        <v>112.27</v>
      </c>
    </row>
    <row r="1664" spans="1:26" x14ac:dyDescent="0.25">
      <c r="A1664" t="s">
        <v>92</v>
      </c>
      <c r="B1664" t="s">
        <v>1858</v>
      </c>
      <c r="C1664" s="1">
        <v>500</v>
      </c>
      <c r="D1664">
        <v>2</v>
      </c>
      <c r="E1664">
        <v>0.4</v>
      </c>
      <c r="F1664" s="16">
        <v>45232</v>
      </c>
      <c r="G1664" t="s">
        <v>77</v>
      </c>
      <c r="H1664" t="s">
        <v>100</v>
      </c>
      <c r="I1664" t="s">
        <v>78</v>
      </c>
      <c r="J1664" t="s">
        <v>101</v>
      </c>
      <c r="K1664" s="1" t="s">
        <v>102</v>
      </c>
      <c r="L1664" t="s">
        <v>79</v>
      </c>
      <c r="M1664" s="1">
        <v>500</v>
      </c>
      <c r="N1664" s="1">
        <v>500</v>
      </c>
      <c r="O1664" s="1">
        <v>1045</v>
      </c>
      <c r="P1664">
        <v>3</v>
      </c>
      <c r="Q1664">
        <v>91.05</v>
      </c>
      <c r="R1664">
        <v>112.27</v>
      </c>
      <c r="S1664">
        <v>21.22</v>
      </c>
      <c r="T1664" t="s">
        <v>80</v>
      </c>
      <c r="U1664" s="40">
        <v>2023</v>
      </c>
      <c r="V1664" s="40">
        <v>11</v>
      </c>
      <c r="W1664" s="40" t="s">
        <v>328</v>
      </c>
      <c r="X1664" s="40">
        <v>4</v>
      </c>
      <c r="Y1664">
        <v>1</v>
      </c>
      <c r="Z1664">
        <v>112.27</v>
      </c>
    </row>
    <row r="1665" spans="1:26" x14ac:dyDescent="0.25">
      <c r="A1665" t="s">
        <v>92</v>
      </c>
      <c r="B1665" t="s">
        <v>1859</v>
      </c>
      <c r="C1665" s="1">
        <v>500</v>
      </c>
      <c r="D1665">
        <v>2</v>
      </c>
      <c r="E1665">
        <v>0.4</v>
      </c>
      <c r="F1665" s="16">
        <v>45232</v>
      </c>
      <c r="G1665" t="s">
        <v>77</v>
      </c>
      <c r="H1665" t="s">
        <v>100</v>
      </c>
      <c r="I1665" t="s">
        <v>78</v>
      </c>
      <c r="J1665" t="s">
        <v>101</v>
      </c>
      <c r="K1665" s="1" t="s">
        <v>102</v>
      </c>
      <c r="L1665" t="s">
        <v>79</v>
      </c>
      <c r="M1665" s="1">
        <v>500</v>
      </c>
      <c r="N1665" s="1">
        <v>500</v>
      </c>
      <c r="O1665" s="1">
        <v>1045</v>
      </c>
      <c r="P1665">
        <v>3</v>
      </c>
      <c r="Q1665">
        <v>91.05</v>
      </c>
      <c r="R1665">
        <v>112.27</v>
      </c>
      <c r="S1665">
        <v>21.22</v>
      </c>
      <c r="T1665" t="s">
        <v>80</v>
      </c>
      <c r="U1665" s="40">
        <v>2023</v>
      </c>
      <c r="V1665" s="40">
        <v>11</v>
      </c>
      <c r="W1665" s="40" t="s">
        <v>328</v>
      </c>
      <c r="X1665" s="40">
        <v>4</v>
      </c>
      <c r="Y1665">
        <v>1</v>
      </c>
      <c r="Z1665">
        <v>112.27</v>
      </c>
    </row>
    <row r="1666" spans="1:26" x14ac:dyDescent="0.25">
      <c r="A1666" t="s">
        <v>92</v>
      </c>
      <c r="B1666" t="s">
        <v>1860</v>
      </c>
      <c r="C1666" s="1">
        <v>500</v>
      </c>
      <c r="D1666">
        <v>2</v>
      </c>
      <c r="E1666">
        <v>0.4</v>
      </c>
      <c r="F1666" s="16">
        <v>45232</v>
      </c>
      <c r="G1666" t="s">
        <v>77</v>
      </c>
      <c r="H1666" t="s">
        <v>100</v>
      </c>
      <c r="I1666" t="s">
        <v>78</v>
      </c>
      <c r="J1666" t="s">
        <v>101</v>
      </c>
      <c r="K1666" s="1" t="s">
        <v>102</v>
      </c>
      <c r="L1666" t="s">
        <v>79</v>
      </c>
      <c r="M1666" s="1">
        <v>500</v>
      </c>
      <c r="N1666" s="1">
        <v>500</v>
      </c>
      <c r="O1666" s="1">
        <v>1045</v>
      </c>
      <c r="P1666">
        <v>3</v>
      </c>
      <c r="Q1666">
        <v>91.05</v>
      </c>
      <c r="R1666">
        <v>112.27</v>
      </c>
      <c r="S1666">
        <v>21.22</v>
      </c>
      <c r="T1666" t="s">
        <v>80</v>
      </c>
      <c r="U1666" s="40">
        <v>2023</v>
      </c>
      <c r="V1666" s="40">
        <v>11</v>
      </c>
      <c r="W1666" s="40" t="s">
        <v>328</v>
      </c>
      <c r="X1666" s="40">
        <v>4</v>
      </c>
      <c r="Y1666">
        <v>1</v>
      </c>
      <c r="Z1666">
        <v>112.27</v>
      </c>
    </row>
    <row r="1667" spans="1:26" x14ac:dyDescent="0.25">
      <c r="A1667" t="s">
        <v>92</v>
      </c>
      <c r="B1667" t="s">
        <v>1861</v>
      </c>
      <c r="C1667" s="1">
        <v>500</v>
      </c>
      <c r="D1667">
        <v>2</v>
      </c>
      <c r="E1667">
        <v>0.4</v>
      </c>
      <c r="F1667" s="16">
        <v>45232</v>
      </c>
      <c r="G1667" t="s">
        <v>77</v>
      </c>
      <c r="H1667" t="s">
        <v>100</v>
      </c>
      <c r="I1667" t="s">
        <v>78</v>
      </c>
      <c r="J1667" t="s">
        <v>101</v>
      </c>
      <c r="K1667" s="1" t="s">
        <v>102</v>
      </c>
      <c r="L1667" t="s">
        <v>79</v>
      </c>
      <c r="M1667" s="1">
        <v>500</v>
      </c>
      <c r="N1667" s="1">
        <v>500</v>
      </c>
      <c r="O1667" s="1">
        <v>1045</v>
      </c>
      <c r="P1667">
        <v>3</v>
      </c>
      <c r="Q1667">
        <v>91.05</v>
      </c>
      <c r="R1667">
        <v>112.27</v>
      </c>
      <c r="S1667">
        <v>21.22</v>
      </c>
      <c r="T1667" t="s">
        <v>80</v>
      </c>
      <c r="U1667" s="40">
        <v>2023</v>
      </c>
      <c r="V1667" s="40">
        <v>11</v>
      </c>
      <c r="W1667" s="40" t="s">
        <v>328</v>
      </c>
      <c r="X1667" s="40">
        <v>4</v>
      </c>
      <c r="Y1667">
        <v>1</v>
      </c>
      <c r="Z1667">
        <v>112.27</v>
      </c>
    </row>
    <row r="1668" spans="1:26" x14ac:dyDescent="0.25">
      <c r="A1668" t="s">
        <v>92</v>
      </c>
      <c r="B1668" t="s">
        <v>310</v>
      </c>
      <c r="C1668" s="1">
        <v>500</v>
      </c>
      <c r="D1668">
        <v>2</v>
      </c>
      <c r="E1668">
        <v>0.4</v>
      </c>
      <c r="F1668" s="16">
        <v>45232</v>
      </c>
      <c r="G1668" t="s">
        <v>77</v>
      </c>
      <c r="H1668" t="s">
        <v>100</v>
      </c>
      <c r="I1668" t="s">
        <v>78</v>
      </c>
      <c r="J1668" t="s">
        <v>101</v>
      </c>
      <c r="K1668" s="1" t="s">
        <v>102</v>
      </c>
      <c r="L1668" t="s">
        <v>79</v>
      </c>
      <c r="M1668" s="1">
        <v>500</v>
      </c>
      <c r="N1668" s="1">
        <v>500</v>
      </c>
      <c r="O1668" s="1">
        <v>1045</v>
      </c>
      <c r="P1668">
        <v>3</v>
      </c>
      <c r="Q1668">
        <v>91.05</v>
      </c>
      <c r="R1668">
        <v>112.27</v>
      </c>
      <c r="S1668">
        <v>21.22</v>
      </c>
      <c r="T1668" t="s">
        <v>80</v>
      </c>
      <c r="U1668" s="40">
        <v>2023</v>
      </c>
      <c r="V1668" s="40">
        <v>11</v>
      </c>
      <c r="W1668" s="40" t="s">
        <v>328</v>
      </c>
      <c r="X1668" s="40">
        <v>4</v>
      </c>
      <c r="Y1668">
        <v>1</v>
      </c>
      <c r="Z1668">
        <v>112.27</v>
      </c>
    </row>
    <row r="1669" spans="1:26" x14ac:dyDescent="0.25">
      <c r="A1669" t="s">
        <v>92</v>
      </c>
      <c r="B1669" t="s">
        <v>1862</v>
      </c>
      <c r="C1669" s="1">
        <v>500</v>
      </c>
      <c r="D1669">
        <v>2</v>
      </c>
      <c r="E1669">
        <v>0.4</v>
      </c>
      <c r="F1669" s="16">
        <v>45232</v>
      </c>
      <c r="G1669" t="s">
        <v>77</v>
      </c>
      <c r="H1669" t="s">
        <v>100</v>
      </c>
      <c r="I1669" t="s">
        <v>78</v>
      </c>
      <c r="J1669" t="s">
        <v>101</v>
      </c>
      <c r="K1669" s="1" t="s">
        <v>102</v>
      </c>
      <c r="L1669" t="s">
        <v>79</v>
      </c>
      <c r="M1669" s="1">
        <v>500</v>
      </c>
      <c r="N1669" s="1">
        <v>500</v>
      </c>
      <c r="O1669" s="1">
        <v>1045</v>
      </c>
      <c r="P1669">
        <v>3</v>
      </c>
      <c r="Q1669">
        <v>91.05</v>
      </c>
      <c r="R1669">
        <v>112.27</v>
      </c>
      <c r="S1669">
        <v>21.22</v>
      </c>
      <c r="T1669" t="s">
        <v>80</v>
      </c>
      <c r="U1669" s="40">
        <v>2023</v>
      </c>
      <c r="V1669" s="40">
        <v>11</v>
      </c>
      <c r="W1669" s="40" t="s">
        <v>328</v>
      </c>
      <c r="X1669" s="40">
        <v>4</v>
      </c>
      <c r="Y1669">
        <v>1</v>
      </c>
      <c r="Z1669">
        <v>112.27</v>
      </c>
    </row>
    <row r="1670" spans="1:26" x14ac:dyDescent="0.25">
      <c r="A1670" t="s">
        <v>92</v>
      </c>
      <c r="B1670" t="s">
        <v>1863</v>
      </c>
      <c r="C1670" s="1">
        <v>500</v>
      </c>
      <c r="D1670">
        <v>2</v>
      </c>
      <c r="E1670">
        <v>0.4</v>
      </c>
      <c r="F1670" s="16">
        <v>45232</v>
      </c>
      <c r="G1670" t="s">
        <v>77</v>
      </c>
      <c r="H1670" t="s">
        <v>100</v>
      </c>
      <c r="I1670" t="s">
        <v>78</v>
      </c>
      <c r="J1670" t="s">
        <v>101</v>
      </c>
      <c r="K1670" s="1" t="s">
        <v>102</v>
      </c>
      <c r="L1670" t="s">
        <v>79</v>
      </c>
      <c r="M1670" s="1">
        <v>500</v>
      </c>
      <c r="N1670" s="1">
        <v>500</v>
      </c>
      <c r="O1670" s="1">
        <v>1045</v>
      </c>
      <c r="P1670">
        <v>3</v>
      </c>
      <c r="Q1670">
        <v>91.05</v>
      </c>
      <c r="R1670">
        <v>112.27</v>
      </c>
      <c r="S1670">
        <v>21.22</v>
      </c>
      <c r="T1670" t="s">
        <v>80</v>
      </c>
      <c r="U1670" s="40">
        <v>2023</v>
      </c>
      <c r="V1670" s="40">
        <v>11</v>
      </c>
      <c r="W1670" s="40" t="s">
        <v>328</v>
      </c>
      <c r="X1670" s="40">
        <v>4</v>
      </c>
      <c r="Y1670">
        <v>1</v>
      </c>
      <c r="Z1670">
        <v>112.27</v>
      </c>
    </row>
    <row r="1671" spans="1:26" x14ac:dyDescent="0.25">
      <c r="A1671" t="s">
        <v>92</v>
      </c>
      <c r="B1671" t="s">
        <v>1864</v>
      </c>
      <c r="C1671" s="1">
        <v>500</v>
      </c>
      <c r="D1671">
        <v>2</v>
      </c>
      <c r="E1671">
        <v>0.4</v>
      </c>
      <c r="F1671" s="16">
        <v>45232</v>
      </c>
      <c r="G1671" t="s">
        <v>77</v>
      </c>
      <c r="H1671" t="s">
        <v>100</v>
      </c>
      <c r="I1671" t="s">
        <v>78</v>
      </c>
      <c r="J1671" t="s">
        <v>101</v>
      </c>
      <c r="K1671" s="1" t="s">
        <v>102</v>
      </c>
      <c r="L1671" t="s">
        <v>79</v>
      </c>
      <c r="M1671" s="1">
        <v>500</v>
      </c>
      <c r="N1671" s="1">
        <v>500</v>
      </c>
      <c r="O1671" s="1">
        <v>1045</v>
      </c>
      <c r="P1671">
        <v>3</v>
      </c>
      <c r="Q1671">
        <v>91.05</v>
      </c>
      <c r="R1671">
        <v>112.27</v>
      </c>
      <c r="S1671">
        <v>21.22</v>
      </c>
      <c r="T1671" t="s">
        <v>80</v>
      </c>
      <c r="U1671" s="40">
        <v>2023</v>
      </c>
      <c r="V1671" s="40">
        <v>11</v>
      </c>
      <c r="W1671" s="40" t="s">
        <v>328</v>
      </c>
      <c r="X1671" s="40">
        <v>4</v>
      </c>
      <c r="Y1671">
        <v>1</v>
      </c>
      <c r="Z1671">
        <v>112.27</v>
      </c>
    </row>
    <row r="1672" spans="1:26" x14ac:dyDescent="0.25">
      <c r="A1672" t="s">
        <v>92</v>
      </c>
      <c r="B1672" t="s">
        <v>1865</v>
      </c>
      <c r="C1672" s="1">
        <v>500</v>
      </c>
      <c r="D1672">
        <v>2</v>
      </c>
      <c r="E1672">
        <v>0.4</v>
      </c>
      <c r="F1672" s="16">
        <v>45232</v>
      </c>
      <c r="G1672" t="s">
        <v>77</v>
      </c>
      <c r="H1672" t="s">
        <v>100</v>
      </c>
      <c r="I1672" t="s">
        <v>78</v>
      </c>
      <c r="J1672" t="s">
        <v>101</v>
      </c>
      <c r="K1672" s="1" t="s">
        <v>102</v>
      </c>
      <c r="L1672" t="s">
        <v>79</v>
      </c>
      <c r="M1672" s="1">
        <v>500</v>
      </c>
      <c r="N1672" s="1">
        <v>500</v>
      </c>
      <c r="O1672" s="1">
        <v>1045</v>
      </c>
      <c r="P1672">
        <v>3</v>
      </c>
      <c r="Q1672">
        <v>91.05</v>
      </c>
      <c r="R1672">
        <v>112.27</v>
      </c>
      <c r="S1672">
        <v>21.22</v>
      </c>
      <c r="T1672" t="s">
        <v>80</v>
      </c>
      <c r="U1672" s="40">
        <v>2023</v>
      </c>
      <c r="V1672" s="40">
        <v>11</v>
      </c>
      <c r="W1672" s="40" t="s">
        <v>328</v>
      </c>
      <c r="X1672" s="40">
        <v>4</v>
      </c>
      <c r="Y1672">
        <v>1</v>
      </c>
      <c r="Z1672">
        <v>112.27</v>
      </c>
    </row>
    <row r="1673" spans="1:26" x14ac:dyDescent="0.25">
      <c r="A1673" t="s">
        <v>92</v>
      </c>
      <c r="B1673" t="s">
        <v>1866</v>
      </c>
      <c r="C1673" s="1">
        <v>500</v>
      </c>
      <c r="D1673">
        <v>2</v>
      </c>
      <c r="E1673">
        <v>0.4</v>
      </c>
      <c r="F1673" s="16">
        <v>45232</v>
      </c>
      <c r="G1673" t="s">
        <v>77</v>
      </c>
      <c r="H1673" t="s">
        <v>100</v>
      </c>
      <c r="I1673" t="s">
        <v>78</v>
      </c>
      <c r="J1673" t="s">
        <v>101</v>
      </c>
      <c r="K1673" s="1" t="s">
        <v>102</v>
      </c>
      <c r="L1673" t="s">
        <v>79</v>
      </c>
      <c r="M1673" s="1">
        <v>500</v>
      </c>
      <c r="N1673" s="1">
        <v>500</v>
      </c>
      <c r="O1673" s="1">
        <v>1045</v>
      </c>
      <c r="P1673">
        <v>3</v>
      </c>
      <c r="Q1673">
        <v>91.05</v>
      </c>
      <c r="R1673">
        <v>112.27</v>
      </c>
      <c r="S1673">
        <v>21.22</v>
      </c>
      <c r="T1673" t="s">
        <v>80</v>
      </c>
      <c r="U1673" s="40">
        <v>2023</v>
      </c>
      <c r="V1673" s="40">
        <v>11</v>
      </c>
      <c r="W1673" s="40" t="s">
        <v>328</v>
      </c>
      <c r="X1673" s="40">
        <v>4</v>
      </c>
      <c r="Y1673">
        <v>1</v>
      </c>
      <c r="Z1673">
        <v>112.27</v>
      </c>
    </row>
    <row r="1674" spans="1:26" x14ac:dyDescent="0.25">
      <c r="A1674" t="s">
        <v>92</v>
      </c>
      <c r="B1674" t="s">
        <v>1867</v>
      </c>
      <c r="C1674" s="1">
        <v>500</v>
      </c>
      <c r="D1674">
        <v>2</v>
      </c>
      <c r="E1674">
        <v>0.4</v>
      </c>
      <c r="F1674" s="16">
        <v>45232</v>
      </c>
      <c r="G1674" t="s">
        <v>77</v>
      </c>
      <c r="H1674" t="s">
        <v>100</v>
      </c>
      <c r="I1674" t="s">
        <v>78</v>
      </c>
      <c r="J1674" t="s">
        <v>101</v>
      </c>
      <c r="K1674" s="1" t="s">
        <v>102</v>
      </c>
      <c r="L1674" t="s">
        <v>79</v>
      </c>
      <c r="M1674" s="1">
        <v>500</v>
      </c>
      <c r="N1674" s="1">
        <v>500</v>
      </c>
      <c r="O1674" s="1">
        <v>1045</v>
      </c>
      <c r="P1674">
        <v>3</v>
      </c>
      <c r="Q1674">
        <v>91.05</v>
      </c>
      <c r="R1674">
        <v>112.27</v>
      </c>
      <c r="S1674">
        <v>21.22</v>
      </c>
      <c r="T1674" t="s">
        <v>80</v>
      </c>
      <c r="U1674" s="40">
        <v>2023</v>
      </c>
      <c r="V1674" s="40">
        <v>11</v>
      </c>
      <c r="W1674" s="40" t="s">
        <v>328</v>
      </c>
      <c r="X1674" s="40">
        <v>4</v>
      </c>
      <c r="Y1674">
        <v>1</v>
      </c>
      <c r="Z1674">
        <v>112.27</v>
      </c>
    </row>
    <row r="1675" spans="1:26" x14ac:dyDescent="0.25">
      <c r="A1675" t="s">
        <v>92</v>
      </c>
      <c r="B1675" t="s">
        <v>1868</v>
      </c>
      <c r="C1675" s="1">
        <v>500</v>
      </c>
      <c r="D1675">
        <v>2</v>
      </c>
      <c r="E1675">
        <v>0.4</v>
      </c>
      <c r="F1675" s="16">
        <v>45232</v>
      </c>
      <c r="G1675" t="s">
        <v>77</v>
      </c>
      <c r="H1675" t="s">
        <v>100</v>
      </c>
      <c r="I1675" t="s">
        <v>78</v>
      </c>
      <c r="J1675" t="s">
        <v>101</v>
      </c>
      <c r="K1675" s="1" t="s">
        <v>102</v>
      </c>
      <c r="L1675" t="s">
        <v>79</v>
      </c>
      <c r="M1675" s="1">
        <v>500</v>
      </c>
      <c r="N1675" s="1">
        <v>500</v>
      </c>
      <c r="O1675" s="1">
        <v>1045</v>
      </c>
      <c r="P1675">
        <v>3</v>
      </c>
      <c r="Q1675">
        <v>91.05</v>
      </c>
      <c r="R1675">
        <v>112.27</v>
      </c>
      <c r="S1675">
        <v>21.22</v>
      </c>
      <c r="T1675" t="s">
        <v>80</v>
      </c>
      <c r="U1675" s="40">
        <v>2023</v>
      </c>
      <c r="V1675" s="40">
        <v>11</v>
      </c>
      <c r="W1675" s="40" t="s">
        <v>328</v>
      </c>
      <c r="X1675" s="40">
        <v>4</v>
      </c>
      <c r="Y1675">
        <v>1</v>
      </c>
      <c r="Z1675">
        <v>112.27</v>
      </c>
    </row>
    <row r="1676" spans="1:26" x14ac:dyDescent="0.25">
      <c r="A1676" t="s">
        <v>92</v>
      </c>
      <c r="B1676" t="s">
        <v>1869</v>
      </c>
      <c r="C1676" s="1">
        <v>500</v>
      </c>
      <c r="D1676">
        <v>2</v>
      </c>
      <c r="E1676">
        <v>0.4</v>
      </c>
      <c r="F1676" s="16">
        <v>45232</v>
      </c>
      <c r="G1676" t="s">
        <v>77</v>
      </c>
      <c r="H1676" t="s">
        <v>100</v>
      </c>
      <c r="I1676" t="s">
        <v>78</v>
      </c>
      <c r="J1676" t="s">
        <v>101</v>
      </c>
      <c r="K1676" s="1" t="s">
        <v>102</v>
      </c>
      <c r="L1676" t="s">
        <v>79</v>
      </c>
      <c r="M1676" s="1">
        <v>500</v>
      </c>
      <c r="N1676" s="1">
        <v>500</v>
      </c>
      <c r="O1676" s="1">
        <v>1045</v>
      </c>
      <c r="P1676">
        <v>3</v>
      </c>
      <c r="Q1676">
        <v>91.05</v>
      </c>
      <c r="R1676">
        <v>112.27</v>
      </c>
      <c r="S1676">
        <v>21.22</v>
      </c>
      <c r="T1676" t="s">
        <v>80</v>
      </c>
      <c r="U1676" s="40">
        <v>2023</v>
      </c>
      <c r="V1676" s="40">
        <v>11</v>
      </c>
      <c r="W1676" s="40" t="s">
        <v>328</v>
      </c>
      <c r="X1676" s="40">
        <v>4</v>
      </c>
      <c r="Y1676">
        <v>1</v>
      </c>
      <c r="Z1676">
        <v>112.27</v>
      </c>
    </row>
    <row r="1677" spans="1:26" x14ac:dyDescent="0.25">
      <c r="A1677" t="s">
        <v>92</v>
      </c>
      <c r="B1677" t="s">
        <v>1870</v>
      </c>
      <c r="C1677" s="1">
        <v>500</v>
      </c>
      <c r="D1677">
        <v>2</v>
      </c>
      <c r="E1677">
        <v>0.4</v>
      </c>
      <c r="F1677" s="16">
        <v>45232</v>
      </c>
      <c r="G1677" t="s">
        <v>77</v>
      </c>
      <c r="H1677" t="s">
        <v>100</v>
      </c>
      <c r="I1677" t="s">
        <v>78</v>
      </c>
      <c r="J1677" t="s">
        <v>101</v>
      </c>
      <c r="K1677" s="1" t="s">
        <v>102</v>
      </c>
      <c r="L1677" t="s">
        <v>79</v>
      </c>
      <c r="M1677" s="1">
        <v>500</v>
      </c>
      <c r="N1677" s="1">
        <v>500</v>
      </c>
      <c r="O1677" s="1">
        <v>1045</v>
      </c>
      <c r="P1677">
        <v>3</v>
      </c>
      <c r="Q1677">
        <v>91.05</v>
      </c>
      <c r="R1677">
        <v>112.27</v>
      </c>
      <c r="S1677">
        <v>21.22</v>
      </c>
      <c r="T1677" t="s">
        <v>80</v>
      </c>
      <c r="U1677" s="40">
        <v>2023</v>
      </c>
      <c r="V1677" s="40">
        <v>11</v>
      </c>
      <c r="W1677" s="40" t="s">
        <v>328</v>
      </c>
      <c r="X1677" s="40">
        <v>4</v>
      </c>
      <c r="Y1677">
        <v>1</v>
      </c>
      <c r="Z1677">
        <v>112.27</v>
      </c>
    </row>
    <row r="1678" spans="1:26" x14ac:dyDescent="0.25">
      <c r="A1678" t="s">
        <v>92</v>
      </c>
      <c r="B1678" t="s">
        <v>1871</v>
      </c>
      <c r="C1678" s="1">
        <v>500</v>
      </c>
      <c r="D1678">
        <v>2</v>
      </c>
      <c r="E1678">
        <v>0.4</v>
      </c>
      <c r="F1678" s="16">
        <v>45232</v>
      </c>
      <c r="G1678" t="s">
        <v>77</v>
      </c>
      <c r="H1678" t="s">
        <v>100</v>
      </c>
      <c r="I1678" t="s">
        <v>78</v>
      </c>
      <c r="J1678" t="s">
        <v>101</v>
      </c>
      <c r="K1678" s="1" t="s">
        <v>102</v>
      </c>
      <c r="L1678" t="s">
        <v>79</v>
      </c>
      <c r="M1678" s="1">
        <v>500</v>
      </c>
      <c r="N1678" s="1">
        <v>500</v>
      </c>
      <c r="O1678" s="1">
        <v>1045</v>
      </c>
      <c r="P1678">
        <v>3</v>
      </c>
      <c r="Q1678">
        <v>91.05</v>
      </c>
      <c r="R1678">
        <v>112.27</v>
      </c>
      <c r="S1678">
        <v>21.22</v>
      </c>
      <c r="T1678" t="s">
        <v>80</v>
      </c>
      <c r="U1678" s="40">
        <v>2023</v>
      </c>
      <c r="V1678" s="40">
        <v>11</v>
      </c>
      <c r="W1678" s="40" t="s">
        <v>328</v>
      </c>
      <c r="X1678" s="40">
        <v>4</v>
      </c>
      <c r="Y1678">
        <v>1</v>
      </c>
      <c r="Z1678">
        <v>112.27</v>
      </c>
    </row>
    <row r="1679" spans="1:26" x14ac:dyDescent="0.25">
      <c r="A1679" t="s">
        <v>92</v>
      </c>
      <c r="B1679" t="s">
        <v>1872</v>
      </c>
      <c r="C1679" s="1">
        <v>500</v>
      </c>
      <c r="D1679">
        <v>2</v>
      </c>
      <c r="E1679">
        <v>0.4</v>
      </c>
      <c r="F1679" s="16">
        <v>45232</v>
      </c>
      <c r="G1679" t="s">
        <v>77</v>
      </c>
      <c r="H1679" t="s">
        <v>100</v>
      </c>
      <c r="I1679" t="s">
        <v>78</v>
      </c>
      <c r="J1679" t="s">
        <v>101</v>
      </c>
      <c r="K1679" s="1" t="s">
        <v>102</v>
      </c>
      <c r="L1679" t="s">
        <v>79</v>
      </c>
      <c r="M1679" s="1">
        <v>500</v>
      </c>
      <c r="N1679" s="1">
        <v>500</v>
      </c>
      <c r="O1679" s="1">
        <v>1045</v>
      </c>
      <c r="P1679">
        <v>3</v>
      </c>
      <c r="Q1679">
        <v>91.05</v>
      </c>
      <c r="R1679">
        <v>112.27</v>
      </c>
      <c r="S1679">
        <v>21.22</v>
      </c>
      <c r="T1679" t="s">
        <v>80</v>
      </c>
      <c r="U1679" s="40">
        <v>2023</v>
      </c>
      <c r="V1679" s="40">
        <v>11</v>
      </c>
      <c r="W1679" s="40" t="s">
        <v>328</v>
      </c>
      <c r="X1679" s="40">
        <v>4</v>
      </c>
      <c r="Y1679">
        <v>1</v>
      </c>
      <c r="Z1679">
        <v>112.27</v>
      </c>
    </row>
    <row r="1680" spans="1:26" x14ac:dyDescent="0.25">
      <c r="A1680" t="s">
        <v>92</v>
      </c>
      <c r="B1680" t="s">
        <v>1873</v>
      </c>
      <c r="C1680" s="1">
        <v>500</v>
      </c>
      <c r="D1680">
        <v>2</v>
      </c>
      <c r="E1680">
        <v>0.4</v>
      </c>
      <c r="F1680" s="16">
        <v>45232</v>
      </c>
      <c r="G1680" t="s">
        <v>77</v>
      </c>
      <c r="H1680" t="s">
        <v>100</v>
      </c>
      <c r="I1680" t="s">
        <v>78</v>
      </c>
      <c r="J1680" t="s">
        <v>101</v>
      </c>
      <c r="K1680" s="1" t="s">
        <v>102</v>
      </c>
      <c r="L1680" t="s">
        <v>79</v>
      </c>
      <c r="M1680" s="1">
        <v>500</v>
      </c>
      <c r="N1680" s="1">
        <v>500</v>
      </c>
      <c r="O1680" s="1">
        <v>1045</v>
      </c>
      <c r="P1680">
        <v>3</v>
      </c>
      <c r="Q1680">
        <v>91.05</v>
      </c>
      <c r="R1680">
        <v>112.27</v>
      </c>
      <c r="S1680">
        <v>21.22</v>
      </c>
      <c r="T1680" t="s">
        <v>80</v>
      </c>
      <c r="U1680" s="40">
        <v>2023</v>
      </c>
      <c r="V1680" s="40">
        <v>11</v>
      </c>
      <c r="W1680" s="40" t="s">
        <v>328</v>
      </c>
      <c r="X1680" s="40">
        <v>4</v>
      </c>
      <c r="Y1680">
        <v>1</v>
      </c>
      <c r="Z1680">
        <v>112.27</v>
      </c>
    </row>
    <row r="1681" spans="1:26" x14ac:dyDescent="0.25">
      <c r="A1681" t="s">
        <v>92</v>
      </c>
      <c r="B1681" t="s">
        <v>1874</v>
      </c>
      <c r="C1681" s="1">
        <v>500</v>
      </c>
      <c r="D1681">
        <v>2</v>
      </c>
      <c r="E1681">
        <v>0.4</v>
      </c>
      <c r="F1681" s="16">
        <v>45232</v>
      </c>
      <c r="G1681" t="s">
        <v>77</v>
      </c>
      <c r="H1681" t="s">
        <v>100</v>
      </c>
      <c r="I1681" t="s">
        <v>78</v>
      </c>
      <c r="J1681" t="s">
        <v>101</v>
      </c>
      <c r="K1681" s="1" t="s">
        <v>102</v>
      </c>
      <c r="L1681" t="s">
        <v>79</v>
      </c>
      <c r="M1681" s="1">
        <v>500</v>
      </c>
      <c r="N1681" s="1">
        <v>500</v>
      </c>
      <c r="O1681" s="1">
        <v>1045</v>
      </c>
      <c r="P1681">
        <v>3</v>
      </c>
      <c r="Q1681">
        <v>91.05</v>
      </c>
      <c r="R1681">
        <v>112.27</v>
      </c>
      <c r="S1681">
        <v>21.22</v>
      </c>
      <c r="T1681" t="s">
        <v>80</v>
      </c>
      <c r="U1681" s="40">
        <v>2023</v>
      </c>
      <c r="V1681" s="40">
        <v>11</v>
      </c>
      <c r="W1681" s="40" t="s">
        <v>328</v>
      </c>
      <c r="X1681" s="40">
        <v>4</v>
      </c>
      <c r="Y1681">
        <v>1</v>
      </c>
      <c r="Z1681">
        <v>112.27</v>
      </c>
    </row>
    <row r="1682" spans="1:26" x14ac:dyDescent="0.25">
      <c r="A1682" t="s">
        <v>92</v>
      </c>
      <c r="B1682" t="s">
        <v>1875</v>
      </c>
      <c r="C1682" s="1">
        <v>500</v>
      </c>
      <c r="D1682">
        <v>2</v>
      </c>
      <c r="E1682">
        <v>0.4</v>
      </c>
      <c r="F1682" s="16">
        <v>45232</v>
      </c>
      <c r="G1682" t="s">
        <v>77</v>
      </c>
      <c r="H1682" t="s">
        <v>100</v>
      </c>
      <c r="I1682" t="s">
        <v>78</v>
      </c>
      <c r="J1682" t="s">
        <v>101</v>
      </c>
      <c r="K1682" s="1" t="s">
        <v>102</v>
      </c>
      <c r="L1682" t="s">
        <v>79</v>
      </c>
      <c r="M1682" s="1">
        <v>500</v>
      </c>
      <c r="N1682" s="1">
        <v>500</v>
      </c>
      <c r="O1682" s="1">
        <v>1045</v>
      </c>
      <c r="P1682">
        <v>3</v>
      </c>
      <c r="Q1682">
        <v>91.05</v>
      </c>
      <c r="R1682">
        <v>112.27</v>
      </c>
      <c r="S1682">
        <v>21.22</v>
      </c>
      <c r="T1682" t="s">
        <v>80</v>
      </c>
      <c r="U1682" s="40">
        <v>2023</v>
      </c>
      <c r="V1682" s="40">
        <v>11</v>
      </c>
      <c r="W1682" s="40" t="s">
        <v>328</v>
      </c>
      <c r="X1682" s="40">
        <v>4</v>
      </c>
      <c r="Y1682">
        <v>1</v>
      </c>
      <c r="Z1682">
        <v>112.27</v>
      </c>
    </row>
    <row r="1683" spans="1:26" x14ac:dyDescent="0.25">
      <c r="A1683" t="s">
        <v>92</v>
      </c>
      <c r="B1683" t="s">
        <v>1876</v>
      </c>
      <c r="C1683" s="1">
        <v>500</v>
      </c>
      <c r="D1683">
        <v>2</v>
      </c>
      <c r="E1683">
        <v>0.4</v>
      </c>
      <c r="F1683" s="16">
        <v>45232</v>
      </c>
      <c r="G1683" t="s">
        <v>77</v>
      </c>
      <c r="H1683" t="s">
        <v>100</v>
      </c>
      <c r="I1683" t="s">
        <v>78</v>
      </c>
      <c r="J1683" t="s">
        <v>101</v>
      </c>
      <c r="K1683" s="1" t="s">
        <v>102</v>
      </c>
      <c r="L1683" t="s">
        <v>79</v>
      </c>
      <c r="M1683" s="1">
        <v>500</v>
      </c>
      <c r="N1683" s="1">
        <v>500</v>
      </c>
      <c r="O1683" s="1">
        <v>1045</v>
      </c>
      <c r="P1683">
        <v>3</v>
      </c>
      <c r="Q1683">
        <v>91.05</v>
      </c>
      <c r="R1683">
        <v>112.27</v>
      </c>
      <c r="S1683">
        <v>21.22</v>
      </c>
      <c r="T1683" t="s">
        <v>80</v>
      </c>
      <c r="U1683" s="40">
        <v>2023</v>
      </c>
      <c r="V1683" s="40">
        <v>11</v>
      </c>
      <c r="W1683" s="40" t="s">
        <v>328</v>
      </c>
      <c r="X1683" s="40">
        <v>4</v>
      </c>
      <c r="Y1683">
        <v>1</v>
      </c>
      <c r="Z1683">
        <v>112.27</v>
      </c>
    </row>
    <row r="1684" spans="1:26" x14ac:dyDescent="0.25">
      <c r="A1684" t="s">
        <v>92</v>
      </c>
      <c r="B1684" t="s">
        <v>1877</v>
      </c>
      <c r="C1684" s="1">
        <v>500</v>
      </c>
      <c r="D1684">
        <v>2</v>
      </c>
      <c r="E1684">
        <v>0.4</v>
      </c>
      <c r="F1684" s="16">
        <v>45232</v>
      </c>
      <c r="G1684" t="s">
        <v>77</v>
      </c>
      <c r="H1684" t="s">
        <v>100</v>
      </c>
      <c r="I1684" t="s">
        <v>78</v>
      </c>
      <c r="J1684" t="s">
        <v>101</v>
      </c>
      <c r="K1684" s="1" t="s">
        <v>102</v>
      </c>
      <c r="L1684" t="s">
        <v>79</v>
      </c>
      <c r="M1684" s="1">
        <v>500</v>
      </c>
      <c r="N1684" s="1">
        <v>500</v>
      </c>
      <c r="O1684" s="1">
        <v>1045</v>
      </c>
      <c r="P1684">
        <v>3</v>
      </c>
      <c r="Q1684">
        <v>91.05</v>
      </c>
      <c r="R1684">
        <v>112.27</v>
      </c>
      <c r="S1684">
        <v>21.22</v>
      </c>
      <c r="T1684" t="s">
        <v>80</v>
      </c>
      <c r="U1684" s="40">
        <v>2023</v>
      </c>
      <c r="V1684" s="40">
        <v>11</v>
      </c>
      <c r="W1684" s="40" t="s">
        <v>328</v>
      </c>
      <c r="X1684" s="40">
        <v>4</v>
      </c>
      <c r="Y1684">
        <v>1</v>
      </c>
      <c r="Z1684">
        <v>112.27</v>
      </c>
    </row>
    <row r="1685" spans="1:26" x14ac:dyDescent="0.25">
      <c r="A1685" t="s">
        <v>92</v>
      </c>
      <c r="B1685" t="s">
        <v>188</v>
      </c>
      <c r="C1685" s="1">
        <v>500</v>
      </c>
      <c r="D1685">
        <v>2</v>
      </c>
      <c r="E1685">
        <v>0.4</v>
      </c>
      <c r="F1685" s="16">
        <v>45232</v>
      </c>
      <c r="G1685" t="s">
        <v>77</v>
      </c>
      <c r="H1685" t="s">
        <v>100</v>
      </c>
      <c r="I1685" t="s">
        <v>78</v>
      </c>
      <c r="J1685" t="s">
        <v>101</v>
      </c>
      <c r="K1685" s="1" t="s">
        <v>102</v>
      </c>
      <c r="L1685" t="s">
        <v>79</v>
      </c>
      <c r="M1685" s="1">
        <v>500</v>
      </c>
      <c r="N1685" s="1">
        <v>500</v>
      </c>
      <c r="O1685" s="1">
        <v>1045</v>
      </c>
      <c r="P1685">
        <v>3</v>
      </c>
      <c r="Q1685">
        <v>91.05</v>
      </c>
      <c r="R1685">
        <v>112.27</v>
      </c>
      <c r="S1685">
        <v>21.22</v>
      </c>
      <c r="T1685" t="s">
        <v>80</v>
      </c>
      <c r="U1685" s="40">
        <v>2023</v>
      </c>
      <c r="V1685" s="40">
        <v>11</v>
      </c>
      <c r="W1685" s="40" t="s">
        <v>328</v>
      </c>
      <c r="X1685" s="40">
        <v>4</v>
      </c>
      <c r="Y1685">
        <v>1</v>
      </c>
      <c r="Z1685">
        <v>112.27</v>
      </c>
    </row>
    <row r="1686" spans="1:26" x14ac:dyDescent="0.25">
      <c r="A1686" t="s">
        <v>92</v>
      </c>
      <c r="B1686" t="s">
        <v>1878</v>
      </c>
      <c r="C1686" s="1">
        <v>500</v>
      </c>
      <c r="D1686">
        <v>2</v>
      </c>
      <c r="E1686">
        <v>0.4</v>
      </c>
      <c r="F1686" s="16">
        <v>45232</v>
      </c>
      <c r="G1686" t="s">
        <v>77</v>
      </c>
      <c r="H1686" t="s">
        <v>100</v>
      </c>
      <c r="I1686" t="s">
        <v>78</v>
      </c>
      <c r="J1686" t="s">
        <v>101</v>
      </c>
      <c r="K1686" s="1" t="s">
        <v>102</v>
      </c>
      <c r="L1686" t="s">
        <v>79</v>
      </c>
      <c r="M1686" s="1">
        <v>500</v>
      </c>
      <c r="N1686" s="1">
        <v>500</v>
      </c>
      <c r="O1686" s="1">
        <v>1045</v>
      </c>
      <c r="P1686">
        <v>3</v>
      </c>
      <c r="Q1686">
        <v>91.05</v>
      </c>
      <c r="R1686">
        <v>112.27</v>
      </c>
      <c r="S1686">
        <v>21.22</v>
      </c>
      <c r="T1686" t="s">
        <v>80</v>
      </c>
      <c r="U1686" s="40">
        <v>2023</v>
      </c>
      <c r="V1686" s="40">
        <v>11</v>
      </c>
      <c r="W1686" s="40" t="s">
        <v>328</v>
      </c>
      <c r="X1686" s="40">
        <v>4</v>
      </c>
      <c r="Y1686">
        <v>1</v>
      </c>
      <c r="Z1686">
        <v>112.27</v>
      </c>
    </row>
    <row r="1687" spans="1:26" x14ac:dyDescent="0.25">
      <c r="A1687" t="s">
        <v>92</v>
      </c>
      <c r="B1687" t="s">
        <v>1879</v>
      </c>
      <c r="C1687" s="1">
        <v>500</v>
      </c>
      <c r="D1687">
        <v>2</v>
      </c>
      <c r="E1687">
        <v>0.4</v>
      </c>
      <c r="F1687" s="16">
        <v>45232</v>
      </c>
      <c r="G1687" t="s">
        <v>77</v>
      </c>
      <c r="H1687" t="s">
        <v>100</v>
      </c>
      <c r="I1687" t="s">
        <v>78</v>
      </c>
      <c r="J1687" t="s">
        <v>101</v>
      </c>
      <c r="K1687" s="1" t="s">
        <v>102</v>
      </c>
      <c r="L1687" t="s">
        <v>79</v>
      </c>
      <c r="M1687" s="1">
        <v>500</v>
      </c>
      <c r="N1687" s="1">
        <v>500</v>
      </c>
      <c r="O1687" s="1">
        <v>1045</v>
      </c>
      <c r="P1687">
        <v>3</v>
      </c>
      <c r="Q1687">
        <v>91.05</v>
      </c>
      <c r="R1687">
        <v>112.27</v>
      </c>
      <c r="S1687">
        <v>21.22</v>
      </c>
      <c r="T1687" t="s">
        <v>80</v>
      </c>
      <c r="U1687" s="40">
        <v>2023</v>
      </c>
      <c r="V1687" s="40">
        <v>11</v>
      </c>
      <c r="W1687" s="40" t="s">
        <v>328</v>
      </c>
      <c r="X1687" s="40">
        <v>4</v>
      </c>
      <c r="Y1687">
        <v>1</v>
      </c>
      <c r="Z1687">
        <v>112.27</v>
      </c>
    </row>
    <row r="1688" spans="1:26" x14ac:dyDescent="0.25">
      <c r="A1688" t="s">
        <v>92</v>
      </c>
      <c r="B1688" t="s">
        <v>1880</v>
      </c>
      <c r="C1688" s="1">
        <v>500</v>
      </c>
      <c r="D1688">
        <v>2</v>
      </c>
      <c r="E1688">
        <v>0.4</v>
      </c>
      <c r="F1688" s="16">
        <v>45232</v>
      </c>
      <c r="G1688" t="s">
        <v>77</v>
      </c>
      <c r="H1688" t="s">
        <v>100</v>
      </c>
      <c r="I1688" t="s">
        <v>78</v>
      </c>
      <c r="J1688" t="s">
        <v>101</v>
      </c>
      <c r="K1688" s="1" t="s">
        <v>102</v>
      </c>
      <c r="L1688" t="s">
        <v>79</v>
      </c>
      <c r="M1688" s="1">
        <v>500</v>
      </c>
      <c r="N1688" s="1">
        <v>500</v>
      </c>
      <c r="O1688" s="1">
        <v>1045</v>
      </c>
      <c r="P1688">
        <v>3</v>
      </c>
      <c r="Q1688">
        <v>91.05</v>
      </c>
      <c r="R1688">
        <v>112.27</v>
      </c>
      <c r="S1688">
        <v>21.22</v>
      </c>
      <c r="T1688" t="s">
        <v>80</v>
      </c>
      <c r="U1688" s="40">
        <v>2023</v>
      </c>
      <c r="V1688" s="40">
        <v>11</v>
      </c>
      <c r="W1688" s="40" t="s">
        <v>328</v>
      </c>
      <c r="X1688" s="40">
        <v>4</v>
      </c>
      <c r="Y1688">
        <v>1</v>
      </c>
      <c r="Z1688">
        <v>112.27</v>
      </c>
    </row>
    <row r="1689" spans="1:26" x14ac:dyDescent="0.25">
      <c r="A1689" t="s">
        <v>92</v>
      </c>
      <c r="B1689" t="s">
        <v>1881</v>
      </c>
      <c r="C1689" s="1">
        <v>500</v>
      </c>
      <c r="D1689">
        <v>2</v>
      </c>
      <c r="E1689">
        <v>0.4</v>
      </c>
      <c r="F1689" s="16">
        <v>45232</v>
      </c>
      <c r="G1689" t="s">
        <v>77</v>
      </c>
      <c r="H1689" t="s">
        <v>100</v>
      </c>
      <c r="I1689" t="s">
        <v>78</v>
      </c>
      <c r="J1689" t="s">
        <v>101</v>
      </c>
      <c r="K1689" s="1" t="s">
        <v>102</v>
      </c>
      <c r="L1689" t="s">
        <v>79</v>
      </c>
      <c r="M1689" s="1">
        <v>500</v>
      </c>
      <c r="N1689" s="1">
        <v>500</v>
      </c>
      <c r="O1689" s="1">
        <v>1045</v>
      </c>
      <c r="P1689">
        <v>3</v>
      </c>
      <c r="Q1689">
        <v>91.05</v>
      </c>
      <c r="R1689">
        <v>112.27</v>
      </c>
      <c r="S1689">
        <v>21.22</v>
      </c>
      <c r="T1689" t="s">
        <v>80</v>
      </c>
      <c r="U1689" s="40">
        <v>2023</v>
      </c>
      <c r="V1689" s="40">
        <v>11</v>
      </c>
      <c r="W1689" s="40" t="s">
        <v>328</v>
      </c>
      <c r="X1689" s="40">
        <v>4</v>
      </c>
      <c r="Y1689">
        <v>1</v>
      </c>
      <c r="Z1689">
        <v>112.27</v>
      </c>
    </row>
    <row r="1690" spans="1:26" x14ac:dyDescent="0.25">
      <c r="A1690" t="s">
        <v>92</v>
      </c>
      <c r="B1690" t="s">
        <v>1882</v>
      </c>
      <c r="C1690" s="1">
        <v>500</v>
      </c>
      <c r="D1690">
        <v>2</v>
      </c>
      <c r="E1690">
        <v>0.4</v>
      </c>
      <c r="F1690" s="16">
        <v>45232</v>
      </c>
      <c r="G1690" t="s">
        <v>77</v>
      </c>
      <c r="H1690" t="s">
        <v>100</v>
      </c>
      <c r="I1690" t="s">
        <v>78</v>
      </c>
      <c r="J1690" t="s">
        <v>101</v>
      </c>
      <c r="K1690" s="1" t="s">
        <v>102</v>
      </c>
      <c r="L1690" t="s">
        <v>79</v>
      </c>
      <c r="M1690" s="1">
        <v>500</v>
      </c>
      <c r="N1690" s="1">
        <v>500</v>
      </c>
      <c r="O1690" s="1">
        <v>1045</v>
      </c>
      <c r="P1690">
        <v>3</v>
      </c>
      <c r="Q1690">
        <v>91.05</v>
      </c>
      <c r="R1690">
        <v>112.27</v>
      </c>
      <c r="S1690">
        <v>21.22</v>
      </c>
      <c r="T1690" t="s">
        <v>80</v>
      </c>
      <c r="U1690" s="40">
        <v>2023</v>
      </c>
      <c r="V1690" s="40">
        <v>11</v>
      </c>
      <c r="W1690" s="40" t="s">
        <v>328</v>
      </c>
      <c r="X1690" s="40">
        <v>4</v>
      </c>
      <c r="Y1690">
        <v>1</v>
      </c>
      <c r="Z1690">
        <v>112.27</v>
      </c>
    </row>
    <row r="1691" spans="1:26" x14ac:dyDescent="0.25">
      <c r="A1691" t="s">
        <v>92</v>
      </c>
      <c r="B1691" t="s">
        <v>1883</v>
      </c>
      <c r="C1691" s="1">
        <v>500</v>
      </c>
      <c r="D1691">
        <v>2</v>
      </c>
      <c r="E1691">
        <v>0.4</v>
      </c>
      <c r="F1691" s="16">
        <v>45232</v>
      </c>
      <c r="G1691" t="s">
        <v>77</v>
      </c>
      <c r="H1691" t="s">
        <v>100</v>
      </c>
      <c r="I1691" t="s">
        <v>78</v>
      </c>
      <c r="J1691" t="s">
        <v>101</v>
      </c>
      <c r="K1691" s="1" t="s">
        <v>102</v>
      </c>
      <c r="L1691" t="s">
        <v>79</v>
      </c>
      <c r="M1691" s="1">
        <v>500</v>
      </c>
      <c r="N1691" s="1">
        <v>500</v>
      </c>
      <c r="O1691" s="1">
        <v>1045</v>
      </c>
      <c r="P1691">
        <v>3</v>
      </c>
      <c r="Q1691">
        <v>91.05</v>
      </c>
      <c r="R1691">
        <v>112.27</v>
      </c>
      <c r="S1691">
        <v>21.22</v>
      </c>
      <c r="T1691" t="s">
        <v>80</v>
      </c>
      <c r="U1691" s="40">
        <v>2023</v>
      </c>
      <c r="V1691" s="40">
        <v>11</v>
      </c>
      <c r="W1691" s="40" t="s">
        <v>328</v>
      </c>
      <c r="X1691" s="40">
        <v>4</v>
      </c>
      <c r="Y1691">
        <v>1</v>
      </c>
      <c r="Z1691">
        <v>112.27</v>
      </c>
    </row>
    <row r="1692" spans="1:26" x14ac:dyDescent="0.25">
      <c r="A1692" t="s">
        <v>92</v>
      </c>
      <c r="B1692" t="s">
        <v>1884</v>
      </c>
      <c r="C1692" s="1">
        <v>500</v>
      </c>
      <c r="D1692">
        <v>2</v>
      </c>
      <c r="E1692">
        <v>0.4</v>
      </c>
      <c r="F1692" s="16">
        <v>45232</v>
      </c>
      <c r="G1692" t="s">
        <v>77</v>
      </c>
      <c r="H1692" t="s">
        <v>100</v>
      </c>
      <c r="I1692" t="s">
        <v>78</v>
      </c>
      <c r="J1692" t="s">
        <v>101</v>
      </c>
      <c r="K1692" s="1" t="s">
        <v>102</v>
      </c>
      <c r="L1692" t="s">
        <v>79</v>
      </c>
      <c r="M1692" s="1">
        <v>500</v>
      </c>
      <c r="N1692" s="1">
        <v>500</v>
      </c>
      <c r="O1692" s="1">
        <v>1045</v>
      </c>
      <c r="P1692">
        <v>3</v>
      </c>
      <c r="Q1692">
        <v>91.05</v>
      </c>
      <c r="R1692">
        <v>112.27</v>
      </c>
      <c r="S1692">
        <v>21.22</v>
      </c>
      <c r="T1692" t="s">
        <v>80</v>
      </c>
      <c r="U1692" s="40">
        <v>2023</v>
      </c>
      <c r="V1692" s="40">
        <v>11</v>
      </c>
      <c r="W1692" s="40" t="s">
        <v>328</v>
      </c>
      <c r="X1692" s="40">
        <v>4</v>
      </c>
      <c r="Y1692">
        <v>1</v>
      </c>
      <c r="Z1692">
        <v>112.27</v>
      </c>
    </row>
    <row r="1693" spans="1:26" x14ac:dyDescent="0.25">
      <c r="A1693" t="s">
        <v>92</v>
      </c>
      <c r="B1693" t="s">
        <v>1885</v>
      </c>
      <c r="C1693" s="1">
        <v>500</v>
      </c>
      <c r="D1693">
        <v>2</v>
      </c>
      <c r="E1693">
        <v>0.4</v>
      </c>
      <c r="F1693" s="16">
        <v>45232</v>
      </c>
      <c r="G1693" t="s">
        <v>77</v>
      </c>
      <c r="H1693" t="s">
        <v>100</v>
      </c>
      <c r="I1693" t="s">
        <v>78</v>
      </c>
      <c r="J1693" t="s">
        <v>101</v>
      </c>
      <c r="K1693" s="1" t="s">
        <v>102</v>
      </c>
      <c r="L1693" t="s">
        <v>79</v>
      </c>
      <c r="M1693" s="1">
        <v>500</v>
      </c>
      <c r="N1693" s="1">
        <v>500</v>
      </c>
      <c r="O1693" s="1">
        <v>1045</v>
      </c>
      <c r="P1693">
        <v>3</v>
      </c>
      <c r="Q1693">
        <v>91.05</v>
      </c>
      <c r="R1693">
        <v>112.27</v>
      </c>
      <c r="S1693">
        <v>21.22</v>
      </c>
      <c r="T1693" t="s">
        <v>80</v>
      </c>
      <c r="U1693" s="40">
        <v>2023</v>
      </c>
      <c r="V1693" s="40">
        <v>11</v>
      </c>
      <c r="W1693" s="40" t="s">
        <v>328</v>
      </c>
      <c r="X1693" s="40">
        <v>4</v>
      </c>
      <c r="Y1693">
        <v>1</v>
      </c>
      <c r="Z1693">
        <v>112.27</v>
      </c>
    </row>
    <row r="1694" spans="1:26" x14ac:dyDescent="0.25">
      <c r="A1694" t="s">
        <v>92</v>
      </c>
      <c r="B1694" t="s">
        <v>1886</v>
      </c>
      <c r="C1694" s="1">
        <v>500</v>
      </c>
      <c r="D1694">
        <v>2</v>
      </c>
      <c r="E1694">
        <v>0.4</v>
      </c>
      <c r="F1694" s="16">
        <v>45232</v>
      </c>
      <c r="G1694" t="s">
        <v>77</v>
      </c>
      <c r="H1694" t="s">
        <v>100</v>
      </c>
      <c r="I1694" t="s">
        <v>78</v>
      </c>
      <c r="J1694" t="s">
        <v>101</v>
      </c>
      <c r="K1694" s="1" t="s">
        <v>102</v>
      </c>
      <c r="L1694" t="s">
        <v>79</v>
      </c>
      <c r="M1694" s="1">
        <v>500</v>
      </c>
      <c r="N1694" s="1">
        <v>500</v>
      </c>
      <c r="O1694" s="1">
        <v>1045</v>
      </c>
      <c r="P1694">
        <v>3</v>
      </c>
      <c r="Q1694">
        <v>91.05</v>
      </c>
      <c r="R1694">
        <v>112.27</v>
      </c>
      <c r="S1694">
        <v>21.22</v>
      </c>
      <c r="T1694" t="s">
        <v>80</v>
      </c>
      <c r="U1694" s="40">
        <v>2023</v>
      </c>
      <c r="V1694" s="40">
        <v>11</v>
      </c>
      <c r="W1694" s="40" t="s">
        <v>328</v>
      </c>
      <c r="X1694" s="40">
        <v>4</v>
      </c>
      <c r="Y1694">
        <v>1</v>
      </c>
      <c r="Z1694">
        <v>112.27</v>
      </c>
    </row>
    <row r="1695" spans="1:26" x14ac:dyDescent="0.25">
      <c r="A1695" t="s">
        <v>92</v>
      </c>
      <c r="B1695" t="s">
        <v>1887</v>
      </c>
      <c r="C1695" s="1">
        <v>500</v>
      </c>
      <c r="D1695">
        <v>2</v>
      </c>
      <c r="E1695">
        <v>0.4</v>
      </c>
      <c r="F1695" s="16">
        <v>45232</v>
      </c>
      <c r="G1695" t="s">
        <v>77</v>
      </c>
      <c r="H1695" t="s">
        <v>100</v>
      </c>
      <c r="I1695" t="s">
        <v>78</v>
      </c>
      <c r="J1695" t="s">
        <v>101</v>
      </c>
      <c r="K1695" s="1" t="s">
        <v>102</v>
      </c>
      <c r="L1695" t="s">
        <v>79</v>
      </c>
      <c r="M1695" s="1">
        <v>500</v>
      </c>
      <c r="N1695" s="1">
        <v>500</v>
      </c>
      <c r="O1695" s="1">
        <v>1045</v>
      </c>
      <c r="P1695">
        <v>3</v>
      </c>
      <c r="Q1695">
        <v>91.05</v>
      </c>
      <c r="R1695">
        <v>112.27</v>
      </c>
      <c r="S1695">
        <v>21.22</v>
      </c>
      <c r="T1695" t="s">
        <v>80</v>
      </c>
      <c r="U1695" s="40">
        <v>2023</v>
      </c>
      <c r="V1695" s="40">
        <v>11</v>
      </c>
      <c r="W1695" s="40" t="s">
        <v>328</v>
      </c>
      <c r="X1695" s="40">
        <v>4</v>
      </c>
      <c r="Y1695">
        <v>1</v>
      </c>
      <c r="Z1695">
        <v>112.27</v>
      </c>
    </row>
    <row r="1696" spans="1:26" x14ac:dyDescent="0.25">
      <c r="A1696" t="s">
        <v>92</v>
      </c>
      <c r="B1696" t="s">
        <v>1888</v>
      </c>
      <c r="C1696" s="1">
        <v>500</v>
      </c>
      <c r="D1696">
        <v>2</v>
      </c>
      <c r="E1696">
        <v>0.4</v>
      </c>
      <c r="F1696" s="16">
        <v>45232</v>
      </c>
      <c r="G1696" t="s">
        <v>77</v>
      </c>
      <c r="H1696" t="s">
        <v>100</v>
      </c>
      <c r="I1696" t="s">
        <v>78</v>
      </c>
      <c r="J1696" t="s">
        <v>101</v>
      </c>
      <c r="K1696" s="1" t="s">
        <v>102</v>
      </c>
      <c r="L1696" t="s">
        <v>79</v>
      </c>
      <c r="M1696" s="1">
        <v>500</v>
      </c>
      <c r="N1696" s="1">
        <v>500</v>
      </c>
      <c r="O1696" s="1">
        <v>1045</v>
      </c>
      <c r="P1696">
        <v>3</v>
      </c>
      <c r="Q1696">
        <v>91.05</v>
      </c>
      <c r="R1696">
        <v>112.27</v>
      </c>
      <c r="S1696">
        <v>21.22</v>
      </c>
      <c r="T1696" t="s">
        <v>80</v>
      </c>
      <c r="U1696" s="40">
        <v>2023</v>
      </c>
      <c r="V1696" s="40">
        <v>11</v>
      </c>
      <c r="W1696" s="40" t="s">
        <v>328</v>
      </c>
      <c r="X1696" s="40">
        <v>4</v>
      </c>
      <c r="Y1696">
        <v>1</v>
      </c>
      <c r="Z1696">
        <v>112.27</v>
      </c>
    </row>
    <row r="1697" spans="1:26" x14ac:dyDescent="0.25">
      <c r="A1697" t="s">
        <v>92</v>
      </c>
      <c r="B1697" t="s">
        <v>1889</v>
      </c>
      <c r="C1697" s="1">
        <v>500</v>
      </c>
      <c r="D1697">
        <v>2</v>
      </c>
      <c r="E1697">
        <v>0.4</v>
      </c>
      <c r="F1697" s="16">
        <v>45232</v>
      </c>
      <c r="G1697" t="s">
        <v>77</v>
      </c>
      <c r="H1697" t="s">
        <v>100</v>
      </c>
      <c r="I1697" t="s">
        <v>78</v>
      </c>
      <c r="J1697" t="s">
        <v>101</v>
      </c>
      <c r="K1697" s="1" t="s">
        <v>102</v>
      </c>
      <c r="L1697" t="s">
        <v>79</v>
      </c>
      <c r="M1697" s="1">
        <v>500</v>
      </c>
      <c r="N1697" s="1">
        <v>500</v>
      </c>
      <c r="O1697" s="1">
        <v>1045</v>
      </c>
      <c r="P1697">
        <v>3</v>
      </c>
      <c r="Q1697">
        <v>91.05</v>
      </c>
      <c r="R1697">
        <v>112.27</v>
      </c>
      <c r="S1697">
        <v>21.22</v>
      </c>
      <c r="T1697" t="s">
        <v>80</v>
      </c>
      <c r="U1697" s="40">
        <v>2023</v>
      </c>
      <c r="V1697" s="40">
        <v>11</v>
      </c>
      <c r="W1697" s="40" t="s">
        <v>328</v>
      </c>
      <c r="X1697" s="40">
        <v>4</v>
      </c>
      <c r="Y1697">
        <v>1</v>
      </c>
      <c r="Z1697">
        <v>112.27</v>
      </c>
    </row>
    <row r="1698" spans="1:26" x14ac:dyDescent="0.25">
      <c r="A1698" t="s">
        <v>92</v>
      </c>
      <c r="B1698" t="s">
        <v>1890</v>
      </c>
      <c r="C1698" s="1">
        <v>500</v>
      </c>
      <c r="D1698">
        <v>2</v>
      </c>
      <c r="E1698">
        <v>0.4</v>
      </c>
      <c r="F1698" s="16">
        <v>45232</v>
      </c>
      <c r="G1698" t="s">
        <v>77</v>
      </c>
      <c r="H1698" t="s">
        <v>100</v>
      </c>
      <c r="I1698" t="s">
        <v>78</v>
      </c>
      <c r="J1698" t="s">
        <v>101</v>
      </c>
      <c r="K1698" s="1" t="s">
        <v>102</v>
      </c>
      <c r="L1698" t="s">
        <v>79</v>
      </c>
      <c r="M1698" s="1">
        <v>500</v>
      </c>
      <c r="N1698" s="1">
        <v>500</v>
      </c>
      <c r="O1698" s="1">
        <v>1045</v>
      </c>
      <c r="P1698">
        <v>3</v>
      </c>
      <c r="Q1698">
        <v>91.05</v>
      </c>
      <c r="R1698">
        <v>112.27</v>
      </c>
      <c r="S1698">
        <v>21.22</v>
      </c>
      <c r="T1698" t="s">
        <v>80</v>
      </c>
      <c r="U1698" s="40">
        <v>2023</v>
      </c>
      <c r="V1698" s="40">
        <v>11</v>
      </c>
      <c r="W1698" s="40" t="s">
        <v>328</v>
      </c>
      <c r="X1698" s="40">
        <v>4</v>
      </c>
      <c r="Y1698">
        <v>1</v>
      </c>
      <c r="Z1698">
        <v>112.27</v>
      </c>
    </row>
    <row r="1699" spans="1:26" x14ac:dyDescent="0.25">
      <c r="A1699" t="s">
        <v>92</v>
      </c>
      <c r="B1699" t="s">
        <v>1891</v>
      </c>
      <c r="C1699" s="1">
        <v>500</v>
      </c>
      <c r="D1699">
        <v>2</v>
      </c>
      <c r="E1699">
        <v>0.4</v>
      </c>
      <c r="F1699" s="16">
        <v>45232</v>
      </c>
      <c r="G1699" t="s">
        <v>77</v>
      </c>
      <c r="H1699" t="s">
        <v>100</v>
      </c>
      <c r="I1699" t="s">
        <v>78</v>
      </c>
      <c r="J1699" t="s">
        <v>101</v>
      </c>
      <c r="K1699" s="1" t="s">
        <v>102</v>
      </c>
      <c r="L1699" t="s">
        <v>79</v>
      </c>
      <c r="M1699" s="1">
        <v>500</v>
      </c>
      <c r="N1699" s="1">
        <v>500</v>
      </c>
      <c r="O1699" s="1">
        <v>1045</v>
      </c>
      <c r="P1699">
        <v>3</v>
      </c>
      <c r="Q1699">
        <v>91.05</v>
      </c>
      <c r="R1699">
        <v>112.27</v>
      </c>
      <c r="S1699">
        <v>21.22</v>
      </c>
      <c r="T1699" t="s">
        <v>80</v>
      </c>
      <c r="U1699" s="40">
        <v>2023</v>
      </c>
      <c r="V1699" s="40">
        <v>11</v>
      </c>
      <c r="W1699" s="40" t="s">
        <v>328</v>
      </c>
      <c r="X1699" s="40">
        <v>4</v>
      </c>
      <c r="Y1699">
        <v>1</v>
      </c>
      <c r="Z1699">
        <v>112.27</v>
      </c>
    </row>
    <row r="1700" spans="1:26" x14ac:dyDescent="0.25">
      <c r="A1700" t="s">
        <v>92</v>
      </c>
      <c r="B1700" t="s">
        <v>1892</v>
      </c>
      <c r="C1700" s="1">
        <v>500</v>
      </c>
      <c r="D1700">
        <v>2</v>
      </c>
      <c r="E1700">
        <v>0.4</v>
      </c>
      <c r="F1700" s="16">
        <v>45232</v>
      </c>
      <c r="G1700" t="s">
        <v>77</v>
      </c>
      <c r="H1700" t="s">
        <v>100</v>
      </c>
      <c r="I1700" t="s">
        <v>78</v>
      </c>
      <c r="J1700" t="s">
        <v>101</v>
      </c>
      <c r="K1700" s="1" t="s">
        <v>102</v>
      </c>
      <c r="L1700" t="s">
        <v>79</v>
      </c>
      <c r="M1700" s="1">
        <v>500</v>
      </c>
      <c r="N1700" s="1">
        <v>500</v>
      </c>
      <c r="O1700" s="1">
        <v>1045</v>
      </c>
      <c r="P1700">
        <v>3</v>
      </c>
      <c r="Q1700">
        <v>91.05</v>
      </c>
      <c r="R1700">
        <v>112.27</v>
      </c>
      <c r="S1700">
        <v>21.22</v>
      </c>
      <c r="T1700" t="s">
        <v>80</v>
      </c>
      <c r="U1700" s="40">
        <v>2023</v>
      </c>
      <c r="V1700" s="40">
        <v>11</v>
      </c>
      <c r="W1700" s="40" t="s">
        <v>328</v>
      </c>
      <c r="X1700" s="40">
        <v>4</v>
      </c>
      <c r="Y1700">
        <v>1</v>
      </c>
      <c r="Z1700">
        <v>112.27</v>
      </c>
    </row>
    <row r="1701" spans="1:26" x14ac:dyDescent="0.25">
      <c r="A1701" t="s">
        <v>92</v>
      </c>
      <c r="B1701" t="s">
        <v>1893</v>
      </c>
      <c r="C1701" s="1">
        <v>500</v>
      </c>
      <c r="D1701">
        <v>2</v>
      </c>
      <c r="E1701">
        <v>0.4</v>
      </c>
      <c r="F1701" s="16">
        <v>45232</v>
      </c>
      <c r="G1701" t="s">
        <v>77</v>
      </c>
      <c r="H1701" t="s">
        <v>100</v>
      </c>
      <c r="I1701" t="s">
        <v>78</v>
      </c>
      <c r="J1701" t="s">
        <v>101</v>
      </c>
      <c r="K1701" s="1" t="s">
        <v>102</v>
      </c>
      <c r="L1701" t="s">
        <v>79</v>
      </c>
      <c r="M1701" s="1">
        <v>500</v>
      </c>
      <c r="N1701" s="1">
        <v>500</v>
      </c>
      <c r="O1701" s="1">
        <v>1045</v>
      </c>
      <c r="P1701">
        <v>3</v>
      </c>
      <c r="Q1701">
        <v>91.05</v>
      </c>
      <c r="R1701">
        <v>112.27</v>
      </c>
      <c r="S1701">
        <v>21.22</v>
      </c>
      <c r="T1701" t="s">
        <v>80</v>
      </c>
      <c r="U1701" s="40">
        <v>2023</v>
      </c>
      <c r="V1701" s="40">
        <v>11</v>
      </c>
      <c r="W1701" s="40" t="s">
        <v>328</v>
      </c>
      <c r="X1701" s="40">
        <v>4</v>
      </c>
      <c r="Y1701">
        <v>1</v>
      </c>
      <c r="Z1701">
        <v>112.27</v>
      </c>
    </row>
    <row r="1702" spans="1:26" x14ac:dyDescent="0.25">
      <c r="A1702" t="s">
        <v>92</v>
      </c>
      <c r="B1702" t="s">
        <v>1894</v>
      </c>
      <c r="C1702" s="1">
        <v>500</v>
      </c>
      <c r="D1702">
        <v>2</v>
      </c>
      <c r="E1702">
        <v>0.4</v>
      </c>
      <c r="F1702" s="16">
        <v>45232</v>
      </c>
      <c r="G1702" t="s">
        <v>77</v>
      </c>
      <c r="H1702" t="s">
        <v>100</v>
      </c>
      <c r="I1702" t="s">
        <v>78</v>
      </c>
      <c r="J1702" t="s">
        <v>101</v>
      </c>
      <c r="K1702" s="1" t="s">
        <v>102</v>
      </c>
      <c r="L1702" t="s">
        <v>79</v>
      </c>
      <c r="M1702" s="1">
        <v>500</v>
      </c>
      <c r="N1702" s="1">
        <v>500</v>
      </c>
      <c r="O1702" s="1">
        <v>1045</v>
      </c>
      <c r="P1702">
        <v>3</v>
      </c>
      <c r="Q1702">
        <v>91.05</v>
      </c>
      <c r="R1702">
        <v>112.27</v>
      </c>
      <c r="S1702">
        <v>21.22</v>
      </c>
      <c r="T1702" t="s">
        <v>80</v>
      </c>
      <c r="U1702" s="40">
        <v>2023</v>
      </c>
      <c r="V1702" s="40">
        <v>11</v>
      </c>
      <c r="W1702" s="40" t="s">
        <v>328</v>
      </c>
      <c r="X1702" s="40">
        <v>4</v>
      </c>
      <c r="Y1702">
        <v>1</v>
      </c>
      <c r="Z1702">
        <v>112.27</v>
      </c>
    </row>
    <row r="1703" spans="1:26" x14ac:dyDescent="0.25">
      <c r="A1703" t="s">
        <v>92</v>
      </c>
      <c r="B1703" t="s">
        <v>1895</v>
      </c>
      <c r="C1703" s="1">
        <v>500</v>
      </c>
      <c r="D1703">
        <v>2</v>
      </c>
      <c r="E1703">
        <v>0.4</v>
      </c>
      <c r="F1703" s="16">
        <v>45232</v>
      </c>
      <c r="G1703" t="s">
        <v>77</v>
      </c>
      <c r="H1703" t="s">
        <v>100</v>
      </c>
      <c r="I1703" t="s">
        <v>78</v>
      </c>
      <c r="J1703" t="s">
        <v>101</v>
      </c>
      <c r="K1703" s="1" t="s">
        <v>102</v>
      </c>
      <c r="L1703" t="s">
        <v>79</v>
      </c>
      <c r="M1703" s="1">
        <v>500</v>
      </c>
      <c r="N1703" s="1">
        <v>500</v>
      </c>
      <c r="O1703" s="1">
        <v>1045</v>
      </c>
      <c r="P1703">
        <v>3</v>
      </c>
      <c r="Q1703">
        <v>91.05</v>
      </c>
      <c r="R1703">
        <v>112.27</v>
      </c>
      <c r="S1703">
        <v>21.22</v>
      </c>
      <c r="T1703" t="s">
        <v>80</v>
      </c>
      <c r="U1703" s="40">
        <v>2023</v>
      </c>
      <c r="V1703" s="40">
        <v>11</v>
      </c>
      <c r="W1703" s="40" t="s">
        <v>328</v>
      </c>
      <c r="X1703" s="40">
        <v>4</v>
      </c>
      <c r="Y1703">
        <v>1</v>
      </c>
      <c r="Z1703">
        <v>112.27</v>
      </c>
    </row>
    <row r="1704" spans="1:26" x14ac:dyDescent="0.25">
      <c r="A1704" t="s">
        <v>92</v>
      </c>
      <c r="B1704" t="s">
        <v>1896</v>
      </c>
      <c r="C1704" s="1">
        <v>500</v>
      </c>
      <c r="D1704">
        <v>2</v>
      </c>
      <c r="E1704">
        <v>0.4</v>
      </c>
      <c r="F1704" s="16">
        <v>45232</v>
      </c>
      <c r="G1704" t="s">
        <v>77</v>
      </c>
      <c r="H1704" t="s">
        <v>100</v>
      </c>
      <c r="I1704" t="s">
        <v>78</v>
      </c>
      <c r="J1704" t="s">
        <v>101</v>
      </c>
      <c r="K1704" s="1" t="s">
        <v>102</v>
      </c>
      <c r="L1704" t="s">
        <v>79</v>
      </c>
      <c r="M1704" s="1">
        <v>500</v>
      </c>
      <c r="N1704" s="1">
        <v>500</v>
      </c>
      <c r="O1704" s="1">
        <v>1045</v>
      </c>
      <c r="P1704">
        <v>3</v>
      </c>
      <c r="Q1704">
        <v>91.05</v>
      </c>
      <c r="R1704">
        <v>112.27</v>
      </c>
      <c r="S1704">
        <v>21.22</v>
      </c>
      <c r="T1704" t="s">
        <v>80</v>
      </c>
      <c r="U1704" s="40">
        <v>2023</v>
      </c>
      <c r="V1704" s="40">
        <v>11</v>
      </c>
      <c r="W1704" s="40" t="s">
        <v>328</v>
      </c>
      <c r="X1704" s="40">
        <v>4</v>
      </c>
      <c r="Y1704">
        <v>1</v>
      </c>
      <c r="Z1704">
        <v>112.27</v>
      </c>
    </row>
    <row r="1705" spans="1:26" x14ac:dyDescent="0.25">
      <c r="A1705" t="s">
        <v>92</v>
      </c>
      <c r="B1705" t="s">
        <v>1897</v>
      </c>
      <c r="C1705" s="1">
        <v>500</v>
      </c>
      <c r="D1705">
        <v>2</v>
      </c>
      <c r="E1705">
        <v>0.4</v>
      </c>
      <c r="F1705" s="16">
        <v>45232</v>
      </c>
      <c r="G1705" t="s">
        <v>77</v>
      </c>
      <c r="H1705" t="s">
        <v>100</v>
      </c>
      <c r="I1705" t="s">
        <v>78</v>
      </c>
      <c r="J1705" t="s">
        <v>101</v>
      </c>
      <c r="K1705" s="1" t="s">
        <v>102</v>
      </c>
      <c r="L1705" t="s">
        <v>79</v>
      </c>
      <c r="M1705" s="1">
        <v>500</v>
      </c>
      <c r="N1705" s="1">
        <v>500</v>
      </c>
      <c r="O1705" s="1">
        <v>1045</v>
      </c>
      <c r="P1705">
        <v>3</v>
      </c>
      <c r="Q1705">
        <v>91.05</v>
      </c>
      <c r="R1705">
        <v>112.27</v>
      </c>
      <c r="S1705">
        <v>21.22</v>
      </c>
      <c r="T1705" t="s">
        <v>80</v>
      </c>
      <c r="U1705" s="40">
        <v>2023</v>
      </c>
      <c r="V1705" s="40">
        <v>11</v>
      </c>
      <c r="W1705" s="40" t="s">
        <v>328</v>
      </c>
      <c r="X1705" s="40">
        <v>4</v>
      </c>
      <c r="Y1705">
        <v>1</v>
      </c>
      <c r="Z1705">
        <v>112.27</v>
      </c>
    </row>
    <row r="1706" spans="1:26" x14ac:dyDescent="0.25">
      <c r="A1706" t="s">
        <v>92</v>
      </c>
      <c r="B1706" t="s">
        <v>1898</v>
      </c>
      <c r="C1706" s="1">
        <v>500</v>
      </c>
      <c r="D1706">
        <v>2</v>
      </c>
      <c r="E1706">
        <v>0.4</v>
      </c>
      <c r="F1706" s="16">
        <v>45232</v>
      </c>
      <c r="G1706" t="s">
        <v>77</v>
      </c>
      <c r="H1706" t="s">
        <v>100</v>
      </c>
      <c r="I1706" t="s">
        <v>78</v>
      </c>
      <c r="J1706" t="s">
        <v>101</v>
      </c>
      <c r="K1706" s="1" t="s">
        <v>102</v>
      </c>
      <c r="L1706" t="s">
        <v>79</v>
      </c>
      <c r="M1706" s="1">
        <v>500</v>
      </c>
      <c r="N1706" s="1">
        <v>500</v>
      </c>
      <c r="O1706" s="1">
        <v>1045</v>
      </c>
      <c r="P1706">
        <v>3</v>
      </c>
      <c r="Q1706">
        <v>91.05</v>
      </c>
      <c r="R1706">
        <v>112.27</v>
      </c>
      <c r="S1706">
        <v>21.22</v>
      </c>
      <c r="T1706" t="s">
        <v>80</v>
      </c>
      <c r="U1706" s="40">
        <v>2023</v>
      </c>
      <c r="V1706" s="40">
        <v>11</v>
      </c>
      <c r="W1706" s="40" t="s">
        <v>328</v>
      </c>
      <c r="X1706" s="40">
        <v>4</v>
      </c>
      <c r="Y1706">
        <v>1</v>
      </c>
      <c r="Z1706">
        <v>112.27</v>
      </c>
    </row>
    <row r="1707" spans="1:26" x14ac:dyDescent="0.25">
      <c r="A1707" t="s">
        <v>92</v>
      </c>
      <c r="B1707" t="s">
        <v>1899</v>
      </c>
      <c r="C1707" s="1">
        <v>500</v>
      </c>
      <c r="D1707">
        <v>2</v>
      </c>
      <c r="E1707">
        <v>0.4</v>
      </c>
      <c r="F1707" s="16">
        <v>45232</v>
      </c>
      <c r="G1707" t="s">
        <v>77</v>
      </c>
      <c r="H1707" t="s">
        <v>100</v>
      </c>
      <c r="I1707" t="s">
        <v>78</v>
      </c>
      <c r="J1707" t="s">
        <v>101</v>
      </c>
      <c r="K1707" s="1" t="s">
        <v>102</v>
      </c>
      <c r="L1707" t="s">
        <v>79</v>
      </c>
      <c r="M1707" s="1">
        <v>500</v>
      </c>
      <c r="N1707" s="1">
        <v>500</v>
      </c>
      <c r="O1707" s="1">
        <v>1045</v>
      </c>
      <c r="P1707">
        <v>3</v>
      </c>
      <c r="Q1707">
        <v>91.05</v>
      </c>
      <c r="R1707">
        <v>112.27</v>
      </c>
      <c r="S1707">
        <v>21.22</v>
      </c>
      <c r="T1707" t="s">
        <v>80</v>
      </c>
      <c r="U1707" s="40">
        <v>2023</v>
      </c>
      <c r="V1707" s="40">
        <v>11</v>
      </c>
      <c r="W1707" s="40" t="s">
        <v>328</v>
      </c>
      <c r="X1707" s="40">
        <v>4</v>
      </c>
      <c r="Y1707">
        <v>1</v>
      </c>
      <c r="Z1707">
        <v>112.27</v>
      </c>
    </row>
    <row r="1708" spans="1:26" x14ac:dyDescent="0.25">
      <c r="A1708" t="s">
        <v>92</v>
      </c>
      <c r="B1708" t="s">
        <v>1900</v>
      </c>
      <c r="C1708" s="1">
        <v>500</v>
      </c>
      <c r="D1708">
        <v>2</v>
      </c>
      <c r="E1708">
        <v>0.4</v>
      </c>
      <c r="F1708" s="16">
        <v>45232</v>
      </c>
      <c r="G1708" t="s">
        <v>77</v>
      </c>
      <c r="H1708" t="s">
        <v>100</v>
      </c>
      <c r="I1708" t="s">
        <v>78</v>
      </c>
      <c r="J1708" t="s">
        <v>101</v>
      </c>
      <c r="K1708" s="1" t="s">
        <v>102</v>
      </c>
      <c r="L1708" t="s">
        <v>79</v>
      </c>
      <c r="M1708" s="1">
        <v>500</v>
      </c>
      <c r="N1708" s="1">
        <v>500</v>
      </c>
      <c r="O1708" s="1">
        <v>1045</v>
      </c>
      <c r="P1708">
        <v>3</v>
      </c>
      <c r="Q1708">
        <v>91.05</v>
      </c>
      <c r="R1708">
        <v>112.27</v>
      </c>
      <c r="S1708">
        <v>21.22</v>
      </c>
      <c r="T1708" t="s">
        <v>80</v>
      </c>
      <c r="U1708" s="40">
        <v>2023</v>
      </c>
      <c r="V1708" s="40">
        <v>11</v>
      </c>
      <c r="W1708" s="40" t="s">
        <v>328</v>
      </c>
      <c r="X1708" s="40">
        <v>4</v>
      </c>
      <c r="Y1708">
        <v>1</v>
      </c>
      <c r="Z1708">
        <v>112.27</v>
      </c>
    </row>
    <row r="1709" spans="1:26" x14ac:dyDescent="0.25">
      <c r="A1709" t="s">
        <v>92</v>
      </c>
      <c r="B1709" t="s">
        <v>1901</v>
      </c>
      <c r="C1709" s="1">
        <v>500</v>
      </c>
      <c r="D1709">
        <v>2</v>
      </c>
      <c r="E1709">
        <v>0.4</v>
      </c>
      <c r="F1709" s="16">
        <v>45232</v>
      </c>
      <c r="G1709" t="s">
        <v>77</v>
      </c>
      <c r="H1709" t="s">
        <v>100</v>
      </c>
      <c r="I1709" t="s">
        <v>78</v>
      </c>
      <c r="J1709" t="s">
        <v>101</v>
      </c>
      <c r="K1709" s="1" t="s">
        <v>102</v>
      </c>
      <c r="L1709" t="s">
        <v>79</v>
      </c>
      <c r="M1709" s="1">
        <v>500</v>
      </c>
      <c r="N1709" s="1">
        <v>500</v>
      </c>
      <c r="O1709" s="1">
        <v>1045</v>
      </c>
      <c r="P1709">
        <v>3</v>
      </c>
      <c r="Q1709">
        <v>91.05</v>
      </c>
      <c r="R1709">
        <v>112.27</v>
      </c>
      <c r="S1709">
        <v>21.22</v>
      </c>
      <c r="T1709" t="s">
        <v>80</v>
      </c>
      <c r="U1709" s="40">
        <v>2023</v>
      </c>
      <c r="V1709" s="40">
        <v>11</v>
      </c>
      <c r="W1709" s="40" t="s">
        <v>328</v>
      </c>
      <c r="X1709" s="40">
        <v>4</v>
      </c>
      <c r="Y1709">
        <v>1</v>
      </c>
      <c r="Z1709">
        <v>112.27</v>
      </c>
    </row>
    <row r="1710" spans="1:26" x14ac:dyDescent="0.25">
      <c r="A1710" t="s">
        <v>92</v>
      </c>
      <c r="B1710" t="s">
        <v>1902</v>
      </c>
      <c r="C1710" s="1">
        <v>500</v>
      </c>
      <c r="D1710">
        <v>2</v>
      </c>
      <c r="E1710">
        <v>0.4</v>
      </c>
      <c r="F1710" s="16">
        <v>45232</v>
      </c>
      <c r="G1710" t="s">
        <v>77</v>
      </c>
      <c r="H1710" t="s">
        <v>100</v>
      </c>
      <c r="I1710" t="s">
        <v>78</v>
      </c>
      <c r="J1710" t="s">
        <v>101</v>
      </c>
      <c r="K1710" s="1" t="s">
        <v>102</v>
      </c>
      <c r="L1710" t="s">
        <v>79</v>
      </c>
      <c r="M1710" s="1">
        <v>500</v>
      </c>
      <c r="N1710" s="1">
        <v>500</v>
      </c>
      <c r="O1710" s="1">
        <v>1045</v>
      </c>
      <c r="P1710">
        <v>3</v>
      </c>
      <c r="Q1710">
        <v>91.05</v>
      </c>
      <c r="R1710">
        <v>112.27</v>
      </c>
      <c r="S1710">
        <v>21.22</v>
      </c>
      <c r="T1710" t="s">
        <v>80</v>
      </c>
      <c r="U1710" s="40">
        <v>2023</v>
      </c>
      <c r="V1710" s="40">
        <v>11</v>
      </c>
      <c r="W1710" s="40" t="s">
        <v>328</v>
      </c>
      <c r="X1710" s="40">
        <v>4</v>
      </c>
      <c r="Y1710">
        <v>1</v>
      </c>
      <c r="Z1710">
        <v>112.27</v>
      </c>
    </row>
    <row r="1711" spans="1:26" x14ac:dyDescent="0.25">
      <c r="A1711" t="s">
        <v>92</v>
      </c>
      <c r="B1711" t="s">
        <v>1903</v>
      </c>
      <c r="C1711" s="1">
        <v>500</v>
      </c>
      <c r="D1711">
        <v>2</v>
      </c>
      <c r="E1711">
        <v>0.4</v>
      </c>
      <c r="F1711" s="16">
        <v>45232</v>
      </c>
      <c r="G1711" t="s">
        <v>77</v>
      </c>
      <c r="H1711" t="s">
        <v>100</v>
      </c>
      <c r="I1711" t="s">
        <v>78</v>
      </c>
      <c r="J1711" t="s">
        <v>101</v>
      </c>
      <c r="K1711" s="1" t="s">
        <v>102</v>
      </c>
      <c r="L1711" t="s">
        <v>79</v>
      </c>
      <c r="M1711" s="1">
        <v>500</v>
      </c>
      <c r="N1711" s="1">
        <v>500</v>
      </c>
      <c r="O1711" s="1">
        <v>1045</v>
      </c>
      <c r="P1711">
        <v>3</v>
      </c>
      <c r="Q1711">
        <v>91.05</v>
      </c>
      <c r="R1711">
        <v>112.27</v>
      </c>
      <c r="S1711">
        <v>21.22</v>
      </c>
      <c r="T1711" t="s">
        <v>80</v>
      </c>
      <c r="U1711" s="40">
        <v>2023</v>
      </c>
      <c r="V1711" s="40">
        <v>11</v>
      </c>
      <c r="W1711" s="40" t="s">
        <v>328</v>
      </c>
      <c r="X1711" s="40">
        <v>4</v>
      </c>
      <c r="Y1711">
        <v>1</v>
      </c>
      <c r="Z1711">
        <v>112.27</v>
      </c>
    </row>
    <row r="1712" spans="1:26" x14ac:dyDescent="0.25">
      <c r="A1712" t="s">
        <v>92</v>
      </c>
      <c r="B1712" t="s">
        <v>1904</v>
      </c>
      <c r="C1712" s="1">
        <v>500</v>
      </c>
      <c r="D1712">
        <v>2</v>
      </c>
      <c r="E1712">
        <v>0.4</v>
      </c>
      <c r="F1712" s="16">
        <v>45232</v>
      </c>
      <c r="G1712" t="s">
        <v>77</v>
      </c>
      <c r="H1712" t="s">
        <v>100</v>
      </c>
      <c r="I1712" t="s">
        <v>78</v>
      </c>
      <c r="J1712" t="s">
        <v>101</v>
      </c>
      <c r="K1712" s="1" t="s">
        <v>102</v>
      </c>
      <c r="L1712" t="s">
        <v>79</v>
      </c>
      <c r="M1712" s="1">
        <v>500</v>
      </c>
      <c r="N1712" s="1">
        <v>500</v>
      </c>
      <c r="O1712" s="1">
        <v>1045</v>
      </c>
      <c r="P1712">
        <v>3</v>
      </c>
      <c r="Q1712">
        <v>91.05</v>
      </c>
      <c r="R1712">
        <v>112.27</v>
      </c>
      <c r="S1712">
        <v>21.22</v>
      </c>
      <c r="T1712" t="s">
        <v>80</v>
      </c>
      <c r="U1712" s="40">
        <v>2023</v>
      </c>
      <c r="V1712" s="40">
        <v>11</v>
      </c>
      <c r="W1712" s="40" t="s">
        <v>328</v>
      </c>
      <c r="X1712" s="40">
        <v>4</v>
      </c>
      <c r="Y1712">
        <v>1</v>
      </c>
      <c r="Z1712">
        <v>112.27</v>
      </c>
    </row>
    <row r="1713" spans="1:26" x14ac:dyDescent="0.25">
      <c r="A1713" t="s">
        <v>92</v>
      </c>
      <c r="B1713" t="s">
        <v>1905</v>
      </c>
      <c r="C1713" s="1">
        <v>500</v>
      </c>
      <c r="D1713">
        <v>2</v>
      </c>
      <c r="E1713">
        <v>0.4</v>
      </c>
      <c r="F1713" s="16">
        <v>45232</v>
      </c>
      <c r="G1713" t="s">
        <v>77</v>
      </c>
      <c r="H1713" t="s">
        <v>100</v>
      </c>
      <c r="I1713" t="s">
        <v>78</v>
      </c>
      <c r="J1713" t="s">
        <v>101</v>
      </c>
      <c r="K1713" s="1" t="s">
        <v>102</v>
      </c>
      <c r="L1713" t="s">
        <v>79</v>
      </c>
      <c r="M1713" s="1">
        <v>500</v>
      </c>
      <c r="N1713" s="1">
        <v>500</v>
      </c>
      <c r="O1713" s="1">
        <v>1045</v>
      </c>
      <c r="P1713">
        <v>3</v>
      </c>
      <c r="Q1713">
        <v>91.05</v>
      </c>
      <c r="R1713">
        <v>112.27</v>
      </c>
      <c r="S1713">
        <v>21.22</v>
      </c>
      <c r="T1713" t="s">
        <v>80</v>
      </c>
      <c r="U1713" s="40">
        <v>2023</v>
      </c>
      <c r="V1713" s="40">
        <v>11</v>
      </c>
      <c r="W1713" s="40" t="s">
        <v>328</v>
      </c>
      <c r="X1713" s="40">
        <v>4</v>
      </c>
      <c r="Y1713">
        <v>1</v>
      </c>
      <c r="Z1713">
        <v>112.27</v>
      </c>
    </row>
    <row r="1714" spans="1:26" x14ac:dyDescent="0.25">
      <c r="A1714" t="s">
        <v>92</v>
      </c>
      <c r="B1714" t="s">
        <v>1906</v>
      </c>
      <c r="C1714" s="1">
        <v>500</v>
      </c>
      <c r="D1714">
        <v>2</v>
      </c>
      <c r="E1714">
        <v>0.4</v>
      </c>
      <c r="F1714" s="16">
        <v>45232</v>
      </c>
      <c r="G1714" t="s">
        <v>77</v>
      </c>
      <c r="H1714" t="s">
        <v>100</v>
      </c>
      <c r="I1714" t="s">
        <v>78</v>
      </c>
      <c r="J1714" t="s">
        <v>101</v>
      </c>
      <c r="K1714" s="1" t="s">
        <v>102</v>
      </c>
      <c r="L1714" t="s">
        <v>79</v>
      </c>
      <c r="M1714" s="1">
        <v>500</v>
      </c>
      <c r="N1714" s="1">
        <v>500</v>
      </c>
      <c r="O1714" s="1">
        <v>1045</v>
      </c>
      <c r="P1714">
        <v>3</v>
      </c>
      <c r="Q1714">
        <v>91.05</v>
      </c>
      <c r="R1714">
        <v>112.27</v>
      </c>
      <c r="S1714">
        <v>21.22</v>
      </c>
      <c r="T1714" t="s">
        <v>80</v>
      </c>
      <c r="U1714" s="40">
        <v>2023</v>
      </c>
      <c r="V1714" s="40">
        <v>11</v>
      </c>
      <c r="W1714" s="40" t="s">
        <v>328</v>
      </c>
      <c r="X1714" s="40">
        <v>4</v>
      </c>
      <c r="Y1714">
        <v>1</v>
      </c>
      <c r="Z1714">
        <v>112.27</v>
      </c>
    </row>
    <row r="1715" spans="1:26" x14ac:dyDescent="0.25">
      <c r="A1715" t="s">
        <v>92</v>
      </c>
      <c r="B1715" t="s">
        <v>1907</v>
      </c>
      <c r="C1715" s="1">
        <v>500</v>
      </c>
      <c r="D1715">
        <v>2</v>
      </c>
      <c r="E1715">
        <v>0.4</v>
      </c>
      <c r="F1715" s="16">
        <v>45232</v>
      </c>
      <c r="G1715" t="s">
        <v>77</v>
      </c>
      <c r="H1715" t="s">
        <v>100</v>
      </c>
      <c r="I1715" t="s">
        <v>78</v>
      </c>
      <c r="J1715" t="s">
        <v>101</v>
      </c>
      <c r="K1715" s="1" t="s">
        <v>102</v>
      </c>
      <c r="L1715" t="s">
        <v>79</v>
      </c>
      <c r="M1715" s="1">
        <v>500</v>
      </c>
      <c r="N1715" s="1">
        <v>500</v>
      </c>
      <c r="O1715" s="1">
        <v>1045</v>
      </c>
      <c r="P1715">
        <v>3</v>
      </c>
      <c r="Q1715">
        <v>91.05</v>
      </c>
      <c r="R1715">
        <v>112.27</v>
      </c>
      <c r="S1715">
        <v>21.22</v>
      </c>
      <c r="T1715" t="s">
        <v>80</v>
      </c>
      <c r="U1715" s="40">
        <v>2023</v>
      </c>
      <c r="V1715" s="40">
        <v>11</v>
      </c>
      <c r="W1715" s="40" t="s">
        <v>328</v>
      </c>
      <c r="X1715" s="40">
        <v>4</v>
      </c>
      <c r="Y1715">
        <v>1</v>
      </c>
      <c r="Z1715">
        <v>112.27</v>
      </c>
    </row>
    <row r="1716" spans="1:26" x14ac:dyDescent="0.25">
      <c r="A1716" t="s">
        <v>92</v>
      </c>
      <c r="B1716" t="s">
        <v>1908</v>
      </c>
      <c r="C1716" s="1">
        <v>500</v>
      </c>
      <c r="D1716">
        <v>2</v>
      </c>
      <c r="E1716">
        <v>0.4</v>
      </c>
      <c r="F1716" s="16">
        <v>45232</v>
      </c>
      <c r="G1716" t="s">
        <v>77</v>
      </c>
      <c r="H1716" t="s">
        <v>100</v>
      </c>
      <c r="I1716" t="s">
        <v>78</v>
      </c>
      <c r="J1716" t="s">
        <v>101</v>
      </c>
      <c r="K1716" s="1" t="s">
        <v>102</v>
      </c>
      <c r="L1716" t="s">
        <v>79</v>
      </c>
      <c r="M1716" s="1">
        <v>500</v>
      </c>
      <c r="N1716" s="1">
        <v>500</v>
      </c>
      <c r="O1716" s="1">
        <v>1045</v>
      </c>
      <c r="P1716">
        <v>3</v>
      </c>
      <c r="Q1716">
        <v>91.05</v>
      </c>
      <c r="R1716">
        <v>112.27</v>
      </c>
      <c r="S1716">
        <v>21.22</v>
      </c>
      <c r="T1716" t="s">
        <v>80</v>
      </c>
      <c r="U1716" s="40">
        <v>2023</v>
      </c>
      <c r="V1716" s="40">
        <v>11</v>
      </c>
      <c r="W1716" s="40" t="s">
        <v>328</v>
      </c>
      <c r="X1716" s="40">
        <v>4</v>
      </c>
      <c r="Y1716">
        <v>1</v>
      </c>
      <c r="Z1716">
        <v>112.27</v>
      </c>
    </row>
    <row r="1717" spans="1:26" x14ac:dyDescent="0.25">
      <c r="A1717" t="s">
        <v>92</v>
      </c>
      <c r="B1717" t="s">
        <v>1909</v>
      </c>
      <c r="C1717" s="1">
        <v>500</v>
      </c>
      <c r="D1717">
        <v>2</v>
      </c>
      <c r="E1717">
        <v>0.4</v>
      </c>
      <c r="F1717" s="16">
        <v>45232</v>
      </c>
      <c r="G1717" t="s">
        <v>77</v>
      </c>
      <c r="H1717" t="s">
        <v>100</v>
      </c>
      <c r="I1717" t="s">
        <v>78</v>
      </c>
      <c r="J1717" t="s">
        <v>101</v>
      </c>
      <c r="K1717" s="1" t="s">
        <v>102</v>
      </c>
      <c r="L1717" t="s">
        <v>79</v>
      </c>
      <c r="M1717" s="1">
        <v>500</v>
      </c>
      <c r="N1717" s="1">
        <v>500</v>
      </c>
      <c r="O1717" s="1">
        <v>1045</v>
      </c>
      <c r="P1717">
        <v>3</v>
      </c>
      <c r="Q1717">
        <v>91.05</v>
      </c>
      <c r="R1717">
        <v>112.27</v>
      </c>
      <c r="S1717">
        <v>21.22</v>
      </c>
      <c r="T1717" t="s">
        <v>80</v>
      </c>
      <c r="U1717" s="40">
        <v>2023</v>
      </c>
      <c r="V1717" s="40">
        <v>11</v>
      </c>
      <c r="W1717" s="40" t="s">
        <v>328</v>
      </c>
      <c r="X1717" s="40">
        <v>4</v>
      </c>
      <c r="Y1717">
        <v>1</v>
      </c>
      <c r="Z1717">
        <v>112.27</v>
      </c>
    </row>
    <row r="1718" spans="1:26" x14ac:dyDescent="0.25">
      <c r="A1718" t="s">
        <v>92</v>
      </c>
      <c r="B1718" t="s">
        <v>1910</v>
      </c>
      <c r="C1718" s="1">
        <v>500</v>
      </c>
      <c r="D1718">
        <v>2</v>
      </c>
      <c r="E1718">
        <v>0.4</v>
      </c>
      <c r="F1718" s="16">
        <v>45232</v>
      </c>
      <c r="G1718" t="s">
        <v>77</v>
      </c>
      <c r="H1718" t="s">
        <v>100</v>
      </c>
      <c r="I1718" t="s">
        <v>78</v>
      </c>
      <c r="J1718" t="s">
        <v>101</v>
      </c>
      <c r="K1718" s="1" t="s">
        <v>102</v>
      </c>
      <c r="L1718" t="s">
        <v>79</v>
      </c>
      <c r="M1718" s="1">
        <v>500</v>
      </c>
      <c r="N1718" s="1">
        <v>500</v>
      </c>
      <c r="O1718" s="1">
        <v>1045</v>
      </c>
      <c r="P1718">
        <v>3</v>
      </c>
      <c r="Q1718">
        <v>91.05</v>
      </c>
      <c r="R1718">
        <v>112.27</v>
      </c>
      <c r="S1718">
        <v>21.22</v>
      </c>
      <c r="T1718" t="s">
        <v>80</v>
      </c>
      <c r="U1718" s="40">
        <v>2023</v>
      </c>
      <c r="V1718" s="40">
        <v>11</v>
      </c>
      <c r="W1718" s="40" t="s">
        <v>328</v>
      </c>
      <c r="X1718" s="40">
        <v>4</v>
      </c>
      <c r="Y1718">
        <v>1</v>
      </c>
      <c r="Z1718">
        <v>112.27</v>
      </c>
    </row>
    <row r="1719" spans="1:26" x14ac:dyDescent="0.25">
      <c r="A1719" t="s">
        <v>92</v>
      </c>
      <c r="B1719" t="s">
        <v>1911</v>
      </c>
      <c r="C1719" s="1">
        <v>500</v>
      </c>
      <c r="D1719">
        <v>2</v>
      </c>
      <c r="E1719">
        <v>0.4</v>
      </c>
      <c r="F1719" s="16">
        <v>45232</v>
      </c>
      <c r="G1719" t="s">
        <v>77</v>
      </c>
      <c r="H1719" t="s">
        <v>100</v>
      </c>
      <c r="I1719" t="s">
        <v>78</v>
      </c>
      <c r="J1719" t="s">
        <v>101</v>
      </c>
      <c r="K1719" s="1" t="s">
        <v>102</v>
      </c>
      <c r="L1719" t="s">
        <v>79</v>
      </c>
      <c r="M1719" s="1">
        <v>500</v>
      </c>
      <c r="N1719" s="1">
        <v>500</v>
      </c>
      <c r="O1719" s="1">
        <v>1045</v>
      </c>
      <c r="P1719">
        <v>3</v>
      </c>
      <c r="Q1719">
        <v>91.05</v>
      </c>
      <c r="R1719">
        <v>112.27</v>
      </c>
      <c r="S1719">
        <v>21.22</v>
      </c>
      <c r="T1719" t="s">
        <v>80</v>
      </c>
      <c r="U1719" s="40">
        <v>2023</v>
      </c>
      <c r="V1719" s="40">
        <v>11</v>
      </c>
      <c r="W1719" s="40" t="s">
        <v>328</v>
      </c>
      <c r="X1719" s="40">
        <v>4</v>
      </c>
      <c r="Y1719">
        <v>1</v>
      </c>
      <c r="Z1719">
        <v>112.27</v>
      </c>
    </row>
    <row r="1720" spans="1:26" x14ac:dyDescent="0.25">
      <c r="A1720" t="s">
        <v>92</v>
      </c>
      <c r="B1720" t="s">
        <v>1912</v>
      </c>
      <c r="C1720" s="1">
        <v>500</v>
      </c>
      <c r="D1720">
        <v>2</v>
      </c>
      <c r="E1720">
        <v>0.4</v>
      </c>
      <c r="F1720" s="16">
        <v>45232</v>
      </c>
      <c r="G1720" t="s">
        <v>77</v>
      </c>
      <c r="H1720" t="s">
        <v>100</v>
      </c>
      <c r="I1720" t="s">
        <v>78</v>
      </c>
      <c r="J1720" t="s">
        <v>101</v>
      </c>
      <c r="K1720" s="1" t="s">
        <v>102</v>
      </c>
      <c r="L1720" t="s">
        <v>79</v>
      </c>
      <c r="M1720" s="1">
        <v>500</v>
      </c>
      <c r="N1720" s="1">
        <v>500</v>
      </c>
      <c r="O1720" s="1">
        <v>1045</v>
      </c>
      <c r="P1720">
        <v>3</v>
      </c>
      <c r="Q1720">
        <v>91.05</v>
      </c>
      <c r="R1720">
        <v>112.27</v>
      </c>
      <c r="S1720">
        <v>21.22</v>
      </c>
      <c r="T1720" t="s">
        <v>80</v>
      </c>
      <c r="U1720" s="40">
        <v>2023</v>
      </c>
      <c r="V1720" s="40">
        <v>11</v>
      </c>
      <c r="W1720" s="40" t="s">
        <v>328</v>
      </c>
      <c r="X1720" s="40">
        <v>4</v>
      </c>
      <c r="Y1720">
        <v>1</v>
      </c>
      <c r="Z1720">
        <v>112.27</v>
      </c>
    </row>
    <row r="1721" spans="1:26" x14ac:dyDescent="0.25">
      <c r="A1721" t="s">
        <v>92</v>
      </c>
      <c r="B1721" t="s">
        <v>1913</v>
      </c>
      <c r="C1721" s="1">
        <v>500</v>
      </c>
      <c r="D1721">
        <v>2</v>
      </c>
      <c r="E1721">
        <v>0.4</v>
      </c>
      <c r="F1721" s="16">
        <v>45232</v>
      </c>
      <c r="G1721" t="s">
        <v>77</v>
      </c>
      <c r="H1721" t="s">
        <v>100</v>
      </c>
      <c r="I1721" t="s">
        <v>78</v>
      </c>
      <c r="J1721" t="s">
        <v>101</v>
      </c>
      <c r="K1721" s="1" t="s">
        <v>102</v>
      </c>
      <c r="L1721" t="s">
        <v>79</v>
      </c>
      <c r="M1721" s="1">
        <v>500</v>
      </c>
      <c r="N1721" s="1">
        <v>500</v>
      </c>
      <c r="O1721" s="1">
        <v>1045</v>
      </c>
      <c r="P1721">
        <v>3</v>
      </c>
      <c r="Q1721">
        <v>91.05</v>
      </c>
      <c r="R1721">
        <v>112.27</v>
      </c>
      <c r="S1721">
        <v>21.22</v>
      </c>
      <c r="T1721" t="s">
        <v>80</v>
      </c>
      <c r="U1721" s="40">
        <v>2023</v>
      </c>
      <c r="V1721" s="40">
        <v>11</v>
      </c>
      <c r="W1721" s="40" t="s">
        <v>328</v>
      </c>
      <c r="X1721" s="40">
        <v>4</v>
      </c>
      <c r="Y1721">
        <v>1</v>
      </c>
      <c r="Z1721">
        <v>112.27</v>
      </c>
    </row>
    <row r="1722" spans="1:26" x14ac:dyDescent="0.25">
      <c r="A1722" t="s">
        <v>92</v>
      </c>
      <c r="B1722" t="s">
        <v>1914</v>
      </c>
      <c r="C1722" s="1">
        <v>500</v>
      </c>
      <c r="D1722">
        <v>2</v>
      </c>
      <c r="E1722">
        <v>0.4</v>
      </c>
      <c r="F1722" s="16">
        <v>45232</v>
      </c>
      <c r="G1722" t="s">
        <v>77</v>
      </c>
      <c r="H1722" t="s">
        <v>100</v>
      </c>
      <c r="I1722" t="s">
        <v>78</v>
      </c>
      <c r="J1722" t="s">
        <v>101</v>
      </c>
      <c r="K1722" s="1" t="s">
        <v>102</v>
      </c>
      <c r="L1722" t="s">
        <v>79</v>
      </c>
      <c r="M1722" s="1">
        <v>500</v>
      </c>
      <c r="N1722" s="1">
        <v>500</v>
      </c>
      <c r="O1722" s="1">
        <v>1045</v>
      </c>
      <c r="P1722">
        <v>3</v>
      </c>
      <c r="Q1722">
        <v>91.05</v>
      </c>
      <c r="R1722">
        <v>112.27</v>
      </c>
      <c r="S1722">
        <v>21.22</v>
      </c>
      <c r="T1722" t="s">
        <v>80</v>
      </c>
      <c r="U1722" s="40">
        <v>2023</v>
      </c>
      <c r="V1722" s="40">
        <v>11</v>
      </c>
      <c r="W1722" s="40" t="s">
        <v>328</v>
      </c>
      <c r="X1722" s="40">
        <v>4</v>
      </c>
      <c r="Y1722">
        <v>1</v>
      </c>
      <c r="Z1722">
        <v>112.27</v>
      </c>
    </row>
    <row r="1723" spans="1:26" x14ac:dyDescent="0.25">
      <c r="A1723" t="s">
        <v>92</v>
      </c>
      <c r="B1723" t="s">
        <v>1915</v>
      </c>
      <c r="C1723" s="1">
        <v>500</v>
      </c>
      <c r="D1723">
        <v>2</v>
      </c>
      <c r="E1723">
        <v>0.4</v>
      </c>
      <c r="F1723" s="16">
        <v>45232</v>
      </c>
      <c r="G1723" t="s">
        <v>77</v>
      </c>
      <c r="H1723" t="s">
        <v>100</v>
      </c>
      <c r="I1723" t="s">
        <v>78</v>
      </c>
      <c r="J1723" t="s">
        <v>101</v>
      </c>
      <c r="K1723" s="1" t="s">
        <v>102</v>
      </c>
      <c r="L1723" t="s">
        <v>79</v>
      </c>
      <c r="M1723" s="1">
        <v>500</v>
      </c>
      <c r="N1723" s="1">
        <v>500</v>
      </c>
      <c r="O1723" s="1">
        <v>1045</v>
      </c>
      <c r="P1723">
        <v>3</v>
      </c>
      <c r="Q1723">
        <v>91.05</v>
      </c>
      <c r="R1723">
        <v>112.27</v>
      </c>
      <c r="S1723">
        <v>21.22</v>
      </c>
      <c r="T1723" t="s">
        <v>80</v>
      </c>
      <c r="U1723" s="40">
        <v>2023</v>
      </c>
      <c r="V1723" s="40">
        <v>11</v>
      </c>
      <c r="W1723" s="40" t="s">
        <v>328</v>
      </c>
      <c r="X1723" s="40">
        <v>4</v>
      </c>
      <c r="Y1723">
        <v>1</v>
      </c>
      <c r="Z1723">
        <v>112.27</v>
      </c>
    </row>
    <row r="1724" spans="1:26" x14ac:dyDescent="0.25">
      <c r="A1724" t="s">
        <v>92</v>
      </c>
      <c r="B1724" t="s">
        <v>1916</v>
      </c>
      <c r="C1724" s="1">
        <v>500</v>
      </c>
      <c r="D1724">
        <v>2</v>
      </c>
      <c r="E1724">
        <v>0.4</v>
      </c>
      <c r="F1724" s="16">
        <v>45232</v>
      </c>
      <c r="G1724" t="s">
        <v>77</v>
      </c>
      <c r="H1724" t="s">
        <v>100</v>
      </c>
      <c r="I1724" t="s">
        <v>78</v>
      </c>
      <c r="J1724" t="s">
        <v>101</v>
      </c>
      <c r="K1724" s="1" t="s">
        <v>102</v>
      </c>
      <c r="L1724" t="s">
        <v>79</v>
      </c>
      <c r="M1724" s="1">
        <v>500</v>
      </c>
      <c r="N1724" s="1">
        <v>500</v>
      </c>
      <c r="O1724" s="1">
        <v>1045</v>
      </c>
      <c r="P1724">
        <v>3</v>
      </c>
      <c r="Q1724">
        <v>91.05</v>
      </c>
      <c r="R1724">
        <v>112.27</v>
      </c>
      <c r="S1724">
        <v>21.22</v>
      </c>
      <c r="T1724" t="s">
        <v>80</v>
      </c>
      <c r="U1724" s="40">
        <v>2023</v>
      </c>
      <c r="V1724" s="40">
        <v>11</v>
      </c>
      <c r="W1724" s="40" t="s">
        <v>328</v>
      </c>
      <c r="X1724" s="40">
        <v>4</v>
      </c>
      <c r="Y1724">
        <v>1</v>
      </c>
      <c r="Z1724">
        <v>112.27</v>
      </c>
    </row>
    <row r="1725" spans="1:26" x14ac:dyDescent="0.25">
      <c r="A1725" t="s">
        <v>92</v>
      </c>
      <c r="B1725" t="s">
        <v>1917</v>
      </c>
      <c r="C1725" s="1">
        <v>500</v>
      </c>
      <c r="D1725">
        <v>2</v>
      </c>
      <c r="E1725">
        <v>0.4</v>
      </c>
      <c r="F1725" s="16">
        <v>45232</v>
      </c>
      <c r="G1725" t="s">
        <v>77</v>
      </c>
      <c r="H1725" t="s">
        <v>100</v>
      </c>
      <c r="I1725" t="s">
        <v>78</v>
      </c>
      <c r="J1725" t="s">
        <v>101</v>
      </c>
      <c r="K1725" s="1" t="s">
        <v>102</v>
      </c>
      <c r="L1725" t="s">
        <v>79</v>
      </c>
      <c r="M1725" s="1">
        <v>500</v>
      </c>
      <c r="N1725" s="1">
        <v>500</v>
      </c>
      <c r="O1725" s="1">
        <v>1045</v>
      </c>
      <c r="P1725">
        <v>3</v>
      </c>
      <c r="Q1725">
        <v>91.05</v>
      </c>
      <c r="R1725">
        <v>112.27</v>
      </c>
      <c r="S1725">
        <v>21.22</v>
      </c>
      <c r="T1725" t="s">
        <v>80</v>
      </c>
      <c r="U1725" s="40">
        <v>2023</v>
      </c>
      <c r="V1725" s="40">
        <v>11</v>
      </c>
      <c r="W1725" s="40" t="s">
        <v>328</v>
      </c>
      <c r="X1725" s="40">
        <v>4</v>
      </c>
      <c r="Y1725">
        <v>1</v>
      </c>
      <c r="Z1725">
        <v>112.27</v>
      </c>
    </row>
    <row r="1726" spans="1:26" x14ac:dyDescent="0.25">
      <c r="A1726" t="s">
        <v>92</v>
      </c>
      <c r="B1726" t="s">
        <v>1918</v>
      </c>
      <c r="C1726" s="1">
        <v>500</v>
      </c>
      <c r="D1726">
        <v>2</v>
      </c>
      <c r="E1726">
        <v>0.4</v>
      </c>
      <c r="F1726" s="16">
        <v>45232</v>
      </c>
      <c r="G1726" t="s">
        <v>77</v>
      </c>
      <c r="H1726" t="s">
        <v>100</v>
      </c>
      <c r="I1726" t="s">
        <v>78</v>
      </c>
      <c r="J1726" t="s">
        <v>101</v>
      </c>
      <c r="K1726" s="1" t="s">
        <v>102</v>
      </c>
      <c r="L1726" t="s">
        <v>79</v>
      </c>
      <c r="M1726" s="1">
        <v>500</v>
      </c>
      <c r="N1726" s="1">
        <v>500</v>
      </c>
      <c r="O1726" s="1">
        <v>1045</v>
      </c>
      <c r="P1726">
        <v>3</v>
      </c>
      <c r="Q1726">
        <v>91.05</v>
      </c>
      <c r="R1726">
        <v>112.27</v>
      </c>
      <c r="S1726">
        <v>21.22</v>
      </c>
      <c r="T1726" t="s">
        <v>80</v>
      </c>
      <c r="U1726" s="40">
        <v>2023</v>
      </c>
      <c r="V1726" s="40">
        <v>11</v>
      </c>
      <c r="W1726" s="40" t="s">
        <v>328</v>
      </c>
      <c r="X1726" s="40">
        <v>4</v>
      </c>
      <c r="Y1726">
        <v>1</v>
      </c>
      <c r="Z1726">
        <v>112.27</v>
      </c>
    </row>
    <row r="1727" spans="1:26" x14ac:dyDescent="0.25">
      <c r="A1727" t="s">
        <v>92</v>
      </c>
      <c r="B1727" t="s">
        <v>1919</v>
      </c>
      <c r="C1727" s="1">
        <v>500</v>
      </c>
      <c r="D1727">
        <v>2</v>
      </c>
      <c r="E1727">
        <v>0.4</v>
      </c>
      <c r="F1727" s="16">
        <v>45232</v>
      </c>
      <c r="G1727" t="s">
        <v>77</v>
      </c>
      <c r="H1727" t="s">
        <v>100</v>
      </c>
      <c r="I1727" t="s">
        <v>78</v>
      </c>
      <c r="J1727" t="s">
        <v>101</v>
      </c>
      <c r="K1727" s="1" t="s">
        <v>102</v>
      </c>
      <c r="L1727" t="s">
        <v>79</v>
      </c>
      <c r="M1727" s="1">
        <v>500</v>
      </c>
      <c r="N1727" s="1">
        <v>500</v>
      </c>
      <c r="O1727" s="1">
        <v>1045</v>
      </c>
      <c r="P1727">
        <v>3</v>
      </c>
      <c r="Q1727">
        <v>91.05</v>
      </c>
      <c r="R1727">
        <v>112.27</v>
      </c>
      <c r="S1727">
        <v>21.22</v>
      </c>
      <c r="T1727" t="s">
        <v>80</v>
      </c>
      <c r="U1727" s="40">
        <v>2023</v>
      </c>
      <c r="V1727" s="40">
        <v>11</v>
      </c>
      <c r="W1727" s="40" t="s">
        <v>328</v>
      </c>
      <c r="X1727" s="40">
        <v>4</v>
      </c>
      <c r="Y1727">
        <v>1</v>
      </c>
      <c r="Z1727">
        <v>112.27</v>
      </c>
    </row>
    <row r="1728" spans="1:26" x14ac:dyDescent="0.25">
      <c r="A1728" t="s">
        <v>92</v>
      </c>
      <c r="B1728" t="s">
        <v>1920</v>
      </c>
      <c r="C1728" s="1">
        <v>500</v>
      </c>
      <c r="D1728">
        <v>2</v>
      </c>
      <c r="E1728">
        <v>0.4</v>
      </c>
      <c r="F1728" s="16">
        <v>45232</v>
      </c>
      <c r="G1728" t="s">
        <v>77</v>
      </c>
      <c r="H1728" t="s">
        <v>100</v>
      </c>
      <c r="I1728" t="s">
        <v>78</v>
      </c>
      <c r="J1728" t="s">
        <v>101</v>
      </c>
      <c r="K1728" s="1" t="s">
        <v>102</v>
      </c>
      <c r="L1728" t="s">
        <v>79</v>
      </c>
      <c r="M1728" s="1">
        <v>500</v>
      </c>
      <c r="N1728" s="1">
        <v>500</v>
      </c>
      <c r="O1728" s="1">
        <v>1045</v>
      </c>
      <c r="P1728">
        <v>3</v>
      </c>
      <c r="Q1728">
        <v>91.05</v>
      </c>
      <c r="R1728">
        <v>112.27</v>
      </c>
      <c r="S1728">
        <v>21.22</v>
      </c>
      <c r="T1728" t="s">
        <v>80</v>
      </c>
      <c r="U1728" s="40">
        <v>2023</v>
      </c>
      <c r="V1728" s="40">
        <v>11</v>
      </c>
      <c r="W1728" s="40" t="s">
        <v>328</v>
      </c>
      <c r="X1728" s="40">
        <v>4</v>
      </c>
      <c r="Y1728">
        <v>1</v>
      </c>
      <c r="Z1728">
        <v>112.27</v>
      </c>
    </row>
    <row r="1729" spans="1:26" x14ac:dyDescent="0.25">
      <c r="A1729" t="s">
        <v>92</v>
      </c>
      <c r="B1729" t="s">
        <v>1921</v>
      </c>
      <c r="C1729" s="1">
        <v>500</v>
      </c>
      <c r="D1729">
        <v>2</v>
      </c>
      <c r="E1729">
        <v>0.4</v>
      </c>
      <c r="F1729" s="16">
        <v>45232</v>
      </c>
      <c r="G1729" t="s">
        <v>77</v>
      </c>
      <c r="H1729" t="s">
        <v>100</v>
      </c>
      <c r="I1729" t="s">
        <v>78</v>
      </c>
      <c r="J1729" t="s">
        <v>101</v>
      </c>
      <c r="K1729" s="1" t="s">
        <v>102</v>
      </c>
      <c r="L1729" t="s">
        <v>79</v>
      </c>
      <c r="M1729" s="1">
        <v>500</v>
      </c>
      <c r="N1729" s="1">
        <v>500</v>
      </c>
      <c r="O1729" s="1">
        <v>1045</v>
      </c>
      <c r="P1729">
        <v>3</v>
      </c>
      <c r="Q1729">
        <v>91.05</v>
      </c>
      <c r="R1729">
        <v>112.27</v>
      </c>
      <c r="S1729">
        <v>21.22</v>
      </c>
      <c r="T1729" t="s">
        <v>80</v>
      </c>
      <c r="U1729" s="40">
        <v>2023</v>
      </c>
      <c r="V1729" s="40">
        <v>11</v>
      </c>
      <c r="W1729" s="40" t="s">
        <v>328</v>
      </c>
      <c r="X1729" s="40">
        <v>4</v>
      </c>
      <c r="Y1729">
        <v>1</v>
      </c>
      <c r="Z1729">
        <v>112.27</v>
      </c>
    </row>
    <row r="1730" spans="1:26" x14ac:dyDescent="0.25">
      <c r="A1730" t="s">
        <v>92</v>
      </c>
      <c r="B1730" t="s">
        <v>1922</v>
      </c>
      <c r="C1730" s="1">
        <v>500</v>
      </c>
      <c r="D1730">
        <v>2</v>
      </c>
      <c r="E1730">
        <v>0.4</v>
      </c>
      <c r="F1730" s="16">
        <v>45232</v>
      </c>
      <c r="G1730" t="s">
        <v>77</v>
      </c>
      <c r="H1730" t="s">
        <v>100</v>
      </c>
      <c r="I1730" t="s">
        <v>78</v>
      </c>
      <c r="J1730" t="s">
        <v>101</v>
      </c>
      <c r="K1730" s="1" t="s">
        <v>102</v>
      </c>
      <c r="L1730" t="s">
        <v>79</v>
      </c>
      <c r="M1730" s="1">
        <v>500</v>
      </c>
      <c r="N1730" s="1">
        <v>500</v>
      </c>
      <c r="O1730" s="1">
        <v>1045</v>
      </c>
      <c r="P1730">
        <v>3</v>
      </c>
      <c r="Q1730">
        <v>91.05</v>
      </c>
      <c r="R1730">
        <v>112.27</v>
      </c>
      <c r="S1730">
        <v>21.22</v>
      </c>
      <c r="T1730" t="s">
        <v>80</v>
      </c>
      <c r="U1730" s="40">
        <v>2023</v>
      </c>
      <c r="V1730" s="40">
        <v>11</v>
      </c>
      <c r="W1730" s="40" t="s">
        <v>328</v>
      </c>
      <c r="X1730" s="40">
        <v>4</v>
      </c>
      <c r="Y1730">
        <v>1</v>
      </c>
      <c r="Z1730">
        <v>112.27</v>
      </c>
    </row>
    <row r="1731" spans="1:26" x14ac:dyDescent="0.25">
      <c r="A1731" t="s">
        <v>92</v>
      </c>
      <c r="B1731" t="s">
        <v>1923</v>
      </c>
      <c r="C1731" s="1">
        <v>500</v>
      </c>
      <c r="D1731">
        <v>2</v>
      </c>
      <c r="E1731">
        <v>0.4</v>
      </c>
      <c r="F1731" s="16">
        <v>45232</v>
      </c>
      <c r="G1731" t="s">
        <v>77</v>
      </c>
      <c r="H1731" t="s">
        <v>100</v>
      </c>
      <c r="I1731" t="s">
        <v>78</v>
      </c>
      <c r="J1731" t="s">
        <v>101</v>
      </c>
      <c r="K1731" s="1" t="s">
        <v>102</v>
      </c>
      <c r="L1731" t="s">
        <v>79</v>
      </c>
      <c r="M1731" s="1">
        <v>500</v>
      </c>
      <c r="N1731" s="1">
        <v>500</v>
      </c>
      <c r="O1731" s="1">
        <v>1045</v>
      </c>
      <c r="P1731">
        <v>3</v>
      </c>
      <c r="Q1731">
        <v>91.05</v>
      </c>
      <c r="R1731">
        <v>112.27</v>
      </c>
      <c r="S1731">
        <v>21.22</v>
      </c>
      <c r="T1731" t="s">
        <v>80</v>
      </c>
      <c r="U1731" s="40">
        <v>2023</v>
      </c>
      <c r="V1731" s="40">
        <v>11</v>
      </c>
      <c r="W1731" s="40" t="s">
        <v>328</v>
      </c>
      <c r="X1731" s="40">
        <v>4</v>
      </c>
      <c r="Y1731">
        <v>1</v>
      </c>
      <c r="Z1731">
        <v>112.27</v>
      </c>
    </row>
    <row r="1732" spans="1:26" x14ac:dyDescent="0.25">
      <c r="A1732" t="s">
        <v>92</v>
      </c>
      <c r="B1732" t="s">
        <v>1924</v>
      </c>
      <c r="C1732" s="1">
        <v>500</v>
      </c>
      <c r="D1732">
        <v>2</v>
      </c>
      <c r="E1732">
        <v>0.4</v>
      </c>
      <c r="F1732" s="16">
        <v>45232</v>
      </c>
      <c r="G1732" t="s">
        <v>77</v>
      </c>
      <c r="H1732" t="s">
        <v>100</v>
      </c>
      <c r="I1732" t="s">
        <v>78</v>
      </c>
      <c r="J1732" t="s">
        <v>101</v>
      </c>
      <c r="K1732" s="1" t="s">
        <v>102</v>
      </c>
      <c r="L1732" t="s">
        <v>79</v>
      </c>
      <c r="M1732" s="1">
        <v>500</v>
      </c>
      <c r="N1732" s="1">
        <v>500</v>
      </c>
      <c r="O1732" s="1">
        <v>1045</v>
      </c>
      <c r="P1732">
        <v>3</v>
      </c>
      <c r="Q1732">
        <v>91.05</v>
      </c>
      <c r="R1732">
        <v>112.27</v>
      </c>
      <c r="S1732">
        <v>21.22</v>
      </c>
      <c r="T1732" t="s">
        <v>80</v>
      </c>
      <c r="U1732" s="40">
        <v>2023</v>
      </c>
      <c r="V1732" s="40">
        <v>11</v>
      </c>
      <c r="W1732" s="40" t="s">
        <v>328</v>
      </c>
      <c r="X1732" s="40">
        <v>4</v>
      </c>
      <c r="Y1732">
        <v>1</v>
      </c>
      <c r="Z1732">
        <v>112.27</v>
      </c>
    </row>
    <row r="1733" spans="1:26" x14ac:dyDescent="0.25">
      <c r="A1733" t="s">
        <v>92</v>
      </c>
      <c r="B1733" t="s">
        <v>1925</v>
      </c>
      <c r="C1733" s="1">
        <v>500</v>
      </c>
      <c r="D1733">
        <v>2</v>
      </c>
      <c r="E1733">
        <v>0.4</v>
      </c>
      <c r="F1733" s="16">
        <v>45232</v>
      </c>
      <c r="G1733" t="s">
        <v>77</v>
      </c>
      <c r="H1733" t="s">
        <v>100</v>
      </c>
      <c r="I1733" t="s">
        <v>78</v>
      </c>
      <c r="J1733" t="s">
        <v>101</v>
      </c>
      <c r="K1733" s="1" t="s">
        <v>102</v>
      </c>
      <c r="L1733" t="s">
        <v>79</v>
      </c>
      <c r="M1733" s="1">
        <v>500</v>
      </c>
      <c r="N1733" s="1">
        <v>500</v>
      </c>
      <c r="O1733" s="1">
        <v>1045</v>
      </c>
      <c r="P1733">
        <v>3</v>
      </c>
      <c r="Q1733">
        <v>91.05</v>
      </c>
      <c r="R1733">
        <v>112.27</v>
      </c>
      <c r="S1733">
        <v>21.22</v>
      </c>
      <c r="T1733" t="s">
        <v>80</v>
      </c>
      <c r="U1733" s="40">
        <v>2023</v>
      </c>
      <c r="V1733" s="40">
        <v>11</v>
      </c>
      <c r="W1733" s="40" t="s">
        <v>328</v>
      </c>
      <c r="X1733" s="40">
        <v>4</v>
      </c>
      <c r="Y1733">
        <v>1</v>
      </c>
      <c r="Z1733">
        <v>112.27</v>
      </c>
    </row>
    <row r="1734" spans="1:26" x14ac:dyDescent="0.25">
      <c r="A1734" t="s">
        <v>92</v>
      </c>
      <c r="B1734" t="s">
        <v>1926</v>
      </c>
      <c r="C1734" s="1">
        <v>500</v>
      </c>
      <c r="D1734">
        <v>2</v>
      </c>
      <c r="E1734">
        <v>0.4</v>
      </c>
      <c r="F1734" s="16">
        <v>45232</v>
      </c>
      <c r="G1734" t="s">
        <v>77</v>
      </c>
      <c r="H1734" t="s">
        <v>100</v>
      </c>
      <c r="I1734" t="s">
        <v>78</v>
      </c>
      <c r="J1734" t="s">
        <v>101</v>
      </c>
      <c r="K1734" s="1" t="s">
        <v>102</v>
      </c>
      <c r="L1734" t="s">
        <v>79</v>
      </c>
      <c r="M1734" s="1">
        <v>500</v>
      </c>
      <c r="N1734" s="1">
        <v>500</v>
      </c>
      <c r="O1734" s="1">
        <v>1045</v>
      </c>
      <c r="P1734">
        <v>3</v>
      </c>
      <c r="Q1734">
        <v>91.05</v>
      </c>
      <c r="R1734">
        <v>112.27</v>
      </c>
      <c r="S1734">
        <v>21.22</v>
      </c>
      <c r="T1734" t="s">
        <v>80</v>
      </c>
      <c r="U1734" s="40">
        <v>2023</v>
      </c>
      <c r="V1734" s="40">
        <v>11</v>
      </c>
      <c r="W1734" s="40" t="s">
        <v>328</v>
      </c>
      <c r="X1734" s="40">
        <v>4</v>
      </c>
      <c r="Y1734">
        <v>1</v>
      </c>
      <c r="Z1734">
        <v>112.27</v>
      </c>
    </row>
    <row r="1735" spans="1:26" x14ac:dyDescent="0.25">
      <c r="A1735" t="s">
        <v>92</v>
      </c>
      <c r="B1735" t="s">
        <v>1927</v>
      </c>
      <c r="C1735" s="1">
        <v>500</v>
      </c>
      <c r="D1735">
        <v>2</v>
      </c>
      <c r="E1735">
        <v>0.4</v>
      </c>
      <c r="F1735" s="16">
        <v>45232</v>
      </c>
      <c r="G1735" t="s">
        <v>77</v>
      </c>
      <c r="H1735" t="s">
        <v>100</v>
      </c>
      <c r="I1735" t="s">
        <v>78</v>
      </c>
      <c r="J1735" t="s">
        <v>101</v>
      </c>
      <c r="K1735" s="1" t="s">
        <v>102</v>
      </c>
      <c r="L1735" t="s">
        <v>79</v>
      </c>
      <c r="M1735" s="1">
        <v>500</v>
      </c>
      <c r="N1735" s="1">
        <v>500</v>
      </c>
      <c r="O1735" s="1">
        <v>1045</v>
      </c>
      <c r="P1735">
        <v>3</v>
      </c>
      <c r="Q1735">
        <v>91.05</v>
      </c>
      <c r="R1735">
        <v>112.27</v>
      </c>
      <c r="S1735">
        <v>21.22</v>
      </c>
      <c r="T1735" t="s">
        <v>80</v>
      </c>
      <c r="U1735" s="40">
        <v>2023</v>
      </c>
      <c r="V1735" s="40">
        <v>11</v>
      </c>
      <c r="W1735" s="40" t="s">
        <v>328</v>
      </c>
      <c r="X1735" s="40">
        <v>4</v>
      </c>
      <c r="Y1735">
        <v>1</v>
      </c>
      <c r="Z1735">
        <v>112.27</v>
      </c>
    </row>
    <row r="1736" spans="1:26" x14ac:dyDescent="0.25">
      <c r="A1736" t="s">
        <v>92</v>
      </c>
      <c r="B1736" t="s">
        <v>1928</v>
      </c>
      <c r="C1736" s="1">
        <v>500</v>
      </c>
      <c r="D1736">
        <v>2</v>
      </c>
      <c r="E1736">
        <v>0.4</v>
      </c>
      <c r="F1736" s="16">
        <v>45232</v>
      </c>
      <c r="G1736" t="s">
        <v>77</v>
      </c>
      <c r="H1736" t="s">
        <v>100</v>
      </c>
      <c r="I1736" t="s">
        <v>78</v>
      </c>
      <c r="J1736" t="s">
        <v>101</v>
      </c>
      <c r="K1736" s="1" t="s">
        <v>102</v>
      </c>
      <c r="L1736" t="s">
        <v>79</v>
      </c>
      <c r="M1736" s="1">
        <v>500</v>
      </c>
      <c r="N1736" s="1">
        <v>500</v>
      </c>
      <c r="O1736" s="1">
        <v>1045</v>
      </c>
      <c r="P1736">
        <v>3</v>
      </c>
      <c r="Q1736">
        <v>91.05</v>
      </c>
      <c r="R1736">
        <v>112.27</v>
      </c>
      <c r="S1736">
        <v>21.22</v>
      </c>
      <c r="T1736" t="s">
        <v>80</v>
      </c>
      <c r="U1736" s="40">
        <v>2023</v>
      </c>
      <c r="V1736" s="40">
        <v>11</v>
      </c>
      <c r="W1736" s="40" t="s">
        <v>328</v>
      </c>
      <c r="X1736" s="40">
        <v>4</v>
      </c>
      <c r="Y1736">
        <v>1</v>
      </c>
      <c r="Z1736">
        <v>112.27</v>
      </c>
    </row>
    <row r="1737" spans="1:26" x14ac:dyDescent="0.25">
      <c r="A1737" t="s">
        <v>92</v>
      </c>
      <c r="B1737" t="s">
        <v>1929</v>
      </c>
      <c r="C1737" s="1">
        <v>500</v>
      </c>
      <c r="D1737">
        <v>2</v>
      </c>
      <c r="E1737">
        <v>0.4</v>
      </c>
      <c r="F1737" s="16">
        <v>45232</v>
      </c>
      <c r="G1737" t="s">
        <v>77</v>
      </c>
      <c r="H1737" t="s">
        <v>100</v>
      </c>
      <c r="I1737" t="s">
        <v>78</v>
      </c>
      <c r="J1737" t="s">
        <v>101</v>
      </c>
      <c r="K1737" s="1" t="s">
        <v>102</v>
      </c>
      <c r="L1737" t="s">
        <v>79</v>
      </c>
      <c r="M1737" s="1">
        <v>500</v>
      </c>
      <c r="N1737" s="1">
        <v>500</v>
      </c>
      <c r="O1737" s="1">
        <v>1045</v>
      </c>
      <c r="P1737">
        <v>3</v>
      </c>
      <c r="Q1737">
        <v>91.05</v>
      </c>
      <c r="R1737">
        <v>112.27</v>
      </c>
      <c r="S1737">
        <v>21.22</v>
      </c>
      <c r="T1737" t="s">
        <v>80</v>
      </c>
      <c r="U1737" s="40">
        <v>2023</v>
      </c>
      <c r="V1737" s="40">
        <v>11</v>
      </c>
      <c r="W1737" s="40" t="s">
        <v>328</v>
      </c>
      <c r="X1737" s="40">
        <v>4</v>
      </c>
      <c r="Y1737">
        <v>1</v>
      </c>
      <c r="Z1737">
        <v>112.27</v>
      </c>
    </row>
    <row r="1738" spans="1:26" x14ac:dyDescent="0.25">
      <c r="A1738" t="s">
        <v>92</v>
      </c>
      <c r="B1738" t="s">
        <v>1930</v>
      </c>
      <c r="C1738" s="1">
        <v>500</v>
      </c>
      <c r="D1738">
        <v>2</v>
      </c>
      <c r="E1738">
        <v>0.4</v>
      </c>
      <c r="F1738" s="16">
        <v>45232</v>
      </c>
      <c r="G1738" t="s">
        <v>77</v>
      </c>
      <c r="H1738" t="s">
        <v>100</v>
      </c>
      <c r="I1738" t="s">
        <v>78</v>
      </c>
      <c r="J1738" t="s">
        <v>101</v>
      </c>
      <c r="K1738" s="1" t="s">
        <v>102</v>
      </c>
      <c r="L1738" t="s">
        <v>79</v>
      </c>
      <c r="M1738" s="1">
        <v>500</v>
      </c>
      <c r="N1738" s="1">
        <v>500</v>
      </c>
      <c r="O1738" s="1">
        <v>1045</v>
      </c>
      <c r="P1738">
        <v>3</v>
      </c>
      <c r="Q1738">
        <v>91.05</v>
      </c>
      <c r="R1738">
        <v>112.27</v>
      </c>
      <c r="S1738">
        <v>21.22</v>
      </c>
      <c r="T1738" t="s">
        <v>80</v>
      </c>
      <c r="U1738" s="40">
        <v>2023</v>
      </c>
      <c r="V1738" s="40">
        <v>11</v>
      </c>
      <c r="W1738" s="40" t="s">
        <v>328</v>
      </c>
      <c r="X1738" s="40">
        <v>4</v>
      </c>
      <c r="Y1738">
        <v>1</v>
      </c>
      <c r="Z1738">
        <v>112.27</v>
      </c>
    </row>
    <row r="1739" spans="1:26" x14ac:dyDescent="0.25">
      <c r="A1739" t="s">
        <v>92</v>
      </c>
      <c r="B1739" t="s">
        <v>1931</v>
      </c>
      <c r="C1739" s="1">
        <v>500</v>
      </c>
      <c r="D1739">
        <v>2</v>
      </c>
      <c r="E1739">
        <v>0.4</v>
      </c>
      <c r="F1739" s="16">
        <v>45232</v>
      </c>
      <c r="G1739" t="s">
        <v>77</v>
      </c>
      <c r="H1739" t="s">
        <v>100</v>
      </c>
      <c r="I1739" t="s">
        <v>78</v>
      </c>
      <c r="J1739" t="s">
        <v>101</v>
      </c>
      <c r="K1739" s="1" t="s">
        <v>102</v>
      </c>
      <c r="L1739" t="s">
        <v>79</v>
      </c>
      <c r="M1739" s="1">
        <v>500</v>
      </c>
      <c r="N1739" s="1">
        <v>500</v>
      </c>
      <c r="O1739" s="1">
        <v>1045</v>
      </c>
      <c r="P1739">
        <v>3</v>
      </c>
      <c r="Q1739">
        <v>91.05</v>
      </c>
      <c r="R1739">
        <v>112.27</v>
      </c>
      <c r="S1739">
        <v>21.22</v>
      </c>
      <c r="T1739" t="s">
        <v>80</v>
      </c>
      <c r="U1739" s="40">
        <v>2023</v>
      </c>
      <c r="V1739" s="40">
        <v>11</v>
      </c>
      <c r="W1739" s="40" t="s">
        <v>328</v>
      </c>
      <c r="X1739" s="40">
        <v>4</v>
      </c>
      <c r="Y1739">
        <v>1</v>
      </c>
      <c r="Z1739">
        <v>112.27</v>
      </c>
    </row>
    <row r="1740" spans="1:26" x14ac:dyDescent="0.25">
      <c r="A1740" t="s">
        <v>92</v>
      </c>
      <c r="B1740" t="s">
        <v>1932</v>
      </c>
      <c r="C1740" s="1">
        <v>500</v>
      </c>
      <c r="D1740">
        <v>2</v>
      </c>
      <c r="E1740">
        <v>0.4</v>
      </c>
      <c r="F1740" s="16">
        <v>45232</v>
      </c>
      <c r="G1740" t="s">
        <v>77</v>
      </c>
      <c r="H1740" t="s">
        <v>100</v>
      </c>
      <c r="I1740" t="s">
        <v>78</v>
      </c>
      <c r="J1740" t="s">
        <v>101</v>
      </c>
      <c r="K1740" s="1" t="s">
        <v>102</v>
      </c>
      <c r="L1740" t="s">
        <v>79</v>
      </c>
      <c r="M1740" s="1">
        <v>500</v>
      </c>
      <c r="N1740" s="1">
        <v>500</v>
      </c>
      <c r="O1740" s="1">
        <v>1045</v>
      </c>
      <c r="P1740">
        <v>3</v>
      </c>
      <c r="Q1740">
        <v>91.05</v>
      </c>
      <c r="R1740">
        <v>112.27</v>
      </c>
      <c r="S1740">
        <v>21.22</v>
      </c>
      <c r="T1740" t="s">
        <v>80</v>
      </c>
      <c r="U1740" s="40">
        <v>2023</v>
      </c>
      <c r="V1740" s="40">
        <v>11</v>
      </c>
      <c r="W1740" s="40" t="s">
        <v>328</v>
      </c>
      <c r="X1740" s="40">
        <v>4</v>
      </c>
      <c r="Y1740">
        <v>1</v>
      </c>
      <c r="Z1740">
        <v>112.27</v>
      </c>
    </row>
    <row r="1741" spans="1:26" x14ac:dyDescent="0.25">
      <c r="A1741" t="s">
        <v>92</v>
      </c>
      <c r="B1741" t="s">
        <v>1933</v>
      </c>
      <c r="C1741" s="1">
        <v>500</v>
      </c>
      <c r="D1741">
        <v>2</v>
      </c>
      <c r="E1741">
        <v>0.4</v>
      </c>
      <c r="F1741" s="16">
        <v>45232</v>
      </c>
      <c r="G1741" t="s">
        <v>77</v>
      </c>
      <c r="H1741" t="s">
        <v>100</v>
      </c>
      <c r="I1741" t="s">
        <v>78</v>
      </c>
      <c r="J1741" t="s">
        <v>101</v>
      </c>
      <c r="K1741" s="1" t="s">
        <v>102</v>
      </c>
      <c r="L1741" t="s">
        <v>79</v>
      </c>
      <c r="M1741" s="1">
        <v>500</v>
      </c>
      <c r="N1741" s="1">
        <v>500</v>
      </c>
      <c r="O1741" s="1">
        <v>1045</v>
      </c>
      <c r="P1741">
        <v>3</v>
      </c>
      <c r="Q1741">
        <v>91.05</v>
      </c>
      <c r="R1741">
        <v>112.27</v>
      </c>
      <c r="S1741">
        <v>21.22</v>
      </c>
      <c r="T1741" t="s">
        <v>80</v>
      </c>
      <c r="U1741" s="40">
        <v>2023</v>
      </c>
      <c r="V1741" s="40">
        <v>11</v>
      </c>
      <c r="W1741" s="40" t="s">
        <v>328</v>
      </c>
      <c r="X1741" s="40">
        <v>4</v>
      </c>
      <c r="Y1741">
        <v>1</v>
      </c>
      <c r="Z1741">
        <v>112.27</v>
      </c>
    </row>
    <row r="1742" spans="1:26" x14ac:dyDescent="0.25">
      <c r="A1742" t="s">
        <v>92</v>
      </c>
      <c r="B1742" t="s">
        <v>1934</v>
      </c>
      <c r="C1742" s="1">
        <v>500</v>
      </c>
      <c r="D1742">
        <v>2</v>
      </c>
      <c r="E1742">
        <v>0.4</v>
      </c>
      <c r="F1742" s="16">
        <v>45232</v>
      </c>
      <c r="G1742" t="s">
        <v>77</v>
      </c>
      <c r="H1742" t="s">
        <v>100</v>
      </c>
      <c r="I1742" t="s">
        <v>78</v>
      </c>
      <c r="J1742" t="s">
        <v>101</v>
      </c>
      <c r="K1742" s="1" t="s">
        <v>102</v>
      </c>
      <c r="L1742" t="s">
        <v>79</v>
      </c>
      <c r="M1742" s="1">
        <v>500</v>
      </c>
      <c r="N1742" s="1">
        <v>500</v>
      </c>
      <c r="O1742" s="1">
        <v>1045</v>
      </c>
      <c r="P1742">
        <v>3</v>
      </c>
      <c r="Q1742">
        <v>91.05</v>
      </c>
      <c r="R1742">
        <v>112.27</v>
      </c>
      <c r="S1742">
        <v>21.22</v>
      </c>
      <c r="T1742" t="s">
        <v>80</v>
      </c>
      <c r="U1742" s="40">
        <v>2023</v>
      </c>
      <c r="V1742" s="40">
        <v>11</v>
      </c>
      <c r="W1742" s="40" t="s">
        <v>328</v>
      </c>
      <c r="X1742" s="40">
        <v>4</v>
      </c>
      <c r="Y1742">
        <v>1</v>
      </c>
      <c r="Z1742">
        <v>112.27</v>
      </c>
    </row>
    <row r="1743" spans="1:26" x14ac:dyDescent="0.25">
      <c r="A1743" t="s">
        <v>92</v>
      </c>
      <c r="B1743" t="s">
        <v>1935</v>
      </c>
      <c r="C1743" s="1">
        <v>500</v>
      </c>
      <c r="D1743">
        <v>2</v>
      </c>
      <c r="E1743">
        <v>0.4</v>
      </c>
      <c r="F1743" s="16">
        <v>45232</v>
      </c>
      <c r="G1743" t="s">
        <v>77</v>
      </c>
      <c r="H1743" t="s">
        <v>100</v>
      </c>
      <c r="I1743" t="s">
        <v>78</v>
      </c>
      <c r="J1743" t="s">
        <v>101</v>
      </c>
      <c r="K1743" s="1" t="s">
        <v>102</v>
      </c>
      <c r="L1743" t="s">
        <v>79</v>
      </c>
      <c r="M1743" s="1">
        <v>500</v>
      </c>
      <c r="N1743" s="1">
        <v>500</v>
      </c>
      <c r="O1743" s="1">
        <v>1045</v>
      </c>
      <c r="P1743">
        <v>3</v>
      </c>
      <c r="Q1743">
        <v>91.05</v>
      </c>
      <c r="R1743">
        <v>112.27</v>
      </c>
      <c r="S1743">
        <v>21.22</v>
      </c>
      <c r="T1743" t="s">
        <v>80</v>
      </c>
      <c r="U1743" s="40">
        <v>2023</v>
      </c>
      <c r="V1743" s="40">
        <v>11</v>
      </c>
      <c r="W1743" s="40" t="s">
        <v>328</v>
      </c>
      <c r="X1743" s="40">
        <v>4</v>
      </c>
      <c r="Y1743">
        <v>1</v>
      </c>
      <c r="Z1743">
        <v>112.27</v>
      </c>
    </row>
    <row r="1744" spans="1:26" x14ac:dyDescent="0.25">
      <c r="A1744" t="s">
        <v>92</v>
      </c>
      <c r="B1744" t="s">
        <v>1936</v>
      </c>
      <c r="C1744" s="1">
        <v>500</v>
      </c>
      <c r="D1744">
        <v>2</v>
      </c>
      <c r="E1744">
        <v>0.4</v>
      </c>
      <c r="F1744" s="16">
        <v>45232</v>
      </c>
      <c r="G1744" t="s">
        <v>77</v>
      </c>
      <c r="H1744" t="s">
        <v>100</v>
      </c>
      <c r="I1744" t="s">
        <v>78</v>
      </c>
      <c r="J1744" t="s">
        <v>101</v>
      </c>
      <c r="K1744" s="1" t="s">
        <v>102</v>
      </c>
      <c r="L1744" t="s">
        <v>79</v>
      </c>
      <c r="M1744" s="1">
        <v>500</v>
      </c>
      <c r="N1744" s="1">
        <v>500</v>
      </c>
      <c r="O1744" s="1">
        <v>1045</v>
      </c>
      <c r="P1744">
        <v>3</v>
      </c>
      <c r="Q1744">
        <v>91.05</v>
      </c>
      <c r="R1744">
        <v>112.27</v>
      </c>
      <c r="S1744">
        <v>21.22</v>
      </c>
      <c r="T1744" t="s">
        <v>80</v>
      </c>
      <c r="U1744" s="40">
        <v>2023</v>
      </c>
      <c r="V1744" s="40">
        <v>11</v>
      </c>
      <c r="W1744" s="40" t="s">
        <v>328</v>
      </c>
      <c r="X1744" s="40">
        <v>4</v>
      </c>
      <c r="Y1744">
        <v>1</v>
      </c>
      <c r="Z1744">
        <v>112.27</v>
      </c>
    </row>
    <row r="1745" spans="1:26" x14ac:dyDescent="0.25">
      <c r="A1745" t="s">
        <v>92</v>
      </c>
      <c r="B1745" t="s">
        <v>1937</v>
      </c>
      <c r="C1745" s="1">
        <v>500</v>
      </c>
      <c r="D1745">
        <v>2</v>
      </c>
      <c r="E1745">
        <v>0.4</v>
      </c>
      <c r="F1745" s="16">
        <v>45232</v>
      </c>
      <c r="G1745" t="s">
        <v>77</v>
      </c>
      <c r="H1745" t="s">
        <v>100</v>
      </c>
      <c r="I1745" t="s">
        <v>78</v>
      </c>
      <c r="J1745" t="s">
        <v>101</v>
      </c>
      <c r="K1745" s="1" t="s">
        <v>102</v>
      </c>
      <c r="L1745" t="s">
        <v>79</v>
      </c>
      <c r="M1745" s="1">
        <v>500</v>
      </c>
      <c r="N1745" s="1">
        <v>500</v>
      </c>
      <c r="O1745" s="1">
        <v>1045</v>
      </c>
      <c r="P1745">
        <v>3</v>
      </c>
      <c r="Q1745">
        <v>91.05</v>
      </c>
      <c r="R1745">
        <v>112.27</v>
      </c>
      <c r="S1745">
        <v>21.22</v>
      </c>
      <c r="T1745" t="s">
        <v>80</v>
      </c>
      <c r="U1745" s="40">
        <v>2023</v>
      </c>
      <c r="V1745" s="40">
        <v>11</v>
      </c>
      <c r="W1745" s="40" t="s">
        <v>328</v>
      </c>
      <c r="X1745" s="40">
        <v>4</v>
      </c>
      <c r="Y1745">
        <v>1</v>
      </c>
      <c r="Z1745">
        <v>112.27</v>
      </c>
    </row>
    <row r="1746" spans="1:26" x14ac:dyDescent="0.25">
      <c r="A1746" t="s">
        <v>92</v>
      </c>
      <c r="B1746" t="s">
        <v>1938</v>
      </c>
      <c r="C1746" s="1">
        <v>500</v>
      </c>
      <c r="D1746">
        <v>2</v>
      </c>
      <c r="E1746">
        <v>0.4</v>
      </c>
      <c r="F1746" s="16">
        <v>45232</v>
      </c>
      <c r="G1746" t="s">
        <v>77</v>
      </c>
      <c r="H1746" t="s">
        <v>100</v>
      </c>
      <c r="I1746" t="s">
        <v>78</v>
      </c>
      <c r="J1746" t="s">
        <v>101</v>
      </c>
      <c r="K1746" s="1" t="s">
        <v>102</v>
      </c>
      <c r="L1746" t="s">
        <v>79</v>
      </c>
      <c r="M1746" s="1">
        <v>500</v>
      </c>
      <c r="N1746" s="1">
        <v>500</v>
      </c>
      <c r="O1746" s="1">
        <v>1045</v>
      </c>
      <c r="P1746">
        <v>3</v>
      </c>
      <c r="Q1746">
        <v>91.05</v>
      </c>
      <c r="R1746">
        <v>112.27</v>
      </c>
      <c r="S1746">
        <v>21.22</v>
      </c>
      <c r="T1746" t="s">
        <v>80</v>
      </c>
      <c r="U1746" s="40">
        <v>2023</v>
      </c>
      <c r="V1746" s="40">
        <v>11</v>
      </c>
      <c r="W1746" s="40" t="s">
        <v>328</v>
      </c>
      <c r="X1746" s="40">
        <v>4</v>
      </c>
      <c r="Y1746">
        <v>1</v>
      </c>
      <c r="Z1746">
        <v>112.27</v>
      </c>
    </row>
    <row r="1747" spans="1:26" x14ac:dyDescent="0.25">
      <c r="A1747" t="s">
        <v>92</v>
      </c>
      <c r="B1747" t="s">
        <v>1939</v>
      </c>
      <c r="C1747" s="1">
        <v>500</v>
      </c>
      <c r="D1747">
        <v>2</v>
      </c>
      <c r="E1747">
        <v>0.4</v>
      </c>
      <c r="F1747" s="16">
        <v>45232</v>
      </c>
      <c r="G1747" t="s">
        <v>77</v>
      </c>
      <c r="H1747" t="s">
        <v>100</v>
      </c>
      <c r="I1747" t="s">
        <v>78</v>
      </c>
      <c r="J1747" t="s">
        <v>101</v>
      </c>
      <c r="K1747" s="1" t="s">
        <v>102</v>
      </c>
      <c r="L1747" t="s">
        <v>79</v>
      </c>
      <c r="M1747" s="1">
        <v>500</v>
      </c>
      <c r="N1747" s="1">
        <v>500</v>
      </c>
      <c r="O1747" s="1">
        <v>1045</v>
      </c>
      <c r="P1747">
        <v>3</v>
      </c>
      <c r="Q1747">
        <v>91.05</v>
      </c>
      <c r="R1747">
        <v>112.27</v>
      </c>
      <c r="S1747">
        <v>21.22</v>
      </c>
      <c r="T1747" t="s">
        <v>80</v>
      </c>
      <c r="U1747" s="40">
        <v>2023</v>
      </c>
      <c r="V1747" s="40">
        <v>11</v>
      </c>
      <c r="W1747" s="40" t="s">
        <v>328</v>
      </c>
      <c r="X1747" s="40">
        <v>4</v>
      </c>
      <c r="Y1747">
        <v>1</v>
      </c>
      <c r="Z1747">
        <v>112.27</v>
      </c>
    </row>
    <row r="1748" spans="1:26" x14ac:dyDescent="0.25">
      <c r="A1748" t="s">
        <v>92</v>
      </c>
      <c r="B1748" t="s">
        <v>1940</v>
      </c>
      <c r="C1748" s="1">
        <v>500</v>
      </c>
      <c r="D1748">
        <v>2</v>
      </c>
      <c r="E1748">
        <v>0.4</v>
      </c>
      <c r="F1748" s="16">
        <v>45232</v>
      </c>
      <c r="G1748" t="s">
        <v>77</v>
      </c>
      <c r="H1748" t="s">
        <v>100</v>
      </c>
      <c r="I1748" t="s">
        <v>78</v>
      </c>
      <c r="J1748" t="s">
        <v>101</v>
      </c>
      <c r="K1748" s="1" t="s">
        <v>102</v>
      </c>
      <c r="L1748" t="s">
        <v>79</v>
      </c>
      <c r="M1748" s="1">
        <v>500</v>
      </c>
      <c r="N1748" s="1">
        <v>500</v>
      </c>
      <c r="O1748" s="1">
        <v>1045</v>
      </c>
      <c r="P1748">
        <v>3</v>
      </c>
      <c r="Q1748">
        <v>91.05</v>
      </c>
      <c r="R1748">
        <v>112.27</v>
      </c>
      <c r="S1748">
        <v>21.22</v>
      </c>
      <c r="T1748" t="s">
        <v>80</v>
      </c>
      <c r="U1748" s="40">
        <v>2023</v>
      </c>
      <c r="V1748" s="40">
        <v>11</v>
      </c>
      <c r="W1748" s="40" t="s">
        <v>328</v>
      </c>
      <c r="X1748" s="40">
        <v>4</v>
      </c>
      <c r="Y1748">
        <v>1</v>
      </c>
      <c r="Z1748">
        <v>112.27</v>
      </c>
    </row>
    <row r="1749" spans="1:26" x14ac:dyDescent="0.25">
      <c r="A1749" t="s">
        <v>92</v>
      </c>
      <c r="B1749" t="s">
        <v>1941</v>
      </c>
      <c r="C1749" s="1">
        <v>500</v>
      </c>
      <c r="D1749">
        <v>2</v>
      </c>
      <c r="E1749">
        <v>0.4</v>
      </c>
      <c r="F1749" s="16">
        <v>45232</v>
      </c>
      <c r="G1749" t="s">
        <v>77</v>
      </c>
      <c r="H1749" t="s">
        <v>100</v>
      </c>
      <c r="I1749" t="s">
        <v>78</v>
      </c>
      <c r="J1749" t="s">
        <v>101</v>
      </c>
      <c r="K1749" s="1" t="s">
        <v>102</v>
      </c>
      <c r="L1749" t="s">
        <v>79</v>
      </c>
      <c r="M1749" s="1">
        <v>500</v>
      </c>
      <c r="N1749" s="1">
        <v>500</v>
      </c>
      <c r="O1749" s="1">
        <v>1045</v>
      </c>
      <c r="P1749">
        <v>3</v>
      </c>
      <c r="Q1749">
        <v>91.05</v>
      </c>
      <c r="R1749">
        <v>112.27</v>
      </c>
      <c r="S1749">
        <v>21.22</v>
      </c>
      <c r="T1749" t="s">
        <v>80</v>
      </c>
      <c r="U1749" s="40">
        <v>2023</v>
      </c>
      <c r="V1749" s="40">
        <v>11</v>
      </c>
      <c r="W1749" s="40" t="s">
        <v>328</v>
      </c>
      <c r="X1749" s="40">
        <v>4</v>
      </c>
      <c r="Y1749">
        <v>1</v>
      </c>
      <c r="Z1749">
        <v>112.27</v>
      </c>
    </row>
    <row r="1750" spans="1:26" x14ac:dyDescent="0.25">
      <c r="A1750" t="s">
        <v>92</v>
      </c>
      <c r="B1750" t="s">
        <v>1942</v>
      </c>
      <c r="C1750" s="1">
        <v>500</v>
      </c>
      <c r="D1750">
        <v>2</v>
      </c>
      <c r="E1750">
        <v>0.4</v>
      </c>
      <c r="F1750" s="16">
        <v>45232</v>
      </c>
      <c r="G1750" t="s">
        <v>77</v>
      </c>
      <c r="H1750" t="s">
        <v>100</v>
      </c>
      <c r="I1750" t="s">
        <v>78</v>
      </c>
      <c r="J1750" t="s">
        <v>101</v>
      </c>
      <c r="K1750" s="1" t="s">
        <v>102</v>
      </c>
      <c r="L1750" t="s">
        <v>79</v>
      </c>
      <c r="M1750" s="1">
        <v>500</v>
      </c>
      <c r="N1750" s="1">
        <v>500</v>
      </c>
      <c r="O1750" s="1">
        <v>1045</v>
      </c>
      <c r="P1750">
        <v>3</v>
      </c>
      <c r="Q1750">
        <v>91.05</v>
      </c>
      <c r="R1750">
        <v>112.27</v>
      </c>
      <c r="S1750">
        <v>21.22</v>
      </c>
      <c r="T1750" t="s">
        <v>80</v>
      </c>
      <c r="U1750" s="40">
        <v>2023</v>
      </c>
      <c r="V1750" s="40">
        <v>11</v>
      </c>
      <c r="W1750" s="40" t="s">
        <v>328</v>
      </c>
      <c r="X1750" s="40">
        <v>4</v>
      </c>
      <c r="Y1750">
        <v>1</v>
      </c>
      <c r="Z1750">
        <v>112.27</v>
      </c>
    </row>
    <row r="1751" spans="1:26" x14ac:dyDescent="0.25">
      <c r="A1751" t="s">
        <v>92</v>
      </c>
      <c r="B1751" t="s">
        <v>1943</v>
      </c>
      <c r="C1751" s="1">
        <v>500</v>
      </c>
      <c r="D1751">
        <v>2</v>
      </c>
      <c r="E1751">
        <v>0.4</v>
      </c>
      <c r="F1751" s="16">
        <v>45232</v>
      </c>
      <c r="G1751" t="s">
        <v>77</v>
      </c>
      <c r="H1751" t="s">
        <v>100</v>
      </c>
      <c r="I1751" t="s">
        <v>78</v>
      </c>
      <c r="J1751" t="s">
        <v>101</v>
      </c>
      <c r="K1751" s="1" t="s">
        <v>102</v>
      </c>
      <c r="L1751" t="s">
        <v>79</v>
      </c>
      <c r="M1751" s="1">
        <v>500</v>
      </c>
      <c r="N1751" s="1">
        <v>500</v>
      </c>
      <c r="O1751" s="1">
        <v>1045</v>
      </c>
      <c r="P1751">
        <v>3</v>
      </c>
      <c r="Q1751">
        <v>91.05</v>
      </c>
      <c r="R1751">
        <v>112.27</v>
      </c>
      <c r="S1751">
        <v>21.22</v>
      </c>
      <c r="T1751" t="s">
        <v>80</v>
      </c>
      <c r="U1751" s="40">
        <v>2023</v>
      </c>
      <c r="V1751" s="40">
        <v>11</v>
      </c>
      <c r="W1751" s="40" t="s">
        <v>328</v>
      </c>
      <c r="X1751" s="40">
        <v>4</v>
      </c>
      <c r="Y1751">
        <v>1</v>
      </c>
      <c r="Z1751">
        <v>112.27</v>
      </c>
    </row>
    <row r="1752" spans="1:26" x14ac:dyDescent="0.25">
      <c r="A1752" t="s">
        <v>92</v>
      </c>
      <c r="B1752" t="s">
        <v>1944</v>
      </c>
      <c r="C1752" s="1">
        <v>500</v>
      </c>
      <c r="D1752">
        <v>2</v>
      </c>
      <c r="E1752">
        <v>0.4</v>
      </c>
      <c r="F1752" s="16">
        <v>45232</v>
      </c>
      <c r="G1752" t="s">
        <v>77</v>
      </c>
      <c r="H1752" t="s">
        <v>100</v>
      </c>
      <c r="I1752" t="s">
        <v>78</v>
      </c>
      <c r="J1752" t="s">
        <v>101</v>
      </c>
      <c r="K1752" s="1" t="s">
        <v>102</v>
      </c>
      <c r="L1752" t="s">
        <v>79</v>
      </c>
      <c r="M1752" s="1">
        <v>500</v>
      </c>
      <c r="N1752" s="1">
        <v>500</v>
      </c>
      <c r="O1752" s="1">
        <v>1045</v>
      </c>
      <c r="P1752">
        <v>3</v>
      </c>
      <c r="Q1752">
        <v>91.05</v>
      </c>
      <c r="R1752">
        <v>112.27</v>
      </c>
      <c r="S1752">
        <v>21.22</v>
      </c>
      <c r="T1752" t="s">
        <v>80</v>
      </c>
      <c r="U1752" s="40">
        <v>2023</v>
      </c>
      <c r="V1752" s="40">
        <v>11</v>
      </c>
      <c r="W1752" s="40" t="s">
        <v>328</v>
      </c>
      <c r="X1752" s="40">
        <v>4</v>
      </c>
      <c r="Y1752">
        <v>1</v>
      </c>
      <c r="Z1752">
        <v>112.27</v>
      </c>
    </row>
    <row r="1753" spans="1:26" x14ac:dyDescent="0.25">
      <c r="A1753" t="s">
        <v>92</v>
      </c>
      <c r="B1753" t="s">
        <v>1945</v>
      </c>
      <c r="C1753" s="1">
        <v>500</v>
      </c>
      <c r="D1753">
        <v>2</v>
      </c>
      <c r="E1753">
        <v>0.4</v>
      </c>
      <c r="F1753" s="16">
        <v>45232</v>
      </c>
      <c r="G1753" t="s">
        <v>77</v>
      </c>
      <c r="H1753" t="s">
        <v>100</v>
      </c>
      <c r="I1753" t="s">
        <v>78</v>
      </c>
      <c r="J1753" t="s">
        <v>101</v>
      </c>
      <c r="K1753" s="1" t="s">
        <v>102</v>
      </c>
      <c r="L1753" t="s">
        <v>79</v>
      </c>
      <c r="M1753" s="1">
        <v>500</v>
      </c>
      <c r="N1753" s="1">
        <v>500</v>
      </c>
      <c r="O1753" s="1">
        <v>1045</v>
      </c>
      <c r="P1753">
        <v>3</v>
      </c>
      <c r="Q1753">
        <v>91.05</v>
      </c>
      <c r="R1753">
        <v>112.27</v>
      </c>
      <c r="S1753">
        <v>21.22</v>
      </c>
      <c r="T1753" t="s">
        <v>80</v>
      </c>
      <c r="U1753" s="40">
        <v>2023</v>
      </c>
      <c r="V1753" s="40">
        <v>11</v>
      </c>
      <c r="W1753" s="40" t="s">
        <v>328</v>
      </c>
      <c r="X1753" s="40">
        <v>4</v>
      </c>
      <c r="Y1753">
        <v>1</v>
      </c>
      <c r="Z1753">
        <v>112.27</v>
      </c>
    </row>
    <row r="1754" spans="1:26" x14ac:dyDescent="0.25">
      <c r="A1754" t="s">
        <v>92</v>
      </c>
      <c r="B1754" t="s">
        <v>1946</v>
      </c>
      <c r="C1754" s="1">
        <v>500</v>
      </c>
      <c r="D1754">
        <v>2</v>
      </c>
      <c r="E1754">
        <v>0.4</v>
      </c>
      <c r="F1754" s="16">
        <v>45232</v>
      </c>
      <c r="G1754" t="s">
        <v>77</v>
      </c>
      <c r="H1754" t="s">
        <v>100</v>
      </c>
      <c r="I1754" t="s">
        <v>78</v>
      </c>
      <c r="J1754" t="s">
        <v>101</v>
      </c>
      <c r="K1754" s="1" t="s">
        <v>102</v>
      </c>
      <c r="L1754" t="s">
        <v>79</v>
      </c>
      <c r="M1754" s="1">
        <v>500</v>
      </c>
      <c r="N1754" s="1">
        <v>500</v>
      </c>
      <c r="O1754" s="1">
        <v>1045</v>
      </c>
      <c r="P1754">
        <v>3</v>
      </c>
      <c r="Q1754">
        <v>91.05</v>
      </c>
      <c r="R1754">
        <v>112.27</v>
      </c>
      <c r="S1754">
        <v>21.22</v>
      </c>
      <c r="T1754" t="s">
        <v>80</v>
      </c>
      <c r="U1754" s="40">
        <v>2023</v>
      </c>
      <c r="V1754" s="40">
        <v>11</v>
      </c>
      <c r="W1754" s="40" t="s">
        <v>328</v>
      </c>
      <c r="X1754" s="40">
        <v>4</v>
      </c>
      <c r="Y1754">
        <v>1</v>
      </c>
      <c r="Z1754">
        <v>112.27</v>
      </c>
    </row>
    <row r="1755" spans="1:26" x14ac:dyDescent="0.25">
      <c r="A1755" t="s">
        <v>92</v>
      </c>
      <c r="B1755" t="s">
        <v>1947</v>
      </c>
      <c r="C1755" s="1">
        <v>500</v>
      </c>
      <c r="D1755">
        <v>2</v>
      </c>
      <c r="E1755">
        <v>0.4</v>
      </c>
      <c r="F1755" s="16">
        <v>45232</v>
      </c>
      <c r="G1755" t="s">
        <v>77</v>
      </c>
      <c r="H1755" t="s">
        <v>100</v>
      </c>
      <c r="I1755" t="s">
        <v>78</v>
      </c>
      <c r="J1755" t="s">
        <v>101</v>
      </c>
      <c r="K1755" s="1" t="s">
        <v>102</v>
      </c>
      <c r="L1755" t="s">
        <v>79</v>
      </c>
      <c r="M1755" s="1">
        <v>500</v>
      </c>
      <c r="N1755" s="1">
        <v>500</v>
      </c>
      <c r="O1755" s="1">
        <v>1045</v>
      </c>
      <c r="P1755">
        <v>3</v>
      </c>
      <c r="Q1755">
        <v>91.05</v>
      </c>
      <c r="R1755">
        <v>112.27</v>
      </c>
      <c r="S1755">
        <v>21.22</v>
      </c>
      <c r="T1755" t="s">
        <v>80</v>
      </c>
      <c r="U1755" s="40">
        <v>2023</v>
      </c>
      <c r="V1755" s="40">
        <v>11</v>
      </c>
      <c r="W1755" s="40" t="s">
        <v>328</v>
      </c>
      <c r="X1755" s="40">
        <v>4</v>
      </c>
      <c r="Y1755">
        <v>1</v>
      </c>
      <c r="Z1755">
        <v>112.27</v>
      </c>
    </row>
    <row r="1756" spans="1:26" x14ac:dyDescent="0.25">
      <c r="A1756" t="s">
        <v>92</v>
      </c>
      <c r="B1756" t="s">
        <v>1948</v>
      </c>
      <c r="C1756" s="1">
        <v>500</v>
      </c>
      <c r="D1756">
        <v>2</v>
      </c>
      <c r="E1756">
        <v>0.4</v>
      </c>
      <c r="F1756" s="16">
        <v>45232</v>
      </c>
      <c r="G1756" t="s">
        <v>77</v>
      </c>
      <c r="H1756" t="s">
        <v>100</v>
      </c>
      <c r="I1756" t="s">
        <v>78</v>
      </c>
      <c r="J1756" t="s">
        <v>101</v>
      </c>
      <c r="K1756" s="1" t="s">
        <v>102</v>
      </c>
      <c r="L1756" t="s">
        <v>79</v>
      </c>
      <c r="M1756" s="1">
        <v>500</v>
      </c>
      <c r="N1756" s="1">
        <v>500</v>
      </c>
      <c r="O1756" s="1">
        <v>1045</v>
      </c>
      <c r="P1756">
        <v>3</v>
      </c>
      <c r="Q1756">
        <v>91.05</v>
      </c>
      <c r="R1756">
        <v>112.27</v>
      </c>
      <c r="S1756">
        <v>21.22</v>
      </c>
      <c r="T1756" t="s">
        <v>80</v>
      </c>
      <c r="U1756" s="40">
        <v>2023</v>
      </c>
      <c r="V1756" s="40">
        <v>11</v>
      </c>
      <c r="W1756" s="40" t="s">
        <v>328</v>
      </c>
      <c r="X1756" s="40">
        <v>4</v>
      </c>
      <c r="Y1756">
        <v>1</v>
      </c>
      <c r="Z1756">
        <v>112.27</v>
      </c>
    </row>
    <row r="1757" spans="1:26" x14ac:dyDescent="0.25">
      <c r="A1757" t="s">
        <v>92</v>
      </c>
      <c r="B1757" t="s">
        <v>1949</v>
      </c>
      <c r="C1757" s="1">
        <v>500</v>
      </c>
      <c r="D1757">
        <v>2</v>
      </c>
      <c r="E1757">
        <v>0.4</v>
      </c>
      <c r="F1757" s="16">
        <v>45232</v>
      </c>
      <c r="G1757" t="s">
        <v>77</v>
      </c>
      <c r="H1757" t="s">
        <v>100</v>
      </c>
      <c r="I1757" t="s">
        <v>78</v>
      </c>
      <c r="J1757" t="s">
        <v>101</v>
      </c>
      <c r="K1757" s="1" t="s">
        <v>102</v>
      </c>
      <c r="L1757" t="s">
        <v>79</v>
      </c>
      <c r="M1757" s="1">
        <v>500</v>
      </c>
      <c r="N1757" s="1">
        <v>500</v>
      </c>
      <c r="O1757" s="1">
        <v>1045</v>
      </c>
      <c r="P1757">
        <v>3</v>
      </c>
      <c r="Q1757">
        <v>91.05</v>
      </c>
      <c r="R1757">
        <v>112.27</v>
      </c>
      <c r="S1757">
        <v>21.22</v>
      </c>
      <c r="T1757" t="s">
        <v>80</v>
      </c>
      <c r="U1757" s="40">
        <v>2023</v>
      </c>
      <c r="V1757" s="40">
        <v>11</v>
      </c>
      <c r="W1757" s="40" t="s">
        <v>328</v>
      </c>
      <c r="X1757" s="40">
        <v>4</v>
      </c>
      <c r="Y1757">
        <v>1</v>
      </c>
      <c r="Z1757">
        <v>112.27</v>
      </c>
    </row>
    <row r="1758" spans="1:26" x14ac:dyDescent="0.25">
      <c r="A1758" t="s">
        <v>92</v>
      </c>
      <c r="B1758" t="s">
        <v>1950</v>
      </c>
      <c r="C1758" s="1">
        <v>500</v>
      </c>
      <c r="D1758">
        <v>2</v>
      </c>
      <c r="E1758">
        <v>0.4</v>
      </c>
      <c r="F1758" s="16">
        <v>45232</v>
      </c>
      <c r="G1758" t="s">
        <v>77</v>
      </c>
      <c r="H1758" t="s">
        <v>100</v>
      </c>
      <c r="I1758" t="s">
        <v>78</v>
      </c>
      <c r="J1758" t="s">
        <v>101</v>
      </c>
      <c r="K1758" s="1" t="s">
        <v>102</v>
      </c>
      <c r="L1758" t="s">
        <v>79</v>
      </c>
      <c r="M1758" s="1">
        <v>500</v>
      </c>
      <c r="N1758" s="1">
        <v>500</v>
      </c>
      <c r="O1758" s="1">
        <v>1045</v>
      </c>
      <c r="P1758">
        <v>3</v>
      </c>
      <c r="Q1758">
        <v>91.05</v>
      </c>
      <c r="R1758">
        <v>112.27</v>
      </c>
      <c r="S1758">
        <v>21.22</v>
      </c>
      <c r="T1758" t="s">
        <v>80</v>
      </c>
      <c r="U1758" s="40">
        <v>2023</v>
      </c>
      <c r="V1758" s="40">
        <v>11</v>
      </c>
      <c r="W1758" s="40" t="s">
        <v>328</v>
      </c>
      <c r="X1758" s="40">
        <v>4</v>
      </c>
      <c r="Y1758">
        <v>1</v>
      </c>
      <c r="Z1758">
        <v>112.27</v>
      </c>
    </row>
    <row r="1759" spans="1:26" x14ac:dyDescent="0.25">
      <c r="A1759" t="s">
        <v>92</v>
      </c>
      <c r="B1759" t="s">
        <v>1951</v>
      </c>
      <c r="C1759" s="1">
        <v>500</v>
      </c>
      <c r="D1759">
        <v>2</v>
      </c>
      <c r="E1759">
        <v>0.4</v>
      </c>
      <c r="F1759" s="16">
        <v>45232</v>
      </c>
      <c r="G1759" t="s">
        <v>77</v>
      </c>
      <c r="H1759" t="s">
        <v>100</v>
      </c>
      <c r="I1759" t="s">
        <v>78</v>
      </c>
      <c r="J1759" t="s">
        <v>101</v>
      </c>
      <c r="K1759" s="1" t="s">
        <v>102</v>
      </c>
      <c r="L1759" t="s">
        <v>79</v>
      </c>
      <c r="M1759" s="1">
        <v>500</v>
      </c>
      <c r="N1759" s="1">
        <v>500</v>
      </c>
      <c r="O1759" s="1">
        <v>1045</v>
      </c>
      <c r="P1759">
        <v>3</v>
      </c>
      <c r="Q1759">
        <v>91.05</v>
      </c>
      <c r="R1759">
        <v>112.27</v>
      </c>
      <c r="S1759">
        <v>21.22</v>
      </c>
      <c r="T1759" t="s">
        <v>80</v>
      </c>
      <c r="U1759" s="40">
        <v>2023</v>
      </c>
      <c r="V1759" s="40">
        <v>11</v>
      </c>
      <c r="W1759" s="40" t="s">
        <v>328</v>
      </c>
      <c r="X1759" s="40">
        <v>4</v>
      </c>
      <c r="Y1759">
        <v>1</v>
      </c>
      <c r="Z1759">
        <v>112.27</v>
      </c>
    </row>
    <row r="1760" spans="1:26" x14ac:dyDescent="0.25">
      <c r="A1760" t="s">
        <v>92</v>
      </c>
      <c r="B1760" t="s">
        <v>1952</v>
      </c>
      <c r="C1760" s="1">
        <v>500</v>
      </c>
      <c r="D1760">
        <v>2</v>
      </c>
      <c r="E1760">
        <v>0.4</v>
      </c>
      <c r="F1760" s="16">
        <v>45232</v>
      </c>
      <c r="G1760" t="s">
        <v>77</v>
      </c>
      <c r="H1760" t="s">
        <v>100</v>
      </c>
      <c r="I1760" t="s">
        <v>78</v>
      </c>
      <c r="J1760" t="s">
        <v>101</v>
      </c>
      <c r="K1760" s="1" t="s">
        <v>102</v>
      </c>
      <c r="L1760" t="s">
        <v>79</v>
      </c>
      <c r="M1760" s="1">
        <v>500</v>
      </c>
      <c r="N1760" s="1">
        <v>500</v>
      </c>
      <c r="O1760" s="1">
        <v>1045</v>
      </c>
      <c r="P1760">
        <v>3</v>
      </c>
      <c r="Q1760">
        <v>91.05</v>
      </c>
      <c r="R1760">
        <v>112.27</v>
      </c>
      <c r="S1760">
        <v>21.22</v>
      </c>
      <c r="T1760" t="s">
        <v>80</v>
      </c>
      <c r="U1760" s="40">
        <v>2023</v>
      </c>
      <c r="V1760" s="40">
        <v>11</v>
      </c>
      <c r="W1760" s="40" t="s">
        <v>328</v>
      </c>
      <c r="X1760" s="40">
        <v>4</v>
      </c>
      <c r="Y1760">
        <v>1</v>
      </c>
      <c r="Z1760">
        <v>112.27</v>
      </c>
    </row>
    <row r="1761" spans="1:26" x14ac:dyDescent="0.25">
      <c r="A1761" t="s">
        <v>92</v>
      </c>
      <c r="B1761" t="s">
        <v>1953</v>
      </c>
      <c r="C1761" s="1">
        <v>500</v>
      </c>
      <c r="D1761">
        <v>2</v>
      </c>
      <c r="E1761">
        <v>0.4</v>
      </c>
      <c r="F1761" s="16">
        <v>45232</v>
      </c>
      <c r="G1761" t="s">
        <v>77</v>
      </c>
      <c r="H1761" t="s">
        <v>100</v>
      </c>
      <c r="I1761" t="s">
        <v>78</v>
      </c>
      <c r="J1761" t="s">
        <v>101</v>
      </c>
      <c r="K1761" s="1" t="s">
        <v>102</v>
      </c>
      <c r="L1761" t="s">
        <v>79</v>
      </c>
      <c r="M1761" s="1">
        <v>500</v>
      </c>
      <c r="N1761" s="1">
        <v>500</v>
      </c>
      <c r="O1761" s="1">
        <v>1045</v>
      </c>
      <c r="P1761">
        <v>3</v>
      </c>
      <c r="Q1761">
        <v>91.05</v>
      </c>
      <c r="R1761">
        <v>112.27</v>
      </c>
      <c r="S1761">
        <v>21.22</v>
      </c>
      <c r="T1761" t="s">
        <v>80</v>
      </c>
      <c r="U1761" s="40">
        <v>2023</v>
      </c>
      <c r="V1761" s="40">
        <v>11</v>
      </c>
      <c r="W1761" s="40" t="s">
        <v>328</v>
      </c>
      <c r="X1761" s="40">
        <v>4</v>
      </c>
      <c r="Y1761">
        <v>1</v>
      </c>
      <c r="Z1761">
        <v>112.27</v>
      </c>
    </row>
    <row r="1762" spans="1:26" x14ac:dyDescent="0.25">
      <c r="A1762" t="s">
        <v>92</v>
      </c>
      <c r="B1762" t="s">
        <v>1954</v>
      </c>
      <c r="C1762" s="1">
        <v>500</v>
      </c>
      <c r="D1762">
        <v>2</v>
      </c>
      <c r="E1762">
        <v>0.4</v>
      </c>
      <c r="F1762" s="16">
        <v>45232</v>
      </c>
      <c r="G1762" t="s">
        <v>77</v>
      </c>
      <c r="H1762" t="s">
        <v>100</v>
      </c>
      <c r="I1762" t="s">
        <v>78</v>
      </c>
      <c r="J1762" t="s">
        <v>101</v>
      </c>
      <c r="K1762" s="1" t="s">
        <v>102</v>
      </c>
      <c r="L1762" t="s">
        <v>79</v>
      </c>
      <c r="M1762" s="1">
        <v>500</v>
      </c>
      <c r="N1762" s="1">
        <v>500</v>
      </c>
      <c r="O1762" s="1">
        <v>1045</v>
      </c>
      <c r="P1762">
        <v>3</v>
      </c>
      <c r="Q1762">
        <v>91.05</v>
      </c>
      <c r="R1762">
        <v>112.27</v>
      </c>
      <c r="S1762">
        <v>21.22</v>
      </c>
      <c r="T1762" t="s">
        <v>80</v>
      </c>
      <c r="U1762" s="40">
        <v>2023</v>
      </c>
      <c r="V1762" s="40">
        <v>11</v>
      </c>
      <c r="W1762" s="40" t="s">
        <v>328</v>
      </c>
      <c r="X1762" s="40">
        <v>4</v>
      </c>
      <c r="Y1762">
        <v>1</v>
      </c>
      <c r="Z1762">
        <v>112.27</v>
      </c>
    </row>
    <row r="1763" spans="1:26" x14ac:dyDescent="0.25">
      <c r="A1763" t="s">
        <v>92</v>
      </c>
      <c r="B1763" t="s">
        <v>1955</v>
      </c>
      <c r="C1763" s="1">
        <v>500</v>
      </c>
      <c r="D1763">
        <v>2</v>
      </c>
      <c r="E1763">
        <v>0.4</v>
      </c>
      <c r="F1763" s="16">
        <v>45232</v>
      </c>
      <c r="G1763" t="s">
        <v>77</v>
      </c>
      <c r="H1763" t="s">
        <v>100</v>
      </c>
      <c r="I1763" t="s">
        <v>78</v>
      </c>
      <c r="J1763" t="s">
        <v>101</v>
      </c>
      <c r="K1763" s="1" t="s">
        <v>102</v>
      </c>
      <c r="L1763" t="s">
        <v>79</v>
      </c>
      <c r="M1763" s="1">
        <v>500</v>
      </c>
      <c r="N1763" s="1">
        <v>500</v>
      </c>
      <c r="O1763" s="1">
        <v>1045</v>
      </c>
      <c r="P1763">
        <v>3</v>
      </c>
      <c r="Q1763">
        <v>91.05</v>
      </c>
      <c r="R1763">
        <v>112.27</v>
      </c>
      <c r="S1763">
        <v>21.22</v>
      </c>
      <c r="T1763" t="s">
        <v>80</v>
      </c>
      <c r="U1763" s="40">
        <v>2023</v>
      </c>
      <c r="V1763" s="40">
        <v>11</v>
      </c>
      <c r="W1763" s="40" t="s">
        <v>328</v>
      </c>
      <c r="X1763" s="40">
        <v>4</v>
      </c>
      <c r="Y1763">
        <v>1</v>
      </c>
      <c r="Z1763">
        <v>112.27</v>
      </c>
    </row>
    <row r="1764" spans="1:26" x14ac:dyDescent="0.25">
      <c r="A1764" t="s">
        <v>92</v>
      </c>
      <c r="B1764" t="s">
        <v>1956</v>
      </c>
      <c r="C1764" s="1">
        <v>500</v>
      </c>
      <c r="D1764">
        <v>2</v>
      </c>
      <c r="E1764">
        <v>0.4</v>
      </c>
      <c r="F1764" s="16">
        <v>45232</v>
      </c>
      <c r="G1764" t="s">
        <v>77</v>
      </c>
      <c r="H1764" t="s">
        <v>100</v>
      </c>
      <c r="I1764" t="s">
        <v>78</v>
      </c>
      <c r="J1764" t="s">
        <v>101</v>
      </c>
      <c r="K1764" s="1" t="s">
        <v>102</v>
      </c>
      <c r="L1764" t="s">
        <v>79</v>
      </c>
      <c r="M1764" s="1">
        <v>500</v>
      </c>
      <c r="N1764" s="1">
        <v>500</v>
      </c>
      <c r="O1764" s="1">
        <v>1045</v>
      </c>
      <c r="P1764">
        <v>3</v>
      </c>
      <c r="Q1764">
        <v>91.05</v>
      </c>
      <c r="R1764">
        <v>112.27</v>
      </c>
      <c r="S1764">
        <v>21.22</v>
      </c>
      <c r="T1764" t="s">
        <v>80</v>
      </c>
      <c r="U1764" s="40">
        <v>2023</v>
      </c>
      <c r="V1764" s="40">
        <v>11</v>
      </c>
      <c r="W1764" s="40" t="s">
        <v>328</v>
      </c>
      <c r="X1764" s="40">
        <v>4</v>
      </c>
      <c r="Y1764">
        <v>1</v>
      </c>
      <c r="Z1764">
        <v>112.27</v>
      </c>
    </row>
    <row r="1765" spans="1:26" x14ac:dyDescent="0.25">
      <c r="A1765" t="s">
        <v>92</v>
      </c>
      <c r="B1765" t="s">
        <v>1957</v>
      </c>
      <c r="C1765" s="1">
        <v>500</v>
      </c>
      <c r="D1765">
        <v>2</v>
      </c>
      <c r="E1765">
        <v>0.4</v>
      </c>
      <c r="F1765" s="16">
        <v>45232</v>
      </c>
      <c r="G1765" t="s">
        <v>77</v>
      </c>
      <c r="H1765" t="s">
        <v>100</v>
      </c>
      <c r="I1765" t="s">
        <v>78</v>
      </c>
      <c r="J1765" t="s">
        <v>101</v>
      </c>
      <c r="K1765" s="1" t="s">
        <v>102</v>
      </c>
      <c r="L1765" t="s">
        <v>79</v>
      </c>
      <c r="M1765" s="1">
        <v>500</v>
      </c>
      <c r="N1765" s="1">
        <v>500</v>
      </c>
      <c r="O1765" s="1">
        <v>1045</v>
      </c>
      <c r="P1765">
        <v>3</v>
      </c>
      <c r="Q1765">
        <v>91.05</v>
      </c>
      <c r="R1765">
        <v>112.27</v>
      </c>
      <c r="S1765">
        <v>21.22</v>
      </c>
      <c r="T1765" t="s">
        <v>80</v>
      </c>
      <c r="U1765" s="40">
        <v>2023</v>
      </c>
      <c r="V1765" s="40">
        <v>11</v>
      </c>
      <c r="W1765" s="40" t="s">
        <v>328</v>
      </c>
      <c r="X1765" s="40">
        <v>4</v>
      </c>
      <c r="Y1765">
        <v>1</v>
      </c>
      <c r="Z1765">
        <v>112.27</v>
      </c>
    </row>
    <row r="1766" spans="1:26" x14ac:dyDescent="0.25">
      <c r="A1766" t="s">
        <v>92</v>
      </c>
      <c r="B1766" t="s">
        <v>1958</v>
      </c>
      <c r="C1766" s="1">
        <v>500</v>
      </c>
      <c r="D1766">
        <v>2</v>
      </c>
      <c r="E1766">
        <v>0.4</v>
      </c>
      <c r="F1766" s="16">
        <v>45232</v>
      </c>
      <c r="G1766" t="s">
        <v>77</v>
      </c>
      <c r="H1766" t="s">
        <v>100</v>
      </c>
      <c r="I1766" t="s">
        <v>78</v>
      </c>
      <c r="J1766" t="s">
        <v>101</v>
      </c>
      <c r="K1766" s="1" t="s">
        <v>102</v>
      </c>
      <c r="L1766" t="s">
        <v>79</v>
      </c>
      <c r="M1766" s="1">
        <v>500</v>
      </c>
      <c r="N1766" s="1">
        <v>500</v>
      </c>
      <c r="O1766" s="1">
        <v>1045</v>
      </c>
      <c r="P1766">
        <v>3</v>
      </c>
      <c r="Q1766">
        <v>91.05</v>
      </c>
      <c r="R1766">
        <v>112.27</v>
      </c>
      <c r="S1766">
        <v>21.22</v>
      </c>
      <c r="T1766" t="s">
        <v>80</v>
      </c>
      <c r="U1766" s="40">
        <v>2023</v>
      </c>
      <c r="V1766" s="40">
        <v>11</v>
      </c>
      <c r="W1766" s="40" t="s">
        <v>328</v>
      </c>
      <c r="X1766" s="40">
        <v>4</v>
      </c>
      <c r="Y1766">
        <v>1</v>
      </c>
      <c r="Z1766">
        <v>112.27</v>
      </c>
    </row>
    <row r="1767" spans="1:26" x14ac:dyDescent="0.25">
      <c r="A1767" t="s">
        <v>92</v>
      </c>
      <c r="B1767" t="s">
        <v>1959</v>
      </c>
      <c r="C1767" s="1">
        <v>500</v>
      </c>
      <c r="D1767">
        <v>2</v>
      </c>
      <c r="E1767">
        <v>0.4</v>
      </c>
      <c r="F1767" s="16">
        <v>45232</v>
      </c>
      <c r="G1767" t="s">
        <v>77</v>
      </c>
      <c r="H1767" t="s">
        <v>100</v>
      </c>
      <c r="I1767" t="s">
        <v>78</v>
      </c>
      <c r="J1767" t="s">
        <v>101</v>
      </c>
      <c r="K1767" s="1" t="s">
        <v>102</v>
      </c>
      <c r="L1767" t="s">
        <v>79</v>
      </c>
      <c r="M1767" s="1">
        <v>500</v>
      </c>
      <c r="N1767" s="1">
        <v>500</v>
      </c>
      <c r="O1767" s="1">
        <v>1045</v>
      </c>
      <c r="P1767">
        <v>3</v>
      </c>
      <c r="Q1767">
        <v>91.05</v>
      </c>
      <c r="R1767">
        <v>112.27</v>
      </c>
      <c r="S1767">
        <v>21.22</v>
      </c>
      <c r="T1767" t="s">
        <v>80</v>
      </c>
      <c r="U1767" s="40">
        <v>2023</v>
      </c>
      <c r="V1767" s="40">
        <v>11</v>
      </c>
      <c r="W1767" s="40" t="s">
        <v>328</v>
      </c>
      <c r="X1767" s="40">
        <v>4</v>
      </c>
      <c r="Y1767">
        <v>1</v>
      </c>
      <c r="Z1767">
        <v>112.27</v>
      </c>
    </row>
    <row r="1768" spans="1:26" x14ac:dyDescent="0.25">
      <c r="A1768" t="s">
        <v>92</v>
      </c>
      <c r="B1768" t="s">
        <v>1960</v>
      </c>
      <c r="C1768" s="1">
        <v>500</v>
      </c>
      <c r="D1768">
        <v>2</v>
      </c>
      <c r="E1768">
        <v>0.4</v>
      </c>
      <c r="F1768" s="16">
        <v>45232</v>
      </c>
      <c r="G1768" t="s">
        <v>77</v>
      </c>
      <c r="H1768" t="s">
        <v>100</v>
      </c>
      <c r="I1768" t="s">
        <v>78</v>
      </c>
      <c r="J1768" t="s">
        <v>101</v>
      </c>
      <c r="K1768" s="1" t="s">
        <v>102</v>
      </c>
      <c r="L1768" t="s">
        <v>79</v>
      </c>
      <c r="M1768" s="1">
        <v>500</v>
      </c>
      <c r="N1768" s="1">
        <v>500</v>
      </c>
      <c r="O1768" s="1">
        <v>1045</v>
      </c>
      <c r="P1768">
        <v>3</v>
      </c>
      <c r="Q1768">
        <v>91.05</v>
      </c>
      <c r="R1768">
        <v>112.27</v>
      </c>
      <c r="S1768">
        <v>21.22</v>
      </c>
      <c r="T1768" t="s">
        <v>80</v>
      </c>
      <c r="U1768" s="40">
        <v>2023</v>
      </c>
      <c r="V1768" s="40">
        <v>11</v>
      </c>
      <c r="W1768" s="40" t="s">
        <v>328</v>
      </c>
      <c r="X1768" s="40">
        <v>4</v>
      </c>
      <c r="Y1768">
        <v>1</v>
      </c>
      <c r="Z1768">
        <v>112.27</v>
      </c>
    </row>
    <row r="1769" spans="1:26" x14ac:dyDescent="0.25">
      <c r="A1769" t="s">
        <v>92</v>
      </c>
      <c r="B1769" t="s">
        <v>1961</v>
      </c>
      <c r="C1769" s="1">
        <v>500</v>
      </c>
      <c r="D1769">
        <v>2</v>
      </c>
      <c r="E1769">
        <v>0.4</v>
      </c>
      <c r="F1769" s="16">
        <v>45232</v>
      </c>
      <c r="G1769" t="s">
        <v>77</v>
      </c>
      <c r="H1769" t="s">
        <v>100</v>
      </c>
      <c r="I1769" t="s">
        <v>78</v>
      </c>
      <c r="J1769" t="s">
        <v>101</v>
      </c>
      <c r="K1769" s="1" t="s">
        <v>102</v>
      </c>
      <c r="L1769" t="s">
        <v>79</v>
      </c>
      <c r="M1769" s="1">
        <v>500</v>
      </c>
      <c r="N1769" s="1">
        <v>500</v>
      </c>
      <c r="O1769" s="1">
        <v>1045</v>
      </c>
      <c r="P1769">
        <v>3</v>
      </c>
      <c r="Q1769">
        <v>91.05</v>
      </c>
      <c r="R1769">
        <v>112.27</v>
      </c>
      <c r="S1769">
        <v>21.22</v>
      </c>
      <c r="T1769" t="s">
        <v>80</v>
      </c>
      <c r="U1769" s="40">
        <v>2023</v>
      </c>
      <c r="V1769" s="40">
        <v>11</v>
      </c>
      <c r="W1769" s="40" t="s">
        <v>328</v>
      </c>
      <c r="X1769" s="40">
        <v>4</v>
      </c>
      <c r="Y1769">
        <v>1</v>
      </c>
      <c r="Z1769">
        <v>112.27</v>
      </c>
    </row>
    <row r="1770" spans="1:26" x14ac:dyDescent="0.25">
      <c r="A1770" t="s">
        <v>92</v>
      </c>
      <c r="B1770" t="s">
        <v>1962</v>
      </c>
      <c r="C1770" s="1">
        <v>500</v>
      </c>
      <c r="D1770">
        <v>2</v>
      </c>
      <c r="E1770">
        <v>0.4</v>
      </c>
      <c r="F1770" s="16">
        <v>45232</v>
      </c>
      <c r="G1770" t="s">
        <v>77</v>
      </c>
      <c r="H1770" t="s">
        <v>100</v>
      </c>
      <c r="I1770" t="s">
        <v>78</v>
      </c>
      <c r="J1770" t="s">
        <v>101</v>
      </c>
      <c r="K1770" s="1" t="s">
        <v>102</v>
      </c>
      <c r="L1770" t="s">
        <v>79</v>
      </c>
      <c r="M1770" s="1">
        <v>500</v>
      </c>
      <c r="N1770" s="1">
        <v>500</v>
      </c>
      <c r="O1770" s="1">
        <v>1045</v>
      </c>
      <c r="P1770">
        <v>3</v>
      </c>
      <c r="Q1770">
        <v>91.05</v>
      </c>
      <c r="R1770">
        <v>112.27</v>
      </c>
      <c r="S1770">
        <v>21.22</v>
      </c>
      <c r="T1770" t="s">
        <v>80</v>
      </c>
      <c r="U1770" s="40">
        <v>2023</v>
      </c>
      <c r="V1770" s="40">
        <v>11</v>
      </c>
      <c r="W1770" s="40" t="s">
        <v>328</v>
      </c>
      <c r="X1770" s="40">
        <v>4</v>
      </c>
      <c r="Y1770">
        <v>1</v>
      </c>
      <c r="Z1770">
        <v>112.27</v>
      </c>
    </row>
    <row r="1771" spans="1:26" x14ac:dyDescent="0.25">
      <c r="A1771" t="s">
        <v>92</v>
      </c>
      <c r="B1771" t="s">
        <v>1963</v>
      </c>
      <c r="C1771" s="1">
        <v>500</v>
      </c>
      <c r="D1771">
        <v>2</v>
      </c>
      <c r="E1771">
        <v>0.4</v>
      </c>
      <c r="F1771" s="16">
        <v>45232</v>
      </c>
      <c r="G1771" t="s">
        <v>77</v>
      </c>
      <c r="H1771" t="s">
        <v>100</v>
      </c>
      <c r="I1771" t="s">
        <v>78</v>
      </c>
      <c r="J1771" t="s">
        <v>101</v>
      </c>
      <c r="K1771" s="1" t="s">
        <v>102</v>
      </c>
      <c r="L1771" t="s">
        <v>79</v>
      </c>
      <c r="M1771" s="1">
        <v>500</v>
      </c>
      <c r="N1771" s="1">
        <v>500</v>
      </c>
      <c r="O1771" s="1">
        <v>1045</v>
      </c>
      <c r="P1771">
        <v>3</v>
      </c>
      <c r="Q1771">
        <v>91.05</v>
      </c>
      <c r="R1771">
        <v>112.27</v>
      </c>
      <c r="S1771">
        <v>21.22</v>
      </c>
      <c r="T1771" t="s">
        <v>80</v>
      </c>
      <c r="U1771" s="40">
        <v>2023</v>
      </c>
      <c r="V1771" s="40">
        <v>11</v>
      </c>
      <c r="W1771" s="40" t="s">
        <v>328</v>
      </c>
      <c r="X1771" s="40">
        <v>4</v>
      </c>
      <c r="Y1771">
        <v>1</v>
      </c>
      <c r="Z1771">
        <v>112.27</v>
      </c>
    </row>
    <row r="1772" spans="1:26" x14ac:dyDescent="0.25">
      <c r="A1772" t="s">
        <v>92</v>
      </c>
      <c r="B1772" t="s">
        <v>252</v>
      </c>
      <c r="C1772" s="1">
        <v>500</v>
      </c>
      <c r="D1772">
        <v>2</v>
      </c>
      <c r="E1772">
        <v>0.4</v>
      </c>
      <c r="F1772" s="16">
        <v>45232</v>
      </c>
      <c r="G1772" t="s">
        <v>77</v>
      </c>
      <c r="H1772" t="s">
        <v>100</v>
      </c>
      <c r="I1772" t="s">
        <v>78</v>
      </c>
      <c r="J1772" t="s">
        <v>101</v>
      </c>
      <c r="K1772" s="1" t="s">
        <v>102</v>
      </c>
      <c r="L1772" t="s">
        <v>79</v>
      </c>
      <c r="M1772" s="1">
        <v>500</v>
      </c>
      <c r="N1772" s="1">
        <v>500</v>
      </c>
      <c r="O1772" s="1">
        <v>1045</v>
      </c>
      <c r="P1772">
        <v>3</v>
      </c>
      <c r="Q1772">
        <v>91.05</v>
      </c>
      <c r="R1772">
        <v>112.27</v>
      </c>
      <c r="S1772">
        <v>21.22</v>
      </c>
      <c r="T1772" t="s">
        <v>80</v>
      </c>
      <c r="U1772" s="40">
        <v>2023</v>
      </c>
      <c r="V1772" s="40">
        <v>11</v>
      </c>
      <c r="W1772" s="40" t="s">
        <v>328</v>
      </c>
      <c r="X1772" s="40">
        <v>4</v>
      </c>
      <c r="Y1772">
        <v>1</v>
      </c>
      <c r="Z1772">
        <v>112.27</v>
      </c>
    </row>
    <row r="1773" spans="1:26" x14ac:dyDescent="0.25">
      <c r="A1773" t="s">
        <v>92</v>
      </c>
      <c r="B1773" t="s">
        <v>1964</v>
      </c>
      <c r="C1773" s="1">
        <v>500</v>
      </c>
      <c r="D1773">
        <v>2</v>
      </c>
      <c r="E1773">
        <v>0.4</v>
      </c>
      <c r="F1773" s="16">
        <v>45232</v>
      </c>
      <c r="G1773" t="s">
        <v>77</v>
      </c>
      <c r="H1773" t="s">
        <v>100</v>
      </c>
      <c r="I1773" t="s">
        <v>78</v>
      </c>
      <c r="J1773" t="s">
        <v>101</v>
      </c>
      <c r="K1773" s="1" t="s">
        <v>102</v>
      </c>
      <c r="L1773" t="s">
        <v>79</v>
      </c>
      <c r="M1773" s="1">
        <v>500</v>
      </c>
      <c r="N1773" s="1">
        <v>500</v>
      </c>
      <c r="O1773" s="1">
        <v>1045</v>
      </c>
      <c r="P1773">
        <v>3</v>
      </c>
      <c r="Q1773">
        <v>91.05</v>
      </c>
      <c r="R1773">
        <v>112.27</v>
      </c>
      <c r="S1773">
        <v>21.22</v>
      </c>
      <c r="T1773" t="s">
        <v>80</v>
      </c>
      <c r="U1773" s="40">
        <v>2023</v>
      </c>
      <c r="V1773" s="40">
        <v>11</v>
      </c>
      <c r="W1773" s="40" t="s">
        <v>328</v>
      </c>
      <c r="X1773" s="40">
        <v>4</v>
      </c>
      <c r="Y1773">
        <v>1</v>
      </c>
      <c r="Z1773">
        <v>112.27</v>
      </c>
    </row>
    <row r="1774" spans="1:26" x14ac:dyDescent="0.25">
      <c r="A1774" t="s">
        <v>92</v>
      </c>
      <c r="B1774" t="s">
        <v>1965</v>
      </c>
      <c r="C1774" s="1">
        <v>500</v>
      </c>
      <c r="D1774">
        <v>2</v>
      </c>
      <c r="E1774">
        <v>0.4</v>
      </c>
      <c r="F1774" s="16">
        <v>45232</v>
      </c>
      <c r="G1774" t="s">
        <v>77</v>
      </c>
      <c r="H1774" t="s">
        <v>100</v>
      </c>
      <c r="I1774" t="s">
        <v>78</v>
      </c>
      <c r="J1774" t="s">
        <v>101</v>
      </c>
      <c r="K1774" s="1" t="s">
        <v>102</v>
      </c>
      <c r="L1774" t="s">
        <v>79</v>
      </c>
      <c r="M1774" s="1">
        <v>500</v>
      </c>
      <c r="N1774" s="1">
        <v>500</v>
      </c>
      <c r="O1774" s="1">
        <v>1045</v>
      </c>
      <c r="P1774">
        <v>3</v>
      </c>
      <c r="Q1774">
        <v>91.05</v>
      </c>
      <c r="R1774">
        <v>112.27</v>
      </c>
      <c r="S1774">
        <v>21.22</v>
      </c>
      <c r="T1774" t="s">
        <v>80</v>
      </c>
      <c r="U1774" s="40">
        <v>2023</v>
      </c>
      <c r="V1774" s="40">
        <v>11</v>
      </c>
      <c r="W1774" s="40" t="s">
        <v>328</v>
      </c>
      <c r="X1774" s="40">
        <v>4</v>
      </c>
      <c r="Y1774">
        <v>1</v>
      </c>
      <c r="Z1774">
        <v>112.27</v>
      </c>
    </row>
    <row r="1775" spans="1:26" x14ac:dyDescent="0.25">
      <c r="A1775" t="s">
        <v>92</v>
      </c>
      <c r="B1775" t="s">
        <v>1966</v>
      </c>
      <c r="C1775" s="1">
        <v>500</v>
      </c>
      <c r="D1775">
        <v>2</v>
      </c>
      <c r="E1775">
        <v>0.4</v>
      </c>
      <c r="F1775" s="16">
        <v>45232</v>
      </c>
      <c r="G1775" t="s">
        <v>77</v>
      </c>
      <c r="H1775" t="s">
        <v>100</v>
      </c>
      <c r="I1775" t="s">
        <v>78</v>
      </c>
      <c r="J1775" t="s">
        <v>101</v>
      </c>
      <c r="K1775" s="1" t="s">
        <v>102</v>
      </c>
      <c r="L1775" t="s">
        <v>79</v>
      </c>
      <c r="M1775" s="1">
        <v>500</v>
      </c>
      <c r="N1775" s="1">
        <v>500</v>
      </c>
      <c r="O1775" s="1">
        <v>1045</v>
      </c>
      <c r="P1775">
        <v>3</v>
      </c>
      <c r="Q1775">
        <v>91.05</v>
      </c>
      <c r="R1775">
        <v>112.27</v>
      </c>
      <c r="S1775">
        <v>21.22</v>
      </c>
      <c r="T1775" t="s">
        <v>80</v>
      </c>
      <c r="U1775" s="40">
        <v>2023</v>
      </c>
      <c r="V1775" s="40">
        <v>11</v>
      </c>
      <c r="W1775" s="40" t="s">
        <v>328</v>
      </c>
      <c r="X1775" s="40">
        <v>4</v>
      </c>
      <c r="Y1775">
        <v>1</v>
      </c>
      <c r="Z1775">
        <v>112.27</v>
      </c>
    </row>
    <row r="1776" spans="1:26" x14ac:dyDescent="0.25">
      <c r="A1776" t="s">
        <v>92</v>
      </c>
      <c r="B1776" t="s">
        <v>1967</v>
      </c>
      <c r="C1776" s="1">
        <v>500</v>
      </c>
      <c r="D1776">
        <v>2</v>
      </c>
      <c r="E1776">
        <v>0.4</v>
      </c>
      <c r="F1776" s="16">
        <v>45232</v>
      </c>
      <c r="G1776" t="s">
        <v>77</v>
      </c>
      <c r="H1776" t="s">
        <v>100</v>
      </c>
      <c r="I1776" t="s">
        <v>78</v>
      </c>
      <c r="J1776" t="s">
        <v>101</v>
      </c>
      <c r="K1776" s="1" t="s">
        <v>102</v>
      </c>
      <c r="L1776" t="s">
        <v>79</v>
      </c>
      <c r="M1776" s="1">
        <v>500</v>
      </c>
      <c r="N1776" s="1">
        <v>500</v>
      </c>
      <c r="O1776" s="1">
        <v>1045</v>
      </c>
      <c r="P1776">
        <v>3</v>
      </c>
      <c r="Q1776">
        <v>91.05</v>
      </c>
      <c r="R1776">
        <v>112.27</v>
      </c>
      <c r="S1776">
        <v>21.22</v>
      </c>
      <c r="T1776" t="s">
        <v>80</v>
      </c>
      <c r="U1776" s="40">
        <v>2023</v>
      </c>
      <c r="V1776" s="40">
        <v>11</v>
      </c>
      <c r="W1776" s="40" t="s">
        <v>328</v>
      </c>
      <c r="X1776" s="40">
        <v>4</v>
      </c>
      <c r="Y1776">
        <v>1</v>
      </c>
      <c r="Z1776">
        <v>112.27</v>
      </c>
    </row>
    <row r="1777" spans="1:26" x14ac:dyDescent="0.25">
      <c r="A1777" t="s">
        <v>92</v>
      </c>
      <c r="B1777" t="s">
        <v>1968</v>
      </c>
      <c r="C1777" s="1">
        <v>500</v>
      </c>
      <c r="D1777">
        <v>2</v>
      </c>
      <c r="E1777">
        <v>0.4</v>
      </c>
      <c r="F1777" s="16">
        <v>45232</v>
      </c>
      <c r="G1777" t="s">
        <v>77</v>
      </c>
      <c r="H1777" t="s">
        <v>100</v>
      </c>
      <c r="I1777" t="s">
        <v>78</v>
      </c>
      <c r="J1777" t="s">
        <v>101</v>
      </c>
      <c r="K1777" s="1" t="s">
        <v>102</v>
      </c>
      <c r="L1777" t="s">
        <v>79</v>
      </c>
      <c r="M1777" s="1">
        <v>500</v>
      </c>
      <c r="N1777" s="1">
        <v>500</v>
      </c>
      <c r="O1777" s="1">
        <v>1045</v>
      </c>
      <c r="P1777">
        <v>3</v>
      </c>
      <c r="Q1777">
        <v>91.05</v>
      </c>
      <c r="R1777">
        <v>112.27</v>
      </c>
      <c r="S1777">
        <v>21.22</v>
      </c>
      <c r="T1777" t="s">
        <v>80</v>
      </c>
      <c r="U1777" s="40">
        <v>2023</v>
      </c>
      <c r="V1777" s="40">
        <v>11</v>
      </c>
      <c r="W1777" s="40" t="s">
        <v>328</v>
      </c>
      <c r="X1777" s="40">
        <v>4</v>
      </c>
      <c r="Y1777">
        <v>1</v>
      </c>
      <c r="Z1777">
        <v>112.27</v>
      </c>
    </row>
    <row r="1778" spans="1:26" x14ac:dyDescent="0.25">
      <c r="A1778" t="s">
        <v>92</v>
      </c>
      <c r="B1778" t="s">
        <v>1969</v>
      </c>
      <c r="C1778" s="1">
        <v>500</v>
      </c>
      <c r="D1778">
        <v>2</v>
      </c>
      <c r="E1778">
        <v>0.4</v>
      </c>
      <c r="F1778" s="16">
        <v>45232</v>
      </c>
      <c r="G1778" t="s">
        <v>77</v>
      </c>
      <c r="H1778" t="s">
        <v>100</v>
      </c>
      <c r="I1778" t="s">
        <v>78</v>
      </c>
      <c r="J1778" t="s">
        <v>101</v>
      </c>
      <c r="K1778" s="1" t="s">
        <v>102</v>
      </c>
      <c r="L1778" t="s">
        <v>79</v>
      </c>
      <c r="M1778" s="1">
        <v>500</v>
      </c>
      <c r="N1778" s="1">
        <v>500</v>
      </c>
      <c r="O1778" s="1">
        <v>1045</v>
      </c>
      <c r="P1778">
        <v>3</v>
      </c>
      <c r="Q1778">
        <v>91.05</v>
      </c>
      <c r="R1778">
        <v>112.27</v>
      </c>
      <c r="S1778">
        <v>21.22</v>
      </c>
      <c r="T1778" t="s">
        <v>80</v>
      </c>
      <c r="U1778" s="40">
        <v>2023</v>
      </c>
      <c r="V1778" s="40">
        <v>11</v>
      </c>
      <c r="W1778" s="40" t="s">
        <v>328</v>
      </c>
      <c r="X1778" s="40">
        <v>4</v>
      </c>
      <c r="Y1778">
        <v>1</v>
      </c>
      <c r="Z1778">
        <v>112.27</v>
      </c>
    </row>
    <row r="1779" spans="1:26" x14ac:dyDescent="0.25">
      <c r="A1779" t="s">
        <v>92</v>
      </c>
      <c r="B1779" t="s">
        <v>280</v>
      </c>
      <c r="C1779" s="1">
        <v>500</v>
      </c>
      <c r="D1779">
        <v>2</v>
      </c>
      <c r="E1779">
        <v>0.4</v>
      </c>
      <c r="F1779" s="16">
        <v>45232</v>
      </c>
      <c r="G1779" t="s">
        <v>77</v>
      </c>
      <c r="H1779" t="s">
        <v>100</v>
      </c>
      <c r="I1779" t="s">
        <v>78</v>
      </c>
      <c r="J1779" t="s">
        <v>101</v>
      </c>
      <c r="K1779" s="1" t="s">
        <v>102</v>
      </c>
      <c r="L1779" t="s">
        <v>79</v>
      </c>
      <c r="M1779" s="1">
        <v>500</v>
      </c>
      <c r="N1779" s="1">
        <v>500</v>
      </c>
      <c r="O1779" s="1">
        <v>1045</v>
      </c>
      <c r="P1779">
        <v>3</v>
      </c>
      <c r="Q1779">
        <v>91.05</v>
      </c>
      <c r="R1779">
        <v>112.27</v>
      </c>
      <c r="S1779">
        <v>21.22</v>
      </c>
      <c r="T1779" t="s">
        <v>80</v>
      </c>
      <c r="U1779" s="40">
        <v>2023</v>
      </c>
      <c r="V1779" s="40">
        <v>11</v>
      </c>
      <c r="W1779" s="40" t="s">
        <v>328</v>
      </c>
      <c r="X1779" s="40">
        <v>4</v>
      </c>
      <c r="Y1779">
        <v>1</v>
      </c>
      <c r="Z1779">
        <v>112.27</v>
      </c>
    </row>
    <row r="1780" spans="1:26" x14ac:dyDescent="0.25">
      <c r="A1780" t="s">
        <v>92</v>
      </c>
      <c r="B1780" t="s">
        <v>1970</v>
      </c>
      <c r="C1780" s="1">
        <v>500</v>
      </c>
      <c r="D1780">
        <v>2</v>
      </c>
      <c r="E1780">
        <v>0.4</v>
      </c>
      <c r="F1780" s="16">
        <v>45232</v>
      </c>
      <c r="G1780" t="s">
        <v>77</v>
      </c>
      <c r="H1780" t="s">
        <v>100</v>
      </c>
      <c r="I1780" t="s">
        <v>78</v>
      </c>
      <c r="J1780" t="s">
        <v>101</v>
      </c>
      <c r="K1780" s="1" t="s">
        <v>102</v>
      </c>
      <c r="L1780" t="s">
        <v>79</v>
      </c>
      <c r="M1780" s="1">
        <v>500</v>
      </c>
      <c r="N1780" s="1">
        <v>500</v>
      </c>
      <c r="O1780" s="1">
        <v>1045</v>
      </c>
      <c r="P1780">
        <v>3</v>
      </c>
      <c r="Q1780">
        <v>91.05</v>
      </c>
      <c r="R1780">
        <v>112.27</v>
      </c>
      <c r="S1780">
        <v>21.22</v>
      </c>
      <c r="T1780" t="s">
        <v>80</v>
      </c>
      <c r="U1780" s="40">
        <v>2023</v>
      </c>
      <c r="V1780" s="40">
        <v>11</v>
      </c>
      <c r="W1780" s="40" t="s">
        <v>328</v>
      </c>
      <c r="X1780" s="40">
        <v>4</v>
      </c>
      <c r="Y1780">
        <v>1</v>
      </c>
      <c r="Z1780">
        <v>112.27</v>
      </c>
    </row>
    <row r="1781" spans="1:26" x14ac:dyDescent="0.25">
      <c r="A1781" t="s">
        <v>92</v>
      </c>
      <c r="B1781" t="s">
        <v>1971</v>
      </c>
      <c r="C1781" s="1">
        <v>500</v>
      </c>
      <c r="D1781">
        <v>2</v>
      </c>
      <c r="E1781">
        <v>0.4</v>
      </c>
      <c r="F1781" s="16">
        <v>45232</v>
      </c>
      <c r="G1781" t="s">
        <v>77</v>
      </c>
      <c r="H1781" t="s">
        <v>100</v>
      </c>
      <c r="I1781" t="s">
        <v>78</v>
      </c>
      <c r="J1781" t="s">
        <v>101</v>
      </c>
      <c r="K1781" s="1" t="s">
        <v>102</v>
      </c>
      <c r="L1781" t="s">
        <v>79</v>
      </c>
      <c r="M1781" s="1">
        <v>500</v>
      </c>
      <c r="N1781" s="1">
        <v>500</v>
      </c>
      <c r="O1781" s="1">
        <v>1045</v>
      </c>
      <c r="P1781">
        <v>3</v>
      </c>
      <c r="Q1781">
        <v>91.05</v>
      </c>
      <c r="R1781">
        <v>112.27</v>
      </c>
      <c r="S1781">
        <v>21.22</v>
      </c>
      <c r="T1781" t="s">
        <v>80</v>
      </c>
      <c r="U1781" s="40">
        <v>2023</v>
      </c>
      <c r="V1781" s="40">
        <v>11</v>
      </c>
      <c r="W1781" s="40" t="s">
        <v>328</v>
      </c>
      <c r="X1781" s="40">
        <v>4</v>
      </c>
      <c r="Y1781">
        <v>1</v>
      </c>
      <c r="Z1781">
        <v>112.27</v>
      </c>
    </row>
    <row r="1782" spans="1:26" x14ac:dyDescent="0.25">
      <c r="A1782" t="s">
        <v>92</v>
      </c>
      <c r="B1782" t="s">
        <v>221</v>
      </c>
      <c r="C1782" s="1">
        <v>500</v>
      </c>
      <c r="D1782">
        <v>2</v>
      </c>
      <c r="E1782">
        <v>0.4</v>
      </c>
      <c r="F1782" s="16">
        <v>45232</v>
      </c>
      <c r="G1782" t="s">
        <v>77</v>
      </c>
      <c r="H1782" t="s">
        <v>100</v>
      </c>
      <c r="I1782" t="s">
        <v>78</v>
      </c>
      <c r="J1782" t="s">
        <v>101</v>
      </c>
      <c r="K1782" s="1" t="s">
        <v>102</v>
      </c>
      <c r="L1782" t="s">
        <v>79</v>
      </c>
      <c r="M1782" s="1">
        <v>500</v>
      </c>
      <c r="N1782" s="1">
        <v>500</v>
      </c>
      <c r="O1782" s="1">
        <v>1045</v>
      </c>
      <c r="P1782">
        <v>3</v>
      </c>
      <c r="Q1782">
        <v>91.05</v>
      </c>
      <c r="R1782">
        <v>112.27</v>
      </c>
      <c r="S1782">
        <v>21.22</v>
      </c>
      <c r="T1782" t="s">
        <v>80</v>
      </c>
      <c r="U1782" s="40">
        <v>2023</v>
      </c>
      <c r="V1782" s="40">
        <v>11</v>
      </c>
      <c r="W1782" s="40" t="s">
        <v>328</v>
      </c>
      <c r="X1782" s="40">
        <v>4</v>
      </c>
      <c r="Y1782">
        <v>1</v>
      </c>
      <c r="Z1782">
        <v>112.27</v>
      </c>
    </row>
    <row r="1783" spans="1:26" x14ac:dyDescent="0.25">
      <c r="A1783" t="s">
        <v>92</v>
      </c>
      <c r="B1783" t="s">
        <v>1972</v>
      </c>
      <c r="C1783" s="1">
        <v>500</v>
      </c>
      <c r="D1783">
        <v>2</v>
      </c>
      <c r="E1783">
        <v>0.4</v>
      </c>
      <c r="F1783" s="16">
        <v>45232</v>
      </c>
      <c r="G1783" t="s">
        <v>77</v>
      </c>
      <c r="H1783" t="s">
        <v>100</v>
      </c>
      <c r="I1783" t="s">
        <v>78</v>
      </c>
      <c r="J1783" t="s">
        <v>101</v>
      </c>
      <c r="K1783" s="1" t="s">
        <v>102</v>
      </c>
      <c r="L1783" t="s">
        <v>79</v>
      </c>
      <c r="M1783" s="1">
        <v>500</v>
      </c>
      <c r="N1783" s="1">
        <v>500</v>
      </c>
      <c r="O1783" s="1">
        <v>1045</v>
      </c>
      <c r="P1783">
        <v>3</v>
      </c>
      <c r="Q1783">
        <v>91.05</v>
      </c>
      <c r="R1783">
        <v>112.27</v>
      </c>
      <c r="S1783">
        <v>21.22</v>
      </c>
      <c r="T1783" t="s">
        <v>80</v>
      </c>
      <c r="U1783" s="40">
        <v>2023</v>
      </c>
      <c r="V1783" s="40">
        <v>11</v>
      </c>
      <c r="W1783" s="40" t="s">
        <v>328</v>
      </c>
      <c r="X1783" s="40">
        <v>4</v>
      </c>
      <c r="Y1783">
        <v>1</v>
      </c>
      <c r="Z1783">
        <v>112.27</v>
      </c>
    </row>
    <row r="1784" spans="1:26" x14ac:dyDescent="0.25">
      <c r="A1784" t="s">
        <v>92</v>
      </c>
      <c r="B1784" t="s">
        <v>1973</v>
      </c>
      <c r="C1784" s="1">
        <v>500</v>
      </c>
      <c r="D1784">
        <v>2</v>
      </c>
      <c r="E1784">
        <v>0.4</v>
      </c>
      <c r="F1784" s="16">
        <v>45232</v>
      </c>
      <c r="G1784" t="s">
        <v>77</v>
      </c>
      <c r="H1784" t="s">
        <v>100</v>
      </c>
      <c r="I1784" t="s">
        <v>78</v>
      </c>
      <c r="J1784" t="s">
        <v>101</v>
      </c>
      <c r="K1784" s="1" t="s">
        <v>102</v>
      </c>
      <c r="L1784" t="s">
        <v>79</v>
      </c>
      <c r="M1784" s="1">
        <v>500</v>
      </c>
      <c r="N1784" s="1">
        <v>500</v>
      </c>
      <c r="O1784" s="1">
        <v>1045</v>
      </c>
      <c r="P1784">
        <v>3</v>
      </c>
      <c r="Q1784">
        <v>91.05</v>
      </c>
      <c r="R1784">
        <v>112.27</v>
      </c>
      <c r="S1784">
        <v>21.22</v>
      </c>
      <c r="T1784" t="s">
        <v>80</v>
      </c>
      <c r="U1784" s="40">
        <v>2023</v>
      </c>
      <c r="V1784" s="40">
        <v>11</v>
      </c>
      <c r="W1784" s="40" t="s">
        <v>328</v>
      </c>
      <c r="X1784" s="40">
        <v>4</v>
      </c>
      <c r="Y1784">
        <v>1</v>
      </c>
      <c r="Z1784">
        <v>112.27</v>
      </c>
    </row>
    <row r="1785" spans="1:26" x14ac:dyDescent="0.25">
      <c r="A1785" t="s">
        <v>92</v>
      </c>
      <c r="B1785" t="s">
        <v>326</v>
      </c>
      <c r="C1785" s="1">
        <v>500</v>
      </c>
      <c r="D1785">
        <v>2</v>
      </c>
      <c r="E1785">
        <v>0.4</v>
      </c>
      <c r="F1785" s="16">
        <v>45232</v>
      </c>
      <c r="G1785" t="s">
        <v>77</v>
      </c>
      <c r="H1785" t="s">
        <v>100</v>
      </c>
      <c r="I1785" t="s">
        <v>78</v>
      </c>
      <c r="J1785" t="s">
        <v>101</v>
      </c>
      <c r="K1785" s="1" t="s">
        <v>102</v>
      </c>
      <c r="L1785" t="s">
        <v>79</v>
      </c>
      <c r="M1785" s="1">
        <v>500</v>
      </c>
      <c r="N1785" s="1">
        <v>500</v>
      </c>
      <c r="O1785" s="1">
        <v>1045</v>
      </c>
      <c r="P1785">
        <v>3</v>
      </c>
      <c r="Q1785">
        <v>91.05</v>
      </c>
      <c r="R1785">
        <v>112.27</v>
      </c>
      <c r="S1785">
        <v>21.22</v>
      </c>
      <c r="T1785" t="s">
        <v>80</v>
      </c>
      <c r="U1785" s="40">
        <v>2023</v>
      </c>
      <c r="V1785" s="40">
        <v>11</v>
      </c>
      <c r="W1785" s="40" t="s">
        <v>328</v>
      </c>
      <c r="X1785" s="40">
        <v>4</v>
      </c>
      <c r="Y1785">
        <v>1</v>
      </c>
      <c r="Z1785">
        <v>112.27</v>
      </c>
    </row>
    <row r="1786" spans="1:26" x14ac:dyDescent="0.25">
      <c r="A1786" t="s">
        <v>92</v>
      </c>
      <c r="B1786" t="s">
        <v>233</v>
      </c>
      <c r="C1786" s="1">
        <v>500</v>
      </c>
      <c r="D1786">
        <v>2</v>
      </c>
      <c r="E1786">
        <v>0.4</v>
      </c>
      <c r="F1786" s="16">
        <v>45232</v>
      </c>
      <c r="G1786" t="s">
        <v>77</v>
      </c>
      <c r="H1786" t="s">
        <v>100</v>
      </c>
      <c r="I1786" t="s">
        <v>78</v>
      </c>
      <c r="J1786" t="s">
        <v>101</v>
      </c>
      <c r="K1786" s="1" t="s">
        <v>102</v>
      </c>
      <c r="L1786" t="s">
        <v>79</v>
      </c>
      <c r="M1786" s="1">
        <v>500</v>
      </c>
      <c r="N1786" s="1">
        <v>500</v>
      </c>
      <c r="O1786" s="1">
        <v>1045</v>
      </c>
      <c r="P1786">
        <v>3</v>
      </c>
      <c r="Q1786">
        <v>91.05</v>
      </c>
      <c r="R1786">
        <v>112.27</v>
      </c>
      <c r="S1786">
        <v>21.22</v>
      </c>
      <c r="T1786" t="s">
        <v>80</v>
      </c>
      <c r="U1786" s="40">
        <v>2023</v>
      </c>
      <c r="V1786" s="40">
        <v>11</v>
      </c>
      <c r="W1786" s="40" t="s">
        <v>328</v>
      </c>
      <c r="X1786" s="40">
        <v>4</v>
      </c>
      <c r="Y1786">
        <v>1</v>
      </c>
      <c r="Z1786">
        <v>112.27</v>
      </c>
    </row>
    <row r="1787" spans="1:26" x14ac:dyDescent="0.25">
      <c r="A1787" t="s">
        <v>92</v>
      </c>
      <c r="B1787" t="s">
        <v>1974</v>
      </c>
      <c r="C1787" s="1">
        <v>500</v>
      </c>
      <c r="D1787">
        <v>2</v>
      </c>
      <c r="E1787">
        <v>0.4</v>
      </c>
      <c r="F1787" s="16">
        <v>45232</v>
      </c>
      <c r="G1787" t="s">
        <v>77</v>
      </c>
      <c r="H1787" t="s">
        <v>100</v>
      </c>
      <c r="I1787" t="s">
        <v>78</v>
      </c>
      <c r="J1787" t="s">
        <v>101</v>
      </c>
      <c r="K1787" s="1" t="s">
        <v>102</v>
      </c>
      <c r="L1787" t="s">
        <v>79</v>
      </c>
      <c r="M1787" s="1">
        <v>500</v>
      </c>
      <c r="N1787" s="1">
        <v>500</v>
      </c>
      <c r="O1787" s="1">
        <v>1045</v>
      </c>
      <c r="P1787">
        <v>3</v>
      </c>
      <c r="Q1787">
        <v>91.05</v>
      </c>
      <c r="R1787">
        <v>112.27</v>
      </c>
      <c r="S1787">
        <v>21.22</v>
      </c>
      <c r="T1787" t="s">
        <v>80</v>
      </c>
      <c r="U1787" s="40">
        <v>2023</v>
      </c>
      <c r="V1787" s="40">
        <v>11</v>
      </c>
      <c r="W1787" s="40" t="s">
        <v>328</v>
      </c>
      <c r="X1787" s="40">
        <v>4</v>
      </c>
      <c r="Y1787">
        <v>1</v>
      </c>
      <c r="Z1787">
        <v>112.27</v>
      </c>
    </row>
    <row r="1788" spans="1:26" x14ac:dyDescent="0.25">
      <c r="A1788" t="s">
        <v>92</v>
      </c>
      <c r="B1788" t="s">
        <v>1975</v>
      </c>
      <c r="C1788" s="1">
        <v>500</v>
      </c>
      <c r="D1788">
        <v>2</v>
      </c>
      <c r="E1788">
        <v>0.4</v>
      </c>
      <c r="F1788" s="16">
        <v>45232</v>
      </c>
      <c r="G1788" t="s">
        <v>77</v>
      </c>
      <c r="H1788" t="s">
        <v>100</v>
      </c>
      <c r="I1788" t="s">
        <v>78</v>
      </c>
      <c r="J1788" t="s">
        <v>101</v>
      </c>
      <c r="K1788" s="1" t="s">
        <v>102</v>
      </c>
      <c r="L1788" t="s">
        <v>79</v>
      </c>
      <c r="M1788" s="1">
        <v>500</v>
      </c>
      <c r="N1788" s="1">
        <v>500</v>
      </c>
      <c r="O1788" s="1">
        <v>1045</v>
      </c>
      <c r="P1788">
        <v>3</v>
      </c>
      <c r="Q1788">
        <v>91.05</v>
      </c>
      <c r="R1788">
        <v>112.27</v>
      </c>
      <c r="S1788">
        <v>21.22</v>
      </c>
      <c r="T1788" t="s">
        <v>80</v>
      </c>
      <c r="U1788" s="40">
        <v>2023</v>
      </c>
      <c r="V1788" s="40">
        <v>11</v>
      </c>
      <c r="W1788" s="40" t="s">
        <v>328</v>
      </c>
      <c r="X1788" s="40">
        <v>4</v>
      </c>
      <c r="Y1788">
        <v>1</v>
      </c>
      <c r="Z1788">
        <v>112.27</v>
      </c>
    </row>
    <row r="1789" spans="1:26" x14ac:dyDescent="0.25">
      <c r="A1789" t="s">
        <v>92</v>
      </c>
      <c r="B1789" t="s">
        <v>1976</v>
      </c>
      <c r="C1789" s="1">
        <v>500</v>
      </c>
      <c r="D1789">
        <v>2</v>
      </c>
      <c r="E1789">
        <v>0.4</v>
      </c>
      <c r="F1789" s="16">
        <v>45232</v>
      </c>
      <c r="G1789" t="s">
        <v>77</v>
      </c>
      <c r="H1789" t="s">
        <v>100</v>
      </c>
      <c r="I1789" t="s">
        <v>78</v>
      </c>
      <c r="J1789" t="s">
        <v>101</v>
      </c>
      <c r="K1789" s="1" t="s">
        <v>102</v>
      </c>
      <c r="L1789" t="s">
        <v>79</v>
      </c>
      <c r="M1789" s="1">
        <v>500</v>
      </c>
      <c r="N1789" s="1">
        <v>500</v>
      </c>
      <c r="O1789" s="1">
        <v>1045</v>
      </c>
      <c r="P1789">
        <v>3</v>
      </c>
      <c r="Q1789">
        <v>91.05</v>
      </c>
      <c r="R1789">
        <v>112.27</v>
      </c>
      <c r="S1789">
        <v>21.22</v>
      </c>
      <c r="T1789" t="s">
        <v>80</v>
      </c>
      <c r="U1789" s="40">
        <v>2023</v>
      </c>
      <c r="V1789" s="40">
        <v>11</v>
      </c>
      <c r="W1789" s="40" t="s">
        <v>328</v>
      </c>
      <c r="X1789" s="40">
        <v>4</v>
      </c>
      <c r="Y1789">
        <v>1</v>
      </c>
      <c r="Z1789">
        <v>112.27</v>
      </c>
    </row>
    <row r="1790" spans="1:26" x14ac:dyDescent="0.25">
      <c r="A1790" t="s">
        <v>92</v>
      </c>
      <c r="B1790" t="s">
        <v>219</v>
      </c>
      <c r="C1790" s="1">
        <v>500</v>
      </c>
      <c r="D1790">
        <v>2</v>
      </c>
      <c r="E1790">
        <v>0.4</v>
      </c>
      <c r="F1790" s="16">
        <v>45232</v>
      </c>
      <c r="G1790" t="s">
        <v>77</v>
      </c>
      <c r="H1790" t="s">
        <v>100</v>
      </c>
      <c r="I1790" t="s">
        <v>78</v>
      </c>
      <c r="J1790" t="s">
        <v>101</v>
      </c>
      <c r="K1790" s="1" t="s">
        <v>102</v>
      </c>
      <c r="L1790" t="s">
        <v>79</v>
      </c>
      <c r="M1790" s="1">
        <v>500</v>
      </c>
      <c r="N1790" s="1">
        <v>500</v>
      </c>
      <c r="O1790" s="1">
        <v>1045</v>
      </c>
      <c r="P1790">
        <v>3</v>
      </c>
      <c r="Q1790">
        <v>91.05</v>
      </c>
      <c r="R1790">
        <v>112.27</v>
      </c>
      <c r="S1790">
        <v>21.22</v>
      </c>
      <c r="T1790" t="s">
        <v>80</v>
      </c>
      <c r="U1790" s="40">
        <v>2023</v>
      </c>
      <c r="V1790" s="40">
        <v>11</v>
      </c>
      <c r="W1790" s="40" t="s">
        <v>328</v>
      </c>
      <c r="X1790" s="40">
        <v>4</v>
      </c>
      <c r="Y1790">
        <v>1</v>
      </c>
      <c r="Z1790">
        <v>112.27</v>
      </c>
    </row>
    <row r="1791" spans="1:26" x14ac:dyDescent="0.25">
      <c r="A1791" t="s">
        <v>92</v>
      </c>
      <c r="B1791" t="s">
        <v>1977</v>
      </c>
      <c r="C1791" s="1">
        <v>500</v>
      </c>
      <c r="D1791">
        <v>2</v>
      </c>
      <c r="E1791">
        <v>0.4</v>
      </c>
      <c r="F1791" s="16">
        <v>45232</v>
      </c>
      <c r="G1791" t="s">
        <v>77</v>
      </c>
      <c r="H1791" t="s">
        <v>100</v>
      </c>
      <c r="I1791" t="s">
        <v>78</v>
      </c>
      <c r="J1791" t="s">
        <v>101</v>
      </c>
      <c r="K1791" s="1" t="s">
        <v>102</v>
      </c>
      <c r="L1791" t="s">
        <v>79</v>
      </c>
      <c r="M1791" s="1">
        <v>500</v>
      </c>
      <c r="N1791" s="1">
        <v>500</v>
      </c>
      <c r="O1791" s="1">
        <v>1045</v>
      </c>
      <c r="P1791">
        <v>3</v>
      </c>
      <c r="Q1791">
        <v>91.05</v>
      </c>
      <c r="R1791">
        <v>112.27</v>
      </c>
      <c r="S1791">
        <v>21.22</v>
      </c>
      <c r="T1791" t="s">
        <v>80</v>
      </c>
      <c r="U1791" s="40">
        <v>2023</v>
      </c>
      <c r="V1791" s="40">
        <v>11</v>
      </c>
      <c r="W1791" s="40" t="s">
        <v>328</v>
      </c>
      <c r="X1791" s="40">
        <v>4</v>
      </c>
      <c r="Y1791">
        <v>1</v>
      </c>
      <c r="Z1791">
        <v>112.27</v>
      </c>
    </row>
    <row r="1792" spans="1:26" x14ac:dyDescent="0.25">
      <c r="A1792" t="s">
        <v>92</v>
      </c>
      <c r="B1792" t="s">
        <v>1978</v>
      </c>
      <c r="C1792" s="1">
        <v>500</v>
      </c>
      <c r="D1792">
        <v>2</v>
      </c>
      <c r="E1792">
        <v>0.4</v>
      </c>
      <c r="F1792" s="16">
        <v>45232</v>
      </c>
      <c r="G1792" t="s">
        <v>77</v>
      </c>
      <c r="H1792" t="s">
        <v>100</v>
      </c>
      <c r="I1792" t="s">
        <v>78</v>
      </c>
      <c r="J1792" t="s">
        <v>101</v>
      </c>
      <c r="K1792" s="1" t="s">
        <v>102</v>
      </c>
      <c r="L1792" t="s">
        <v>79</v>
      </c>
      <c r="M1792" s="1">
        <v>500</v>
      </c>
      <c r="N1792" s="1">
        <v>500</v>
      </c>
      <c r="O1792" s="1">
        <v>1045</v>
      </c>
      <c r="P1792">
        <v>3</v>
      </c>
      <c r="Q1792">
        <v>91.05</v>
      </c>
      <c r="R1792">
        <v>112.27</v>
      </c>
      <c r="S1792">
        <v>21.22</v>
      </c>
      <c r="T1792" t="s">
        <v>80</v>
      </c>
      <c r="U1792" s="40">
        <v>2023</v>
      </c>
      <c r="V1792" s="40">
        <v>11</v>
      </c>
      <c r="W1792" s="40" t="s">
        <v>328</v>
      </c>
      <c r="X1792" s="40">
        <v>4</v>
      </c>
      <c r="Y1792">
        <v>1</v>
      </c>
      <c r="Z1792">
        <v>112.27</v>
      </c>
    </row>
    <row r="1793" spans="1:26" x14ac:dyDescent="0.25">
      <c r="A1793" t="s">
        <v>92</v>
      </c>
      <c r="B1793" t="s">
        <v>267</v>
      </c>
      <c r="C1793" s="1">
        <v>500</v>
      </c>
      <c r="D1793">
        <v>2</v>
      </c>
      <c r="E1793">
        <v>0.4</v>
      </c>
      <c r="F1793" s="16">
        <v>45232</v>
      </c>
      <c r="G1793" t="s">
        <v>77</v>
      </c>
      <c r="H1793" t="s">
        <v>100</v>
      </c>
      <c r="I1793" t="s">
        <v>78</v>
      </c>
      <c r="J1793" t="s">
        <v>101</v>
      </c>
      <c r="K1793" s="1" t="s">
        <v>102</v>
      </c>
      <c r="L1793" t="s">
        <v>79</v>
      </c>
      <c r="M1793" s="1">
        <v>500</v>
      </c>
      <c r="N1793" s="1">
        <v>500</v>
      </c>
      <c r="O1793" s="1">
        <v>1045</v>
      </c>
      <c r="P1793">
        <v>3</v>
      </c>
      <c r="Q1793">
        <v>91.05</v>
      </c>
      <c r="R1793">
        <v>112.27</v>
      </c>
      <c r="S1793">
        <v>21.22</v>
      </c>
      <c r="T1793" t="s">
        <v>80</v>
      </c>
      <c r="U1793" s="40">
        <v>2023</v>
      </c>
      <c r="V1793" s="40">
        <v>11</v>
      </c>
      <c r="W1793" s="40" t="s">
        <v>328</v>
      </c>
      <c r="X1793" s="40">
        <v>4</v>
      </c>
      <c r="Y1793">
        <v>1</v>
      </c>
      <c r="Z1793">
        <v>112.27</v>
      </c>
    </row>
    <row r="1794" spans="1:26" x14ac:dyDescent="0.25">
      <c r="A1794" t="s">
        <v>92</v>
      </c>
      <c r="B1794" t="s">
        <v>1979</v>
      </c>
      <c r="C1794" s="1">
        <v>500</v>
      </c>
      <c r="D1794">
        <v>2</v>
      </c>
      <c r="E1794">
        <v>0.4</v>
      </c>
      <c r="F1794" s="16">
        <v>45232</v>
      </c>
      <c r="G1794" t="s">
        <v>77</v>
      </c>
      <c r="H1794" t="s">
        <v>100</v>
      </c>
      <c r="I1794" t="s">
        <v>78</v>
      </c>
      <c r="J1794" t="s">
        <v>101</v>
      </c>
      <c r="K1794" s="1" t="s">
        <v>102</v>
      </c>
      <c r="L1794" t="s">
        <v>79</v>
      </c>
      <c r="M1794" s="1">
        <v>500</v>
      </c>
      <c r="N1794" s="1">
        <v>500</v>
      </c>
      <c r="O1794" s="1">
        <v>1045</v>
      </c>
      <c r="P1794">
        <v>3</v>
      </c>
      <c r="Q1794">
        <v>91.05</v>
      </c>
      <c r="R1794">
        <v>112.27</v>
      </c>
      <c r="S1794">
        <v>21.22</v>
      </c>
      <c r="T1794" t="s">
        <v>80</v>
      </c>
      <c r="U1794" s="40">
        <v>2023</v>
      </c>
      <c r="V1794" s="40">
        <v>11</v>
      </c>
      <c r="W1794" s="40" t="s">
        <v>328</v>
      </c>
      <c r="X1794" s="40">
        <v>4</v>
      </c>
      <c r="Y1794">
        <v>1</v>
      </c>
      <c r="Z1794">
        <v>112.27</v>
      </c>
    </row>
    <row r="1795" spans="1:26" x14ac:dyDescent="0.25">
      <c r="A1795" t="s">
        <v>92</v>
      </c>
      <c r="B1795" t="s">
        <v>1980</v>
      </c>
      <c r="C1795" s="1">
        <v>500</v>
      </c>
      <c r="D1795">
        <v>2</v>
      </c>
      <c r="E1795">
        <v>0.4</v>
      </c>
      <c r="F1795" s="16">
        <v>45232</v>
      </c>
      <c r="G1795" t="s">
        <v>77</v>
      </c>
      <c r="H1795" t="s">
        <v>100</v>
      </c>
      <c r="I1795" t="s">
        <v>78</v>
      </c>
      <c r="J1795" t="s">
        <v>101</v>
      </c>
      <c r="K1795" s="1" t="s">
        <v>102</v>
      </c>
      <c r="L1795" t="s">
        <v>79</v>
      </c>
      <c r="M1795" s="1">
        <v>500</v>
      </c>
      <c r="N1795" s="1">
        <v>500</v>
      </c>
      <c r="O1795" s="1">
        <v>1045</v>
      </c>
      <c r="P1795">
        <v>3</v>
      </c>
      <c r="Q1795">
        <v>91.05</v>
      </c>
      <c r="R1795">
        <v>112.27</v>
      </c>
      <c r="S1795">
        <v>21.22</v>
      </c>
      <c r="T1795" t="s">
        <v>80</v>
      </c>
      <c r="U1795" s="40">
        <v>2023</v>
      </c>
      <c r="V1795" s="40">
        <v>11</v>
      </c>
      <c r="W1795" s="40" t="s">
        <v>328</v>
      </c>
      <c r="X1795" s="40">
        <v>4</v>
      </c>
      <c r="Y1795">
        <v>1</v>
      </c>
      <c r="Z1795">
        <v>112.27</v>
      </c>
    </row>
    <row r="1796" spans="1:26" x14ac:dyDescent="0.25">
      <c r="A1796" t="s">
        <v>92</v>
      </c>
      <c r="B1796" t="s">
        <v>180</v>
      </c>
      <c r="C1796" s="1">
        <v>500</v>
      </c>
      <c r="D1796">
        <v>2</v>
      </c>
      <c r="E1796">
        <v>0.4</v>
      </c>
      <c r="F1796" s="16">
        <v>45232</v>
      </c>
      <c r="G1796" t="s">
        <v>77</v>
      </c>
      <c r="H1796" t="s">
        <v>100</v>
      </c>
      <c r="I1796" t="s">
        <v>78</v>
      </c>
      <c r="J1796" t="s">
        <v>101</v>
      </c>
      <c r="K1796" s="1" t="s">
        <v>102</v>
      </c>
      <c r="L1796" t="s">
        <v>79</v>
      </c>
      <c r="M1796" s="1">
        <v>500</v>
      </c>
      <c r="N1796" s="1">
        <v>500</v>
      </c>
      <c r="O1796" s="1">
        <v>1045</v>
      </c>
      <c r="P1796">
        <v>3</v>
      </c>
      <c r="Q1796">
        <v>91.05</v>
      </c>
      <c r="R1796">
        <v>112.27</v>
      </c>
      <c r="S1796">
        <v>21.22</v>
      </c>
      <c r="T1796" t="s">
        <v>80</v>
      </c>
      <c r="U1796" s="40">
        <v>2023</v>
      </c>
      <c r="V1796" s="40">
        <v>11</v>
      </c>
      <c r="W1796" s="40" t="s">
        <v>328</v>
      </c>
      <c r="X1796" s="40">
        <v>4</v>
      </c>
      <c r="Y1796">
        <v>1</v>
      </c>
      <c r="Z1796">
        <v>112.27</v>
      </c>
    </row>
    <row r="1797" spans="1:26" x14ac:dyDescent="0.25">
      <c r="A1797" t="s">
        <v>92</v>
      </c>
      <c r="B1797" t="s">
        <v>296</v>
      </c>
      <c r="C1797" s="1">
        <v>500</v>
      </c>
      <c r="D1797">
        <v>2</v>
      </c>
      <c r="E1797">
        <v>0.4</v>
      </c>
      <c r="F1797" s="16">
        <v>45232</v>
      </c>
      <c r="G1797" t="s">
        <v>77</v>
      </c>
      <c r="H1797" t="s">
        <v>100</v>
      </c>
      <c r="I1797" t="s">
        <v>78</v>
      </c>
      <c r="J1797" t="s">
        <v>101</v>
      </c>
      <c r="K1797" s="1" t="s">
        <v>102</v>
      </c>
      <c r="L1797" t="s">
        <v>79</v>
      </c>
      <c r="M1797" s="1">
        <v>500</v>
      </c>
      <c r="N1797" s="1">
        <v>500</v>
      </c>
      <c r="O1797" s="1">
        <v>1045</v>
      </c>
      <c r="P1797">
        <v>3</v>
      </c>
      <c r="Q1797">
        <v>91.05</v>
      </c>
      <c r="R1797">
        <v>112.27</v>
      </c>
      <c r="S1797">
        <v>21.22</v>
      </c>
      <c r="T1797" t="s">
        <v>80</v>
      </c>
      <c r="U1797" s="40">
        <v>2023</v>
      </c>
      <c r="V1797" s="40">
        <v>11</v>
      </c>
      <c r="W1797" s="40" t="s">
        <v>328</v>
      </c>
      <c r="X1797" s="40">
        <v>4</v>
      </c>
      <c r="Y1797">
        <v>1</v>
      </c>
      <c r="Z1797">
        <v>112.27</v>
      </c>
    </row>
    <row r="1798" spans="1:26" x14ac:dyDescent="0.25">
      <c r="A1798" t="s">
        <v>92</v>
      </c>
      <c r="B1798" t="s">
        <v>1981</v>
      </c>
      <c r="C1798" s="1">
        <v>500</v>
      </c>
      <c r="D1798">
        <v>2</v>
      </c>
      <c r="E1798">
        <v>0.4</v>
      </c>
      <c r="F1798" s="16">
        <v>45232</v>
      </c>
      <c r="G1798" t="s">
        <v>77</v>
      </c>
      <c r="H1798" t="s">
        <v>100</v>
      </c>
      <c r="I1798" t="s">
        <v>78</v>
      </c>
      <c r="J1798" t="s">
        <v>101</v>
      </c>
      <c r="K1798" s="1" t="s">
        <v>102</v>
      </c>
      <c r="L1798" t="s">
        <v>79</v>
      </c>
      <c r="M1798" s="1">
        <v>500</v>
      </c>
      <c r="N1798" s="1">
        <v>500</v>
      </c>
      <c r="O1798" s="1">
        <v>1045</v>
      </c>
      <c r="P1798">
        <v>3</v>
      </c>
      <c r="Q1798">
        <v>91.05</v>
      </c>
      <c r="R1798">
        <v>112.27</v>
      </c>
      <c r="S1798">
        <v>21.22</v>
      </c>
      <c r="T1798" t="s">
        <v>80</v>
      </c>
      <c r="U1798" s="40">
        <v>2023</v>
      </c>
      <c r="V1798" s="40">
        <v>11</v>
      </c>
      <c r="W1798" s="40" t="s">
        <v>328</v>
      </c>
      <c r="X1798" s="40">
        <v>4</v>
      </c>
      <c r="Y1798">
        <v>1</v>
      </c>
      <c r="Z1798">
        <v>112.27</v>
      </c>
    </row>
    <row r="1799" spans="1:26" x14ac:dyDescent="0.25">
      <c r="A1799" t="s">
        <v>92</v>
      </c>
      <c r="B1799" t="s">
        <v>1982</v>
      </c>
      <c r="C1799" s="1">
        <v>500</v>
      </c>
      <c r="D1799">
        <v>2</v>
      </c>
      <c r="E1799">
        <v>0.4</v>
      </c>
      <c r="F1799" s="16">
        <v>45232</v>
      </c>
      <c r="G1799" t="s">
        <v>77</v>
      </c>
      <c r="H1799" t="s">
        <v>100</v>
      </c>
      <c r="I1799" t="s">
        <v>78</v>
      </c>
      <c r="J1799" t="s">
        <v>101</v>
      </c>
      <c r="K1799" s="1" t="s">
        <v>102</v>
      </c>
      <c r="L1799" t="s">
        <v>79</v>
      </c>
      <c r="M1799" s="1">
        <v>500</v>
      </c>
      <c r="N1799" s="1">
        <v>500</v>
      </c>
      <c r="O1799" s="1">
        <v>1045</v>
      </c>
      <c r="P1799">
        <v>3</v>
      </c>
      <c r="Q1799">
        <v>91.05</v>
      </c>
      <c r="R1799">
        <v>112.27</v>
      </c>
      <c r="S1799">
        <v>21.22</v>
      </c>
      <c r="T1799" t="s">
        <v>80</v>
      </c>
      <c r="U1799" s="40">
        <v>2023</v>
      </c>
      <c r="V1799" s="40">
        <v>11</v>
      </c>
      <c r="W1799" s="40" t="s">
        <v>328</v>
      </c>
      <c r="X1799" s="40">
        <v>4</v>
      </c>
      <c r="Y1799">
        <v>1</v>
      </c>
      <c r="Z1799">
        <v>112.27</v>
      </c>
    </row>
    <row r="1800" spans="1:26" x14ac:dyDescent="0.25">
      <c r="A1800" t="s">
        <v>92</v>
      </c>
      <c r="B1800" t="s">
        <v>1983</v>
      </c>
      <c r="C1800" s="1">
        <v>500</v>
      </c>
      <c r="D1800">
        <v>2</v>
      </c>
      <c r="E1800">
        <v>0.4</v>
      </c>
      <c r="F1800" s="16">
        <v>45232</v>
      </c>
      <c r="G1800" t="s">
        <v>77</v>
      </c>
      <c r="H1800" t="s">
        <v>100</v>
      </c>
      <c r="I1800" t="s">
        <v>78</v>
      </c>
      <c r="J1800" t="s">
        <v>101</v>
      </c>
      <c r="K1800" s="1" t="s">
        <v>102</v>
      </c>
      <c r="L1800" t="s">
        <v>79</v>
      </c>
      <c r="M1800" s="1">
        <v>500</v>
      </c>
      <c r="N1800" s="1">
        <v>500</v>
      </c>
      <c r="O1800" s="1">
        <v>1045</v>
      </c>
      <c r="P1800">
        <v>3</v>
      </c>
      <c r="Q1800">
        <v>91.05</v>
      </c>
      <c r="R1800">
        <v>112.27</v>
      </c>
      <c r="S1800">
        <v>21.22</v>
      </c>
      <c r="T1800" t="s">
        <v>80</v>
      </c>
      <c r="U1800" s="40">
        <v>2023</v>
      </c>
      <c r="V1800" s="40">
        <v>11</v>
      </c>
      <c r="W1800" s="40" t="s">
        <v>328</v>
      </c>
      <c r="X1800" s="40">
        <v>4</v>
      </c>
      <c r="Y1800">
        <v>1</v>
      </c>
      <c r="Z1800">
        <v>112.27</v>
      </c>
    </row>
    <row r="1801" spans="1:26" x14ac:dyDescent="0.25">
      <c r="A1801" t="s">
        <v>92</v>
      </c>
      <c r="B1801" t="s">
        <v>1984</v>
      </c>
      <c r="C1801" s="1">
        <v>500</v>
      </c>
      <c r="D1801">
        <v>2</v>
      </c>
      <c r="E1801">
        <v>0.4</v>
      </c>
      <c r="F1801" s="16">
        <v>45232</v>
      </c>
      <c r="G1801" t="s">
        <v>77</v>
      </c>
      <c r="H1801" t="s">
        <v>100</v>
      </c>
      <c r="I1801" t="s">
        <v>78</v>
      </c>
      <c r="J1801" t="s">
        <v>101</v>
      </c>
      <c r="K1801" s="1" t="s">
        <v>102</v>
      </c>
      <c r="L1801" t="s">
        <v>79</v>
      </c>
      <c r="M1801" s="1">
        <v>500</v>
      </c>
      <c r="N1801" s="1">
        <v>500</v>
      </c>
      <c r="O1801" s="1">
        <v>1045</v>
      </c>
      <c r="P1801">
        <v>3</v>
      </c>
      <c r="Q1801">
        <v>91.05</v>
      </c>
      <c r="R1801">
        <v>112.27</v>
      </c>
      <c r="S1801">
        <v>21.22</v>
      </c>
      <c r="T1801" t="s">
        <v>80</v>
      </c>
      <c r="U1801" s="40">
        <v>2023</v>
      </c>
      <c r="V1801" s="40">
        <v>11</v>
      </c>
      <c r="W1801" s="40" t="s">
        <v>328</v>
      </c>
      <c r="X1801" s="40">
        <v>4</v>
      </c>
      <c r="Y1801">
        <v>1</v>
      </c>
      <c r="Z1801">
        <v>112.27</v>
      </c>
    </row>
    <row r="1802" spans="1:26" x14ac:dyDescent="0.25">
      <c r="A1802" t="s">
        <v>92</v>
      </c>
      <c r="B1802" t="s">
        <v>1985</v>
      </c>
      <c r="C1802" s="1">
        <v>500</v>
      </c>
      <c r="D1802">
        <v>2</v>
      </c>
      <c r="E1802">
        <v>0.4</v>
      </c>
      <c r="F1802" s="16">
        <v>45232</v>
      </c>
      <c r="G1802" t="s">
        <v>77</v>
      </c>
      <c r="H1802" t="s">
        <v>100</v>
      </c>
      <c r="I1802" t="s">
        <v>78</v>
      </c>
      <c r="J1802" t="s">
        <v>101</v>
      </c>
      <c r="K1802" s="1" t="s">
        <v>102</v>
      </c>
      <c r="L1802" t="s">
        <v>79</v>
      </c>
      <c r="M1802" s="1">
        <v>500</v>
      </c>
      <c r="N1802" s="1">
        <v>500</v>
      </c>
      <c r="O1802" s="1">
        <v>1045</v>
      </c>
      <c r="P1802">
        <v>3</v>
      </c>
      <c r="Q1802">
        <v>91.05</v>
      </c>
      <c r="R1802">
        <v>112.27</v>
      </c>
      <c r="S1802">
        <v>21.22</v>
      </c>
      <c r="T1802" t="s">
        <v>80</v>
      </c>
      <c r="U1802" s="40">
        <v>2023</v>
      </c>
      <c r="V1802" s="40">
        <v>11</v>
      </c>
      <c r="W1802" s="40" t="s">
        <v>328</v>
      </c>
      <c r="X1802" s="40">
        <v>4</v>
      </c>
      <c r="Y1802">
        <v>1</v>
      </c>
      <c r="Z1802">
        <v>112.27</v>
      </c>
    </row>
    <row r="1803" spans="1:26" x14ac:dyDescent="0.25">
      <c r="A1803" t="s">
        <v>92</v>
      </c>
      <c r="B1803" t="s">
        <v>1986</v>
      </c>
      <c r="C1803" s="1">
        <v>500</v>
      </c>
      <c r="D1803">
        <v>2</v>
      </c>
      <c r="E1803">
        <v>0.4</v>
      </c>
      <c r="F1803" s="16">
        <v>45232</v>
      </c>
      <c r="G1803" t="s">
        <v>77</v>
      </c>
      <c r="H1803" t="s">
        <v>100</v>
      </c>
      <c r="I1803" t="s">
        <v>78</v>
      </c>
      <c r="J1803" t="s">
        <v>101</v>
      </c>
      <c r="K1803" s="1" t="s">
        <v>102</v>
      </c>
      <c r="L1803" t="s">
        <v>79</v>
      </c>
      <c r="M1803" s="1">
        <v>500</v>
      </c>
      <c r="N1803" s="1">
        <v>500</v>
      </c>
      <c r="O1803" s="1">
        <v>1045</v>
      </c>
      <c r="P1803">
        <v>3</v>
      </c>
      <c r="Q1803">
        <v>91.05</v>
      </c>
      <c r="R1803">
        <v>112.27</v>
      </c>
      <c r="S1803">
        <v>21.22</v>
      </c>
      <c r="T1803" t="s">
        <v>80</v>
      </c>
      <c r="U1803" s="40">
        <v>2023</v>
      </c>
      <c r="V1803" s="40">
        <v>11</v>
      </c>
      <c r="W1803" s="40" t="s">
        <v>328</v>
      </c>
      <c r="X1803" s="40">
        <v>4</v>
      </c>
      <c r="Y1803">
        <v>1</v>
      </c>
      <c r="Z1803">
        <v>112.27</v>
      </c>
    </row>
    <row r="1804" spans="1:26" x14ac:dyDescent="0.25">
      <c r="A1804" t="s">
        <v>92</v>
      </c>
      <c r="B1804" t="s">
        <v>1987</v>
      </c>
      <c r="C1804" s="1">
        <v>500</v>
      </c>
      <c r="D1804">
        <v>2</v>
      </c>
      <c r="E1804">
        <v>0.4</v>
      </c>
      <c r="F1804" s="16">
        <v>45232</v>
      </c>
      <c r="G1804" t="s">
        <v>77</v>
      </c>
      <c r="H1804" t="s">
        <v>100</v>
      </c>
      <c r="I1804" t="s">
        <v>78</v>
      </c>
      <c r="J1804" t="s">
        <v>101</v>
      </c>
      <c r="K1804" s="1" t="s">
        <v>102</v>
      </c>
      <c r="L1804" t="s">
        <v>79</v>
      </c>
      <c r="M1804" s="1">
        <v>500</v>
      </c>
      <c r="N1804" s="1">
        <v>500</v>
      </c>
      <c r="O1804" s="1">
        <v>1045</v>
      </c>
      <c r="P1804">
        <v>3</v>
      </c>
      <c r="Q1804">
        <v>91.05</v>
      </c>
      <c r="R1804">
        <v>112.27</v>
      </c>
      <c r="S1804">
        <v>21.22</v>
      </c>
      <c r="T1804" t="s">
        <v>80</v>
      </c>
      <c r="U1804" s="40">
        <v>2023</v>
      </c>
      <c r="V1804" s="40">
        <v>11</v>
      </c>
      <c r="W1804" s="40" t="s">
        <v>328</v>
      </c>
      <c r="X1804" s="40">
        <v>4</v>
      </c>
      <c r="Y1804">
        <v>1</v>
      </c>
      <c r="Z1804">
        <v>112.27</v>
      </c>
    </row>
    <row r="1805" spans="1:26" x14ac:dyDescent="0.25">
      <c r="A1805" t="s">
        <v>92</v>
      </c>
      <c r="B1805" t="s">
        <v>1988</v>
      </c>
      <c r="C1805" s="1">
        <v>500</v>
      </c>
      <c r="D1805">
        <v>2</v>
      </c>
      <c r="E1805">
        <v>0.4</v>
      </c>
      <c r="F1805" s="16">
        <v>45232</v>
      </c>
      <c r="G1805" t="s">
        <v>77</v>
      </c>
      <c r="H1805" t="s">
        <v>100</v>
      </c>
      <c r="I1805" t="s">
        <v>78</v>
      </c>
      <c r="J1805" t="s">
        <v>101</v>
      </c>
      <c r="K1805" s="1" t="s">
        <v>102</v>
      </c>
      <c r="L1805" t="s">
        <v>79</v>
      </c>
      <c r="M1805" s="1">
        <v>500</v>
      </c>
      <c r="N1805" s="1">
        <v>500</v>
      </c>
      <c r="O1805" s="1">
        <v>1045</v>
      </c>
      <c r="P1805">
        <v>3</v>
      </c>
      <c r="Q1805">
        <v>91.05</v>
      </c>
      <c r="R1805">
        <v>112.27</v>
      </c>
      <c r="S1805">
        <v>21.22</v>
      </c>
      <c r="T1805" t="s">
        <v>80</v>
      </c>
      <c r="U1805" s="40">
        <v>2023</v>
      </c>
      <c r="V1805" s="40">
        <v>11</v>
      </c>
      <c r="W1805" s="40" t="s">
        <v>328</v>
      </c>
      <c r="X1805" s="40">
        <v>4</v>
      </c>
      <c r="Y1805">
        <v>1</v>
      </c>
      <c r="Z1805">
        <v>112.27</v>
      </c>
    </row>
    <row r="1806" spans="1:26" x14ac:dyDescent="0.25">
      <c r="A1806" t="s">
        <v>92</v>
      </c>
      <c r="B1806" t="s">
        <v>1989</v>
      </c>
      <c r="C1806" s="1">
        <v>500</v>
      </c>
      <c r="D1806">
        <v>2</v>
      </c>
      <c r="E1806">
        <v>0.4</v>
      </c>
      <c r="F1806" s="16">
        <v>45232</v>
      </c>
      <c r="G1806" t="s">
        <v>77</v>
      </c>
      <c r="H1806" t="s">
        <v>100</v>
      </c>
      <c r="I1806" t="s">
        <v>78</v>
      </c>
      <c r="J1806" t="s">
        <v>101</v>
      </c>
      <c r="K1806" s="1" t="s">
        <v>102</v>
      </c>
      <c r="L1806" t="s">
        <v>79</v>
      </c>
      <c r="M1806" s="1">
        <v>500</v>
      </c>
      <c r="N1806" s="1">
        <v>500</v>
      </c>
      <c r="O1806" s="1">
        <v>1045</v>
      </c>
      <c r="P1806">
        <v>3</v>
      </c>
      <c r="Q1806">
        <v>91.05</v>
      </c>
      <c r="R1806">
        <v>112.27</v>
      </c>
      <c r="S1806">
        <v>21.22</v>
      </c>
      <c r="T1806" t="s">
        <v>80</v>
      </c>
      <c r="U1806" s="40">
        <v>2023</v>
      </c>
      <c r="V1806" s="40">
        <v>11</v>
      </c>
      <c r="W1806" s="40" t="s">
        <v>328</v>
      </c>
      <c r="X1806" s="40">
        <v>4</v>
      </c>
      <c r="Y1806">
        <v>1</v>
      </c>
      <c r="Z1806">
        <v>112.27</v>
      </c>
    </row>
    <row r="1807" spans="1:26" x14ac:dyDescent="0.25">
      <c r="A1807" t="s">
        <v>92</v>
      </c>
      <c r="B1807" t="s">
        <v>1990</v>
      </c>
      <c r="C1807" s="1">
        <v>500</v>
      </c>
      <c r="D1807">
        <v>2</v>
      </c>
      <c r="E1807">
        <v>0.4</v>
      </c>
      <c r="F1807" s="16">
        <v>45232</v>
      </c>
      <c r="G1807" t="s">
        <v>77</v>
      </c>
      <c r="H1807" t="s">
        <v>100</v>
      </c>
      <c r="I1807" t="s">
        <v>78</v>
      </c>
      <c r="J1807" t="s">
        <v>101</v>
      </c>
      <c r="K1807" s="1" t="s">
        <v>102</v>
      </c>
      <c r="L1807" t="s">
        <v>79</v>
      </c>
      <c r="M1807" s="1">
        <v>500</v>
      </c>
      <c r="N1807" s="1">
        <v>500</v>
      </c>
      <c r="O1807" s="1">
        <v>1045</v>
      </c>
      <c r="P1807">
        <v>3</v>
      </c>
      <c r="Q1807">
        <v>91.05</v>
      </c>
      <c r="R1807">
        <v>112.27</v>
      </c>
      <c r="S1807">
        <v>21.22</v>
      </c>
      <c r="T1807" t="s">
        <v>80</v>
      </c>
      <c r="U1807" s="40">
        <v>2023</v>
      </c>
      <c r="V1807" s="40">
        <v>11</v>
      </c>
      <c r="W1807" s="40" t="s">
        <v>328</v>
      </c>
      <c r="X1807" s="40">
        <v>4</v>
      </c>
      <c r="Y1807">
        <v>1</v>
      </c>
      <c r="Z1807">
        <v>112.27</v>
      </c>
    </row>
    <row r="1808" spans="1:26" x14ac:dyDescent="0.25">
      <c r="A1808" t="s">
        <v>92</v>
      </c>
      <c r="B1808" t="s">
        <v>1991</v>
      </c>
      <c r="C1808" s="1">
        <v>500</v>
      </c>
      <c r="D1808">
        <v>2</v>
      </c>
      <c r="E1808">
        <v>0.4</v>
      </c>
      <c r="F1808" s="16">
        <v>45232</v>
      </c>
      <c r="G1808" t="s">
        <v>77</v>
      </c>
      <c r="H1808" t="s">
        <v>100</v>
      </c>
      <c r="I1808" t="s">
        <v>78</v>
      </c>
      <c r="J1808" t="s">
        <v>101</v>
      </c>
      <c r="K1808" s="1" t="s">
        <v>102</v>
      </c>
      <c r="L1808" t="s">
        <v>79</v>
      </c>
      <c r="M1808" s="1">
        <v>500</v>
      </c>
      <c r="N1808" s="1">
        <v>500</v>
      </c>
      <c r="O1808" s="1">
        <v>1045</v>
      </c>
      <c r="P1808">
        <v>3</v>
      </c>
      <c r="Q1808">
        <v>91.05</v>
      </c>
      <c r="R1808">
        <v>112.27</v>
      </c>
      <c r="S1808">
        <v>21.22</v>
      </c>
      <c r="T1808" t="s">
        <v>80</v>
      </c>
      <c r="U1808" s="40">
        <v>2023</v>
      </c>
      <c r="V1808" s="40">
        <v>11</v>
      </c>
      <c r="W1808" s="40" t="s">
        <v>328</v>
      </c>
      <c r="X1808" s="40">
        <v>4</v>
      </c>
      <c r="Y1808">
        <v>1</v>
      </c>
      <c r="Z1808">
        <v>112.27</v>
      </c>
    </row>
    <row r="1809" spans="1:26" x14ac:dyDescent="0.25">
      <c r="A1809" t="s">
        <v>92</v>
      </c>
      <c r="B1809" t="s">
        <v>1992</v>
      </c>
      <c r="C1809" s="1">
        <v>500</v>
      </c>
      <c r="D1809">
        <v>2</v>
      </c>
      <c r="E1809">
        <v>0.4</v>
      </c>
      <c r="F1809" s="16">
        <v>45232</v>
      </c>
      <c r="G1809" t="s">
        <v>77</v>
      </c>
      <c r="H1809" t="s">
        <v>100</v>
      </c>
      <c r="I1809" t="s">
        <v>78</v>
      </c>
      <c r="J1809" t="s">
        <v>101</v>
      </c>
      <c r="K1809" s="1" t="s">
        <v>102</v>
      </c>
      <c r="L1809" t="s">
        <v>79</v>
      </c>
      <c r="M1809" s="1">
        <v>500</v>
      </c>
      <c r="N1809" s="1">
        <v>500</v>
      </c>
      <c r="O1809" s="1">
        <v>1045</v>
      </c>
      <c r="P1809">
        <v>3</v>
      </c>
      <c r="Q1809">
        <v>91.05</v>
      </c>
      <c r="R1809">
        <v>112.27</v>
      </c>
      <c r="S1809">
        <v>21.22</v>
      </c>
      <c r="T1809" t="s">
        <v>80</v>
      </c>
      <c r="U1809" s="40">
        <v>2023</v>
      </c>
      <c r="V1809" s="40">
        <v>11</v>
      </c>
      <c r="W1809" s="40" t="s">
        <v>328</v>
      </c>
      <c r="X1809" s="40">
        <v>4</v>
      </c>
      <c r="Y1809">
        <v>1</v>
      </c>
      <c r="Z1809">
        <v>112.27</v>
      </c>
    </row>
    <row r="1810" spans="1:26" x14ac:dyDescent="0.25">
      <c r="A1810" t="s">
        <v>92</v>
      </c>
      <c r="B1810" t="s">
        <v>192</v>
      </c>
      <c r="C1810" s="1">
        <v>500</v>
      </c>
      <c r="D1810">
        <v>2</v>
      </c>
      <c r="E1810">
        <v>0.4</v>
      </c>
      <c r="F1810" s="16">
        <v>45232</v>
      </c>
      <c r="G1810" t="s">
        <v>77</v>
      </c>
      <c r="H1810" t="s">
        <v>100</v>
      </c>
      <c r="I1810" t="s">
        <v>78</v>
      </c>
      <c r="J1810" t="s">
        <v>101</v>
      </c>
      <c r="K1810" s="1" t="s">
        <v>102</v>
      </c>
      <c r="L1810" t="s">
        <v>79</v>
      </c>
      <c r="M1810" s="1">
        <v>500</v>
      </c>
      <c r="N1810" s="1">
        <v>500</v>
      </c>
      <c r="O1810" s="1">
        <v>1045</v>
      </c>
      <c r="P1810">
        <v>3</v>
      </c>
      <c r="Q1810">
        <v>91.05</v>
      </c>
      <c r="R1810">
        <v>112.27</v>
      </c>
      <c r="S1810">
        <v>21.22</v>
      </c>
      <c r="T1810" t="s">
        <v>80</v>
      </c>
      <c r="U1810" s="40">
        <v>2023</v>
      </c>
      <c r="V1810" s="40">
        <v>11</v>
      </c>
      <c r="W1810" s="40" t="s">
        <v>328</v>
      </c>
      <c r="X1810" s="40">
        <v>4</v>
      </c>
      <c r="Y1810">
        <v>1</v>
      </c>
      <c r="Z1810">
        <v>112.27</v>
      </c>
    </row>
    <row r="1811" spans="1:26" x14ac:dyDescent="0.25">
      <c r="A1811" t="s">
        <v>92</v>
      </c>
      <c r="B1811" t="s">
        <v>1993</v>
      </c>
      <c r="C1811" s="1">
        <v>500</v>
      </c>
      <c r="D1811">
        <v>2</v>
      </c>
      <c r="E1811">
        <v>0.4</v>
      </c>
      <c r="F1811" s="16">
        <v>45232</v>
      </c>
      <c r="G1811" t="s">
        <v>77</v>
      </c>
      <c r="H1811" t="s">
        <v>100</v>
      </c>
      <c r="I1811" t="s">
        <v>78</v>
      </c>
      <c r="J1811" t="s">
        <v>101</v>
      </c>
      <c r="K1811" s="1" t="s">
        <v>102</v>
      </c>
      <c r="L1811" t="s">
        <v>79</v>
      </c>
      <c r="M1811" s="1">
        <v>500</v>
      </c>
      <c r="N1811" s="1">
        <v>500</v>
      </c>
      <c r="O1811" s="1">
        <v>1045</v>
      </c>
      <c r="P1811">
        <v>3</v>
      </c>
      <c r="Q1811">
        <v>91.05</v>
      </c>
      <c r="R1811">
        <v>112.27</v>
      </c>
      <c r="S1811">
        <v>21.22</v>
      </c>
      <c r="T1811" t="s">
        <v>80</v>
      </c>
      <c r="U1811" s="40">
        <v>2023</v>
      </c>
      <c r="V1811" s="40">
        <v>11</v>
      </c>
      <c r="W1811" s="40" t="s">
        <v>328</v>
      </c>
      <c r="X1811" s="40">
        <v>4</v>
      </c>
      <c r="Y1811">
        <v>1</v>
      </c>
      <c r="Z1811">
        <v>112.27</v>
      </c>
    </row>
    <row r="1812" spans="1:26" x14ac:dyDescent="0.25">
      <c r="A1812" t="s">
        <v>92</v>
      </c>
      <c r="B1812" t="s">
        <v>1994</v>
      </c>
      <c r="C1812" s="1">
        <v>500</v>
      </c>
      <c r="D1812">
        <v>2</v>
      </c>
      <c r="E1812">
        <v>0.4</v>
      </c>
      <c r="F1812" s="16">
        <v>45232</v>
      </c>
      <c r="G1812" t="s">
        <v>77</v>
      </c>
      <c r="H1812" t="s">
        <v>100</v>
      </c>
      <c r="I1812" t="s">
        <v>78</v>
      </c>
      <c r="J1812" t="s">
        <v>101</v>
      </c>
      <c r="K1812" s="1" t="s">
        <v>102</v>
      </c>
      <c r="L1812" t="s">
        <v>79</v>
      </c>
      <c r="M1812" s="1">
        <v>500</v>
      </c>
      <c r="N1812" s="1">
        <v>500</v>
      </c>
      <c r="O1812" s="1">
        <v>1045</v>
      </c>
      <c r="P1812">
        <v>3</v>
      </c>
      <c r="Q1812">
        <v>91.05</v>
      </c>
      <c r="R1812">
        <v>112.27</v>
      </c>
      <c r="S1812">
        <v>21.22</v>
      </c>
      <c r="T1812" t="s">
        <v>80</v>
      </c>
      <c r="U1812" s="40">
        <v>2023</v>
      </c>
      <c r="V1812" s="40">
        <v>11</v>
      </c>
      <c r="W1812" s="40" t="s">
        <v>328</v>
      </c>
      <c r="X1812" s="40">
        <v>4</v>
      </c>
      <c r="Y1812">
        <v>1</v>
      </c>
      <c r="Z1812">
        <v>112.27</v>
      </c>
    </row>
    <row r="1813" spans="1:26" x14ac:dyDescent="0.25">
      <c r="A1813" t="s">
        <v>92</v>
      </c>
      <c r="B1813" t="s">
        <v>1995</v>
      </c>
      <c r="C1813" s="1">
        <v>500</v>
      </c>
      <c r="D1813">
        <v>2</v>
      </c>
      <c r="E1813">
        <v>0.4</v>
      </c>
      <c r="F1813" s="16">
        <v>45232</v>
      </c>
      <c r="G1813" t="s">
        <v>77</v>
      </c>
      <c r="H1813" t="s">
        <v>100</v>
      </c>
      <c r="I1813" t="s">
        <v>78</v>
      </c>
      <c r="J1813" t="s">
        <v>101</v>
      </c>
      <c r="K1813" s="1" t="s">
        <v>102</v>
      </c>
      <c r="L1813" t="s">
        <v>79</v>
      </c>
      <c r="M1813" s="1">
        <v>500</v>
      </c>
      <c r="N1813" s="1">
        <v>500</v>
      </c>
      <c r="O1813" s="1">
        <v>1045</v>
      </c>
      <c r="P1813">
        <v>3</v>
      </c>
      <c r="Q1813">
        <v>91.05</v>
      </c>
      <c r="R1813">
        <v>112.27</v>
      </c>
      <c r="S1813">
        <v>21.22</v>
      </c>
      <c r="T1813" t="s">
        <v>80</v>
      </c>
      <c r="U1813" s="40">
        <v>2023</v>
      </c>
      <c r="V1813" s="40">
        <v>11</v>
      </c>
      <c r="W1813" s="40" t="s">
        <v>328</v>
      </c>
      <c r="X1813" s="40">
        <v>4</v>
      </c>
      <c r="Y1813">
        <v>1</v>
      </c>
      <c r="Z1813">
        <v>112.27</v>
      </c>
    </row>
    <row r="1814" spans="1:26" x14ac:dyDescent="0.25">
      <c r="A1814" t="s">
        <v>92</v>
      </c>
      <c r="B1814" t="s">
        <v>1996</v>
      </c>
      <c r="C1814" s="1">
        <v>500</v>
      </c>
      <c r="D1814">
        <v>2</v>
      </c>
      <c r="E1814">
        <v>0.4</v>
      </c>
      <c r="F1814" s="16">
        <v>45232</v>
      </c>
      <c r="G1814" t="s">
        <v>77</v>
      </c>
      <c r="H1814" t="s">
        <v>100</v>
      </c>
      <c r="I1814" t="s">
        <v>78</v>
      </c>
      <c r="J1814" t="s">
        <v>101</v>
      </c>
      <c r="K1814" s="1" t="s">
        <v>102</v>
      </c>
      <c r="L1814" t="s">
        <v>79</v>
      </c>
      <c r="M1814" s="1">
        <v>500</v>
      </c>
      <c r="N1814" s="1">
        <v>500</v>
      </c>
      <c r="O1814" s="1">
        <v>1045</v>
      </c>
      <c r="P1814">
        <v>3</v>
      </c>
      <c r="Q1814">
        <v>91.05</v>
      </c>
      <c r="R1814">
        <v>112.27</v>
      </c>
      <c r="S1814">
        <v>21.22</v>
      </c>
      <c r="T1814" t="s">
        <v>80</v>
      </c>
      <c r="U1814" s="40">
        <v>2023</v>
      </c>
      <c r="V1814" s="40">
        <v>11</v>
      </c>
      <c r="W1814" s="40" t="s">
        <v>328</v>
      </c>
      <c r="X1814" s="40">
        <v>4</v>
      </c>
      <c r="Y1814">
        <v>1</v>
      </c>
      <c r="Z1814">
        <v>112.27</v>
      </c>
    </row>
    <row r="1815" spans="1:26" x14ac:dyDescent="0.25">
      <c r="A1815" t="s">
        <v>92</v>
      </c>
      <c r="B1815" t="s">
        <v>1997</v>
      </c>
      <c r="C1815" s="1">
        <v>500</v>
      </c>
      <c r="D1815">
        <v>2</v>
      </c>
      <c r="E1815">
        <v>0.4</v>
      </c>
      <c r="F1815" s="16">
        <v>45232</v>
      </c>
      <c r="G1815" t="s">
        <v>77</v>
      </c>
      <c r="H1815" t="s">
        <v>100</v>
      </c>
      <c r="I1815" t="s">
        <v>78</v>
      </c>
      <c r="J1815" t="s">
        <v>101</v>
      </c>
      <c r="K1815" s="1" t="s">
        <v>102</v>
      </c>
      <c r="L1815" t="s">
        <v>79</v>
      </c>
      <c r="M1815" s="1">
        <v>500</v>
      </c>
      <c r="N1815" s="1">
        <v>500</v>
      </c>
      <c r="O1815" s="1">
        <v>1045</v>
      </c>
      <c r="P1815">
        <v>3</v>
      </c>
      <c r="Q1815">
        <v>91.05</v>
      </c>
      <c r="R1815">
        <v>112.27</v>
      </c>
      <c r="S1815">
        <v>21.22</v>
      </c>
      <c r="T1815" t="s">
        <v>80</v>
      </c>
      <c r="U1815" s="40">
        <v>2023</v>
      </c>
      <c r="V1815" s="40">
        <v>11</v>
      </c>
      <c r="W1815" s="40" t="s">
        <v>328</v>
      </c>
      <c r="X1815" s="40">
        <v>4</v>
      </c>
      <c r="Y1815">
        <v>1</v>
      </c>
      <c r="Z1815">
        <v>112.27</v>
      </c>
    </row>
    <row r="1816" spans="1:26" x14ac:dyDescent="0.25">
      <c r="A1816" t="s">
        <v>92</v>
      </c>
      <c r="B1816" t="s">
        <v>1998</v>
      </c>
      <c r="C1816" s="1">
        <v>500</v>
      </c>
      <c r="D1816">
        <v>2</v>
      </c>
      <c r="E1816">
        <v>0.4</v>
      </c>
      <c r="F1816" s="16">
        <v>45232</v>
      </c>
      <c r="G1816" t="s">
        <v>77</v>
      </c>
      <c r="H1816" t="s">
        <v>100</v>
      </c>
      <c r="I1816" t="s">
        <v>78</v>
      </c>
      <c r="J1816" t="s">
        <v>101</v>
      </c>
      <c r="K1816" s="1" t="s">
        <v>102</v>
      </c>
      <c r="L1816" t="s">
        <v>79</v>
      </c>
      <c r="M1816" s="1">
        <v>500</v>
      </c>
      <c r="N1816" s="1">
        <v>500</v>
      </c>
      <c r="O1816" s="1">
        <v>1045</v>
      </c>
      <c r="P1816">
        <v>3</v>
      </c>
      <c r="Q1816">
        <v>91.05</v>
      </c>
      <c r="R1816">
        <v>112.27</v>
      </c>
      <c r="S1816">
        <v>21.22</v>
      </c>
      <c r="T1816" t="s">
        <v>80</v>
      </c>
      <c r="U1816" s="40">
        <v>2023</v>
      </c>
      <c r="V1816" s="40">
        <v>11</v>
      </c>
      <c r="W1816" s="40" t="s">
        <v>328</v>
      </c>
      <c r="X1816" s="40">
        <v>4</v>
      </c>
      <c r="Y1816">
        <v>1</v>
      </c>
      <c r="Z1816">
        <v>112.27</v>
      </c>
    </row>
    <row r="1817" spans="1:26" x14ac:dyDescent="0.25">
      <c r="A1817" t="s">
        <v>92</v>
      </c>
      <c r="B1817" t="s">
        <v>1999</v>
      </c>
      <c r="C1817" s="1">
        <v>500</v>
      </c>
      <c r="D1817">
        <v>2</v>
      </c>
      <c r="E1817">
        <v>0.4</v>
      </c>
      <c r="F1817" s="16">
        <v>45232</v>
      </c>
      <c r="G1817" t="s">
        <v>77</v>
      </c>
      <c r="H1817" t="s">
        <v>100</v>
      </c>
      <c r="I1817" t="s">
        <v>78</v>
      </c>
      <c r="J1817" t="s">
        <v>101</v>
      </c>
      <c r="K1817" s="1" t="s">
        <v>102</v>
      </c>
      <c r="L1817" t="s">
        <v>79</v>
      </c>
      <c r="M1817" s="1">
        <v>500</v>
      </c>
      <c r="N1817" s="1">
        <v>500</v>
      </c>
      <c r="O1817" s="1">
        <v>1045</v>
      </c>
      <c r="P1817">
        <v>3</v>
      </c>
      <c r="Q1817">
        <v>91.05</v>
      </c>
      <c r="R1817">
        <v>112.27</v>
      </c>
      <c r="S1817">
        <v>21.22</v>
      </c>
      <c r="T1817" t="s">
        <v>80</v>
      </c>
      <c r="U1817" s="40">
        <v>2023</v>
      </c>
      <c r="V1817" s="40">
        <v>11</v>
      </c>
      <c r="W1817" s="40" t="s">
        <v>328</v>
      </c>
      <c r="X1817" s="40">
        <v>4</v>
      </c>
      <c r="Y1817">
        <v>1</v>
      </c>
      <c r="Z1817">
        <v>112.27</v>
      </c>
    </row>
    <row r="1818" spans="1:26" x14ac:dyDescent="0.25">
      <c r="A1818" t="s">
        <v>92</v>
      </c>
      <c r="B1818" t="s">
        <v>2000</v>
      </c>
      <c r="C1818" s="1">
        <v>500</v>
      </c>
      <c r="D1818">
        <v>2</v>
      </c>
      <c r="E1818">
        <v>0.4</v>
      </c>
      <c r="F1818" s="16">
        <v>45232</v>
      </c>
      <c r="G1818" t="s">
        <v>77</v>
      </c>
      <c r="H1818" t="s">
        <v>100</v>
      </c>
      <c r="I1818" t="s">
        <v>78</v>
      </c>
      <c r="J1818" t="s">
        <v>101</v>
      </c>
      <c r="K1818" s="1" t="s">
        <v>102</v>
      </c>
      <c r="L1818" t="s">
        <v>79</v>
      </c>
      <c r="M1818" s="1">
        <v>500</v>
      </c>
      <c r="N1818" s="1">
        <v>500</v>
      </c>
      <c r="O1818" s="1">
        <v>1045</v>
      </c>
      <c r="P1818">
        <v>3</v>
      </c>
      <c r="Q1818">
        <v>91.05</v>
      </c>
      <c r="R1818">
        <v>112.27</v>
      </c>
      <c r="S1818">
        <v>21.22</v>
      </c>
      <c r="T1818" t="s">
        <v>80</v>
      </c>
      <c r="U1818" s="40">
        <v>2023</v>
      </c>
      <c r="V1818" s="40">
        <v>11</v>
      </c>
      <c r="W1818" s="40" t="s">
        <v>328</v>
      </c>
      <c r="X1818" s="40">
        <v>4</v>
      </c>
      <c r="Y1818">
        <v>1</v>
      </c>
      <c r="Z1818">
        <v>112.27</v>
      </c>
    </row>
    <row r="1819" spans="1:26" x14ac:dyDescent="0.25">
      <c r="A1819" t="s">
        <v>92</v>
      </c>
      <c r="B1819" t="s">
        <v>2001</v>
      </c>
      <c r="C1819" s="1">
        <v>500</v>
      </c>
      <c r="D1819">
        <v>2</v>
      </c>
      <c r="E1819">
        <v>0.4</v>
      </c>
      <c r="F1819" s="16">
        <v>45232</v>
      </c>
      <c r="G1819" t="s">
        <v>77</v>
      </c>
      <c r="H1819" t="s">
        <v>100</v>
      </c>
      <c r="I1819" t="s">
        <v>78</v>
      </c>
      <c r="J1819" t="s">
        <v>101</v>
      </c>
      <c r="K1819" s="1" t="s">
        <v>102</v>
      </c>
      <c r="L1819" t="s">
        <v>79</v>
      </c>
      <c r="M1819" s="1">
        <v>500</v>
      </c>
      <c r="N1819" s="1">
        <v>500</v>
      </c>
      <c r="O1819" s="1">
        <v>1045</v>
      </c>
      <c r="P1819">
        <v>3</v>
      </c>
      <c r="Q1819">
        <v>91.05</v>
      </c>
      <c r="R1819">
        <v>112.27</v>
      </c>
      <c r="S1819">
        <v>21.22</v>
      </c>
      <c r="T1819" t="s">
        <v>80</v>
      </c>
      <c r="U1819" s="40">
        <v>2023</v>
      </c>
      <c r="V1819" s="40">
        <v>11</v>
      </c>
      <c r="W1819" s="40" t="s">
        <v>328</v>
      </c>
      <c r="X1819" s="40">
        <v>4</v>
      </c>
      <c r="Y1819">
        <v>1</v>
      </c>
      <c r="Z1819">
        <v>112.27</v>
      </c>
    </row>
    <row r="1820" spans="1:26" x14ac:dyDescent="0.25">
      <c r="A1820" t="s">
        <v>92</v>
      </c>
      <c r="B1820" t="s">
        <v>2002</v>
      </c>
      <c r="C1820" s="1">
        <v>500</v>
      </c>
      <c r="D1820">
        <v>2</v>
      </c>
      <c r="E1820">
        <v>0.4</v>
      </c>
      <c r="F1820" s="16">
        <v>45232</v>
      </c>
      <c r="G1820" t="s">
        <v>77</v>
      </c>
      <c r="H1820" t="s">
        <v>100</v>
      </c>
      <c r="I1820" t="s">
        <v>78</v>
      </c>
      <c r="J1820" t="s">
        <v>101</v>
      </c>
      <c r="K1820" s="1" t="s">
        <v>102</v>
      </c>
      <c r="L1820" t="s">
        <v>79</v>
      </c>
      <c r="M1820" s="1">
        <v>500</v>
      </c>
      <c r="N1820" s="1">
        <v>500</v>
      </c>
      <c r="O1820" s="1">
        <v>1045</v>
      </c>
      <c r="P1820">
        <v>3</v>
      </c>
      <c r="Q1820">
        <v>91.05</v>
      </c>
      <c r="R1820">
        <v>112.27</v>
      </c>
      <c r="S1820">
        <v>21.22</v>
      </c>
      <c r="T1820" t="s">
        <v>80</v>
      </c>
      <c r="U1820" s="40">
        <v>2023</v>
      </c>
      <c r="V1820" s="40">
        <v>11</v>
      </c>
      <c r="W1820" s="40" t="s">
        <v>328</v>
      </c>
      <c r="X1820" s="40">
        <v>4</v>
      </c>
      <c r="Y1820">
        <v>1</v>
      </c>
      <c r="Z1820">
        <v>112.27</v>
      </c>
    </row>
    <row r="1821" spans="1:26" x14ac:dyDescent="0.25">
      <c r="A1821" t="s">
        <v>92</v>
      </c>
      <c r="B1821" t="s">
        <v>2003</v>
      </c>
      <c r="C1821" s="1">
        <v>500</v>
      </c>
      <c r="D1821">
        <v>2</v>
      </c>
      <c r="E1821">
        <v>0.4</v>
      </c>
      <c r="F1821" s="16">
        <v>45232</v>
      </c>
      <c r="G1821" t="s">
        <v>77</v>
      </c>
      <c r="H1821" t="s">
        <v>100</v>
      </c>
      <c r="I1821" t="s">
        <v>78</v>
      </c>
      <c r="J1821" t="s">
        <v>101</v>
      </c>
      <c r="K1821" s="1" t="s">
        <v>102</v>
      </c>
      <c r="L1821" t="s">
        <v>79</v>
      </c>
      <c r="M1821" s="1">
        <v>500</v>
      </c>
      <c r="N1821" s="1">
        <v>500</v>
      </c>
      <c r="O1821" s="1">
        <v>1045</v>
      </c>
      <c r="P1821">
        <v>3</v>
      </c>
      <c r="Q1821">
        <v>91.05</v>
      </c>
      <c r="R1821">
        <v>112.27</v>
      </c>
      <c r="S1821">
        <v>21.22</v>
      </c>
      <c r="T1821" t="s">
        <v>80</v>
      </c>
      <c r="U1821" s="40">
        <v>2023</v>
      </c>
      <c r="V1821" s="40">
        <v>11</v>
      </c>
      <c r="W1821" s="40" t="s">
        <v>328</v>
      </c>
      <c r="X1821" s="40">
        <v>4</v>
      </c>
      <c r="Y1821">
        <v>1</v>
      </c>
      <c r="Z1821">
        <v>112.27</v>
      </c>
    </row>
    <row r="1822" spans="1:26" x14ac:dyDescent="0.25">
      <c r="A1822" t="s">
        <v>92</v>
      </c>
      <c r="B1822" t="s">
        <v>2004</v>
      </c>
      <c r="C1822" s="1">
        <v>500</v>
      </c>
      <c r="D1822">
        <v>2</v>
      </c>
      <c r="E1822">
        <v>0.4</v>
      </c>
      <c r="F1822" s="16">
        <v>45232</v>
      </c>
      <c r="G1822" t="s">
        <v>77</v>
      </c>
      <c r="H1822" t="s">
        <v>100</v>
      </c>
      <c r="I1822" t="s">
        <v>78</v>
      </c>
      <c r="J1822" t="s">
        <v>101</v>
      </c>
      <c r="K1822" s="1" t="s">
        <v>102</v>
      </c>
      <c r="L1822" t="s">
        <v>79</v>
      </c>
      <c r="M1822" s="1">
        <v>500</v>
      </c>
      <c r="N1822" s="1">
        <v>500</v>
      </c>
      <c r="O1822" s="1">
        <v>1045</v>
      </c>
      <c r="P1822">
        <v>3</v>
      </c>
      <c r="Q1822">
        <v>91.05</v>
      </c>
      <c r="R1822">
        <v>112.27</v>
      </c>
      <c r="S1822">
        <v>21.22</v>
      </c>
      <c r="T1822" t="s">
        <v>80</v>
      </c>
      <c r="U1822" s="40">
        <v>2023</v>
      </c>
      <c r="V1822" s="40">
        <v>11</v>
      </c>
      <c r="W1822" s="40" t="s">
        <v>328</v>
      </c>
      <c r="X1822" s="40">
        <v>4</v>
      </c>
      <c r="Y1822">
        <v>1</v>
      </c>
      <c r="Z1822">
        <v>112.27</v>
      </c>
    </row>
    <row r="1823" spans="1:26" x14ac:dyDescent="0.25">
      <c r="A1823" t="s">
        <v>92</v>
      </c>
      <c r="B1823" t="s">
        <v>2005</v>
      </c>
      <c r="C1823" s="1">
        <v>500</v>
      </c>
      <c r="D1823">
        <v>2</v>
      </c>
      <c r="E1823">
        <v>0.4</v>
      </c>
      <c r="F1823" s="16">
        <v>45232</v>
      </c>
      <c r="G1823" t="s">
        <v>77</v>
      </c>
      <c r="H1823" t="s">
        <v>100</v>
      </c>
      <c r="I1823" t="s">
        <v>78</v>
      </c>
      <c r="J1823" t="s">
        <v>101</v>
      </c>
      <c r="K1823" s="1" t="s">
        <v>102</v>
      </c>
      <c r="L1823" t="s">
        <v>79</v>
      </c>
      <c r="M1823" s="1">
        <v>500</v>
      </c>
      <c r="N1823" s="1">
        <v>500</v>
      </c>
      <c r="O1823" s="1">
        <v>1045</v>
      </c>
      <c r="P1823">
        <v>3</v>
      </c>
      <c r="Q1823">
        <v>91.05</v>
      </c>
      <c r="R1823">
        <v>112.27</v>
      </c>
      <c r="S1823">
        <v>21.22</v>
      </c>
      <c r="T1823" t="s">
        <v>80</v>
      </c>
      <c r="U1823" s="40">
        <v>2023</v>
      </c>
      <c r="V1823" s="40">
        <v>11</v>
      </c>
      <c r="W1823" s="40" t="s">
        <v>328</v>
      </c>
      <c r="X1823" s="40">
        <v>4</v>
      </c>
      <c r="Y1823">
        <v>1</v>
      </c>
      <c r="Z1823">
        <v>112.27</v>
      </c>
    </row>
    <row r="1824" spans="1:26" x14ac:dyDescent="0.25">
      <c r="A1824" t="s">
        <v>92</v>
      </c>
      <c r="B1824" t="s">
        <v>119</v>
      </c>
      <c r="C1824" s="1">
        <v>500</v>
      </c>
      <c r="D1824">
        <v>2</v>
      </c>
      <c r="E1824">
        <v>0.4</v>
      </c>
      <c r="F1824" s="16">
        <v>45232</v>
      </c>
      <c r="G1824" t="s">
        <v>77</v>
      </c>
      <c r="H1824" t="s">
        <v>100</v>
      </c>
      <c r="I1824" t="s">
        <v>78</v>
      </c>
      <c r="J1824" t="s">
        <v>101</v>
      </c>
      <c r="K1824" s="1" t="s">
        <v>102</v>
      </c>
      <c r="L1824" t="s">
        <v>79</v>
      </c>
      <c r="M1824" s="1">
        <v>500</v>
      </c>
      <c r="N1824" s="1">
        <v>500</v>
      </c>
      <c r="O1824" s="1">
        <v>1045</v>
      </c>
      <c r="P1824">
        <v>3</v>
      </c>
      <c r="Q1824">
        <v>91.05</v>
      </c>
      <c r="R1824">
        <v>112.27</v>
      </c>
      <c r="S1824">
        <v>21.22</v>
      </c>
      <c r="T1824" t="s">
        <v>80</v>
      </c>
      <c r="U1824" s="40">
        <v>2023</v>
      </c>
      <c r="V1824" s="40">
        <v>11</v>
      </c>
      <c r="W1824" s="40" t="s">
        <v>328</v>
      </c>
      <c r="X1824" s="40">
        <v>4</v>
      </c>
      <c r="Y1824">
        <v>1</v>
      </c>
      <c r="Z1824">
        <v>112.27</v>
      </c>
    </row>
    <row r="1825" spans="1:26" x14ac:dyDescent="0.25">
      <c r="A1825" t="s">
        <v>92</v>
      </c>
      <c r="B1825" t="s">
        <v>2006</v>
      </c>
      <c r="C1825" s="1">
        <v>500</v>
      </c>
      <c r="D1825">
        <v>2</v>
      </c>
      <c r="E1825">
        <v>0.4</v>
      </c>
      <c r="F1825" s="16">
        <v>45232</v>
      </c>
      <c r="G1825" t="s">
        <v>77</v>
      </c>
      <c r="H1825" t="s">
        <v>100</v>
      </c>
      <c r="I1825" t="s">
        <v>78</v>
      </c>
      <c r="J1825" t="s">
        <v>101</v>
      </c>
      <c r="K1825" s="1" t="s">
        <v>102</v>
      </c>
      <c r="L1825" t="s">
        <v>79</v>
      </c>
      <c r="M1825" s="1">
        <v>500</v>
      </c>
      <c r="N1825" s="1">
        <v>500</v>
      </c>
      <c r="O1825" s="1">
        <v>1045</v>
      </c>
      <c r="P1825">
        <v>3</v>
      </c>
      <c r="Q1825">
        <v>91.05</v>
      </c>
      <c r="R1825">
        <v>112.27</v>
      </c>
      <c r="S1825">
        <v>21.22</v>
      </c>
      <c r="T1825" t="s">
        <v>80</v>
      </c>
      <c r="U1825" s="40">
        <v>2023</v>
      </c>
      <c r="V1825" s="40">
        <v>11</v>
      </c>
      <c r="W1825" s="40" t="s">
        <v>328</v>
      </c>
      <c r="X1825" s="40">
        <v>4</v>
      </c>
      <c r="Y1825">
        <v>1</v>
      </c>
      <c r="Z1825">
        <v>112.27</v>
      </c>
    </row>
    <row r="1826" spans="1:26" x14ac:dyDescent="0.25">
      <c r="A1826" t="s">
        <v>92</v>
      </c>
      <c r="B1826" t="s">
        <v>2007</v>
      </c>
      <c r="C1826" s="1">
        <v>500</v>
      </c>
      <c r="D1826">
        <v>2</v>
      </c>
      <c r="E1826">
        <v>0.4</v>
      </c>
      <c r="F1826" s="16">
        <v>45232</v>
      </c>
      <c r="G1826" t="s">
        <v>77</v>
      </c>
      <c r="H1826" t="s">
        <v>100</v>
      </c>
      <c r="I1826" t="s">
        <v>78</v>
      </c>
      <c r="J1826" t="s">
        <v>101</v>
      </c>
      <c r="K1826" s="1" t="s">
        <v>102</v>
      </c>
      <c r="L1826" t="s">
        <v>79</v>
      </c>
      <c r="M1826" s="1">
        <v>500</v>
      </c>
      <c r="N1826" s="1">
        <v>500</v>
      </c>
      <c r="O1826" s="1">
        <v>1045</v>
      </c>
      <c r="P1826">
        <v>3</v>
      </c>
      <c r="Q1826">
        <v>91.05</v>
      </c>
      <c r="R1826">
        <v>112.27</v>
      </c>
      <c r="S1826">
        <v>21.22</v>
      </c>
      <c r="T1826" t="s">
        <v>80</v>
      </c>
      <c r="U1826" s="40">
        <v>2023</v>
      </c>
      <c r="V1826" s="40">
        <v>11</v>
      </c>
      <c r="W1826" s="40" t="s">
        <v>328</v>
      </c>
      <c r="X1826" s="40">
        <v>4</v>
      </c>
      <c r="Y1826">
        <v>1</v>
      </c>
      <c r="Z1826">
        <v>112.27</v>
      </c>
    </row>
    <row r="1827" spans="1:26" x14ac:dyDescent="0.25">
      <c r="A1827" t="s">
        <v>92</v>
      </c>
      <c r="B1827" t="s">
        <v>2008</v>
      </c>
      <c r="C1827" s="1">
        <v>500</v>
      </c>
      <c r="D1827">
        <v>2</v>
      </c>
      <c r="E1827">
        <v>0.4</v>
      </c>
      <c r="F1827" s="16">
        <v>45232</v>
      </c>
      <c r="G1827" t="s">
        <v>77</v>
      </c>
      <c r="H1827" t="s">
        <v>100</v>
      </c>
      <c r="I1827" t="s">
        <v>78</v>
      </c>
      <c r="J1827" t="s">
        <v>101</v>
      </c>
      <c r="K1827" s="1" t="s">
        <v>102</v>
      </c>
      <c r="L1827" t="s">
        <v>79</v>
      </c>
      <c r="M1827" s="1">
        <v>500</v>
      </c>
      <c r="N1827" s="1">
        <v>500</v>
      </c>
      <c r="O1827" s="1">
        <v>1045</v>
      </c>
      <c r="P1827">
        <v>3</v>
      </c>
      <c r="Q1827">
        <v>91.05</v>
      </c>
      <c r="R1827">
        <v>112.27</v>
      </c>
      <c r="S1827">
        <v>21.22</v>
      </c>
      <c r="T1827" t="s">
        <v>80</v>
      </c>
      <c r="U1827" s="40">
        <v>2023</v>
      </c>
      <c r="V1827" s="40">
        <v>11</v>
      </c>
      <c r="W1827" s="40" t="s">
        <v>328</v>
      </c>
      <c r="X1827" s="40">
        <v>4</v>
      </c>
      <c r="Y1827">
        <v>1</v>
      </c>
      <c r="Z1827">
        <v>112.27</v>
      </c>
    </row>
    <row r="1828" spans="1:26" x14ac:dyDescent="0.25">
      <c r="A1828" t="s">
        <v>92</v>
      </c>
      <c r="B1828" t="s">
        <v>2009</v>
      </c>
      <c r="C1828" s="1">
        <v>500</v>
      </c>
      <c r="D1828">
        <v>2</v>
      </c>
      <c r="E1828">
        <v>0.4</v>
      </c>
      <c r="F1828" s="16">
        <v>45232</v>
      </c>
      <c r="G1828" t="s">
        <v>77</v>
      </c>
      <c r="H1828" t="s">
        <v>100</v>
      </c>
      <c r="I1828" t="s">
        <v>78</v>
      </c>
      <c r="J1828" t="s">
        <v>101</v>
      </c>
      <c r="K1828" s="1" t="s">
        <v>102</v>
      </c>
      <c r="L1828" t="s">
        <v>79</v>
      </c>
      <c r="M1828" s="1">
        <v>500</v>
      </c>
      <c r="N1828" s="1">
        <v>500</v>
      </c>
      <c r="O1828" s="1">
        <v>1045</v>
      </c>
      <c r="P1828">
        <v>3</v>
      </c>
      <c r="Q1828">
        <v>91.05</v>
      </c>
      <c r="R1828">
        <v>112.27</v>
      </c>
      <c r="S1828">
        <v>21.22</v>
      </c>
      <c r="T1828" t="s">
        <v>80</v>
      </c>
      <c r="U1828" s="40">
        <v>2023</v>
      </c>
      <c r="V1828" s="40">
        <v>11</v>
      </c>
      <c r="W1828" s="40" t="s">
        <v>328</v>
      </c>
      <c r="X1828" s="40">
        <v>4</v>
      </c>
      <c r="Y1828">
        <v>1</v>
      </c>
      <c r="Z1828">
        <v>112.27</v>
      </c>
    </row>
    <row r="1829" spans="1:26" x14ac:dyDescent="0.25">
      <c r="A1829" t="s">
        <v>92</v>
      </c>
      <c r="B1829" t="s">
        <v>2010</v>
      </c>
      <c r="C1829" s="1">
        <v>500</v>
      </c>
      <c r="D1829">
        <v>2</v>
      </c>
      <c r="E1829">
        <v>0.4</v>
      </c>
      <c r="F1829" s="16">
        <v>45232</v>
      </c>
      <c r="G1829" t="s">
        <v>77</v>
      </c>
      <c r="H1829" t="s">
        <v>100</v>
      </c>
      <c r="I1829" t="s">
        <v>78</v>
      </c>
      <c r="J1829" t="s">
        <v>101</v>
      </c>
      <c r="K1829" s="1" t="s">
        <v>102</v>
      </c>
      <c r="L1829" t="s">
        <v>79</v>
      </c>
      <c r="M1829" s="1">
        <v>500</v>
      </c>
      <c r="N1829" s="1">
        <v>500</v>
      </c>
      <c r="O1829" s="1">
        <v>1045</v>
      </c>
      <c r="P1829">
        <v>3</v>
      </c>
      <c r="Q1829">
        <v>91.05</v>
      </c>
      <c r="R1829">
        <v>112.27</v>
      </c>
      <c r="S1829">
        <v>21.22</v>
      </c>
      <c r="T1829" t="s">
        <v>80</v>
      </c>
      <c r="U1829" s="40">
        <v>2023</v>
      </c>
      <c r="V1829" s="40">
        <v>11</v>
      </c>
      <c r="W1829" s="40" t="s">
        <v>328</v>
      </c>
      <c r="X1829" s="40">
        <v>4</v>
      </c>
      <c r="Y1829">
        <v>1</v>
      </c>
      <c r="Z1829">
        <v>112.27</v>
      </c>
    </row>
    <row r="1830" spans="1:26" x14ac:dyDescent="0.25">
      <c r="A1830" t="s">
        <v>92</v>
      </c>
      <c r="B1830" t="s">
        <v>110</v>
      </c>
      <c r="C1830" s="1">
        <v>500</v>
      </c>
      <c r="D1830">
        <v>2</v>
      </c>
      <c r="E1830">
        <v>0.4</v>
      </c>
      <c r="F1830" s="16">
        <v>45232</v>
      </c>
      <c r="G1830" t="s">
        <v>77</v>
      </c>
      <c r="H1830" t="s">
        <v>100</v>
      </c>
      <c r="I1830" t="s">
        <v>78</v>
      </c>
      <c r="J1830" t="s">
        <v>101</v>
      </c>
      <c r="K1830" s="1" t="s">
        <v>102</v>
      </c>
      <c r="L1830" t="s">
        <v>79</v>
      </c>
      <c r="M1830" s="1">
        <v>500</v>
      </c>
      <c r="N1830" s="1">
        <v>500</v>
      </c>
      <c r="O1830" s="1">
        <v>1045</v>
      </c>
      <c r="P1830">
        <v>3</v>
      </c>
      <c r="Q1830">
        <v>91.05</v>
      </c>
      <c r="R1830">
        <v>112.27</v>
      </c>
      <c r="S1830">
        <v>21.22</v>
      </c>
      <c r="T1830" t="s">
        <v>80</v>
      </c>
      <c r="U1830" s="40">
        <v>2023</v>
      </c>
      <c r="V1830" s="40">
        <v>11</v>
      </c>
      <c r="W1830" s="40" t="s">
        <v>328</v>
      </c>
      <c r="X1830" s="40">
        <v>4</v>
      </c>
      <c r="Y1830">
        <v>1</v>
      </c>
      <c r="Z1830">
        <v>112.27</v>
      </c>
    </row>
    <row r="1831" spans="1:26" x14ac:dyDescent="0.25">
      <c r="A1831" t="s">
        <v>92</v>
      </c>
      <c r="B1831" t="s">
        <v>2011</v>
      </c>
      <c r="C1831" s="1">
        <v>500</v>
      </c>
      <c r="D1831">
        <v>2</v>
      </c>
      <c r="E1831">
        <v>0.4</v>
      </c>
      <c r="F1831" s="16">
        <v>45232</v>
      </c>
      <c r="G1831" t="s">
        <v>77</v>
      </c>
      <c r="H1831" t="s">
        <v>100</v>
      </c>
      <c r="I1831" t="s">
        <v>78</v>
      </c>
      <c r="J1831" t="s">
        <v>101</v>
      </c>
      <c r="K1831" s="1" t="s">
        <v>102</v>
      </c>
      <c r="L1831" t="s">
        <v>79</v>
      </c>
      <c r="M1831" s="1">
        <v>500</v>
      </c>
      <c r="N1831" s="1">
        <v>500</v>
      </c>
      <c r="O1831" s="1">
        <v>1045</v>
      </c>
      <c r="P1831">
        <v>3</v>
      </c>
      <c r="Q1831">
        <v>91.05</v>
      </c>
      <c r="R1831">
        <v>112.27</v>
      </c>
      <c r="S1831">
        <v>21.22</v>
      </c>
      <c r="T1831" t="s">
        <v>80</v>
      </c>
      <c r="U1831" s="40">
        <v>2023</v>
      </c>
      <c r="V1831" s="40">
        <v>11</v>
      </c>
      <c r="W1831" s="40" t="s">
        <v>328</v>
      </c>
      <c r="X1831" s="40">
        <v>4</v>
      </c>
      <c r="Y1831">
        <v>1</v>
      </c>
      <c r="Z1831">
        <v>112.27</v>
      </c>
    </row>
    <row r="1832" spans="1:26" x14ac:dyDescent="0.25">
      <c r="A1832" t="s">
        <v>92</v>
      </c>
      <c r="B1832" t="s">
        <v>2012</v>
      </c>
      <c r="C1832" s="1">
        <v>500</v>
      </c>
      <c r="D1832">
        <v>2</v>
      </c>
      <c r="E1832">
        <v>0.4</v>
      </c>
      <c r="F1832" s="16">
        <v>45232</v>
      </c>
      <c r="G1832" t="s">
        <v>77</v>
      </c>
      <c r="H1832" t="s">
        <v>100</v>
      </c>
      <c r="I1832" t="s">
        <v>78</v>
      </c>
      <c r="J1832" t="s">
        <v>101</v>
      </c>
      <c r="K1832" s="1" t="s">
        <v>102</v>
      </c>
      <c r="L1832" t="s">
        <v>79</v>
      </c>
      <c r="M1832" s="1">
        <v>500</v>
      </c>
      <c r="N1832" s="1">
        <v>500</v>
      </c>
      <c r="O1832" s="1">
        <v>1045</v>
      </c>
      <c r="P1832">
        <v>3</v>
      </c>
      <c r="Q1832">
        <v>91.05</v>
      </c>
      <c r="R1832">
        <v>112.27</v>
      </c>
      <c r="S1832">
        <v>21.22</v>
      </c>
      <c r="T1832" t="s">
        <v>80</v>
      </c>
      <c r="U1832" s="40">
        <v>2023</v>
      </c>
      <c r="V1832" s="40">
        <v>11</v>
      </c>
      <c r="W1832" s="40" t="s">
        <v>328</v>
      </c>
      <c r="X1832" s="40">
        <v>4</v>
      </c>
      <c r="Y1832">
        <v>1</v>
      </c>
      <c r="Z1832">
        <v>112.27</v>
      </c>
    </row>
    <row r="1833" spans="1:26" x14ac:dyDescent="0.25">
      <c r="A1833" t="s">
        <v>92</v>
      </c>
      <c r="B1833" t="s">
        <v>2013</v>
      </c>
      <c r="C1833" s="1">
        <v>500</v>
      </c>
      <c r="D1833">
        <v>2</v>
      </c>
      <c r="E1833">
        <v>0.4</v>
      </c>
      <c r="F1833" s="16">
        <v>45232</v>
      </c>
      <c r="G1833" t="s">
        <v>77</v>
      </c>
      <c r="H1833" t="s">
        <v>100</v>
      </c>
      <c r="I1833" t="s">
        <v>78</v>
      </c>
      <c r="J1833" t="s">
        <v>101</v>
      </c>
      <c r="K1833" s="1" t="s">
        <v>102</v>
      </c>
      <c r="L1833" t="s">
        <v>79</v>
      </c>
      <c r="M1833" s="1">
        <v>500</v>
      </c>
      <c r="N1833" s="1">
        <v>500</v>
      </c>
      <c r="O1833" s="1">
        <v>1045</v>
      </c>
      <c r="P1833">
        <v>3</v>
      </c>
      <c r="Q1833">
        <v>91.05</v>
      </c>
      <c r="R1833">
        <v>112.27</v>
      </c>
      <c r="S1833">
        <v>21.22</v>
      </c>
      <c r="T1833" t="s">
        <v>80</v>
      </c>
      <c r="U1833" s="40">
        <v>2023</v>
      </c>
      <c r="V1833" s="40">
        <v>11</v>
      </c>
      <c r="W1833" s="40" t="s">
        <v>328</v>
      </c>
      <c r="X1833" s="40">
        <v>4</v>
      </c>
      <c r="Y1833">
        <v>1</v>
      </c>
      <c r="Z1833">
        <v>112.27</v>
      </c>
    </row>
    <row r="1834" spans="1:26" x14ac:dyDescent="0.25">
      <c r="A1834" t="s">
        <v>92</v>
      </c>
      <c r="B1834" t="s">
        <v>266</v>
      </c>
      <c r="C1834" s="1">
        <v>500</v>
      </c>
      <c r="D1834">
        <v>2</v>
      </c>
      <c r="E1834">
        <v>0.4</v>
      </c>
      <c r="F1834" s="16">
        <v>45232</v>
      </c>
      <c r="G1834" t="s">
        <v>77</v>
      </c>
      <c r="H1834" t="s">
        <v>100</v>
      </c>
      <c r="I1834" t="s">
        <v>78</v>
      </c>
      <c r="J1834" t="s">
        <v>101</v>
      </c>
      <c r="K1834" s="1" t="s">
        <v>102</v>
      </c>
      <c r="L1834" t="s">
        <v>79</v>
      </c>
      <c r="M1834" s="1">
        <v>500</v>
      </c>
      <c r="N1834" s="1">
        <v>500</v>
      </c>
      <c r="O1834" s="1">
        <v>1045</v>
      </c>
      <c r="P1834">
        <v>3</v>
      </c>
      <c r="Q1834">
        <v>91.05</v>
      </c>
      <c r="R1834">
        <v>112.27</v>
      </c>
      <c r="S1834">
        <v>21.22</v>
      </c>
      <c r="T1834" t="s">
        <v>80</v>
      </c>
      <c r="U1834" s="40">
        <v>2023</v>
      </c>
      <c r="V1834" s="40">
        <v>11</v>
      </c>
      <c r="W1834" s="40" t="s">
        <v>328</v>
      </c>
      <c r="X1834" s="40">
        <v>4</v>
      </c>
      <c r="Y1834">
        <v>1</v>
      </c>
      <c r="Z1834">
        <v>112.27</v>
      </c>
    </row>
    <row r="1835" spans="1:26" x14ac:dyDescent="0.25">
      <c r="A1835" t="s">
        <v>92</v>
      </c>
      <c r="B1835" t="s">
        <v>2014</v>
      </c>
      <c r="C1835" s="1">
        <v>500</v>
      </c>
      <c r="D1835">
        <v>2</v>
      </c>
      <c r="E1835">
        <v>0.4</v>
      </c>
      <c r="F1835" s="16">
        <v>45232</v>
      </c>
      <c r="G1835" t="s">
        <v>77</v>
      </c>
      <c r="H1835" t="s">
        <v>100</v>
      </c>
      <c r="I1835" t="s">
        <v>78</v>
      </c>
      <c r="J1835" t="s">
        <v>101</v>
      </c>
      <c r="K1835" s="1" t="s">
        <v>102</v>
      </c>
      <c r="L1835" t="s">
        <v>79</v>
      </c>
      <c r="M1835" s="1">
        <v>500</v>
      </c>
      <c r="N1835" s="1">
        <v>500</v>
      </c>
      <c r="O1835" s="1">
        <v>1045</v>
      </c>
      <c r="P1835">
        <v>3</v>
      </c>
      <c r="Q1835">
        <v>91.05</v>
      </c>
      <c r="R1835">
        <v>112.27</v>
      </c>
      <c r="S1835">
        <v>21.22</v>
      </c>
      <c r="T1835" t="s">
        <v>80</v>
      </c>
      <c r="U1835" s="40">
        <v>2023</v>
      </c>
      <c r="V1835" s="40">
        <v>11</v>
      </c>
      <c r="W1835" s="40" t="s">
        <v>328</v>
      </c>
      <c r="X1835" s="40">
        <v>4</v>
      </c>
      <c r="Y1835">
        <v>1</v>
      </c>
      <c r="Z1835">
        <v>112.27</v>
      </c>
    </row>
    <row r="1836" spans="1:26" x14ac:dyDescent="0.25">
      <c r="A1836" t="s">
        <v>92</v>
      </c>
      <c r="B1836" t="s">
        <v>2015</v>
      </c>
      <c r="C1836" s="1">
        <v>500</v>
      </c>
      <c r="D1836">
        <v>2</v>
      </c>
      <c r="E1836">
        <v>0.4</v>
      </c>
      <c r="F1836" s="16">
        <v>45232</v>
      </c>
      <c r="G1836" t="s">
        <v>77</v>
      </c>
      <c r="H1836" t="s">
        <v>100</v>
      </c>
      <c r="I1836" t="s">
        <v>78</v>
      </c>
      <c r="J1836" t="s">
        <v>101</v>
      </c>
      <c r="K1836" s="1" t="s">
        <v>102</v>
      </c>
      <c r="L1836" t="s">
        <v>79</v>
      </c>
      <c r="M1836" s="1">
        <v>500</v>
      </c>
      <c r="N1836" s="1">
        <v>500</v>
      </c>
      <c r="O1836" s="1">
        <v>1045</v>
      </c>
      <c r="P1836">
        <v>3</v>
      </c>
      <c r="Q1836">
        <v>91.05</v>
      </c>
      <c r="R1836">
        <v>112.27</v>
      </c>
      <c r="S1836">
        <v>21.22</v>
      </c>
      <c r="T1836" t="s">
        <v>80</v>
      </c>
      <c r="U1836" s="40">
        <v>2023</v>
      </c>
      <c r="V1836" s="40">
        <v>11</v>
      </c>
      <c r="W1836" s="40" t="s">
        <v>328</v>
      </c>
      <c r="X1836" s="40">
        <v>4</v>
      </c>
      <c r="Y1836">
        <v>1</v>
      </c>
      <c r="Z1836">
        <v>112.27</v>
      </c>
    </row>
    <row r="1837" spans="1:26" x14ac:dyDescent="0.25">
      <c r="A1837" t="s">
        <v>92</v>
      </c>
      <c r="B1837" t="s">
        <v>2016</v>
      </c>
      <c r="C1837" s="1">
        <v>500</v>
      </c>
      <c r="D1837">
        <v>2</v>
      </c>
      <c r="E1837">
        <v>0.4</v>
      </c>
      <c r="F1837" s="16">
        <v>45232</v>
      </c>
      <c r="G1837" t="s">
        <v>77</v>
      </c>
      <c r="H1837" t="s">
        <v>100</v>
      </c>
      <c r="I1837" t="s">
        <v>78</v>
      </c>
      <c r="J1837" t="s">
        <v>101</v>
      </c>
      <c r="K1837" s="1" t="s">
        <v>102</v>
      </c>
      <c r="L1837" t="s">
        <v>79</v>
      </c>
      <c r="M1837" s="1">
        <v>500</v>
      </c>
      <c r="N1837" s="1">
        <v>500</v>
      </c>
      <c r="O1837" s="1">
        <v>1045</v>
      </c>
      <c r="P1837">
        <v>3</v>
      </c>
      <c r="Q1837">
        <v>91.05</v>
      </c>
      <c r="R1837">
        <v>112.27</v>
      </c>
      <c r="S1837">
        <v>21.22</v>
      </c>
      <c r="T1837" t="s">
        <v>80</v>
      </c>
      <c r="U1837" s="40">
        <v>2023</v>
      </c>
      <c r="V1837" s="40">
        <v>11</v>
      </c>
      <c r="W1837" s="40" t="s">
        <v>328</v>
      </c>
      <c r="X1837" s="40">
        <v>4</v>
      </c>
      <c r="Y1837">
        <v>1</v>
      </c>
      <c r="Z1837">
        <v>112.27</v>
      </c>
    </row>
    <row r="1838" spans="1:26" x14ac:dyDescent="0.25">
      <c r="A1838" t="s">
        <v>92</v>
      </c>
      <c r="B1838" t="s">
        <v>2017</v>
      </c>
      <c r="C1838" s="1">
        <v>500</v>
      </c>
      <c r="D1838">
        <v>2</v>
      </c>
      <c r="E1838">
        <v>0.4</v>
      </c>
      <c r="F1838" s="16">
        <v>45232</v>
      </c>
      <c r="G1838" t="s">
        <v>77</v>
      </c>
      <c r="H1838" t="s">
        <v>100</v>
      </c>
      <c r="I1838" t="s">
        <v>78</v>
      </c>
      <c r="J1838" t="s">
        <v>101</v>
      </c>
      <c r="K1838" s="1" t="s">
        <v>102</v>
      </c>
      <c r="L1838" t="s">
        <v>79</v>
      </c>
      <c r="M1838" s="1">
        <v>500</v>
      </c>
      <c r="N1838" s="1">
        <v>500</v>
      </c>
      <c r="O1838" s="1">
        <v>1045</v>
      </c>
      <c r="P1838">
        <v>3</v>
      </c>
      <c r="Q1838">
        <v>91.05</v>
      </c>
      <c r="R1838">
        <v>112.27</v>
      </c>
      <c r="S1838">
        <v>21.22</v>
      </c>
      <c r="T1838" t="s">
        <v>80</v>
      </c>
      <c r="U1838" s="40">
        <v>2023</v>
      </c>
      <c r="V1838" s="40">
        <v>11</v>
      </c>
      <c r="W1838" s="40" t="s">
        <v>328</v>
      </c>
      <c r="X1838" s="40">
        <v>4</v>
      </c>
      <c r="Y1838">
        <v>1</v>
      </c>
      <c r="Z1838">
        <v>112.27</v>
      </c>
    </row>
    <row r="1839" spans="1:26" x14ac:dyDescent="0.25">
      <c r="A1839" t="s">
        <v>92</v>
      </c>
      <c r="B1839" t="s">
        <v>2018</v>
      </c>
      <c r="C1839" s="1">
        <v>500</v>
      </c>
      <c r="D1839">
        <v>2</v>
      </c>
      <c r="E1839">
        <v>0.4</v>
      </c>
      <c r="F1839" s="16">
        <v>45232</v>
      </c>
      <c r="G1839" t="s">
        <v>77</v>
      </c>
      <c r="H1839" t="s">
        <v>100</v>
      </c>
      <c r="I1839" t="s">
        <v>78</v>
      </c>
      <c r="J1839" t="s">
        <v>101</v>
      </c>
      <c r="K1839" s="1" t="s">
        <v>102</v>
      </c>
      <c r="L1839" t="s">
        <v>79</v>
      </c>
      <c r="M1839" s="1">
        <v>500</v>
      </c>
      <c r="N1839" s="1">
        <v>500</v>
      </c>
      <c r="O1839" s="1">
        <v>1045</v>
      </c>
      <c r="P1839">
        <v>3</v>
      </c>
      <c r="Q1839">
        <v>91.05</v>
      </c>
      <c r="R1839">
        <v>112.27</v>
      </c>
      <c r="S1839">
        <v>21.22</v>
      </c>
      <c r="T1839" t="s">
        <v>80</v>
      </c>
      <c r="U1839" s="40">
        <v>2023</v>
      </c>
      <c r="V1839" s="40">
        <v>11</v>
      </c>
      <c r="W1839" s="40" t="s">
        <v>328</v>
      </c>
      <c r="X1839" s="40">
        <v>4</v>
      </c>
      <c r="Y1839">
        <v>1</v>
      </c>
      <c r="Z1839">
        <v>112.27</v>
      </c>
    </row>
    <row r="1840" spans="1:26" x14ac:dyDescent="0.25">
      <c r="A1840" t="s">
        <v>92</v>
      </c>
      <c r="B1840" t="s">
        <v>2019</v>
      </c>
      <c r="C1840" s="1">
        <v>500</v>
      </c>
      <c r="D1840">
        <v>2</v>
      </c>
      <c r="E1840">
        <v>0.4</v>
      </c>
      <c r="F1840" s="16">
        <v>45232</v>
      </c>
      <c r="G1840" t="s">
        <v>77</v>
      </c>
      <c r="H1840" t="s">
        <v>100</v>
      </c>
      <c r="I1840" t="s">
        <v>78</v>
      </c>
      <c r="J1840" t="s">
        <v>101</v>
      </c>
      <c r="K1840" s="1" t="s">
        <v>102</v>
      </c>
      <c r="L1840" t="s">
        <v>79</v>
      </c>
      <c r="M1840" s="1">
        <v>500</v>
      </c>
      <c r="N1840" s="1">
        <v>500</v>
      </c>
      <c r="O1840" s="1">
        <v>1045</v>
      </c>
      <c r="P1840">
        <v>3</v>
      </c>
      <c r="Q1840">
        <v>91.05</v>
      </c>
      <c r="R1840">
        <v>112.27</v>
      </c>
      <c r="S1840">
        <v>21.22</v>
      </c>
      <c r="T1840" t="s">
        <v>80</v>
      </c>
      <c r="U1840" s="40">
        <v>2023</v>
      </c>
      <c r="V1840" s="40">
        <v>11</v>
      </c>
      <c r="W1840" s="40" t="s">
        <v>328</v>
      </c>
      <c r="X1840" s="40">
        <v>4</v>
      </c>
      <c r="Y1840">
        <v>1</v>
      </c>
      <c r="Z1840">
        <v>112.27</v>
      </c>
    </row>
    <row r="1841" spans="1:26" x14ac:dyDescent="0.25">
      <c r="A1841" t="s">
        <v>92</v>
      </c>
      <c r="B1841" t="s">
        <v>2020</v>
      </c>
      <c r="C1841" s="1">
        <v>500</v>
      </c>
      <c r="D1841">
        <v>2</v>
      </c>
      <c r="E1841">
        <v>0.4</v>
      </c>
      <c r="F1841" s="16">
        <v>45232</v>
      </c>
      <c r="G1841" t="s">
        <v>77</v>
      </c>
      <c r="H1841" t="s">
        <v>100</v>
      </c>
      <c r="I1841" t="s">
        <v>78</v>
      </c>
      <c r="J1841" t="s">
        <v>101</v>
      </c>
      <c r="K1841" s="1" t="s">
        <v>102</v>
      </c>
      <c r="L1841" t="s">
        <v>79</v>
      </c>
      <c r="M1841" s="1">
        <v>500</v>
      </c>
      <c r="N1841" s="1">
        <v>500</v>
      </c>
      <c r="O1841" s="1">
        <v>1045</v>
      </c>
      <c r="P1841">
        <v>3</v>
      </c>
      <c r="Q1841">
        <v>91.05</v>
      </c>
      <c r="R1841">
        <v>112.27</v>
      </c>
      <c r="S1841">
        <v>21.22</v>
      </c>
      <c r="T1841" t="s">
        <v>80</v>
      </c>
      <c r="U1841" s="40">
        <v>2023</v>
      </c>
      <c r="V1841" s="40">
        <v>11</v>
      </c>
      <c r="W1841" s="40" t="s">
        <v>328</v>
      </c>
      <c r="X1841" s="40">
        <v>4</v>
      </c>
      <c r="Y1841">
        <v>1</v>
      </c>
      <c r="Z1841">
        <v>112.27</v>
      </c>
    </row>
    <row r="1842" spans="1:26" x14ac:dyDescent="0.25">
      <c r="A1842" t="s">
        <v>92</v>
      </c>
      <c r="B1842" t="s">
        <v>2021</v>
      </c>
      <c r="C1842" s="1">
        <v>500</v>
      </c>
      <c r="D1842">
        <v>2</v>
      </c>
      <c r="E1842">
        <v>0.4</v>
      </c>
      <c r="F1842" s="16">
        <v>45232</v>
      </c>
      <c r="G1842" t="s">
        <v>77</v>
      </c>
      <c r="H1842" t="s">
        <v>100</v>
      </c>
      <c r="I1842" t="s">
        <v>78</v>
      </c>
      <c r="J1842" t="s">
        <v>101</v>
      </c>
      <c r="K1842" s="1" t="s">
        <v>102</v>
      </c>
      <c r="L1842" t="s">
        <v>79</v>
      </c>
      <c r="M1842" s="1">
        <v>500</v>
      </c>
      <c r="N1842" s="1">
        <v>500</v>
      </c>
      <c r="O1842" s="1">
        <v>1045</v>
      </c>
      <c r="P1842">
        <v>3</v>
      </c>
      <c r="Q1842">
        <v>91.05</v>
      </c>
      <c r="R1842">
        <v>112.27</v>
      </c>
      <c r="S1842">
        <v>21.22</v>
      </c>
      <c r="T1842" t="s">
        <v>80</v>
      </c>
      <c r="U1842" s="40">
        <v>2023</v>
      </c>
      <c r="V1842" s="40">
        <v>11</v>
      </c>
      <c r="W1842" s="40" t="s">
        <v>328</v>
      </c>
      <c r="X1842" s="40">
        <v>4</v>
      </c>
      <c r="Y1842">
        <v>1</v>
      </c>
      <c r="Z1842">
        <v>112.27</v>
      </c>
    </row>
    <row r="1843" spans="1:26" x14ac:dyDescent="0.25">
      <c r="A1843" t="s">
        <v>92</v>
      </c>
      <c r="B1843" t="s">
        <v>2022</v>
      </c>
      <c r="C1843" s="1">
        <v>500</v>
      </c>
      <c r="D1843">
        <v>2</v>
      </c>
      <c r="E1843">
        <v>0.4</v>
      </c>
      <c r="F1843" s="16">
        <v>45232</v>
      </c>
      <c r="G1843" t="s">
        <v>77</v>
      </c>
      <c r="H1843" t="s">
        <v>100</v>
      </c>
      <c r="I1843" t="s">
        <v>78</v>
      </c>
      <c r="J1843" t="s">
        <v>101</v>
      </c>
      <c r="K1843" s="1" t="s">
        <v>102</v>
      </c>
      <c r="L1843" t="s">
        <v>79</v>
      </c>
      <c r="M1843" s="1">
        <v>500</v>
      </c>
      <c r="N1843" s="1">
        <v>500</v>
      </c>
      <c r="O1843" s="1">
        <v>1045</v>
      </c>
      <c r="P1843">
        <v>3</v>
      </c>
      <c r="Q1843">
        <v>91.05</v>
      </c>
      <c r="R1843">
        <v>112.27</v>
      </c>
      <c r="S1843">
        <v>21.22</v>
      </c>
      <c r="T1843" t="s">
        <v>80</v>
      </c>
      <c r="U1843" s="40">
        <v>2023</v>
      </c>
      <c r="V1843" s="40">
        <v>11</v>
      </c>
      <c r="W1843" s="40" t="s">
        <v>328</v>
      </c>
      <c r="X1843" s="40">
        <v>4</v>
      </c>
      <c r="Y1843">
        <v>1</v>
      </c>
      <c r="Z1843">
        <v>112.27</v>
      </c>
    </row>
    <row r="1844" spans="1:26" x14ac:dyDescent="0.25">
      <c r="A1844" t="s">
        <v>92</v>
      </c>
      <c r="B1844" t="s">
        <v>2023</v>
      </c>
      <c r="C1844" s="1">
        <v>500</v>
      </c>
      <c r="D1844">
        <v>2</v>
      </c>
      <c r="E1844">
        <v>0.4</v>
      </c>
      <c r="F1844" s="16">
        <v>45232</v>
      </c>
      <c r="G1844" t="s">
        <v>77</v>
      </c>
      <c r="H1844" t="s">
        <v>100</v>
      </c>
      <c r="I1844" t="s">
        <v>78</v>
      </c>
      <c r="J1844" t="s">
        <v>101</v>
      </c>
      <c r="K1844" s="1" t="s">
        <v>102</v>
      </c>
      <c r="L1844" t="s">
        <v>79</v>
      </c>
      <c r="M1844" s="1">
        <v>500</v>
      </c>
      <c r="N1844" s="1">
        <v>500</v>
      </c>
      <c r="O1844" s="1">
        <v>1045</v>
      </c>
      <c r="P1844">
        <v>3</v>
      </c>
      <c r="Q1844">
        <v>91.05</v>
      </c>
      <c r="R1844">
        <v>112.27</v>
      </c>
      <c r="S1844">
        <v>21.22</v>
      </c>
      <c r="T1844" t="s">
        <v>80</v>
      </c>
      <c r="U1844" s="40">
        <v>2023</v>
      </c>
      <c r="V1844" s="40">
        <v>11</v>
      </c>
      <c r="W1844" s="40" t="s">
        <v>328</v>
      </c>
      <c r="X1844" s="40">
        <v>4</v>
      </c>
      <c r="Y1844">
        <v>1</v>
      </c>
      <c r="Z1844">
        <v>112.27</v>
      </c>
    </row>
    <row r="1845" spans="1:26" x14ac:dyDescent="0.25">
      <c r="A1845" t="s">
        <v>92</v>
      </c>
      <c r="B1845" t="s">
        <v>2024</v>
      </c>
      <c r="C1845" s="1">
        <v>500</v>
      </c>
      <c r="D1845">
        <v>2</v>
      </c>
      <c r="E1845">
        <v>0.4</v>
      </c>
      <c r="F1845" s="16">
        <v>45232</v>
      </c>
      <c r="G1845" t="s">
        <v>77</v>
      </c>
      <c r="H1845" t="s">
        <v>100</v>
      </c>
      <c r="I1845" t="s">
        <v>78</v>
      </c>
      <c r="J1845" t="s">
        <v>101</v>
      </c>
      <c r="K1845" s="1" t="s">
        <v>102</v>
      </c>
      <c r="L1845" t="s">
        <v>79</v>
      </c>
      <c r="M1845" s="1">
        <v>500</v>
      </c>
      <c r="N1845" s="1">
        <v>500</v>
      </c>
      <c r="O1845" s="1">
        <v>1045</v>
      </c>
      <c r="P1845">
        <v>3</v>
      </c>
      <c r="Q1845">
        <v>91.05</v>
      </c>
      <c r="R1845">
        <v>112.27</v>
      </c>
      <c r="S1845">
        <v>21.22</v>
      </c>
      <c r="T1845" t="s">
        <v>80</v>
      </c>
      <c r="U1845" s="40">
        <v>2023</v>
      </c>
      <c r="V1845" s="40">
        <v>11</v>
      </c>
      <c r="W1845" s="40" t="s">
        <v>328</v>
      </c>
      <c r="X1845" s="40">
        <v>4</v>
      </c>
      <c r="Y1845">
        <v>1</v>
      </c>
      <c r="Z1845">
        <v>112.27</v>
      </c>
    </row>
    <row r="1846" spans="1:26" x14ac:dyDescent="0.25">
      <c r="A1846" t="s">
        <v>92</v>
      </c>
      <c r="B1846" t="s">
        <v>2025</v>
      </c>
      <c r="C1846" s="1">
        <v>500</v>
      </c>
      <c r="D1846">
        <v>2</v>
      </c>
      <c r="E1846">
        <v>0.4</v>
      </c>
      <c r="F1846" s="16">
        <v>45232</v>
      </c>
      <c r="G1846" t="s">
        <v>77</v>
      </c>
      <c r="H1846" t="s">
        <v>100</v>
      </c>
      <c r="I1846" t="s">
        <v>78</v>
      </c>
      <c r="J1846" t="s">
        <v>101</v>
      </c>
      <c r="K1846" s="1" t="s">
        <v>102</v>
      </c>
      <c r="L1846" t="s">
        <v>79</v>
      </c>
      <c r="M1846" s="1">
        <v>500</v>
      </c>
      <c r="N1846" s="1">
        <v>500</v>
      </c>
      <c r="O1846" s="1">
        <v>1045</v>
      </c>
      <c r="P1846">
        <v>3</v>
      </c>
      <c r="Q1846">
        <v>91.05</v>
      </c>
      <c r="R1846">
        <v>112.27</v>
      </c>
      <c r="S1846">
        <v>21.22</v>
      </c>
      <c r="T1846" t="s">
        <v>80</v>
      </c>
      <c r="U1846" s="40">
        <v>2023</v>
      </c>
      <c r="V1846" s="40">
        <v>11</v>
      </c>
      <c r="W1846" s="40" t="s">
        <v>328</v>
      </c>
      <c r="X1846" s="40">
        <v>4</v>
      </c>
      <c r="Y1846">
        <v>1</v>
      </c>
      <c r="Z1846">
        <v>112.27</v>
      </c>
    </row>
    <row r="1847" spans="1:26" x14ac:dyDescent="0.25">
      <c r="A1847" t="s">
        <v>92</v>
      </c>
      <c r="B1847" t="s">
        <v>2026</v>
      </c>
      <c r="C1847" s="1">
        <v>500</v>
      </c>
      <c r="D1847">
        <v>2</v>
      </c>
      <c r="E1847">
        <v>0.4</v>
      </c>
      <c r="F1847" s="16">
        <v>45232</v>
      </c>
      <c r="G1847" t="s">
        <v>77</v>
      </c>
      <c r="H1847" t="s">
        <v>100</v>
      </c>
      <c r="I1847" t="s">
        <v>78</v>
      </c>
      <c r="J1847" t="s">
        <v>101</v>
      </c>
      <c r="K1847" s="1" t="s">
        <v>102</v>
      </c>
      <c r="L1847" t="s">
        <v>79</v>
      </c>
      <c r="M1847" s="1">
        <v>500</v>
      </c>
      <c r="N1847" s="1">
        <v>500</v>
      </c>
      <c r="O1847" s="1">
        <v>1045</v>
      </c>
      <c r="P1847">
        <v>3</v>
      </c>
      <c r="Q1847">
        <v>91.05</v>
      </c>
      <c r="R1847">
        <v>112.27</v>
      </c>
      <c r="S1847">
        <v>21.22</v>
      </c>
      <c r="T1847" t="s">
        <v>80</v>
      </c>
      <c r="U1847" s="40">
        <v>2023</v>
      </c>
      <c r="V1847" s="40">
        <v>11</v>
      </c>
      <c r="W1847" s="40" t="s">
        <v>328</v>
      </c>
      <c r="X1847" s="40">
        <v>4</v>
      </c>
      <c r="Y1847">
        <v>1</v>
      </c>
      <c r="Z1847">
        <v>112.27</v>
      </c>
    </row>
    <row r="1848" spans="1:26" x14ac:dyDescent="0.25">
      <c r="A1848" t="s">
        <v>92</v>
      </c>
      <c r="B1848" t="s">
        <v>2027</v>
      </c>
      <c r="C1848" s="1">
        <v>500</v>
      </c>
      <c r="D1848">
        <v>2</v>
      </c>
      <c r="E1848">
        <v>0.4</v>
      </c>
      <c r="F1848" s="16">
        <v>45232</v>
      </c>
      <c r="G1848" t="s">
        <v>77</v>
      </c>
      <c r="H1848" t="s">
        <v>100</v>
      </c>
      <c r="I1848" t="s">
        <v>78</v>
      </c>
      <c r="J1848" t="s">
        <v>101</v>
      </c>
      <c r="K1848" s="1" t="s">
        <v>102</v>
      </c>
      <c r="L1848" t="s">
        <v>79</v>
      </c>
      <c r="M1848" s="1">
        <v>500</v>
      </c>
      <c r="N1848" s="1">
        <v>500</v>
      </c>
      <c r="O1848" s="1">
        <v>1045</v>
      </c>
      <c r="P1848">
        <v>3</v>
      </c>
      <c r="Q1848">
        <v>91.05</v>
      </c>
      <c r="R1848">
        <v>112.27</v>
      </c>
      <c r="S1848">
        <v>21.22</v>
      </c>
      <c r="T1848" t="s">
        <v>80</v>
      </c>
      <c r="U1848" s="40">
        <v>2023</v>
      </c>
      <c r="V1848" s="40">
        <v>11</v>
      </c>
      <c r="W1848" s="40" t="s">
        <v>328</v>
      </c>
      <c r="X1848" s="40">
        <v>4</v>
      </c>
      <c r="Y1848">
        <v>1</v>
      </c>
      <c r="Z1848">
        <v>112.27</v>
      </c>
    </row>
    <row r="1849" spans="1:26" x14ac:dyDescent="0.25">
      <c r="A1849" t="s">
        <v>92</v>
      </c>
      <c r="B1849" t="s">
        <v>2028</v>
      </c>
      <c r="C1849" s="1">
        <v>500</v>
      </c>
      <c r="D1849">
        <v>2</v>
      </c>
      <c r="E1849">
        <v>0.4</v>
      </c>
      <c r="F1849" s="16">
        <v>45232</v>
      </c>
      <c r="G1849" t="s">
        <v>77</v>
      </c>
      <c r="H1849" t="s">
        <v>100</v>
      </c>
      <c r="I1849" t="s">
        <v>78</v>
      </c>
      <c r="J1849" t="s">
        <v>101</v>
      </c>
      <c r="K1849" s="1" t="s">
        <v>102</v>
      </c>
      <c r="L1849" t="s">
        <v>79</v>
      </c>
      <c r="M1849" s="1">
        <v>500</v>
      </c>
      <c r="N1849" s="1">
        <v>500</v>
      </c>
      <c r="O1849" s="1">
        <v>1045</v>
      </c>
      <c r="P1849">
        <v>3</v>
      </c>
      <c r="Q1849">
        <v>91.05</v>
      </c>
      <c r="R1849">
        <v>112.27</v>
      </c>
      <c r="S1849">
        <v>21.22</v>
      </c>
      <c r="T1849" t="s">
        <v>80</v>
      </c>
      <c r="U1849" s="40">
        <v>2023</v>
      </c>
      <c r="V1849" s="40">
        <v>11</v>
      </c>
      <c r="W1849" s="40" t="s">
        <v>328</v>
      </c>
      <c r="X1849" s="40">
        <v>4</v>
      </c>
      <c r="Y1849">
        <v>1</v>
      </c>
      <c r="Z1849">
        <v>112.27</v>
      </c>
    </row>
    <row r="1850" spans="1:26" x14ac:dyDescent="0.25">
      <c r="A1850" t="s">
        <v>92</v>
      </c>
      <c r="B1850" t="s">
        <v>2029</v>
      </c>
      <c r="C1850" s="1">
        <v>500</v>
      </c>
      <c r="D1850">
        <v>2</v>
      </c>
      <c r="E1850">
        <v>0.4</v>
      </c>
      <c r="F1850" s="16">
        <v>45232</v>
      </c>
      <c r="G1850" t="s">
        <v>77</v>
      </c>
      <c r="H1850" t="s">
        <v>100</v>
      </c>
      <c r="I1850" t="s">
        <v>78</v>
      </c>
      <c r="J1850" t="s">
        <v>101</v>
      </c>
      <c r="K1850" s="1" t="s">
        <v>102</v>
      </c>
      <c r="L1850" t="s">
        <v>79</v>
      </c>
      <c r="M1850" s="1">
        <v>500</v>
      </c>
      <c r="N1850" s="1">
        <v>500</v>
      </c>
      <c r="O1850" s="1">
        <v>1045</v>
      </c>
      <c r="P1850">
        <v>3</v>
      </c>
      <c r="Q1850">
        <v>91.05</v>
      </c>
      <c r="R1850">
        <v>112.27</v>
      </c>
      <c r="S1850">
        <v>21.22</v>
      </c>
      <c r="T1850" t="s">
        <v>80</v>
      </c>
      <c r="U1850" s="40">
        <v>2023</v>
      </c>
      <c r="V1850" s="40">
        <v>11</v>
      </c>
      <c r="W1850" s="40" t="s">
        <v>328</v>
      </c>
      <c r="X1850" s="40">
        <v>4</v>
      </c>
      <c r="Y1850">
        <v>1</v>
      </c>
      <c r="Z1850">
        <v>112.27</v>
      </c>
    </row>
    <row r="1851" spans="1:26" x14ac:dyDescent="0.25">
      <c r="A1851" t="s">
        <v>92</v>
      </c>
      <c r="B1851" t="s">
        <v>2030</v>
      </c>
      <c r="C1851" s="1">
        <v>500</v>
      </c>
      <c r="D1851">
        <v>2</v>
      </c>
      <c r="E1851">
        <v>0.4</v>
      </c>
      <c r="F1851" s="16">
        <v>45232</v>
      </c>
      <c r="G1851" t="s">
        <v>77</v>
      </c>
      <c r="H1851" t="s">
        <v>100</v>
      </c>
      <c r="I1851" t="s">
        <v>78</v>
      </c>
      <c r="J1851" t="s">
        <v>101</v>
      </c>
      <c r="K1851" s="1" t="s">
        <v>102</v>
      </c>
      <c r="L1851" t="s">
        <v>79</v>
      </c>
      <c r="M1851" s="1">
        <v>500</v>
      </c>
      <c r="N1851" s="1">
        <v>500</v>
      </c>
      <c r="O1851" s="1">
        <v>1045</v>
      </c>
      <c r="P1851">
        <v>3</v>
      </c>
      <c r="Q1851">
        <v>91.05</v>
      </c>
      <c r="R1851">
        <v>112.27</v>
      </c>
      <c r="S1851">
        <v>21.22</v>
      </c>
      <c r="T1851" t="s">
        <v>80</v>
      </c>
      <c r="U1851" s="40">
        <v>2023</v>
      </c>
      <c r="V1851" s="40">
        <v>11</v>
      </c>
      <c r="W1851" s="40" t="s">
        <v>328</v>
      </c>
      <c r="X1851" s="40">
        <v>4</v>
      </c>
      <c r="Y1851">
        <v>1</v>
      </c>
      <c r="Z1851">
        <v>112.27</v>
      </c>
    </row>
    <row r="1852" spans="1:26" x14ac:dyDescent="0.25">
      <c r="A1852" t="s">
        <v>92</v>
      </c>
      <c r="B1852" t="s">
        <v>139</v>
      </c>
      <c r="C1852" s="1">
        <v>500</v>
      </c>
      <c r="D1852">
        <v>2</v>
      </c>
      <c r="E1852">
        <v>0.4</v>
      </c>
      <c r="F1852" s="16">
        <v>45232</v>
      </c>
      <c r="G1852" t="s">
        <v>77</v>
      </c>
      <c r="H1852" t="s">
        <v>100</v>
      </c>
      <c r="I1852" t="s">
        <v>78</v>
      </c>
      <c r="J1852" t="s">
        <v>101</v>
      </c>
      <c r="K1852" s="1" t="s">
        <v>102</v>
      </c>
      <c r="L1852" t="s">
        <v>79</v>
      </c>
      <c r="M1852" s="1">
        <v>500</v>
      </c>
      <c r="N1852" s="1">
        <v>500</v>
      </c>
      <c r="O1852" s="1">
        <v>1045</v>
      </c>
      <c r="P1852">
        <v>3</v>
      </c>
      <c r="Q1852">
        <v>91.05</v>
      </c>
      <c r="R1852">
        <v>112.27</v>
      </c>
      <c r="S1852">
        <v>21.22</v>
      </c>
      <c r="T1852" t="s">
        <v>80</v>
      </c>
      <c r="U1852" s="40">
        <v>2023</v>
      </c>
      <c r="V1852" s="40">
        <v>11</v>
      </c>
      <c r="W1852" s="40" t="s">
        <v>328</v>
      </c>
      <c r="X1852" s="40">
        <v>4</v>
      </c>
      <c r="Y1852">
        <v>1</v>
      </c>
      <c r="Z1852">
        <v>112.27</v>
      </c>
    </row>
    <row r="1853" spans="1:26" x14ac:dyDescent="0.25">
      <c r="A1853" t="s">
        <v>92</v>
      </c>
      <c r="B1853" t="s">
        <v>2031</v>
      </c>
      <c r="C1853" s="1">
        <v>500</v>
      </c>
      <c r="D1853">
        <v>2</v>
      </c>
      <c r="E1853">
        <v>0.4</v>
      </c>
      <c r="F1853" s="16">
        <v>45232</v>
      </c>
      <c r="G1853" t="s">
        <v>77</v>
      </c>
      <c r="H1853" t="s">
        <v>100</v>
      </c>
      <c r="I1853" t="s">
        <v>78</v>
      </c>
      <c r="J1853" t="s">
        <v>101</v>
      </c>
      <c r="K1853" s="1" t="s">
        <v>102</v>
      </c>
      <c r="L1853" t="s">
        <v>79</v>
      </c>
      <c r="M1853" s="1">
        <v>500</v>
      </c>
      <c r="N1853" s="1">
        <v>500</v>
      </c>
      <c r="O1853" s="1">
        <v>1045</v>
      </c>
      <c r="P1853">
        <v>3</v>
      </c>
      <c r="Q1853">
        <v>91.05</v>
      </c>
      <c r="R1853">
        <v>112.27</v>
      </c>
      <c r="S1853">
        <v>21.22</v>
      </c>
      <c r="T1853" t="s">
        <v>80</v>
      </c>
      <c r="U1853" s="40">
        <v>2023</v>
      </c>
      <c r="V1853" s="40">
        <v>11</v>
      </c>
      <c r="W1853" s="40" t="s">
        <v>328</v>
      </c>
      <c r="X1853" s="40">
        <v>4</v>
      </c>
      <c r="Y1853">
        <v>1</v>
      </c>
      <c r="Z1853">
        <v>112.27</v>
      </c>
    </row>
    <row r="1854" spans="1:26" x14ac:dyDescent="0.25">
      <c r="A1854" t="s">
        <v>92</v>
      </c>
      <c r="B1854" t="s">
        <v>2032</v>
      </c>
      <c r="C1854" s="1">
        <v>500</v>
      </c>
      <c r="D1854">
        <v>2</v>
      </c>
      <c r="E1854">
        <v>0.4</v>
      </c>
      <c r="F1854" s="16">
        <v>45232</v>
      </c>
      <c r="G1854" t="s">
        <v>77</v>
      </c>
      <c r="H1854" t="s">
        <v>100</v>
      </c>
      <c r="I1854" t="s">
        <v>78</v>
      </c>
      <c r="J1854" t="s">
        <v>101</v>
      </c>
      <c r="K1854" s="1" t="s">
        <v>102</v>
      </c>
      <c r="L1854" t="s">
        <v>79</v>
      </c>
      <c r="M1854" s="1">
        <v>500</v>
      </c>
      <c r="N1854" s="1">
        <v>500</v>
      </c>
      <c r="O1854" s="1">
        <v>1045</v>
      </c>
      <c r="P1854">
        <v>3</v>
      </c>
      <c r="Q1854">
        <v>91.05</v>
      </c>
      <c r="R1854">
        <v>112.27</v>
      </c>
      <c r="S1854">
        <v>21.22</v>
      </c>
      <c r="T1854" t="s">
        <v>80</v>
      </c>
      <c r="U1854" s="40">
        <v>2023</v>
      </c>
      <c r="V1854" s="40">
        <v>11</v>
      </c>
      <c r="W1854" s="40" t="s">
        <v>328</v>
      </c>
      <c r="X1854" s="40">
        <v>4</v>
      </c>
      <c r="Y1854">
        <v>1</v>
      </c>
      <c r="Z1854">
        <v>112.27</v>
      </c>
    </row>
    <row r="1855" spans="1:26" x14ac:dyDescent="0.25">
      <c r="A1855" t="s">
        <v>92</v>
      </c>
      <c r="B1855" t="s">
        <v>2033</v>
      </c>
      <c r="C1855" s="1">
        <v>500</v>
      </c>
      <c r="D1855">
        <v>2</v>
      </c>
      <c r="E1855">
        <v>0.4</v>
      </c>
      <c r="F1855" s="16">
        <v>45232</v>
      </c>
      <c r="G1855" t="s">
        <v>77</v>
      </c>
      <c r="H1855" t="s">
        <v>100</v>
      </c>
      <c r="I1855" t="s">
        <v>78</v>
      </c>
      <c r="J1855" t="s">
        <v>101</v>
      </c>
      <c r="K1855" s="1" t="s">
        <v>102</v>
      </c>
      <c r="L1855" t="s">
        <v>79</v>
      </c>
      <c r="M1855" s="1">
        <v>500</v>
      </c>
      <c r="N1855" s="1">
        <v>500</v>
      </c>
      <c r="O1855" s="1">
        <v>1045</v>
      </c>
      <c r="P1855">
        <v>3</v>
      </c>
      <c r="Q1855">
        <v>91.05</v>
      </c>
      <c r="R1855">
        <v>112.27</v>
      </c>
      <c r="S1855">
        <v>21.22</v>
      </c>
      <c r="T1855" t="s">
        <v>80</v>
      </c>
      <c r="U1855" s="40">
        <v>2023</v>
      </c>
      <c r="V1855" s="40">
        <v>11</v>
      </c>
      <c r="W1855" s="40" t="s">
        <v>328</v>
      </c>
      <c r="X1855" s="40">
        <v>4</v>
      </c>
      <c r="Y1855">
        <v>1</v>
      </c>
      <c r="Z1855">
        <v>112.27</v>
      </c>
    </row>
    <row r="1856" spans="1:26" x14ac:dyDescent="0.25">
      <c r="A1856" t="s">
        <v>92</v>
      </c>
      <c r="B1856" t="s">
        <v>2034</v>
      </c>
      <c r="C1856" s="1">
        <v>500</v>
      </c>
      <c r="D1856">
        <v>2</v>
      </c>
      <c r="E1856">
        <v>0.4</v>
      </c>
      <c r="F1856" s="16">
        <v>45232</v>
      </c>
      <c r="G1856" t="s">
        <v>77</v>
      </c>
      <c r="H1856" t="s">
        <v>100</v>
      </c>
      <c r="I1856" t="s">
        <v>78</v>
      </c>
      <c r="J1856" t="s">
        <v>101</v>
      </c>
      <c r="K1856" s="1" t="s">
        <v>102</v>
      </c>
      <c r="L1856" t="s">
        <v>79</v>
      </c>
      <c r="M1856" s="1">
        <v>500</v>
      </c>
      <c r="N1856" s="1">
        <v>500</v>
      </c>
      <c r="O1856" s="1">
        <v>1045</v>
      </c>
      <c r="P1856">
        <v>3</v>
      </c>
      <c r="Q1856">
        <v>91.05</v>
      </c>
      <c r="R1856">
        <v>112.27</v>
      </c>
      <c r="S1856">
        <v>21.22</v>
      </c>
      <c r="T1856" t="s">
        <v>80</v>
      </c>
      <c r="U1856" s="40">
        <v>2023</v>
      </c>
      <c r="V1856" s="40">
        <v>11</v>
      </c>
      <c r="W1856" s="40" t="s">
        <v>328</v>
      </c>
      <c r="X1856" s="40">
        <v>4</v>
      </c>
      <c r="Y1856">
        <v>1</v>
      </c>
      <c r="Z1856">
        <v>112.27</v>
      </c>
    </row>
    <row r="1857" spans="1:26" x14ac:dyDescent="0.25">
      <c r="A1857" t="s">
        <v>92</v>
      </c>
      <c r="B1857" t="s">
        <v>2035</v>
      </c>
      <c r="C1857" s="1">
        <v>500</v>
      </c>
      <c r="D1857">
        <v>2</v>
      </c>
      <c r="E1857">
        <v>0.4</v>
      </c>
      <c r="F1857" s="16">
        <v>45232</v>
      </c>
      <c r="G1857" t="s">
        <v>77</v>
      </c>
      <c r="H1857" t="s">
        <v>100</v>
      </c>
      <c r="I1857" t="s">
        <v>78</v>
      </c>
      <c r="J1857" t="s">
        <v>101</v>
      </c>
      <c r="K1857" s="1" t="s">
        <v>102</v>
      </c>
      <c r="L1857" t="s">
        <v>79</v>
      </c>
      <c r="M1857" s="1">
        <v>500</v>
      </c>
      <c r="N1857" s="1">
        <v>500</v>
      </c>
      <c r="O1857" s="1">
        <v>1045</v>
      </c>
      <c r="P1857">
        <v>3</v>
      </c>
      <c r="Q1857">
        <v>91.05</v>
      </c>
      <c r="R1857">
        <v>112.27</v>
      </c>
      <c r="S1857">
        <v>21.22</v>
      </c>
      <c r="T1857" t="s">
        <v>80</v>
      </c>
      <c r="U1857" s="40">
        <v>2023</v>
      </c>
      <c r="V1857" s="40">
        <v>11</v>
      </c>
      <c r="W1857" s="40" t="s">
        <v>328</v>
      </c>
      <c r="X1857" s="40">
        <v>4</v>
      </c>
      <c r="Y1857">
        <v>1</v>
      </c>
      <c r="Z1857">
        <v>112.27</v>
      </c>
    </row>
    <row r="1858" spans="1:26" x14ac:dyDescent="0.25">
      <c r="A1858" t="s">
        <v>92</v>
      </c>
      <c r="B1858" t="s">
        <v>2036</v>
      </c>
      <c r="C1858" s="1">
        <v>500</v>
      </c>
      <c r="D1858">
        <v>2</v>
      </c>
      <c r="E1858">
        <v>0.4</v>
      </c>
      <c r="F1858" s="16">
        <v>45232</v>
      </c>
      <c r="G1858" t="s">
        <v>77</v>
      </c>
      <c r="H1858" t="s">
        <v>100</v>
      </c>
      <c r="I1858" t="s">
        <v>78</v>
      </c>
      <c r="J1858" t="s">
        <v>101</v>
      </c>
      <c r="K1858" s="1" t="s">
        <v>102</v>
      </c>
      <c r="L1858" t="s">
        <v>79</v>
      </c>
      <c r="M1858" s="1">
        <v>500</v>
      </c>
      <c r="N1858" s="1">
        <v>500</v>
      </c>
      <c r="O1858" s="1">
        <v>1045</v>
      </c>
      <c r="P1858">
        <v>3</v>
      </c>
      <c r="Q1858">
        <v>91.05</v>
      </c>
      <c r="R1858">
        <v>112.27</v>
      </c>
      <c r="S1858">
        <v>21.22</v>
      </c>
      <c r="T1858" t="s">
        <v>80</v>
      </c>
      <c r="U1858" s="40">
        <v>2023</v>
      </c>
      <c r="V1858" s="40">
        <v>11</v>
      </c>
      <c r="W1858" s="40" t="s">
        <v>328</v>
      </c>
      <c r="X1858" s="40">
        <v>4</v>
      </c>
      <c r="Y1858">
        <v>1</v>
      </c>
      <c r="Z1858">
        <v>112.27</v>
      </c>
    </row>
    <row r="1859" spans="1:26" x14ac:dyDescent="0.25">
      <c r="A1859" t="s">
        <v>92</v>
      </c>
      <c r="B1859" t="s">
        <v>2037</v>
      </c>
      <c r="C1859" s="1">
        <v>500</v>
      </c>
      <c r="D1859">
        <v>2</v>
      </c>
      <c r="E1859">
        <v>0.4</v>
      </c>
      <c r="F1859" s="16">
        <v>45232</v>
      </c>
      <c r="G1859" t="s">
        <v>77</v>
      </c>
      <c r="H1859" t="s">
        <v>100</v>
      </c>
      <c r="I1859" t="s">
        <v>78</v>
      </c>
      <c r="J1859" t="s">
        <v>101</v>
      </c>
      <c r="K1859" s="1" t="s">
        <v>102</v>
      </c>
      <c r="L1859" t="s">
        <v>79</v>
      </c>
      <c r="M1859" s="1">
        <v>500</v>
      </c>
      <c r="N1859" s="1">
        <v>500</v>
      </c>
      <c r="O1859" s="1">
        <v>1045</v>
      </c>
      <c r="P1859">
        <v>3</v>
      </c>
      <c r="Q1859">
        <v>91.05</v>
      </c>
      <c r="R1859">
        <v>112.27</v>
      </c>
      <c r="S1859">
        <v>21.22</v>
      </c>
      <c r="T1859" t="s">
        <v>80</v>
      </c>
      <c r="U1859" s="40">
        <v>2023</v>
      </c>
      <c r="V1859" s="40">
        <v>11</v>
      </c>
      <c r="W1859" s="40" t="s">
        <v>328</v>
      </c>
      <c r="X1859" s="40">
        <v>4</v>
      </c>
      <c r="Y1859">
        <v>1</v>
      </c>
      <c r="Z1859">
        <v>112.27</v>
      </c>
    </row>
    <row r="1860" spans="1:26" x14ac:dyDescent="0.25">
      <c r="A1860" t="s">
        <v>92</v>
      </c>
      <c r="B1860" t="s">
        <v>2038</v>
      </c>
      <c r="C1860" s="1">
        <v>500</v>
      </c>
      <c r="D1860">
        <v>2</v>
      </c>
      <c r="E1860">
        <v>0.4</v>
      </c>
      <c r="F1860" s="16">
        <v>45232</v>
      </c>
      <c r="G1860" t="s">
        <v>77</v>
      </c>
      <c r="H1860" t="s">
        <v>100</v>
      </c>
      <c r="I1860" t="s">
        <v>78</v>
      </c>
      <c r="J1860" t="s">
        <v>101</v>
      </c>
      <c r="K1860" s="1" t="s">
        <v>102</v>
      </c>
      <c r="L1860" t="s">
        <v>79</v>
      </c>
      <c r="M1860" s="1">
        <v>500</v>
      </c>
      <c r="N1860" s="1">
        <v>500</v>
      </c>
      <c r="O1860" s="1">
        <v>1045</v>
      </c>
      <c r="P1860">
        <v>3</v>
      </c>
      <c r="Q1860">
        <v>91.05</v>
      </c>
      <c r="R1860">
        <v>112.27</v>
      </c>
      <c r="S1860">
        <v>21.22</v>
      </c>
      <c r="T1860" t="s">
        <v>80</v>
      </c>
      <c r="U1860" s="40">
        <v>2023</v>
      </c>
      <c r="V1860" s="40">
        <v>11</v>
      </c>
      <c r="W1860" s="40" t="s">
        <v>328</v>
      </c>
      <c r="X1860" s="40">
        <v>4</v>
      </c>
      <c r="Y1860">
        <v>1</v>
      </c>
      <c r="Z1860">
        <v>112.27</v>
      </c>
    </row>
    <row r="1861" spans="1:26" x14ac:dyDescent="0.25">
      <c r="A1861" t="s">
        <v>92</v>
      </c>
      <c r="B1861" t="s">
        <v>2039</v>
      </c>
      <c r="C1861" s="1">
        <v>500</v>
      </c>
      <c r="D1861">
        <v>2</v>
      </c>
      <c r="E1861">
        <v>0.4</v>
      </c>
      <c r="F1861" s="16">
        <v>45232</v>
      </c>
      <c r="G1861" t="s">
        <v>77</v>
      </c>
      <c r="H1861" t="s">
        <v>100</v>
      </c>
      <c r="I1861" t="s">
        <v>78</v>
      </c>
      <c r="J1861" t="s">
        <v>101</v>
      </c>
      <c r="K1861" s="1" t="s">
        <v>102</v>
      </c>
      <c r="L1861" t="s">
        <v>79</v>
      </c>
      <c r="M1861" s="1">
        <v>500</v>
      </c>
      <c r="N1861" s="1">
        <v>500</v>
      </c>
      <c r="O1861" s="1">
        <v>1045</v>
      </c>
      <c r="P1861">
        <v>3</v>
      </c>
      <c r="Q1861">
        <v>91.05</v>
      </c>
      <c r="R1861">
        <v>112.27</v>
      </c>
      <c r="S1861">
        <v>21.22</v>
      </c>
      <c r="T1861" t="s">
        <v>80</v>
      </c>
      <c r="U1861" s="40">
        <v>2023</v>
      </c>
      <c r="V1861" s="40">
        <v>11</v>
      </c>
      <c r="W1861" s="40" t="s">
        <v>328</v>
      </c>
      <c r="X1861" s="40">
        <v>4</v>
      </c>
      <c r="Y1861">
        <v>1</v>
      </c>
      <c r="Z1861">
        <v>112.27</v>
      </c>
    </row>
    <row r="1862" spans="1:26" x14ac:dyDescent="0.25">
      <c r="A1862" t="s">
        <v>92</v>
      </c>
      <c r="B1862" t="s">
        <v>2040</v>
      </c>
      <c r="C1862" s="1">
        <v>500</v>
      </c>
      <c r="D1862">
        <v>2</v>
      </c>
      <c r="E1862">
        <v>0.4</v>
      </c>
      <c r="F1862" s="16">
        <v>45232</v>
      </c>
      <c r="G1862" t="s">
        <v>77</v>
      </c>
      <c r="H1862" t="s">
        <v>100</v>
      </c>
      <c r="I1862" t="s">
        <v>78</v>
      </c>
      <c r="J1862" t="s">
        <v>101</v>
      </c>
      <c r="K1862" s="1" t="s">
        <v>102</v>
      </c>
      <c r="L1862" t="s">
        <v>79</v>
      </c>
      <c r="M1862" s="1">
        <v>500</v>
      </c>
      <c r="N1862" s="1">
        <v>500</v>
      </c>
      <c r="O1862" s="1">
        <v>1045</v>
      </c>
      <c r="P1862">
        <v>3</v>
      </c>
      <c r="Q1862">
        <v>91.05</v>
      </c>
      <c r="R1862">
        <v>112.27</v>
      </c>
      <c r="S1862">
        <v>21.22</v>
      </c>
      <c r="T1862" t="s">
        <v>80</v>
      </c>
      <c r="U1862" s="40">
        <v>2023</v>
      </c>
      <c r="V1862" s="40">
        <v>11</v>
      </c>
      <c r="W1862" s="40" t="s">
        <v>328</v>
      </c>
      <c r="X1862" s="40">
        <v>4</v>
      </c>
      <c r="Y1862">
        <v>1</v>
      </c>
      <c r="Z1862">
        <v>112.27</v>
      </c>
    </row>
    <row r="1863" spans="1:26" x14ac:dyDescent="0.25">
      <c r="A1863" t="s">
        <v>92</v>
      </c>
      <c r="B1863" t="s">
        <v>2041</v>
      </c>
      <c r="C1863" s="1">
        <v>500</v>
      </c>
      <c r="D1863">
        <v>2</v>
      </c>
      <c r="E1863">
        <v>0.4</v>
      </c>
      <c r="F1863" s="16">
        <v>45232</v>
      </c>
      <c r="G1863" t="s">
        <v>77</v>
      </c>
      <c r="H1863" t="s">
        <v>100</v>
      </c>
      <c r="I1863" t="s">
        <v>78</v>
      </c>
      <c r="J1863" t="s">
        <v>101</v>
      </c>
      <c r="K1863" s="1" t="s">
        <v>102</v>
      </c>
      <c r="L1863" t="s">
        <v>79</v>
      </c>
      <c r="M1863" s="1">
        <v>500</v>
      </c>
      <c r="N1863" s="1">
        <v>500</v>
      </c>
      <c r="O1863" s="1">
        <v>1045</v>
      </c>
      <c r="P1863">
        <v>3</v>
      </c>
      <c r="Q1863">
        <v>91.05</v>
      </c>
      <c r="R1863">
        <v>112.27</v>
      </c>
      <c r="S1863">
        <v>21.22</v>
      </c>
      <c r="T1863" t="s">
        <v>80</v>
      </c>
      <c r="U1863" s="40">
        <v>2023</v>
      </c>
      <c r="V1863" s="40">
        <v>11</v>
      </c>
      <c r="W1863" s="40" t="s">
        <v>328</v>
      </c>
      <c r="X1863" s="40">
        <v>4</v>
      </c>
      <c r="Y1863">
        <v>1</v>
      </c>
      <c r="Z1863">
        <v>112.27</v>
      </c>
    </row>
    <row r="1864" spans="1:26" x14ac:dyDescent="0.25">
      <c r="A1864" t="s">
        <v>92</v>
      </c>
      <c r="B1864" t="s">
        <v>2042</v>
      </c>
      <c r="C1864" s="1">
        <v>500</v>
      </c>
      <c r="D1864">
        <v>2</v>
      </c>
      <c r="E1864">
        <v>0.4</v>
      </c>
      <c r="F1864" s="16">
        <v>45232</v>
      </c>
      <c r="G1864" t="s">
        <v>77</v>
      </c>
      <c r="H1864" t="s">
        <v>100</v>
      </c>
      <c r="I1864" t="s">
        <v>78</v>
      </c>
      <c r="J1864" t="s">
        <v>101</v>
      </c>
      <c r="K1864" s="1" t="s">
        <v>102</v>
      </c>
      <c r="L1864" t="s">
        <v>79</v>
      </c>
      <c r="M1864" s="1">
        <v>500</v>
      </c>
      <c r="N1864" s="1">
        <v>500</v>
      </c>
      <c r="O1864" s="1">
        <v>1045</v>
      </c>
      <c r="P1864">
        <v>3</v>
      </c>
      <c r="Q1864">
        <v>91.05</v>
      </c>
      <c r="R1864">
        <v>112.27</v>
      </c>
      <c r="S1864">
        <v>21.22</v>
      </c>
      <c r="T1864" t="s">
        <v>80</v>
      </c>
      <c r="U1864" s="40">
        <v>2023</v>
      </c>
      <c r="V1864" s="40">
        <v>11</v>
      </c>
      <c r="W1864" s="40" t="s">
        <v>328</v>
      </c>
      <c r="X1864" s="40">
        <v>4</v>
      </c>
      <c r="Y1864">
        <v>1</v>
      </c>
      <c r="Z1864">
        <v>112.27</v>
      </c>
    </row>
    <row r="1865" spans="1:26" x14ac:dyDescent="0.25">
      <c r="A1865" t="s">
        <v>92</v>
      </c>
      <c r="B1865" t="s">
        <v>2043</v>
      </c>
      <c r="C1865" s="1">
        <v>500</v>
      </c>
      <c r="D1865">
        <v>2</v>
      </c>
      <c r="E1865">
        <v>0.4</v>
      </c>
      <c r="F1865" s="16">
        <v>45232</v>
      </c>
      <c r="G1865" t="s">
        <v>77</v>
      </c>
      <c r="H1865" t="s">
        <v>100</v>
      </c>
      <c r="I1865" t="s">
        <v>78</v>
      </c>
      <c r="J1865" t="s">
        <v>101</v>
      </c>
      <c r="K1865" s="1" t="s">
        <v>102</v>
      </c>
      <c r="L1865" t="s">
        <v>79</v>
      </c>
      <c r="M1865" s="1">
        <v>500</v>
      </c>
      <c r="N1865" s="1">
        <v>500</v>
      </c>
      <c r="O1865" s="1">
        <v>1045</v>
      </c>
      <c r="P1865">
        <v>3</v>
      </c>
      <c r="Q1865">
        <v>91.05</v>
      </c>
      <c r="R1865">
        <v>112.27</v>
      </c>
      <c r="S1865">
        <v>21.22</v>
      </c>
      <c r="T1865" t="s">
        <v>80</v>
      </c>
      <c r="U1865" s="40">
        <v>2023</v>
      </c>
      <c r="V1865" s="40">
        <v>11</v>
      </c>
      <c r="W1865" s="40" t="s">
        <v>328</v>
      </c>
      <c r="X1865" s="40">
        <v>4</v>
      </c>
      <c r="Y1865">
        <v>1</v>
      </c>
      <c r="Z1865">
        <v>112.27</v>
      </c>
    </row>
    <row r="1866" spans="1:26" x14ac:dyDescent="0.25">
      <c r="A1866" t="s">
        <v>92</v>
      </c>
      <c r="B1866" t="s">
        <v>2044</v>
      </c>
      <c r="C1866" s="1">
        <v>500</v>
      </c>
      <c r="D1866">
        <v>2</v>
      </c>
      <c r="E1866">
        <v>0.4</v>
      </c>
      <c r="F1866" s="16">
        <v>45232</v>
      </c>
      <c r="G1866" t="s">
        <v>77</v>
      </c>
      <c r="H1866" t="s">
        <v>100</v>
      </c>
      <c r="I1866" t="s">
        <v>78</v>
      </c>
      <c r="J1866" t="s">
        <v>101</v>
      </c>
      <c r="K1866" s="1" t="s">
        <v>102</v>
      </c>
      <c r="L1866" t="s">
        <v>79</v>
      </c>
      <c r="M1866" s="1">
        <v>500</v>
      </c>
      <c r="N1866" s="1">
        <v>500</v>
      </c>
      <c r="O1866" s="1">
        <v>1045</v>
      </c>
      <c r="P1866">
        <v>3</v>
      </c>
      <c r="Q1866">
        <v>91.05</v>
      </c>
      <c r="R1866">
        <v>112.27</v>
      </c>
      <c r="S1866">
        <v>21.22</v>
      </c>
      <c r="T1866" t="s">
        <v>80</v>
      </c>
      <c r="U1866" s="40">
        <v>2023</v>
      </c>
      <c r="V1866" s="40">
        <v>11</v>
      </c>
      <c r="W1866" s="40" t="s">
        <v>328</v>
      </c>
      <c r="X1866" s="40">
        <v>4</v>
      </c>
      <c r="Y1866">
        <v>1</v>
      </c>
      <c r="Z1866">
        <v>112.27</v>
      </c>
    </row>
    <row r="1867" spans="1:26" x14ac:dyDescent="0.25">
      <c r="A1867" t="s">
        <v>92</v>
      </c>
      <c r="B1867" t="s">
        <v>2045</v>
      </c>
      <c r="C1867" s="1">
        <v>500</v>
      </c>
      <c r="D1867">
        <v>2</v>
      </c>
      <c r="E1867">
        <v>0.4</v>
      </c>
      <c r="F1867" s="16">
        <v>45232</v>
      </c>
      <c r="G1867" t="s">
        <v>77</v>
      </c>
      <c r="H1867" t="s">
        <v>100</v>
      </c>
      <c r="I1867" t="s">
        <v>78</v>
      </c>
      <c r="J1867" t="s">
        <v>101</v>
      </c>
      <c r="K1867" s="1" t="s">
        <v>102</v>
      </c>
      <c r="L1867" t="s">
        <v>79</v>
      </c>
      <c r="M1867" s="1">
        <v>500</v>
      </c>
      <c r="N1867" s="1">
        <v>500</v>
      </c>
      <c r="O1867" s="1">
        <v>1045</v>
      </c>
      <c r="P1867">
        <v>3</v>
      </c>
      <c r="Q1867">
        <v>91.05</v>
      </c>
      <c r="R1867">
        <v>112.27</v>
      </c>
      <c r="S1867">
        <v>21.22</v>
      </c>
      <c r="T1867" t="s">
        <v>80</v>
      </c>
      <c r="U1867" s="40">
        <v>2023</v>
      </c>
      <c r="V1867" s="40">
        <v>11</v>
      </c>
      <c r="W1867" s="40" t="s">
        <v>328</v>
      </c>
      <c r="X1867" s="40">
        <v>4</v>
      </c>
      <c r="Y1867">
        <v>1</v>
      </c>
      <c r="Z1867">
        <v>112.27</v>
      </c>
    </row>
    <row r="1868" spans="1:26" x14ac:dyDescent="0.25">
      <c r="A1868" t="s">
        <v>92</v>
      </c>
      <c r="B1868" t="s">
        <v>2046</v>
      </c>
      <c r="C1868" s="1">
        <v>500</v>
      </c>
      <c r="D1868">
        <v>2</v>
      </c>
      <c r="E1868">
        <v>0.4</v>
      </c>
      <c r="F1868" s="16">
        <v>45232</v>
      </c>
      <c r="G1868" t="s">
        <v>77</v>
      </c>
      <c r="H1868" t="s">
        <v>100</v>
      </c>
      <c r="I1868" t="s">
        <v>78</v>
      </c>
      <c r="J1868" t="s">
        <v>101</v>
      </c>
      <c r="K1868" s="1" t="s">
        <v>102</v>
      </c>
      <c r="L1868" t="s">
        <v>79</v>
      </c>
      <c r="M1868" s="1">
        <v>500</v>
      </c>
      <c r="N1868" s="1">
        <v>500</v>
      </c>
      <c r="O1868" s="1">
        <v>1045</v>
      </c>
      <c r="P1868">
        <v>3</v>
      </c>
      <c r="Q1868">
        <v>91.05</v>
      </c>
      <c r="R1868">
        <v>112.27</v>
      </c>
      <c r="S1868">
        <v>21.22</v>
      </c>
      <c r="T1868" t="s">
        <v>80</v>
      </c>
      <c r="U1868" s="40">
        <v>2023</v>
      </c>
      <c r="V1868" s="40">
        <v>11</v>
      </c>
      <c r="W1868" s="40" t="s">
        <v>328</v>
      </c>
      <c r="X1868" s="40">
        <v>4</v>
      </c>
      <c r="Y1868">
        <v>1</v>
      </c>
      <c r="Z1868">
        <v>112.27</v>
      </c>
    </row>
    <row r="1869" spans="1:26" x14ac:dyDescent="0.25">
      <c r="A1869" t="s">
        <v>92</v>
      </c>
      <c r="B1869" t="s">
        <v>242</v>
      </c>
      <c r="C1869" s="1">
        <v>500</v>
      </c>
      <c r="D1869">
        <v>2</v>
      </c>
      <c r="E1869">
        <v>0.4</v>
      </c>
      <c r="F1869" s="16">
        <v>45232</v>
      </c>
      <c r="G1869" t="s">
        <v>77</v>
      </c>
      <c r="H1869" t="s">
        <v>100</v>
      </c>
      <c r="I1869" t="s">
        <v>78</v>
      </c>
      <c r="J1869" t="s">
        <v>101</v>
      </c>
      <c r="K1869" s="1" t="s">
        <v>102</v>
      </c>
      <c r="L1869" t="s">
        <v>79</v>
      </c>
      <c r="M1869" s="1">
        <v>500</v>
      </c>
      <c r="N1869" s="1">
        <v>500</v>
      </c>
      <c r="O1869" s="1">
        <v>1045</v>
      </c>
      <c r="P1869">
        <v>3</v>
      </c>
      <c r="Q1869">
        <v>91.05</v>
      </c>
      <c r="R1869">
        <v>112.27</v>
      </c>
      <c r="S1869">
        <v>21.22</v>
      </c>
      <c r="T1869" t="s">
        <v>80</v>
      </c>
      <c r="U1869" s="40">
        <v>2023</v>
      </c>
      <c r="V1869" s="40">
        <v>11</v>
      </c>
      <c r="W1869" s="40" t="s">
        <v>328</v>
      </c>
      <c r="X1869" s="40">
        <v>4</v>
      </c>
      <c r="Y1869">
        <v>1</v>
      </c>
      <c r="Z1869">
        <v>112.27</v>
      </c>
    </row>
    <row r="1870" spans="1:26" x14ac:dyDescent="0.25">
      <c r="A1870" t="s">
        <v>92</v>
      </c>
      <c r="B1870" t="s">
        <v>2047</v>
      </c>
      <c r="C1870" s="1">
        <v>500</v>
      </c>
      <c r="D1870">
        <v>2</v>
      </c>
      <c r="E1870">
        <v>0.4</v>
      </c>
      <c r="F1870" s="16">
        <v>45232</v>
      </c>
      <c r="G1870" t="s">
        <v>77</v>
      </c>
      <c r="H1870" t="s">
        <v>100</v>
      </c>
      <c r="I1870" t="s">
        <v>78</v>
      </c>
      <c r="J1870" t="s">
        <v>101</v>
      </c>
      <c r="K1870" s="1" t="s">
        <v>102</v>
      </c>
      <c r="L1870" t="s">
        <v>79</v>
      </c>
      <c r="M1870" s="1">
        <v>500</v>
      </c>
      <c r="N1870" s="1">
        <v>500</v>
      </c>
      <c r="O1870" s="1">
        <v>1045</v>
      </c>
      <c r="P1870">
        <v>3</v>
      </c>
      <c r="Q1870">
        <v>91.05</v>
      </c>
      <c r="R1870">
        <v>112.27</v>
      </c>
      <c r="S1870">
        <v>21.22</v>
      </c>
      <c r="T1870" t="s">
        <v>80</v>
      </c>
      <c r="U1870" s="40">
        <v>2023</v>
      </c>
      <c r="V1870" s="40">
        <v>11</v>
      </c>
      <c r="W1870" s="40" t="s">
        <v>328</v>
      </c>
      <c r="X1870" s="40">
        <v>4</v>
      </c>
      <c r="Y1870">
        <v>1</v>
      </c>
      <c r="Z1870">
        <v>112.27</v>
      </c>
    </row>
    <row r="1871" spans="1:26" x14ac:dyDescent="0.25">
      <c r="A1871" t="s">
        <v>92</v>
      </c>
      <c r="B1871" t="s">
        <v>2048</v>
      </c>
      <c r="C1871" s="1">
        <v>500</v>
      </c>
      <c r="D1871">
        <v>2</v>
      </c>
      <c r="E1871">
        <v>0.4</v>
      </c>
      <c r="F1871" s="16">
        <v>45232</v>
      </c>
      <c r="G1871" t="s">
        <v>77</v>
      </c>
      <c r="H1871" t="s">
        <v>100</v>
      </c>
      <c r="I1871" t="s">
        <v>78</v>
      </c>
      <c r="J1871" t="s">
        <v>101</v>
      </c>
      <c r="K1871" s="1" t="s">
        <v>102</v>
      </c>
      <c r="L1871" t="s">
        <v>79</v>
      </c>
      <c r="M1871" s="1">
        <v>500</v>
      </c>
      <c r="N1871" s="1">
        <v>500</v>
      </c>
      <c r="O1871" s="1">
        <v>1045</v>
      </c>
      <c r="P1871">
        <v>3</v>
      </c>
      <c r="Q1871">
        <v>91.05</v>
      </c>
      <c r="R1871">
        <v>112.27</v>
      </c>
      <c r="S1871">
        <v>21.22</v>
      </c>
      <c r="T1871" t="s">
        <v>80</v>
      </c>
      <c r="U1871" s="40">
        <v>2023</v>
      </c>
      <c r="V1871" s="40">
        <v>11</v>
      </c>
      <c r="W1871" s="40" t="s">
        <v>328</v>
      </c>
      <c r="X1871" s="40">
        <v>4</v>
      </c>
      <c r="Y1871">
        <v>1</v>
      </c>
      <c r="Z1871">
        <v>112.27</v>
      </c>
    </row>
    <row r="1872" spans="1:26" x14ac:dyDescent="0.25">
      <c r="A1872" t="s">
        <v>92</v>
      </c>
      <c r="B1872" t="s">
        <v>2049</v>
      </c>
      <c r="C1872" s="1">
        <v>500</v>
      </c>
      <c r="D1872">
        <v>2</v>
      </c>
      <c r="E1872">
        <v>0.4</v>
      </c>
      <c r="F1872" s="16">
        <v>45232</v>
      </c>
      <c r="G1872" t="s">
        <v>77</v>
      </c>
      <c r="H1872" t="s">
        <v>100</v>
      </c>
      <c r="I1872" t="s">
        <v>78</v>
      </c>
      <c r="J1872" t="s">
        <v>101</v>
      </c>
      <c r="K1872" s="1" t="s">
        <v>102</v>
      </c>
      <c r="L1872" t="s">
        <v>79</v>
      </c>
      <c r="M1872" s="1">
        <v>500</v>
      </c>
      <c r="N1872" s="1">
        <v>500</v>
      </c>
      <c r="O1872" s="1">
        <v>1045</v>
      </c>
      <c r="P1872">
        <v>3</v>
      </c>
      <c r="Q1872">
        <v>91.05</v>
      </c>
      <c r="R1872">
        <v>112.27</v>
      </c>
      <c r="S1872">
        <v>21.22</v>
      </c>
      <c r="T1872" t="s">
        <v>80</v>
      </c>
      <c r="U1872" s="40">
        <v>2023</v>
      </c>
      <c r="V1872" s="40">
        <v>11</v>
      </c>
      <c r="W1872" s="40" t="s">
        <v>328</v>
      </c>
      <c r="X1872" s="40">
        <v>4</v>
      </c>
      <c r="Y1872">
        <v>1</v>
      </c>
      <c r="Z1872">
        <v>112.27</v>
      </c>
    </row>
    <row r="1873" spans="1:26" x14ac:dyDescent="0.25">
      <c r="A1873" t="s">
        <v>92</v>
      </c>
      <c r="B1873" t="s">
        <v>2050</v>
      </c>
      <c r="C1873" s="1">
        <v>500</v>
      </c>
      <c r="D1873">
        <v>2</v>
      </c>
      <c r="E1873">
        <v>0.4</v>
      </c>
      <c r="F1873" s="16">
        <v>45232</v>
      </c>
      <c r="G1873" t="s">
        <v>77</v>
      </c>
      <c r="H1873" t="s">
        <v>100</v>
      </c>
      <c r="I1873" t="s">
        <v>78</v>
      </c>
      <c r="J1873" t="s">
        <v>101</v>
      </c>
      <c r="K1873" s="1" t="s">
        <v>102</v>
      </c>
      <c r="L1873" t="s">
        <v>79</v>
      </c>
      <c r="M1873" s="1">
        <v>500</v>
      </c>
      <c r="N1873" s="1">
        <v>500</v>
      </c>
      <c r="O1873" s="1">
        <v>1045</v>
      </c>
      <c r="P1873">
        <v>3</v>
      </c>
      <c r="Q1873">
        <v>91.05</v>
      </c>
      <c r="R1873">
        <v>112.27</v>
      </c>
      <c r="S1873">
        <v>21.22</v>
      </c>
      <c r="T1873" t="s">
        <v>80</v>
      </c>
      <c r="U1873" s="40">
        <v>2023</v>
      </c>
      <c r="V1873" s="40">
        <v>11</v>
      </c>
      <c r="W1873" s="40" t="s">
        <v>328</v>
      </c>
      <c r="X1873" s="40">
        <v>4</v>
      </c>
      <c r="Y1873">
        <v>1</v>
      </c>
      <c r="Z1873">
        <v>112.27</v>
      </c>
    </row>
    <row r="1874" spans="1:26" x14ac:dyDescent="0.25">
      <c r="A1874" t="s">
        <v>92</v>
      </c>
      <c r="B1874" t="s">
        <v>2051</v>
      </c>
      <c r="C1874" s="1">
        <v>500</v>
      </c>
      <c r="D1874">
        <v>2</v>
      </c>
      <c r="E1874">
        <v>0.4</v>
      </c>
      <c r="F1874" s="16">
        <v>45232</v>
      </c>
      <c r="G1874" t="s">
        <v>77</v>
      </c>
      <c r="H1874" t="s">
        <v>100</v>
      </c>
      <c r="I1874" t="s">
        <v>78</v>
      </c>
      <c r="J1874" t="s">
        <v>101</v>
      </c>
      <c r="K1874" s="1" t="s">
        <v>102</v>
      </c>
      <c r="L1874" t="s">
        <v>79</v>
      </c>
      <c r="M1874" s="1">
        <v>500</v>
      </c>
      <c r="N1874" s="1">
        <v>500</v>
      </c>
      <c r="O1874" s="1">
        <v>1045</v>
      </c>
      <c r="P1874">
        <v>3</v>
      </c>
      <c r="Q1874">
        <v>91.05</v>
      </c>
      <c r="R1874">
        <v>112.27</v>
      </c>
      <c r="S1874">
        <v>21.22</v>
      </c>
      <c r="T1874" t="s">
        <v>80</v>
      </c>
      <c r="U1874" s="40">
        <v>2023</v>
      </c>
      <c r="V1874" s="40">
        <v>11</v>
      </c>
      <c r="W1874" s="40" t="s">
        <v>328</v>
      </c>
      <c r="X1874" s="40">
        <v>4</v>
      </c>
      <c r="Y1874">
        <v>1</v>
      </c>
      <c r="Z1874">
        <v>112.27</v>
      </c>
    </row>
    <row r="1875" spans="1:26" x14ac:dyDescent="0.25">
      <c r="A1875" t="s">
        <v>92</v>
      </c>
      <c r="B1875" t="s">
        <v>2052</v>
      </c>
      <c r="C1875" s="1">
        <v>500</v>
      </c>
      <c r="D1875">
        <v>2</v>
      </c>
      <c r="E1875">
        <v>0.4</v>
      </c>
      <c r="F1875" s="16">
        <v>45232</v>
      </c>
      <c r="G1875" t="s">
        <v>77</v>
      </c>
      <c r="H1875" t="s">
        <v>100</v>
      </c>
      <c r="I1875" t="s">
        <v>78</v>
      </c>
      <c r="J1875" t="s">
        <v>101</v>
      </c>
      <c r="K1875" s="1" t="s">
        <v>102</v>
      </c>
      <c r="L1875" t="s">
        <v>79</v>
      </c>
      <c r="M1875" s="1">
        <v>500</v>
      </c>
      <c r="N1875" s="1">
        <v>500</v>
      </c>
      <c r="O1875" s="1">
        <v>1045</v>
      </c>
      <c r="P1875">
        <v>3</v>
      </c>
      <c r="Q1875">
        <v>91.05</v>
      </c>
      <c r="R1875">
        <v>112.27</v>
      </c>
      <c r="S1875">
        <v>21.22</v>
      </c>
      <c r="T1875" t="s">
        <v>80</v>
      </c>
      <c r="U1875" s="40">
        <v>2023</v>
      </c>
      <c r="V1875" s="40">
        <v>11</v>
      </c>
      <c r="W1875" s="40" t="s">
        <v>328</v>
      </c>
      <c r="X1875" s="40">
        <v>4</v>
      </c>
      <c r="Y1875">
        <v>1</v>
      </c>
      <c r="Z1875">
        <v>112.27</v>
      </c>
    </row>
    <row r="1876" spans="1:26" x14ac:dyDescent="0.25">
      <c r="A1876" t="s">
        <v>92</v>
      </c>
      <c r="B1876" t="s">
        <v>2053</v>
      </c>
      <c r="C1876" s="1">
        <v>500</v>
      </c>
      <c r="D1876">
        <v>2</v>
      </c>
      <c r="E1876">
        <v>0.4</v>
      </c>
      <c r="F1876" s="16">
        <v>45232</v>
      </c>
      <c r="G1876" t="s">
        <v>77</v>
      </c>
      <c r="H1876" t="s">
        <v>100</v>
      </c>
      <c r="I1876" t="s">
        <v>78</v>
      </c>
      <c r="J1876" t="s">
        <v>101</v>
      </c>
      <c r="K1876" s="1" t="s">
        <v>102</v>
      </c>
      <c r="L1876" t="s">
        <v>79</v>
      </c>
      <c r="M1876" s="1">
        <v>500</v>
      </c>
      <c r="N1876" s="1">
        <v>500</v>
      </c>
      <c r="O1876" s="1">
        <v>1045</v>
      </c>
      <c r="P1876">
        <v>3</v>
      </c>
      <c r="Q1876">
        <v>91.05</v>
      </c>
      <c r="R1876">
        <v>112.27</v>
      </c>
      <c r="S1876">
        <v>21.22</v>
      </c>
      <c r="T1876" t="s">
        <v>80</v>
      </c>
      <c r="U1876" s="40">
        <v>2023</v>
      </c>
      <c r="V1876" s="40">
        <v>11</v>
      </c>
      <c r="W1876" s="40" t="s">
        <v>328</v>
      </c>
      <c r="X1876" s="40">
        <v>4</v>
      </c>
      <c r="Y1876">
        <v>1</v>
      </c>
      <c r="Z1876">
        <v>112.27</v>
      </c>
    </row>
    <row r="1877" spans="1:26" x14ac:dyDescent="0.25">
      <c r="A1877" t="s">
        <v>92</v>
      </c>
      <c r="B1877" t="s">
        <v>2054</v>
      </c>
      <c r="C1877" s="1">
        <v>500</v>
      </c>
      <c r="D1877">
        <v>2</v>
      </c>
      <c r="E1877">
        <v>0.4</v>
      </c>
      <c r="F1877" s="16">
        <v>45232</v>
      </c>
      <c r="G1877" t="s">
        <v>77</v>
      </c>
      <c r="H1877" t="s">
        <v>100</v>
      </c>
      <c r="I1877" t="s">
        <v>78</v>
      </c>
      <c r="J1877" t="s">
        <v>101</v>
      </c>
      <c r="K1877" s="1" t="s">
        <v>102</v>
      </c>
      <c r="L1877" t="s">
        <v>79</v>
      </c>
      <c r="M1877" s="1">
        <v>500</v>
      </c>
      <c r="N1877" s="1">
        <v>500</v>
      </c>
      <c r="O1877" s="1">
        <v>1045</v>
      </c>
      <c r="P1877">
        <v>3</v>
      </c>
      <c r="Q1877">
        <v>91.05</v>
      </c>
      <c r="R1877">
        <v>112.27</v>
      </c>
      <c r="S1877">
        <v>21.22</v>
      </c>
      <c r="T1877" t="s">
        <v>80</v>
      </c>
      <c r="U1877" s="40">
        <v>2023</v>
      </c>
      <c r="V1877" s="40">
        <v>11</v>
      </c>
      <c r="W1877" s="40" t="s">
        <v>328</v>
      </c>
      <c r="X1877" s="40">
        <v>4</v>
      </c>
      <c r="Y1877">
        <v>1</v>
      </c>
      <c r="Z1877">
        <v>112.27</v>
      </c>
    </row>
    <row r="1878" spans="1:26" x14ac:dyDescent="0.25">
      <c r="A1878" t="s">
        <v>92</v>
      </c>
      <c r="B1878" t="s">
        <v>2055</v>
      </c>
      <c r="C1878" s="1">
        <v>500</v>
      </c>
      <c r="D1878">
        <v>2</v>
      </c>
      <c r="E1878">
        <v>0.4</v>
      </c>
      <c r="F1878" s="16">
        <v>45232</v>
      </c>
      <c r="G1878" t="s">
        <v>77</v>
      </c>
      <c r="H1878" t="s">
        <v>100</v>
      </c>
      <c r="I1878" t="s">
        <v>78</v>
      </c>
      <c r="J1878" t="s">
        <v>101</v>
      </c>
      <c r="K1878" s="1" t="s">
        <v>102</v>
      </c>
      <c r="L1878" t="s">
        <v>79</v>
      </c>
      <c r="M1878" s="1">
        <v>500</v>
      </c>
      <c r="N1878" s="1">
        <v>500</v>
      </c>
      <c r="O1878" s="1">
        <v>1045</v>
      </c>
      <c r="P1878">
        <v>3</v>
      </c>
      <c r="Q1878">
        <v>91.05</v>
      </c>
      <c r="R1878">
        <v>112.27</v>
      </c>
      <c r="S1878">
        <v>21.22</v>
      </c>
      <c r="T1878" t="s">
        <v>80</v>
      </c>
      <c r="U1878" s="40">
        <v>2023</v>
      </c>
      <c r="V1878" s="40">
        <v>11</v>
      </c>
      <c r="W1878" s="40" t="s">
        <v>328</v>
      </c>
      <c r="X1878" s="40">
        <v>4</v>
      </c>
      <c r="Y1878">
        <v>1</v>
      </c>
      <c r="Z1878">
        <v>112.27</v>
      </c>
    </row>
    <row r="1879" spans="1:26" x14ac:dyDescent="0.25">
      <c r="A1879" t="s">
        <v>92</v>
      </c>
      <c r="B1879" t="s">
        <v>2056</v>
      </c>
      <c r="C1879" s="1">
        <v>500</v>
      </c>
      <c r="D1879">
        <v>2</v>
      </c>
      <c r="E1879">
        <v>0.4</v>
      </c>
      <c r="F1879" s="16">
        <v>45232</v>
      </c>
      <c r="G1879" t="s">
        <v>77</v>
      </c>
      <c r="H1879" t="s">
        <v>100</v>
      </c>
      <c r="I1879" t="s">
        <v>78</v>
      </c>
      <c r="J1879" t="s">
        <v>101</v>
      </c>
      <c r="K1879" s="1" t="s">
        <v>102</v>
      </c>
      <c r="L1879" t="s">
        <v>79</v>
      </c>
      <c r="M1879" s="1">
        <v>500</v>
      </c>
      <c r="N1879" s="1">
        <v>500</v>
      </c>
      <c r="O1879" s="1">
        <v>1045</v>
      </c>
      <c r="P1879">
        <v>3</v>
      </c>
      <c r="Q1879">
        <v>91.05</v>
      </c>
      <c r="R1879">
        <v>112.27</v>
      </c>
      <c r="S1879">
        <v>21.22</v>
      </c>
      <c r="T1879" t="s">
        <v>80</v>
      </c>
      <c r="U1879" s="40">
        <v>2023</v>
      </c>
      <c r="V1879" s="40">
        <v>11</v>
      </c>
      <c r="W1879" s="40" t="s">
        <v>328</v>
      </c>
      <c r="X1879" s="40">
        <v>4</v>
      </c>
      <c r="Y1879">
        <v>1</v>
      </c>
      <c r="Z1879">
        <v>112.27</v>
      </c>
    </row>
    <row r="1880" spans="1:26" x14ac:dyDescent="0.25">
      <c r="A1880" t="s">
        <v>92</v>
      </c>
      <c r="B1880" t="s">
        <v>2057</v>
      </c>
      <c r="C1880" s="1">
        <v>500</v>
      </c>
      <c r="D1880">
        <v>2</v>
      </c>
      <c r="E1880">
        <v>0.4</v>
      </c>
      <c r="F1880" s="16">
        <v>45232</v>
      </c>
      <c r="G1880" t="s">
        <v>77</v>
      </c>
      <c r="H1880" t="s">
        <v>100</v>
      </c>
      <c r="I1880" t="s">
        <v>78</v>
      </c>
      <c r="J1880" t="s">
        <v>101</v>
      </c>
      <c r="K1880" s="1" t="s">
        <v>102</v>
      </c>
      <c r="L1880" t="s">
        <v>79</v>
      </c>
      <c r="M1880" s="1">
        <v>500</v>
      </c>
      <c r="N1880" s="1">
        <v>500</v>
      </c>
      <c r="O1880" s="1">
        <v>1045</v>
      </c>
      <c r="P1880">
        <v>3</v>
      </c>
      <c r="Q1880">
        <v>91.05</v>
      </c>
      <c r="R1880">
        <v>112.27</v>
      </c>
      <c r="S1880">
        <v>21.22</v>
      </c>
      <c r="T1880" t="s">
        <v>80</v>
      </c>
      <c r="U1880" s="40">
        <v>2023</v>
      </c>
      <c r="V1880" s="40">
        <v>11</v>
      </c>
      <c r="W1880" s="40" t="s">
        <v>328</v>
      </c>
      <c r="X1880" s="40">
        <v>4</v>
      </c>
      <c r="Y1880">
        <v>1</v>
      </c>
      <c r="Z1880">
        <v>112.27</v>
      </c>
    </row>
    <row r="1881" spans="1:26" x14ac:dyDescent="0.25">
      <c r="A1881" t="s">
        <v>92</v>
      </c>
      <c r="B1881" t="s">
        <v>2058</v>
      </c>
      <c r="C1881" s="1">
        <v>500</v>
      </c>
      <c r="D1881">
        <v>2</v>
      </c>
      <c r="E1881">
        <v>0.4</v>
      </c>
      <c r="F1881" s="16">
        <v>45232</v>
      </c>
      <c r="G1881" t="s">
        <v>77</v>
      </c>
      <c r="H1881" t="s">
        <v>100</v>
      </c>
      <c r="I1881" t="s">
        <v>78</v>
      </c>
      <c r="J1881" t="s">
        <v>101</v>
      </c>
      <c r="K1881" s="1" t="s">
        <v>102</v>
      </c>
      <c r="L1881" t="s">
        <v>79</v>
      </c>
      <c r="M1881" s="1">
        <v>500</v>
      </c>
      <c r="N1881" s="1">
        <v>500</v>
      </c>
      <c r="O1881" s="1">
        <v>1045</v>
      </c>
      <c r="P1881">
        <v>3</v>
      </c>
      <c r="Q1881">
        <v>91.05</v>
      </c>
      <c r="R1881">
        <v>112.27</v>
      </c>
      <c r="S1881">
        <v>21.22</v>
      </c>
      <c r="T1881" t="s">
        <v>80</v>
      </c>
      <c r="U1881" s="40">
        <v>2023</v>
      </c>
      <c r="V1881" s="40">
        <v>11</v>
      </c>
      <c r="W1881" s="40" t="s">
        <v>328</v>
      </c>
      <c r="X1881" s="40">
        <v>4</v>
      </c>
      <c r="Y1881">
        <v>1</v>
      </c>
      <c r="Z1881">
        <v>112.27</v>
      </c>
    </row>
    <row r="1882" spans="1:26" x14ac:dyDescent="0.25">
      <c r="A1882" t="s">
        <v>92</v>
      </c>
      <c r="B1882" t="s">
        <v>2059</v>
      </c>
      <c r="C1882" s="1">
        <v>500</v>
      </c>
      <c r="D1882">
        <v>2</v>
      </c>
      <c r="E1882">
        <v>0.4</v>
      </c>
      <c r="F1882" s="16">
        <v>45232</v>
      </c>
      <c r="G1882" t="s">
        <v>77</v>
      </c>
      <c r="H1882" t="s">
        <v>100</v>
      </c>
      <c r="I1882" t="s">
        <v>78</v>
      </c>
      <c r="J1882" t="s">
        <v>101</v>
      </c>
      <c r="K1882" s="1" t="s">
        <v>102</v>
      </c>
      <c r="L1882" t="s">
        <v>79</v>
      </c>
      <c r="M1882" s="1">
        <v>500</v>
      </c>
      <c r="N1882" s="1">
        <v>500</v>
      </c>
      <c r="O1882" s="1">
        <v>1045</v>
      </c>
      <c r="P1882">
        <v>3</v>
      </c>
      <c r="Q1882">
        <v>91.05</v>
      </c>
      <c r="R1882">
        <v>112.27</v>
      </c>
      <c r="S1882">
        <v>21.22</v>
      </c>
      <c r="T1882" t="s">
        <v>80</v>
      </c>
      <c r="U1882" s="40">
        <v>2023</v>
      </c>
      <c r="V1882" s="40">
        <v>11</v>
      </c>
      <c r="W1882" s="40" t="s">
        <v>328</v>
      </c>
      <c r="X1882" s="40">
        <v>4</v>
      </c>
      <c r="Y1882">
        <v>1</v>
      </c>
      <c r="Z1882">
        <v>112.27</v>
      </c>
    </row>
    <row r="1883" spans="1:26" x14ac:dyDescent="0.25">
      <c r="A1883" t="s">
        <v>92</v>
      </c>
      <c r="B1883" t="s">
        <v>2060</v>
      </c>
      <c r="C1883" s="1">
        <v>500</v>
      </c>
      <c r="D1883">
        <v>2</v>
      </c>
      <c r="E1883">
        <v>0.4</v>
      </c>
      <c r="F1883" s="16">
        <v>45232</v>
      </c>
      <c r="G1883" t="s">
        <v>77</v>
      </c>
      <c r="H1883" t="s">
        <v>100</v>
      </c>
      <c r="I1883" t="s">
        <v>78</v>
      </c>
      <c r="J1883" t="s">
        <v>101</v>
      </c>
      <c r="K1883" s="1" t="s">
        <v>102</v>
      </c>
      <c r="L1883" t="s">
        <v>79</v>
      </c>
      <c r="M1883" s="1">
        <v>500</v>
      </c>
      <c r="N1883" s="1">
        <v>500</v>
      </c>
      <c r="O1883" s="1">
        <v>1045</v>
      </c>
      <c r="P1883">
        <v>3</v>
      </c>
      <c r="Q1883">
        <v>91.05</v>
      </c>
      <c r="R1883">
        <v>112.27</v>
      </c>
      <c r="S1883">
        <v>21.22</v>
      </c>
      <c r="T1883" t="s">
        <v>80</v>
      </c>
      <c r="U1883" s="40">
        <v>2023</v>
      </c>
      <c r="V1883" s="40">
        <v>11</v>
      </c>
      <c r="W1883" s="40" t="s">
        <v>328</v>
      </c>
      <c r="X1883" s="40">
        <v>4</v>
      </c>
      <c r="Y1883">
        <v>1</v>
      </c>
      <c r="Z1883">
        <v>112.27</v>
      </c>
    </row>
    <row r="1884" spans="1:26" x14ac:dyDescent="0.25">
      <c r="A1884" t="s">
        <v>92</v>
      </c>
      <c r="B1884" t="s">
        <v>2061</v>
      </c>
      <c r="C1884" s="1">
        <v>500</v>
      </c>
      <c r="D1884">
        <v>2</v>
      </c>
      <c r="E1884">
        <v>0.4</v>
      </c>
      <c r="F1884" s="16">
        <v>45232</v>
      </c>
      <c r="G1884" t="s">
        <v>77</v>
      </c>
      <c r="H1884" t="s">
        <v>100</v>
      </c>
      <c r="I1884" t="s">
        <v>78</v>
      </c>
      <c r="J1884" t="s">
        <v>101</v>
      </c>
      <c r="K1884" s="1" t="s">
        <v>102</v>
      </c>
      <c r="L1884" t="s">
        <v>79</v>
      </c>
      <c r="M1884" s="1">
        <v>500</v>
      </c>
      <c r="N1884" s="1">
        <v>500</v>
      </c>
      <c r="O1884" s="1">
        <v>1045</v>
      </c>
      <c r="P1884">
        <v>3</v>
      </c>
      <c r="Q1884">
        <v>91.05</v>
      </c>
      <c r="R1884">
        <v>112.27</v>
      </c>
      <c r="S1884">
        <v>21.22</v>
      </c>
      <c r="T1884" t="s">
        <v>80</v>
      </c>
      <c r="U1884" s="40">
        <v>2023</v>
      </c>
      <c r="V1884" s="40">
        <v>11</v>
      </c>
      <c r="W1884" s="40" t="s">
        <v>328</v>
      </c>
      <c r="X1884" s="40">
        <v>4</v>
      </c>
      <c r="Y1884">
        <v>1</v>
      </c>
      <c r="Z1884">
        <v>112.27</v>
      </c>
    </row>
    <row r="1885" spans="1:26" x14ac:dyDescent="0.25">
      <c r="A1885" t="s">
        <v>92</v>
      </c>
      <c r="B1885" t="s">
        <v>2062</v>
      </c>
      <c r="C1885" s="1">
        <v>500</v>
      </c>
      <c r="D1885">
        <v>2</v>
      </c>
      <c r="E1885">
        <v>0.4</v>
      </c>
      <c r="F1885" s="16">
        <v>45232</v>
      </c>
      <c r="G1885" t="s">
        <v>77</v>
      </c>
      <c r="H1885" t="s">
        <v>100</v>
      </c>
      <c r="I1885" t="s">
        <v>78</v>
      </c>
      <c r="J1885" t="s">
        <v>101</v>
      </c>
      <c r="K1885" s="1" t="s">
        <v>102</v>
      </c>
      <c r="L1885" t="s">
        <v>79</v>
      </c>
      <c r="M1885" s="1">
        <v>500</v>
      </c>
      <c r="N1885" s="1">
        <v>500</v>
      </c>
      <c r="O1885" s="1">
        <v>1045</v>
      </c>
      <c r="P1885">
        <v>3</v>
      </c>
      <c r="Q1885">
        <v>91.05</v>
      </c>
      <c r="R1885">
        <v>112.27</v>
      </c>
      <c r="S1885">
        <v>21.22</v>
      </c>
      <c r="T1885" t="s">
        <v>80</v>
      </c>
      <c r="U1885" s="40">
        <v>2023</v>
      </c>
      <c r="V1885" s="40">
        <v>11</v>
      </c>
      <c r="W1885" s="40" t="s">
        <v>328</v>
      </c>
      <c r="X1885" s="40">
        <v>4</v>
      </c>
      <c r="Y1885">
        <v>1</v>
      </c>
      <c r="Z1885">
        <v>112.27</v>
      </c>
    </row>
    <row r="1886" spans="1:26" x14ac:dyDescent="0.25">
      <c r="A1886" t="s">
        <v>92</v>
      </c>
      <c r="B1886" t="s">
        <v>2063</v>
      </c>
      <c r="C1886" s="1">
        <v>500</v>
      </c>
      <c r="D1886">
        <v>2</v>
      </c>
      <c r="E1886">
        <v>0.4</v>
      </c>
      <c r="F1886" s="16">
        <v>45232</v>
      </c>
      <c r="G1886" t="s">
        <v>77</v>
      </c>
      <c r="H1886" t="s">
        <v>100</v>
      </c>
      <c r="I1886" t="s">
        <v>78</v>
      </c>
      <c r="J1886" t="s">
        <v>101</v>
      </c>
      <c r="K1886" s="1" t="s">
        <v>102</v>
      </c>
      <c r="L1886" t="s">
        <v>79</v>
      </c>
      <c r="M1886" s="1">
        <v>500</v>
      </c>
      <c r="N1886" s="1">
        <v>500</v>
      </c>
      <c r="O1886" s="1">
        <v>1045</v>
      </c>
      <c r="P1886">
        <v>3</v>
      </c>
      <c r="Q1886">
        <v>91.05</v>
      </c>
      <c r="R1886">
        <v>112.27</v>
      </c>
      <c r="S1886">
        <v>21.22</v>
      </c>
      <c r="T1886" t="s">
        <v>80</v>
      </c>
      <c r="U1886" s="40">
        <v>2023</v>
      </c>
      <c r="V1886" s="40">
        <v>11</v>
      </c>
      <c r="W1886" s="40" t="s">
        <v>328</v>
      </c>
      <c r="X1886" s="40">
        <v>4</v>
      </c>
      <c r="Y1886">
        <v>1</v>
      </c>
      <c r="Z1886">
        <v>112.27</v>
      </c>
    </row>
    <row r="1887" spans="1:26" x14ac:dyDescent="0.25">
      <c r="A1887" t="s">
        <v>92</v>
      </c>
      <c r="B1887" t="s">
        <v>2064</v>
      </c>
      <c r="C1887" s="1">
        <v>500</v>
      </c>
      <c r="D1887">
        <v>2</v>
      </c>
      <c r="E1887">
        <v>0.4</v>
      </c>
      <c r="F1887" s="16">
        <v>45232</v>
      </c>
      <c r="G1887" t="s">
        <v>77</v>
      </c>
      <c r="H1887" t="s">
        <v>100</v>
      </c>
      <c r="I1887" t="s">
        <v>78</v>
      </c>
      <c r="J1887" t="s">
        <v>101</v>
      </c>
      <c r="K1887" s="1" t="s">
        <v>102</v>
      </c>
      <c r="L1887" t="s">
        <v>79</v>
      </c>
      <c r="M1887" s="1">
        <v>500</v>
      </c>
      <c r="N1887" s="1">
        <v>500</v>
      </c>
      <c r="O1887" s="1">
        <v>1045</v>
      </c>
      <c r="P1887">
        <v>3</v>
      </c>
      <c r="Q1887">
        <v>91.05</v>
      </c>
      <c r="R1887">
        <v>112.27</v>
      </c>
      <c r="S1887">
        <v>21.22</v>
      </c>
      <c r="T1887" t="s">
        <v>80</v>
      </c>
      <c r="U1887" s="40">
        <v>2023</v>
      </c>
      <c r="V1887" s="40">
        <v>11</v>
      </c>
      <c r="W1887" s="40" t="s">
        <v>328</v>
      </c>
      <c r="X1887" s="40">
        <v>4</v>
      </c>
      <c r="Y1887">
        <v>1</v>
      </c>
      <c r="Z1887">
        <v>112.27</v>
      </c>
    </row>
    <row r="1888" spans="1:26" x14ac:dyDescent="0.25">
      <c r="A1888" t="s">
        <v>92</v>
      </c>
      <c r="B1888" t="s">
        <v>2065</v>
      </c>
      <c r="C1888" s="1">
        <v>500</v>
      </c>
      <c r="D1888">
        <v>2</v>
      </c>
      <c r="E1888">
        <v>0.4</v>
      </c>
      <c r="F1888" s="16">
        <v>45232</v>
      </c>
      <c r="G1888" t="s">
        <v>77</v>
      </c>
      <c r="H1888" t="s">
        <v>100</v>
      </c>
      <c r="I1888" t="s">
        <v>78</v>
      </c>
      <c r="J1888" t="s">
        <v>101</v>
      </c>
      <c r="K1888" s="1" t="s">
        <v>102</v>
      </c>
      <c r="L1888" t="s">
        <v>79</v>
      </c>
      <c r="M1888" s="1">
        <v>500</v>
      </c>
      <c r="N1888" s="1">
        <v>500</v>
      </c>
      <c r="O1888" s="1">
        <v>1045</v>
      </c>
      <c r="P1888">
        <v>3</v>
      </c>
      <c r="Q1888">
        <v>91.05</v>
      </c>
      <c r="R1888">
        <v>112.27</v>
      </c>
      <c r="S1888">
        <v>21.22</v>
      </c>
      <c r="T1888" t="s">
        <v>80</v>
      </c>
      <c r="U1888" s="40">
        <v>2023</v>
      </c>
      <c r="V1888" s="40">
        <v>11</v>
      </c>
      <c r="W1888" s="40" t="s">
        <v>328</v>
      </c>
      <c r="X1888" s="40">
        <v>4</v>
      </c>
      <c r="Y1888">
        <v>1</v>
      </c>
      <c r="Z1888">
        <v>112.27</v>
      </c>
    </row>
    <row r="1889" spans="1:26" x14ac:dyDescent="0.25">
      <c r="A1889" t="s">
        <v>92</v>
      </c>
      <c r="B1889" t="s">
        <v>2066</v>
      </c>
      <c r="C1889" s="1">
        <v>500</v>
      </c>
      <c r="D1889">
        <v>2</v>
      </c>
      <c r="E1889">
        <v>0.4</v>
      </c>
      <c r="F1889" s="16">
        <v>45232</v>
      </c>
      <c r="G1889" t="s">
        <v>77</v>
      </c>
      <c r="H1889" t="s">
        <v>100</v>
      </c>
      <c r="I1889" t="s">
        <v>78</v>
      </c>
      <c r="J1889" t="s">
        <v>101</v>
      </c>
      <c r="K1889" s="1" t="s">
        <v>102</v>
      </c>
      <c r="L1889" t="s">
        <v>79</v>
      </c>
      <c r="M1889" s="1">
        <v>500</v>
      </c>
      <c r="N1889" s="1">
        <v>500</v>
      </c>
      <c r="O1889" s="1">
        <v>1045</v>
      </c>
      <c r="P1889">
        <v>3</v>
      </c>
      <c r="Q1889">
        <v>91.05</v>
      </c>
      <c r="R1889">
        <v>112.27</v>
      </c>
      <c r="S1889">
        <v>21.22</v>
      </c>
      <c r="T1889" t="s">
        <v>80</v>
      </c>
      <c r="U1889" s="40">
        <v>2023</v>
      </c>
      <c r="V1889" s="40">
        <v>11</v>
      </c>
      <c r="W1889" s="40" t="s">
        <v>328</v>
      </c>
      <c r="X1889" s="40">
        <v>4</v>
      </c>
      <c r="Y1889">
        <v>1</v>
      </c>
      <c r="Z1889">
        <v>112.27</v>
      </c>
    </row>
    <row r="1890" spans="1:26" x14ac:dyDescent="0.25">
      <c r="A1890" t="s">
        <v>92</v>
      </c>
      <c r="B1890" t="s">
        <v>2067</v>
      </c>
      <c r="C1890" s="1">
        <v>500</v>
      </c>
      <c r="D1890">
        <v>2</v>
      </c>
      <c r="E1890">
        <v>0.4</v>
      </c>
      <c r="F1890" s="16">
        <v>45232</v>
      </c>
      <c r="G1890" t="s">
        <v>77</v>
      </c>
      <c r="H1890" t="s">
        <v>100</v>
      </c>
      <c r="I1890" t="s">
        <v>78</v>
      </c>
      <c r="J1890" t="s">
        <v>101</v>
      </c>
      <c r="K1890" s="1" t="s">
        <v>102</v>
      </c>
      <c r="L1890" t="s">
        <v>79</v>
      </c>
      <c r="M1890" s="1">
        <v>500</v>
      </c>
      <c r="N1890" s="1">
        <v>500</v>
      </c>
      <c r="O1890" s="1">
        <v>1045</v>
      </c>
      <c r="P1890">
        <v>3</v>
      </c>
      <c r="Q1890">
        <v>91.05</v>
      </c>
      <c r="R1890">
        <v>112.27</v>
      </c>
      <c r="S1890">
        <v>21.22</v>
      </c>
      <c r="T1890" t="s">
        <v>80</v>
      </c>
      <c r="U1890" s="40">
        <v>2023</v>
      </c>
      <c r="V1890" s="40">
        <v>11</v>
      </c>
      <c r="W1890" s="40" t="s">
        <v>328</v>
      </c>
      <c r="X1890" s="40">
        <v>4</v>
      </c>
      <c r="Y1890">
        <v>1</v>
      </c>
      <c r="Z1890">
        <v>112.27</v>
      </c>
    </row>
    <row r="1891" spans="1:26" x14ac:dyDescent="0.25">
      <c r="A1891" t="s">
        <v>92</v>
      </c>
      <c r="B1891" t="s">
        <v>2068</v>
      </c>
      <c r="C1891" s="1">
        <v>500</v>
      </c>
      <c r="D1891">
        <v>2</v>
      </c>
      <c r="E1891">
        <v>0.4</v>
      </c>
      <c r="F1891" s="16">
        <v>45232</v>
      </c>
      <c r="G1891" t="s">
        <v>77</v>
      </c>
      <c r="H1891" t="s">
        <v>100</v>
      </c>
      <c r="I1891" t="s">
        <v>78</v>
      </c>
      <c r="J1891" t="s">
        <v>101</v>
      </c>
      <c r="K1891" s="1" t="s">
        <v>102</v>
      </c>
      <c r="L1891" t="s">
        <v>79</v>
      </c>
      <c r="M1891" s="1">
        <v>500</v>
      </c>
      <c r="N1891" s="1">
        <v>500</v>
      </c>
      <c r="O1891" s="1">
        <v>1045</v>
      </c>
      <c r="P1891">
        <v>3</v>
      </c>
      <c r="Q1891">
        <v>91.05</v>
      </c>
      <c r="R1891">
        <v>112.27</v>
      </c>
      <c r="S1891">
        <v>21.22</v>
      </c>
      <c r="T1891" t="s">
        <v>80</v>
      </c>
      <c r="U1891" s="40">
        <v>2023</v>
      </c>
      <c r="V1891" s="40">
        <v>11</v>
      </c>
      <c r="W1891" s="40" t="s">
        <v>328</v>
      </c>
      <c r="X1891" s="40">
        <v>4</v>
      </c>
      <c r="Y1891">
        <v>1</v>
      </c>
      <c r="Z1891">
        <v>112.27</v>
      </c>
    </row>
    <row r="1892" spans="1:26" x14ac:dyDescent="0.25">
      <c r="A1892" t="s">
        <v>92</v>
      </c>
      <c r="B1892" t="s">
        <v>2069</v>
      </c>
      <c r="C1892" s="1">
        <v>500</v>
      </c>
      <c r="D1892">
        <v>2</v>
      </c>
      <c r="E1892">
        <v>0.4</v>
      </c>
      <c r="F1892" s="16">
        <v>45232</v>
      </c>
      <c r="G1892" t="s">
        <v>77</v>
      </c>
      <c r="H1892" t="s">
        <v>100</v>
      </c>
      <c r="I1892" t="s">
        <v>78</v>
      </c>
      <c r="J1892" t="s">
        <v>101</v>
      </c>
      <c r="K1892" s="1" t="s">
        <v>102</v>
      </c>
      <c r="L1892" t="s">
        <v>79</v>
      </c>
      <c r="M1892" s="1">
        <v>500</v>
      </c>
      <c r="N1892" s="1">
        <v>500</v>
      </c>
      <c r="O1892" s="1">
        <v>1045</v>
      </c>
      <c r="P1892">
        <v>3</v>
      </c>
      <c r="Q1892">
        <v>91.05</v>
      </c>
      <c r="R1892">
        <v>112.27</v>
      </c>
      <c r="S1892">
        <v>21.22</v>
      </c>
      <c r="T1892" t="s">
        <v>80</v>
      </c>
      <c r="U1892" s="40">
        <v>2023</v>
      </c>
      <c r="V1892" s="40">
        <v>11</v>
      </c>
      <c r="W1892" s="40" t="s">
        <v>328</v>
      </c>
      <c r="X1892" s="40">
        <v>4</v>
      </c>
      <c r="Y1892">
        <v>1</v>
      </c>
      <c r="Z1892">
        <v>112.27</v>
      </c>
    </row>
    <row r="1893" spans="1:26" x14ac:dyDescent="0.25">
      <c r="A1893" t="s">
        <v>92</v>
      </c>
      <c r="B1893" t="s">
        <v>2070</v>
      </c>
      <c r="C1893" s="1">
        <v>500</v>
      </c>
      <c r="D1893">
        <v>2</v>
      </c>
      <c r="E1893">
        <v>0.4</v>
      </c>
      <c r="F1893" s="16">
        <v>45232</v>
      </c>
      <c r="G1893" t="s">
        <v>77</v>
      </c>
      <c r="H1893" t="s">
        <v>100</v>
      </c>
      <c r="I1893" t="s">
        <v>78</v>
      </c>
      <c r="J1893" t="s">
        <v>101</v>
      </c>
      <c r="K1893" s="1" t="s">
        <v>102</v>
      </c>
      <c r="L1893" t="s">
        <v>79</v>
      </c>
      <c r="M1893" s="1">
        <v>500</v>
      </c>
      <c r="N1893" s="1">
        <v>500</v>
      </c>
      <c r="O1893" s="1">
        <v>1045</v>
      </c>
      <c r="P1893">
        <v>3</v>
      </c>
      <c r="Q1893">
        <v>91.05</v>
      </c>
      <c r="R1893">
        <v>112.27</v>
      </c>
      <c r="S1893">
        <v>21.22</v>
      </c>
      <c r="T1893" t="s">
        <v>80</v>
      </c>
      <c r="U1893" s="40">
        <v>2023</v>
      </c>
      <c r="V1893" s="40">
        <v>11</v>
      </c>
      <c r="W1893" s="40" t="s">
        <v>328</v>
      </c>
      <c r="X1893" s="40">
        <v>4</v>
      </c>
      <c r="Y1893">
        <v>1</v>
      </c>
      <c r="Z1893">
        <v>112.27</v>
      </c>
    </row>
    <row r="1894" spans="1:26" x14ac:dyDescent="0.25">
      <c r="A1894" t="s">
        <v>92</v>
      </c>
      <c r="B1894" t="s">
        <v>2071</v>
      </c>
      <c r="C1894" s="1">
        <v>500</v>
      </c>
      <c r="D1894">
        <v>2</v>
      </c>
      <c r="E1894">
        <v>0.4</v>
      </c>
      <c r="F1894" s="16">
        <v>45232</v>
      </c>
      <c r="G1894" t="s">
        <v>77</v>
      </c>
      <c r="H1894" t="s">
        <v>100</v>
      </c>
      <c r="I1894" t="s">
        <v>78</v>
      </c>
      <c r="J1894" t="s">
        <v>101</v>
      </c>
      <c r="K1894" s="1" t="s">
        <v>102</v>
      </c>
      <c r="L1894" t="s">
        <v>79</v>
      </c>
      <c r="M1894" s="1">
        <v>500</v>
      </c>
      <c r="N1894" s="1">
        <v>500</v>
      </c>
      <c r="O1894" s="1">
        <v>1045</v>
      </c>
      <c r="P1894">
        <v>3</v>
      </c>
      <c r="Q1894">
        <v>91.05</v>
      </c>
      <c r="R1894">
        <v>112.27</v>
      </c>
      <c r="S1894">
        <v>21.22</v>
      </c>
      <c r="T1894" t="s">
        <v>80</v>
      </c>
      <c r="U1894" s="40">
        <v>2023</v>
      </c>
      <c r="V1894" s="40">
        <v>11</v>
      </c>
      <c r="W1894" s="40" t="s">
        <v>328</v>
      </c>
      <c r="X1894" s="40">
        <v>4</v>
      </c>
      <c r="Y1894">
        <v>1</v>
      </c>
      <c r="Z1894">
        <v>112.27</v>
      </c>
    </row>
    <row r="1895" spans="1:26" x14ac:dyDescent="0.25">
      <c r="A1895" t="s">
        <v>92</v>
      </c>
      <c r="B1895" t="s">
        <v>2072</v>
      </c>
      <c r="C1895" s="1">
        <v>500</v>
      </c>
      <c r="D1895">
        <v>2</v>
      </c>
      <c r="E1895">
        <v>0.4</v>
      </c>
      <c r="F1895" s="16">
        <v>45232</v>
      </c>
      <c r="G1895" t="s">
        <v>77</v>
      </c>
      <c r="H1895" t="s">
        <v>100</v>
      </c>
      <c r="I1895" t="s">
        <v>78</v>
      </c>
      <c r="J1895" t="s">
        <v>101</v>
      </c>
      <c r="K1895" s="1" t="s">
        <v>102</v>
      </c>
      <c r="L1895" t="s">
        <v>79</v>
      </c>
      <c r="M1895" s="1">
        <v>500</v>
      </c>
      <c r="N1895" s="1">
        <v>500</v>
      </c>
      <c r="O1895" s="1">
        <v>1045</v>
      </c>
      <c r="P1895">
        <v>3</v>
      </c>
      <c r="Q1895">
        <v>91.05</v>
      </c>
      <c r="R1895">
        <v>112.27</v>
      </c>
      <c r="S1895">
        <v>21.22</v>
      </c>
      <c r="T1895" t="s">
        <v>80</v>
      </c>
      <c r="U1895" s="40">
        <v>2023</v>
      </c>
      <c r="V1895" s="40">
        <v>11</v>
      </c>
      <c r="W1895" s="40" t="s">
        <v>328</v>
      </c>
      <c r="X1895" s="40">
        <v>4</v>
      </c>
      <c r="Y1895">
        <v>1</v>
      </c>
      <c r="Z1895">
        <v>112.27</v>
      </c>
    </row>
    <row r="1896" spans="1:26" x14ac:dyDescent="0.25">
      <c r="A1896" t="s">
        <v>92</v>
      </c>
      <c r="B1896" t="s">
        <v>2073</v>
      </c>
      <c r="C1896" s="1">
        <v>500</v>
      </c>
      <c r="D1896">
        <v>2</v>
      </c>
      <c r="E1896">
        <v>0.4</v>
      </c>
      <c r="F1896" s="16">
        <v>45232</v>
      </c>
      <c r="G1896" t="s">
        <v>77</v>
      </c>
      <c r="H1896" t="s">
        <v>100</v>
      </c>
      <c r="I1896" t="s">
        <v>78</v>
      </c>
      <c r="J1896" t="s">
        <v>101</v>
      </c>
      <c r="K1896" s="1" t="s">
        <v>102</v>
      </c>
      <c r="L1896" t="s">
        <v>79</v>
      </c>
      <c r="M1896" s="1">
        <v>500</v>
      </c>
      <c r="N1896" s="1">
        <v>500</v>
      </c>
      <c r="O1896" s="1">
        <v>1045</v>
      </c>
      <c r="P1896">
        <v>3</v>
      </c>
      <c r="Q1896">
        <v>91.05</v>
      </c>
      <c r="R1896">
        <v>112.27</v>
      </c>
      <c r="S1896">
        <v>21.22</v>
      </c>
      <c r="T1896" t="s">
        <v>80</v>
      </c>
      <c r="U1896" s="40">
        <v>2023</v>
      </c>
      <c r="V1896" s="40">
        <v>11</v>
      </c>
      <c r="W1896" s="40" t="s">
        <v>328</v>
      </c>
      <c r="X1896" s="40">
        <v>4</v>
      </c>
      <c r="Y1896">
        <v>1</v>
      </c>
      <c r="Z1896">
        <v>112.27</v>
      </c>
    </row>
    <row r="1897" spans="1:26" x14ac:dyDescent="0.25">
      <c r="A1897" t="s">
        <v>92</v>
      </c>
      <c r="B1897" t="s">
        <v>2074</v>
      </c>
      <c r="C1897" s="1">
        <v>500</v>
      </c>
      <c r="D1897">
        <v>2</v>
      </c>
      <c r="E1897">
        <v>0.4</v>
      </c>
      <c r="F1897" s="16">
        <v>45232</v>
      </c>
      <c r="G1897" t="s">
        <v>77</v>
      </c>
      <c r="H1897" t="s">
        <v>100</v>
      </c>
      <c r="I1897" t="s">
        <v>78</v>
      </c>
      <c r="J1897" t="s">
        <v>101</v>
      </c>
      <c r="K1897" s="1" t="s">
        <v>102</v>
      </c>
      <c r="L1897" t="s">
        <v>79</v>
      </c>
      <c r="M1897" s="1">
        <v>500</v>
      </c>
      <c r="N1897" s="1">
        <v>500</v>
      </c>
      <c r="O1897" s="1">
        <v>1045</v>
      </c>
      <c r="P1897">
        <v>3</v>
      </c>
      <c r="Q1897">
        <v>91.05</v>
      </c>
      <c r="R1897">
        <v>112.27</v>
      </c>
      <c r="S1897">
        <v>21.22</v>
      </c>
      <c r="T1897" t="s">
        <v>80</v>
      </c>
      <c r="U1897" s="40">
        <v>2023</v>
      </c>
      <c r="V1897" s="40">
        <v>11</v>
      </c>
      <c r="W1897" s="40" t="s">
        <v>328</v>
      </c>
      <c r="X1897" s="40">
        <v>4</v>
      </c>
      <c r="Y1897">
        <v>1</v>
      </c>
      <c r="Z1897">
        <v>112.27</v>
      </c>
    </row>
    <row r="1898" spans="1:26" x14ac:dyDescent="0.25">
      <c r="A1898" t="s">
        <v>92</v>
      </c>
      <c r="B1898" t="s">
        <v>2075</v>
      </c>
      <c r="C1898" s="1">
        <v>500</v>
      </c>
      <c r="D1898">
        <v>2</v>
      </c>
      <c r="E1898">
        <v>0.4</v>
      </c>
      <c r="F1898" s="16">
        <v>45232</v>
      </c>
      <c r="G1898" t="s">
        <v>77</v>
      </c>
      <c r="H1898" t="s">
        <v>100</v>
      </c>
      <c r="I1898" t="s">
        <v>78</v>
      </c>
      <c r="J1898" t="s">
        <v>101</v>
      </c>
      <c r="K1898" s="1" t="s">
        <v>102</v>
      </c>
      <c r="L1898" t="s">
        <v>79</v>
      </c>
      <c r="M1898" s="1">
        <v>500</v>
      </c>
      <c r="N1898" s="1">
        <v>500</v>
      </c>
      <c r="O1898" s="1">
        <v>1045</v>
      </c>
      <c r="P1898">
        <v>3</v>
      </c>
      <c r="Q1898">
        <v>91.05</v>
      </c>
      <c r="R1898">
        <v>112.27</v>
      </c>
      <c r="S1898">
        <v>21.22</v>
      </c>
      <c r="T1898" t="s">
        <v>80</v>
      </c>
      <c r="U1898" s="40">
        <v>2023</v>
      </c>
      <c r="V1898" s="40">
        <v>11</v>
      </c>
      <c r="W1898" s="40" t="s">
        <v>328</v>
      </c>
      <c r="X1898" s="40">
        <v>4</v>
      </c>
      <c r="Y1898">
        <v>1</v>
      </c>
      <c r="Z1898">
        <v>112.27</v>
      </c>
    </row>
    <row r="1899" spans="1:26" x14ac:dyDescent="0.25">
      <c r="A1899" t="s">
        <v>92</v>
      </c>
      <c r="B1899" t="s">
        <v>2076</v>
      </c>
      <c r="C1899" s="1">
        <v>500</v>
      </c>
      <c r="D1899">
        <v>2</v>
      </c>
      <c r="E1899">
        <v>0.4</v>
      </c>
      <c r="F1899" s="16">
        <v>45232</v>
      </c>
      <c r="G1899" t="s">
        <v>77</v>
      </c>
      <c r="H1899" t="s">
        <v>100</v>
      </c>
      <c r="I1899" t="s">
        <v>78</v>
      </c>
      <c r="J1899" t="s">
        <v>101</v>
      </c>
      <c r="K1899" s="1" t="s">
        <v>102</v>
      </c>
      <c r="L1899" t="s">
        <v>79</v>
      </c>
      <c r="M1899" s="1">
        <v>500</v>
      </c>
      <c r="N1899" s="1">
        <v>500</v>
      </c>
      <c r="O1899" s="1">
        <v>1045</v>
      </c>
      <c r="P1899">
        <v>3</v>
      </c>
      <c r="Q1899">
        <v>91.05</v>
      </c>
      <c r="R1899">
        <v>112.27</v>
      </c>
      <c r="S1899">
        <v>21.22</v>
      </c>
      <c r="T1899" t="s">
        <v>80</v>
      </c>
      <c r="U1899" s="40">
        <v>2023</v>
      </c>
      <c r="V1899" s="40">
        <v>11</v>
      </c>
      <c r="W1899" s="40" t="s">
        <v>328</v>
      </c>
      <c r="X1899" s="40">
        <v>4</v>
      </c>
      <c r="Y1899">
        <v>1</v>
      </c>
      <c r="Z1899">
        <v>112.27</v>
      </c>
    </row>
    <row r="1900" spans="1:26" x14ac:dyDescent="0.25">
      <c r="A1900" t="s">
        <v>92</v>
      </c>
      <c r="B1900" t="s">
        <v>2077</v>
      </c>
      <c r="C1900" s="1">
        <v>500</v>
      </c>
      <c r="D1900">
        <v>2</v>
      </c>
      <c r="E1900">
        <v>0.4</v>
      </c>
      <c r="F1900" s="16">
        <v>45232</v>
      </c>
      <c r="G1900" t="s">
        <v>77</v>
      </c>
      <c r="H1900" t="s">
        <v>100</v>
      </c>
      <c r="I1900" t="s">
        <v>78</v>
      </c>
      <c r="J1900" t="s">
        <v>101</v>
      </c>
      <c r="K1900" s="1" t="s">
        <v>102</v>
      </c>
      <c r="L1900" t="s">
        <v>79</v>
      </c>
      <c r="M1900" s="1">
        <v>500</v>
      </c>
      <c r="N1900" s="1">
        <v>500</v>
      </c>
      <c r="O1900" s="1">
        <v>1045</v>
      </c>
      <c r="P1900">
        <v>3</v>
      </c>
      <c r="Q1900">
        <v>91.05</v>
      </c>
      <c r="R1900">
        <v>112.27</v>
      </c>
      <c r="S1900">
        <v>21.22</v>
      </c>
      <c r="T1900" t="s">
        <v>80</v>
      </c>
      <c r="U1900" s="40">
        <v>2023</v>
      </c>
      <c r="V1900" s="40">
        <v>11</v>
      </c>
      <c r="W1900" s="40" t="s">
        <v>328</v>
      </c>
      <c r="X1900" s="40">
        <v>4</v>
      </c>
      <c r="Y1900">
        <v>1</v>
      </c>
      <c r="Z1900">
        <v>112.27</v>
      </c>
    </row>
    <row r="1901" spans="1:26" x14ac:dyDescent="0.25">
      <c r="A1901" t="s">
        <v>92</v>
      </c>
      <c r="B1901" t="s">
        <v>2078</v>
      </c>
      <c r="C1901" s="1">
        <v>500</v>
      </c>
      <c r="D1901">
        <v>2</v>
      </c>
      <c r="E1901">
        <v>0.4</v>
      </c>
      <c r="F1901" s="16">
        <v>45232</v>
      </c>
      <c r="G1901" t="s">
        <v>77</v>
      </c>
      <c r="H1901" t="s">
        <v>100</v>
      </c>
      <c r="I1901" t="s">
        <v>78</v>
      </c>
      <c r="J1901" t="s">
        <v>101</v>
      </c>
      <c r="K1901" s="1" t="s">
        <v>102</v>
      </c>
      <c r="L1901" t="s">
        <v>79</v>
      </c>
      <c r="M1901" s="1">
        <v>500</v>
      </c>
      <c r="N1901" s="1">
        <v>500</v>
      </c>
      <c r="O1901" s="1">
        <v>1045</v>
      </c>
      <c r="P1901">
        <v>3</v>
      </c>
      <c r="Q1901">
        <v>91.05</v>
      </c>
      <c r="R1901">
        <v>112.27</v>
      </c>
      <c r="S1901">
        <v>21.22</v>
      </c>
      <c r="T1901" t="s">
        <v>80</v>
      </c>
      <c r="U1901" s="40">
        <v>2023</v>
      </c>
      <c r="V1901" s="40">
        <v>11</v>
      </c>
      <c r="W1901" s="40" t="s">
        <v>328</v>
      </c>
      <c r="X1901" s="40">
        <v>4</v>
      </c>
      <c r="Y1901">
        <v>1</v>
      </c>
      <c r="Z1901">
        <v>112.27</v>
      </c>
    </row>
    <row r="1902" spans="1:26" x14ac:dyDescent="0.25">
      <c r="A1902" t="s">
        <v>92</v>
      </c>
      <c r="B1902" t="s">
        <v>2079</v>
      </c>
      <c r="C1902" s="1">
        <v>500</v>
      </c>
      <c r="D1902">
        <v>2</v>
      </c>
      <c r="E1902">
        <v>0.4</v>
      </c>
      <c r="F1902" s="16">
        <v>45232</v>
      </c>
      <c r="G1902" t="s">
        <v>77</v>
      </c>
      <c r="H1902" t="s">
        <v>100</v>
      </c>
      <c r="I1902" t="s">
        <v>78</v>
      </c>
      <c r="J1902" t="s">
        <v>101</v>
      </c>
      <c r="K1902" s="1" t="s">
        <v>102</v>
      </c>
      <c r="L1902" t="s">
        <v>79</v>
      </c>
      <c r="M1902" s="1">
        <v>500</v>
      </c>
      <c r="N1902" s="1">
        <v>500</v>
      </c>
      <c r="O1902" s="1">
        <v>1045</v>
      </c>
      <c r="P1902">
        <v>3</v>
      </c>
      <c r="Q1902">
        <v>91.05</v>
      </c>
      <c r="R1902">
        <v>112.27</v>
      </c>
      <c r="S1902">
        <v>21.22</v>
      </c>
      <c r="T1902" t="s">
        <v>80</v>
      </c>
      <c r="U1902" s="40">
        <v>2023</v>
      </c>
      <c r="V1902" s="40">
        <v>11</v>
      </c>
      <c r="W1902" s="40" t="s">
        <v>328</v>
      </c>
      <c r="X1902" s="40">
        <v>4</v>
      </c>
      <c r="Y1902">
        <v>1</v>
      </c>
      <c r="Z1902">
        <v>112.27</v>
      </c>
    </row>
    <row r="1903" spans="1:26" x14ac:dyDescent="0.25">
      <c r="A1903" t="s">
        <v>92</v>
      </c>
      <c r="B1903" t="s">
        <v>2080</v>
      </c>
      <c r="C1903" s="1">
        <v>500</v>
      </c>
      <c r="D1903">
        <v>2</v>
      </c>
      <c r="E1903">
        <v>0.4</v>
      </c>
      <c r="F1903" s="16">
        <v>45232</v>
      </c>
      <c r="G1903" t="s">
        <v>77</v>
      </c>
      <c r="H1903" t="s">
        <v>100</v>
      </c>
      <c r="I1903" t="s">
        <v>78</v>
      </c>
      <c r="J1903" t="s">
        <v>101</v>
      </c>
      <c r="K1903" s="1" t="s">
        <v>102</v>
      </c>
      <c r="L1903" t="s">
        <v>79</v>
      </c>
      <c r="M1903" s="1">
        <v>500</v>
      </c>
      <c r="N1903" s="1">
        <v>500</v>
      </c>
      <c r="O1903" s="1">
        <v>1045</v>
      </c>
      <c r="P1903">
        <v>3</v>
      </c>
      <c r="Q1903">
        <v>91.05</v>
      </c>
      <c r="R1903">
        <v>112.27</v>
      </c>
      <c r="S1903">
        <v>21.22</v>
      </c>
      <c r="T1903" t="s">
        <v>80</v>
      </c>
      <c r="U1903" s="40">
        <v>2023</v>
      </c>
      <c r="V1903" s="40">
        <v>11</v>
      </c>
      <c r="W1903" s="40" t="s">
        <v>328</v>
      </c>
      <c r="X1903" s="40">
        <v>4</v>
      </c>
      <c r="Y1903">
        <v>1</v>
      </c>
      <c r="Z1903">
        <v>112.27</v>
      </c>
    </row>
    <row r="1904" spans="1:26" x14ac:dyDescent="0.25">
      <c r="A1904" t="s">
        <v>92</v>
      </c>
      <c r="B1904" t="s">
        <v>2081</v>
      </c>
      <c r="C1904" s="1">
        <v>500</v>
      </c>
      <c r="D1904">
        <v>2</v>
      </c>
      <c r="E1904">
        <v>0.4</v>
      </c>
      <c r="F1904" s="16">
        <v>45232</v>
      </c>
      <c r="G1904" t="s">
        <v>77</v>
      </c>
      <c r="H1904" t="s">
        <v>100</v>
      </c>
      <c r="I1904" t="s">
        <v>78</v>
      </c>
      <c r="J1904" t="s">
        <v>101</v>
      </c>
      <c r="K1904" s="1" t="s">
        <v>102</v>
      </c>
      <c r="L1904" t="s">
        <v>79</v>
      </c>
      <c r="M1904" s="1">
        <v>500</v>
      </c>
      <c r="N1904" s="1">
        <v>500</v>
      </c>
      <c r="O1904" s="1">
        <v>1045</v>
      </c>
      <c r="P1904">
        <v>3</v>
      </c>
      <c r="Q1904">
        <v>91.05</v>
      </c>
      <c r="R1904">
        <v>112.27</v>
      </c>
      <c r="S1904">
        <v>21.22</v>
      </c>
      <c r="T1904" t="s">
        <v>80</v>
      </c>
      <c r="U1904" s="40">
        <v>2023</v>
      </c>
      <c r="V1904" s="40">
        <v>11</v>
      </c>
      <c r="W1904" s="40" t="s">
        <v>328</v>
      </c>
      <c r="X1904" s="40">
        <v>4</v>
      </c>
      <c r="Y1904">
        <v>1</v>
      </c>
      <c r="Z1904">
        <v>112.27</v>
      </c>
    </row>
    <row r="1905" spans="1:26" x14ac:dyDescent="0.25">
      <c r="A1905" t="s">
        <v>92</v>
      </c>
      <c r="B1905" t="s">
        <v>2082</v>
      </c>
      <c r="C1905" s="1">
        <v>500</v>
      </c>
      <c r="D1905">
        <v>2</v>
      </c>
      <c r="E1905">
        <v>0.4</v>
      </c>
      <c r="F1905" s="16">
        <v>45232</v>
      </c>
      <c r="G1905" t="s">
        <v>77</v>
      </c>
      <c r="H1905" t="s">
        <v>100</v>
      </c>
      <c r="I1905" t="s">
        <v>78</v>
      </c>
      <c r="J1905" t="s">
        <v>101</v>
      </c>
      <c r="K1905" s="1" t="s">
        <v>102</v>
      </c>
      <c r="L1905" t="s">
        <v>79</v>
      </c>
      <c r="M1905" s="1">
        <v>500</v>
      </c>
      <c r="N1905" s="1">
        <v>500</v>
      </c>
      <c r="O1905" s="1">
        <v>1045</v>
      </c>
      <c r="P1905">
        <v>3</v>
      </c>
      <c r="Q1905">
        <v>91.05</v>
      </c>
      <c r="R1905">
        <v>112.27</v>
      </c>
      <c r="S1905">
        <v>21.22</v>
      </c>
      <c r="T1905" t="s">
        <v>80</v>
      </c>
      <c r="U1905" s="40">
        <v>2023</v>
      </c>
      <c r="V1905" s="40">
        <v>11</v>
      </c>
      <c r="W1905" s="40" t="s">
        <v>328</v>
      </c>
      <c r="X1905" s="40">
        <v>4</v>
      </c>
      <c r="Y1905">
        <v>1</v>
      </c>
      <c r="Z1905">
        <v>112.27</v>
      </c>
    </row>
    <row r="1906" spans="1:26" x14ac:dyDescent="0.25">
      <c r="A1906" t="s">
        <v>92</v>
      </c>
      <c r="B1906" t="s">
        <v>2083</v>
      </c>
      <c r="C1906" s="1">
        <v>500</v>
      </c>
      <c r="D1906">
        <v>2</v>
      </c>
      <c r="E1906">
        <v>0.4</v>
      </c>
      <c r="F1906" s="16">
        <v>45232</v>
      </c>
      <c r="G1906" t="s">
        <v>77</v>
      </c>
      <c r="H1906" t="s">
        <v>100</v>
      </c>
      <c r="I1906" t="s">
        <v>78</v>
      </c>
      <c r="J1906" t="s">
        <v>101</v>
      </c>
      <c r="K1906" s="1" t="s">
        <v>102</v>
      </c>
      <c r="L1906" t="s">
        <v>79</v>
      </c>
      <c r="M1906" s="1">
        <v>500</v>
      </c>
      <c r="N1906" s="1">
        <v>500</v>
      </c>
      <c r="O1906" s="1">
        <v>1045</v>
      </c>
      <c r="P1906">
        <v>3</v>
      </c>
      <c r="Q1906">
        <v>91.05</v>
      </c>
      <c r="R1906">
        <v>112.27</v>
      </c>
      <c r="S1906">
        <v>21.22</v>
      </c>
      <c r="T1906" t="s">
        <v>80</v>
      </c>
      <c r="U1906" s="40">
        <v>2023</v>
      </c>
      <c r="V1906" s="40">
        <v>11</v>
      </c>
      <c r="W1906" s="40" t="s">
        <v>328</v>
      </c>
      <c r="X1906" s="40">
        <v>4</v>
      </c>
      <c r="Y1906">
        <v>1</v>
      </c>
      <c r="Z1906">
        <v>112.27</v>
      </c>
    </row>
    <row r="1907" spans="1:26" x14ac:dyDescent="0.25">
      <c r="A1907" t="s">
        <v>92</v>
      </c>
      <c r="B1907" t="s">
        <v>2084</v>
      </c>
      <c r="C1907" s="1">
        <v>500</v>
      </c>
      <c r="D1907">
        <v>2</v>
      </c>
      <c r="E1907">
        <v>0.4</v>
      </c>
      <c r="F1907" s="16">
        <v>45232</v>
      </c>
      <c r="G1907" t="s">
        <v>77</v>
      </c>
      <c r="H1907" t="s">
        <v>100</v>
      </c>
      <c r="I1907" t="s">
        <v>78</v>
      </c>
      <c r="J1907" t="s">
        <v>101</v>
      </c>
      <c r="K1907" s="1" t="s">
        <v>102</v>
      </c>
      <c r="L1907" t="s">
        <v>79</v>
      </c>
      <c r="M1907" s="1">
        <v>500</v>
      </c>
      <c r="N1907" s="1">
        <v>500</v>
      </c>
      <c r="O1907" s="1">
        <v>1045</v>
      </c>
      <c r="P1907">
        <v>3</v>
      </c>
      <c r="Q1907">
        <v>91.05</v>
      </c>
      <c r="R1907">
        <v>112.27</v>
      </c>
      <c r="S1907">
        <v>21.22</v>
      </c>
      <c r="T1907" t="s">
        <v>80</v>
      </c>
      <c r="U1907" s="40">
        <v>2023</v>
      </c>
      <c r="V1907" s="40">
        <v>11</v>
      </c>
      <c r="W1907" s="40" t="s">
        <v>328</v>
      </c>
      <c r="X1907" s="40">
        <v>4</v>
      </c>
      <c r="Y1907">
        <v>1</v>
      </c>
      <c r="Z1907">
        <v>112.27</v>
      </c>
    </row>
    <row r="1908" spans="1:26" x14ac:dyDescent="0.25">
      <c r="A1908" t="s">
        <v>92</v>
      </c>
      <c r="B1908" t="s">
        <v>2085</v>
      </c>
      <c r="C1908" s="1">
        <v>500</v>
      </c>
      <c r="D1908">
        <v>2</v>
      </c>
      <c r="E1908">
        <v>0.4</v>
      </c>
      <c r="F1908" s="16">
        <v>45232</v>
      </c>
      <c r="G1908" t="s">
        <v>77</v>
      </c>
      <c r="H1908" t="s">
        <v>100</v>
      </c>
      <c r="I1908" t="s">
        <v>78</v>
      </c>
      <c r="J1908" t="s">
        <v>101</v>
      </c>
      <c r="K1908" s="1" t="s">
        <v>102</v>
      </c>
      <c r="L1908" t="s">
        <v>79</v>
      </c>
      <c r="M1908" s="1">
        <v>500</v>
      </c>
      <c r="N1908" s="1">
        <v>500</v>
      </c>
      <c r="O1908" s="1">
        <v>1045</v>
      </c>
      <c r="P1908">
        <v>3</v>
      </c>
      <c r="Q1908">
        <v>91.05</v>
      </c>
      <c r="R1908">
        <v>112.27</v>
      </c>
      <c r="S1908">
        <v>21.22</v>
      </c>
      <c r="T1908" t="s">
        <v>80</v>
      </c>
      <c r="U1908" s="40">
        <v>2023</v>
      </c>
      <c r="V1908" s="40">
        <v>11</v>
      </c>
      <c r="W1908" s="40" t="s">
        <v>328</v>
      </c>
      <c r="X1908" s="40">
        <v>4</v>
      </c>
      <c r="Y1908">
        <v>1</v>
      </c>
      <c r="Z1908">
        <v>112.27</v>
      </c>
    </row>
    <row r="1909" spans="1:26" x14ac:dyDescent="0.25">
      <c r="A1909" t="s">
        <v>92</v>
      </c>
      <c r="B1909" t="s">
        <v>2086</v>
      </c>
      <c r="C1909" s="1">
        <v>500</v>
      </c>
      <c r="D1909">
        <v>2</v>
      </c>
      <c r="E1909">
        <v>0.4</v>
      </c>
      <c r="F1909" s="16">
        <v>45232</v>
      </c>
      <c r="G1909" t="s">
        <v>77</v>
      </c>
      <c r="H1909" t="s">
        <v>100</v>
      </c>
      <c r="I1909" t="s">
        <v>78</v>
      </c>
      <c r="J1909" t="s">
        <v>101</v>
      </c>
      <c r="K1909" s="1" t="s">
        <v>102</v>
      </c>
      <c r="L1909" t="s">
        <v>79</v>
      </c>
      <c r="M1909" s="1">
        <v>500</v>
      </c>
      <c r="N1909" s="1">
        <v>500</v>
      </c>
      <c r="O1909" s="1">
        <v>1045</v>
      </c>
      <c r="P1909">
        <v>3</v>
      </c>
      <c r="Q1909">
        <v>91.05</v>
      </c>
      <c r="R1909">
        <v>112.27</v>
      </c>
      <c r="S1909">
        <v>21.22</v>
      </c>
      <c r="T1909" t="s">
        <v>80</v>
      </c>
      <c r="U1909" s="40">
        <v>2023</v>
      </c>
      <c r="V1909" s="40">
        <v>11</v>
      </c>
      <c r="W1909" s="40" t="s">
        <v>328</v>
      </c>
      <c r="X1909" s="40">
        <v>4</v>
      </c>
      <c r="Y1909">
        <v>1</v>
      </c>
      <c r="Z1909">
        <v>112.27</v>
      </c>
    </row>
    <row r="1910" spans="1:26" x14ac:dyDescent="0.25">
      <c r="A1910" t="s">
        <v>92</v>
      </c>
      <c r="B1910" t="s">
        <v>2087</v>
      </c>
      <c r="C1910" s="1">
        <v>500</v>
      </c>
      <c r="D1910">
        <v>2</v>
      </c>
      <c r="E1910">
        <v>0.4</v>
      </c>
      <c r="F1910" s="16">
        <v>45232</v>
      </c>
      <c r="G1910" t="s">
        <v>77</v>
      </c>
      <c r="H1910" t="s">
        <v>100</v>
      </c>
      <c r="I1910" t="s">
        <v>78</v>
      </c>
      <c r="J1910" t="s">
        <v>101</v>
      </c>
      <c r="K1910" s="1" t="s">
        <v>102</v>
      </c>
      <c r="L1910" t="s">
        <v>79</v>
      </c>
      <c r="M1910" s="1">
        <v>500</v>
      </c>
      <c r="N1910" s="1">
        <v>500</v>
      </c>
      <c r="O1910" s="1">
        <v>1045</v>
      </c>
      <c r="P1910">
        <v>3</v>
      </c>
      <c r="Q1910">
        <v>91.05</v>
      </c>
      <c r="R1910">
        <v>112.27</v>
      </c>
      <c r="S1910">
        <v>21.22</v>
      </c>
      <c r="T1910" t="s">
        <v>80</v>
      </c>
      <c r="U1910" s="40">
        <v>2023</v>
      </c>
      <c r="V1910" s="40">
        <v>11</v>
      </c>
      <c r="W1910" s="40" t="s">
        <v>328</v>
      </c>
      <c r="X1910" s="40">
        <v>4</v>
      </c>
      <c r="Y1910">
        <v>1</v>
      </c>
      <c r="Z1910">
        <v>112.27</v>
      </c>
    </row>
    <row r="1911" spans="1:26" x14ac:dyDescent="0.25">
      <c r="A1911" t="s">
        <v>92</v>
      </c>
      <c r="B1911" t="s">
        <v>2088</v>
      </c>
      <c r="C1911" s="1">
        <v>500</v>
      </c>
      <c r="D1911">
        <v>2</v>
      </c>
      <c r="E1911">
        <v>0.4</v>
      </c>
      <c r="F1911" s="16">
        <v>45232</v>
      </c>
      <c r="G1911" t="s">
        <v>77</v>
      </c>
      <c r="H1911" t="s">
        <v>100</v>
      </c>
      <c r="I1911" t="s">
        <v>78</v>
      </c>
      <c r="J1911" t="s">
        <v>101</v>
      </c>
      <c r="K1911" s="1" t="s">
        <v>102</v>
      </c>
      <c r="L1911" t="s">
        <v>79</v>
      </c>
      <c r="M1911" s="1">
        <v>500</v>
      </c>
      <c r="N1911" s="1">
        <v>500</v>
      </c>
      <c r="O1911" s="1">
        <v>1045</v>
      </c>
      <c r="P1911">
        <v>3</v>
      </c>
      <c r="Q1911">
        <v>91.05</v>
      </c>
      <c r="R1911">
        <v>112.27</v>
      </c>
      <c r="S1911">
        <v>21.22</v>
      </c>
      <c r="T1911" t="s">
        <v>80</v>
      </c>
      <c r="U1911" s="40">
        <v>2023</v>
      </c>
      <c r="V1911" s="40">
        <v>11</v>
      </c>
      <c r="W1911" s="40" t="s">
        <v>328</v>
      </c>
      <c r="X1911" s="40">
        <v>4</v>
      </c>
      <c r="Y1911">
        <v>1</v>
      </c>
      <c r="Z1911">
        <v>112.27</v>
      </c>
    </row>
    <row r="1912" spans="1:26" x14ac:dyDescent="0.25">
      <c r="A1912" t="s">
        <v>92</v>
      </c>
      <c r="B1912" t="s">
        <v>2089</v>
      </c>
      <c r="C1912" s="1">
        <v>500</v>
      </c>
      <c r="D1912">
        <v>2</v>
      </c>
      <c r="E1912">
        <v>0.4</v>
      </c>
      <c r="F1912" s="16">
        <v>45232</v>
      </c>
      <c r="G1912" t="s">
        <v>77</v>
      </c>
      <c r="H1912" t="s">
        <v>100</v>
      </c>
      <c r="I1912" t="s">
        <v>78</v>
      </c>
      <c r="J1912" t="s">
        <v>101</v>
      </c>
      <c r="K1912" s="1" t="s">
        <v>102</v>
      </c>
      <c r="L1912" t="s">
        <v>79</v>
      </c>
      <c r="M1912" s="1">
        <v>500</v>
      </c>
      <c r="N1912" s="1">
        <v>500</v>
      </c>
      <c r="O1912" s="1">
        <v>1045</v>
      </c>
      <c r="P1912">
        <v>3</v>
      </c>
      <c r="Q1912">
        <v>91.05</v>
      </c>
      <c r="R1912">
        <v>112.27</v>
      </c>
      <c r="S1912">
        <v>21.22</v>
      </c>
      <c r="T1912" t="s">
        <v>80</v>
      </c>
      <c r="U1912" s="40">
        <v>2023</v>
      </c>
      <c r="V1912" s="40">
        <v>11</v>
      </c>
      <c r="W1912" s="40" t="s">
        <v>328</v>
      </c>
      <c r="X1912" s="40">
        <v>4</v>
      </c>
      <c r="Y1912">
        <v>1</v>
      </c>
      <c r="Z1912">
        <v>112.27</v>
      </c>
    </row>
    <row r="1913" spans="1:26" x14ac:dyDescent="0.25">
      <c r="A1913" t="s">
        <v>92</v>
      </c>
      <c r="B1913" t="s">
        <v>2090</v>
      </c>
      <c r="C1913" s="1">
        <v>500</v>
      </c>
      <c r="D1913">
        <v>2</v>
      </c>
      <c r="E1913">
        <v>0.4</v>
      </c>
      <c r="F1913" s="16">
        <v>45232</v>
      </c>
      <c r="G1913" t="s">
        <v>77</v>
      </c>
      <c r="H1913" t="s">
        <v>100</v>
      </c>
      <c r="I1913" t="s">
        <v>78</v>
      </c>
      <c r="J1913" t="s">
        <v>101</v>
      </c>
      <c r="K1913" s="1" t="s">
        <v>102</v>
      </c>
      <c r="L1913" t="s">
        <v>79</v>
      </c>
      <c r="M1913" s="1">
        <v>500</v>
      </c>
      <c r="N1913" s="1">
        <v>500</v>
      </c>
      <c r="O1913" s="1">
        <v>1045</v>
      </c>
      <c r="P1913">
        <v>3</v>
      </c>
      <c r="Q1913">
        <v>91.05</v>
      </c>
      <c r="R1913">
        <v>112.27</v>
      </c>
      <c r="S1913">
        <v>21.22</v>
      </c>
      <c r="T1913" t="s">
        <v>80</v>
      </c>
      <c r="U1913" s="40">
        <v>2023</v>
      </c>
      <c r="V1913" s="40">
        <v>11</v>
      </c>
      <c r="W1913" s="40" t="s">
        <v>328</v>
      </c>
      <c r="X1913" s="40">
        <v>4</v>
      </c>
      <c r="Y1913">
        <v>1</v>
      </c>
      <c r="Z1913">
        <v>112.27</v>
      </c>
    </row>
    <row r="1914" spans="1:26" x14ac:dyDescent="0.25">
      <c r="A1914" t="s">
        <v>92</v>
      </c>
      <c r="B1914" t="s">
        <v>2091</v>
      </c>
      <c r="C1914" s="1">
        <v>500</v>
      </c>
      <c r="D1914">
        <v>2</v>
      </c>
      <c r="E1914">
        <v>0.4</v>
      </c>
      <c r="F1914" s="16">
        <v>45232</v>
      </c>
      <c r="G1914" t="s">
        <v>77</v>
      </c>
      <c r="H1914" t="s">
        <v>100</v>
      </c>
      <c r="I1914" t="s">
        <v>78</v>
      </c>
      <c r="J1914" t="s">
        <v>101</v>
      </c>
      <c r="K1914" s="1" t="s">
        <v>102</v>
      </c>
      <c r="L1914" t="s">
        <v>79</v>
      </c>
      <c r="M1914" s="1">
        <v>500</v>
      </c>
      <c r="N1914" s="1">
        <v>500</v>
      </c>
      <c r="O1914" s="1">
        <v>1045</v>
      </c>
      <c r="P1914">
        <v>3</v>
      </c>
      <c r="Q1914">
        <v>91.05</v>
      </c>
      <c r="R1914">
        <v>112.27</v>
      </c>
      <c r="S1914">
        <v>21.22</v>
      </c>
      <c r="T1914" t="s">
        <v>80</v>
      </c>
      <c r="U1914" s="40">
        <v>2023</v>
      </c>
      <c r="V1914" s="40">
        <v>11</v>
      </c>
      <c r="W1914" s="40" t="s">
        <v>328</v>
      </c>
      <c r="X1914" s="40">
        <v>4</v>
      </c>
      <c r="Y1914">
        <v>1</v>
      </c>
      <c r="Z1914">
        <v>112.27</v>
      </c>
    </row>
    <row r="1915" spans="1:26" x14ac:dyDescent="0.25">
      <c r="A1915" t="s">
        <v>92</v>
      </c>
      <c r="B1915" t="s">
        <v>2092</v>
      </c>
      <c r="C1915" s="1">
        <v>500</v>
      </c>
      <c r="D1915">
        <v>2</v>
      </c>
      <c r="E1915">
        <v>0.4</v>
      </c>
      <c r="F1915" s="16">
        <v>45232</v>
      </c>
      <c r="G1915" t="s">
        <v>77</v>
      </c>
      <c r="H1915" t="s">
        <v>100</v>
      </c>
      <c r="I1915" t="s">
        <v>78</v>
      </c>
      <c r="J1915" t="s">
        <v>101</v>
      </c>
      <c r="K1915" s="1" t="s">
        <v>102</v>
      </c>
      <c r="L1915" t="s">
        <v>79</v>
      </c>
      <c r="M1915" s="1">
        <v>500</v>
      </c>
      <c r="N1915" s="1">
        <v>500</v>
      </c>
      <c r="O1915" s="1">
        <v>1045</v>
      </c>
      <c r="P1915">
        <v>3</v>
      </c>
      <c r="Q1915">
        <v>91.05</v>
      </c>
      <c r="R1915">
        <v>112.27</v>
      </c>
      <c r="S1915">
        <v>21.22</v>
      </c>
      <c r="T1915" t="s">
        <v>80</v>
      </c>
      <c r="U1915" s="40">
        <v>2023</v>
      </c>
      <c r="V1915" s="40">
        <v>11</v>
      </c>
      <c r="W1915" s="40" t="s">
        <v>328</v>
      </c>
      <c r="X1915" s="40">
        <v>4</v>
      </c>
      <c r="Y1915">
        <v>1</v>
      </c>
      <c r="Z1915">
        <v>112.27</v>
      </c>
    </row>
    <row r="1916" spans="1:26" x14ac:dyDescent="0.25">
      <c r="A1916" t="s">
        <v>92</v>
      </c>
      <c r="B1916" t="s">
        <v>2093</v>
      </c>
      <c r="C1916" s="1">
        <v>500</v>
      </c>
      <c r="D1916">
        <v>2</v>
      </c>
      <c r="E1916">
        <v>0.4</v>
      </c>
      <c r="F1916" s="16">
        <v>45232</v>
      </c>
      <c r="G1916" t="s">
        <v>77</v>
      </c>
      <c r="H1916" t="s">
        <v>100</v>
      </c>
      <c r="I1916" t="s">
        <v>78</v>
      </c>
      <c r="J1916" t="s">
        <v>101</v>
      </c>
      <c r="K1916" s="1" t="s">
        <v>102</v>
      </c>
      <c r="L1916" t="s">
        <v>79</v>
      </c>
      <c r="M1916" s="1">
        <v>500</v>
      </c>
      <c r="N1916" s="1">
        <v>500</v>
      </c>
      <c r="O1916" s="1">
        <v>1045</v>
      </c>
      <c r="P1916">
        <v>3</v>
      </c>
      <c r="Q1916">
        <v>91.05</v>
      </c>
      <c r="R1916">
        <v>112.27</v>
      </c>
      <c r="S1916">
        <v>21.22</v>
      </c>
      <c r="T1916" t="s">
        <v>80</v>
      </c>
      <c r="U1916" s="40">
        <v>2023</v>
      </c>
      <c r="V1916" s="40">
        <v>11</v>
      </c>
      <c r="W1916" s="40" t="s">
        <v>328</v>
      </c>
      <c r="X1916" s="40">
        <v>4</v>
      </c>
      <c r="Y1916">
        <v>1</v>
      </c>
      <c r="Z1916">
        <v>112.27</v>
      </c>
    </row>
    <row r="1917" spans="1:26" x14ac:dyDescent="0.25">
      <c r="A1917" t="s">
        <v>92</v>
      </c>
      <c r="B1917" t="s">
        <v>2094</v>
      </c>
      <c r="C1917" s="1">
        <v>500</v>
      </c>
      <c r="D1917">
        <v>2</v>
      </c>
      <c r="E1917">
        <v>0.4</v>
      </c>
      <c r="F1917" s="16">
        <v>45232</v>
      </c>
      <c r="G1917" t="s">
        <v>77</v>
      </c>
      <c r="H1917" t="s">
        <v>100</v>
      </c>
      <c r="I1917" t="s">
        <v>78</v>
      </c>
      <c r="J1917" t="s">
        <v>101</v>
      </c>
      <c r="K1917" s="1" t="s">
        <v>102</v>
      </c>
      <c r="L1917" t="s">
        <v>79</v>
      </c>
      <c r="M1917" s="1">
        <v>500</v>
      </c>
      <c r="N1917" s="1">
        <v>500</v>
      </c>
      <c r="O1917" s="1">
        <v>1045</v>
      </c>
      <c r="P1917">
        <v>3</v>
      </c>
      <c r="Q1917">
        <v>91.05</v>
      </c>
      <c r="R1917">
        <v>112.27</v>
      </c>
      <c r="S1917">
        <v>21.22</v>
      </c>
      <c r="T1917" t="s">
        <v>80</v>
      </c>
      <c r="U1917" s="40">
        <v>2023</v>
      </c>
      <c r="V1917" s="40">
        <v>11</v>
      </c>
      <c r="W1917" s="40" t="s">
        <v>328</v>
      </c>
      <c r="X1917" s="40">
        <v>4</v>
      </c>
      <c r="Y1917">
        <v>1</v>
      </c>
      <c r="Z1917">
        <v>112.27</v>
      </c>
    </row>
    <row r="1918" spans="1:26" x14ac:dyDescent="0.25">
      <c r="A1918" t="s">
        <v>92</v>
      </c>
      <c r="B1918" t="s">
        <v>2095</v>
      </c>
      <c r="C1918" s="1">
        <v>500</v>
      </c>
      <c r="D1918">
        <v>2</v>
      </c>
      <c r="E1918">
        <v>0.4</v>
      </c>
      <c r="F1918" s="16">
        <v>45232</v>
      </c>
      <c r="G1918" t="s">
        <v>77</v>
      </c>
      <c r="H1918" t="s">
        <v>100</v>
      </c>
      <c r="I1918" t="s">
        <v>78</v>
      </c>
      <c r="J1918" t="s">
        <v>101</v>
      </c>
      <c r="K1918" s="1" t="s">
        <v>102</v>
      </c>
      <c r="L1918" t="s">
        <v>79</v>
      </c>
      <c r="M1918" s="1">
        <v>500</v>
      </c>
      <c r="N1918" s="1">
        <v>500</v>
      </c>
      <c r="O1918" s="1">
        <v>1045</v>
      </c>
      <c r="P1918">
        <v>3</v>
      </c>
      <c r="Q1918">
        <v>91.05</v>
      </c>
      <c r="R1918">
        <v>112.27</v>
      </c>
      <c r="S1918">
        <v>21.22</v>
      </c>
      <c r="T1918" t="s">
        <v>80</v>
      </c>
      <c r="U1918" s="40">
        <v>2023</v>
      </c>
      <c r="V1918" s="40">
        <v>11</v>
      </c>
      <c r="W1918" s="40" t="s">
        <v>328</v>
      </c>
      <c r="X1918" s="40">
        <v>4</v>
      </c>
      <c r="Y1918">
        <v>1</v>
      </c>
      <c r="Z1918">
        <v>112.27</v>
      </c>
    </row>
    <row r="1919" spans="1:26" x14ac:dyDescent="0.25">
      <c r="A1919" t="s">
        <v>92</v>
      </c>
      <c r="B1919" t="s">
        <v>2096</v>
      </c>
      <c r="C1919" s="1">
        <v>500</v>
      </c>
      <c r="D1919">
        <v>2</v>
      </c>
      <c r="E1919">
        <v>0.4</v>
      </c>
      <c r="F1919" s="16">
        <v>45232</v>
      </c>
      <c r="G1919" t="s">
        <v>77</v>
      </c>
      <c r="H1919" t="s">
        <v>100</v>
      </c>
      <c r="I1919" t="s">
        <v>78</v>
      </c>
      <c r="J1919" t="s">
        <v>101</v>
      </c>
      <c r="K1919" s="1" t="s">
        <v>102</v>
      </c>
      <c r="L1919" t="s">
        <v>79</v>
      </c>
      <c r="M1919" s="1">
        <v>500</v>
      </c>
      <c r="N1919" s="1">
        <v>500</v>
      </c>
      <c r="O1919" s="1">
        <v>1045</v>
      </c>
      <c r="P1919">
        <v>3</v>
      </c>
      <c r="Q1919">
        <v>91.05</v>
      </c>
      <c r="R1919">
        <v>112.27</v>
      </c>
      <c r="S1919">
        <v>21.22</v>
      </c>
      <c r="T1919" t="s">
        <v>80</v>
      </c>
      <c r="U1919" s="40">
        <v>2023</v>
      </c>
      <c r="V1919" s="40">
        <v>11</v>
      </c>
      <c r="W1919" s="40" t="s">
        <v>328</v>
      </c>
      <c r="X1919" s="40">
        <v>4</v>
      </c>
      <c r="Y1919">
        <v>1</v>
      </c>
      <c r="Z1919">
        <v>112.27</v>
      </c>
    </row>
    <row r="1920" spans="1:26" x14ac:dyDescent="0.25">
      <c r="A1920" t="s">
        <v>92</v>
      </c>
      <c r="B1920" t="s">
        <v>2097</v>
      </c>
      <c r="C1920" s="1">
        <v>500</v>
      </c>
      <c r="D1920">
        <v>2</v>
      </c>
      <c r="E1920">
        <v>0.4</v>
      </c>
      <c r="F1920" s="16">
        <v>45232</v>
      </c>
      <c r="G1920" t="s">
        <v>77</v>
      </c>
      <c r="H1920" t="s">
        <v>100</v>
      </c>
      <c r="I1920" t="s">
        <v>78</v>
      </c>
      <c r="J1920" t="s">
        <v>101</v>
      </c>
      <c r="K1920" s="1" t="s">
        <v>102</v>
      </c>
      <c r="L1920" t="s">
        <v>79</v>
      </c>
      <c r="M1920" s="1">
        <v>500</v>
      </c>
      <c r="N1920" s="1">
        <v>500</v>
      </c>
      <c r="O1920" s="1">
        <v>1045</v>
      </c>
      <c r="P1920">
        <v>3</v>
      </c>
      <c r="Q1920">
        <v>91.05</v>
      </c>
      <c r="R1920">
        <v>112.27</v>
      </c>
      <c r="S1920">
        <v>21.22</v>
      </c>
      <c r="T1920" t="s">
        <v>80</v>
      </c>
      <c r="U1920" s="40">
        <v>2023</v>
      </c>
      <c r="V1920" s="40">
        <v>11</v>
      </c>
      <c r="W1920" s="40" t="s">
        <v>328</v>
      </c>
      <c r="X1920" s="40">
        <v>4</v>
      </c>
      <c r="Y1920">
        <v>1</v>
      </c>
      <c r="Z1920">
        <v>112.27</v>
      </c>
    </row>
    <row r="1921" spans="1:26" x14ac:dyDescent="0.25">
      <c r="A1921" t="s">
        <v>92</v>
      </c>
      <c r="B1921" t="s">
        <v>2098</v>
      </c>
      <c r="C1921" s="1">
        <v>500</v>
      </c>
      <c r="D1921">
        <v>2</v>
      </c>
      <c r="E1921">
        <v>0.4</v>
      </c>
      <c r="F1921" s="16">
        <v>45232</v>
      </c>
      <c r="G1921" t="s">
        <v>77</v>
      </c>
      <c r="H1921" t="s">
        <v>100</v>
      </c>
      <c r="I1921" t="s">
        <v>78</v>
      </c>
      <c r="J1921" t="s">
        <v>101</v>
      </c>
      <c r="K1921" s="1" t="s">
        <v>102</v>
      </c>
      <c r="L1921" t="s">
        <v>79</v>
      </c>
      <c r="M1921" s="1">
        <v>500</v>
      </c>
      <c r="N1921" s="1">
        <v>500</v>
      </c>
      <c r="O1921" s="1">
        <v>1045</v>
      </c>
      <c r="P1921">
        <v>3</v>
      </c>
      <c r="Q1921">
        <v>91.05</v>
      </c>
      <c r="R1921">
        <v>112.27</v>
      </c>
      <c r="S1921">
        <v>21.22</v>
      </c>
      <c r="T1921" t="s">
        <v>80</v>
      </c>
      <c r="U1921" s="40">
        <v>2023</v>
      </c>
      <c r="V1921" s="40">
        <v>11</v>
      </c>
      <c r="W1921" s="40" t="s">
        <v>328</v>
      </c>
      <c r="X1921" s="40">
        <v>4</v>
      </c>
      <c r="Y1921">
        <v>1</v>
      </c>
      <c r="Z1921">
        <v>112.27</v>
      </c>
    </row>
    <row r="1922" spans="1:26" x14ac:dyDescent="0.25">
      <c r="A1922" t="s">
        <v>92</v>
      </c>
      <c r="B1922" t="s">
        <v>2099</v>
      </c>
      <c r="C1922" s="1">
        <v>500</v>
      </c>
      <c r="D1922">
        <v>2</v>
      </c>
      <c r="E1922">
        <v>0.4</v>
      </c>
      <c r="F1922" s="16">
        <v>45232</v>
      </c>
      <c r="G1922" t="s">
        <v>77</v>
      </c>
      <c r="H1922" t="s">
        <v>100</v>
      </c>
      <c r="I1922" t="s">
        <v>78</v>
      </c>
      <c r="J1922" t="s">
        <v>101</v>
      </c>
      <c r="K1922" s="1" t="s">
        <v>102</v>
      </c>
      <c r="L1922" t="s">
        <v>79</v>
      </c>
      <c r="M1922" s="1">
        <v>500</v>
      </c>
      <c r="N1922" s="1">
        <v>500</v>
      </c>
      <c r="O1922" s="1">
        <v>1045</v>
      </c>
      <c r="P1922">
        <v>3</v>
      </c>
      <c r="Q1922">
        <v>91.05</v>
      </c>
      <c r="R1922">
        <v>112.27</v>
      </c>
      <c r="S1922">
        <v>21.22</v>
      </c>
      <c r="T1922" t="s">
        <v>80</v>
      </c>
      <c r="U1922" s="40">
        <v>2023</v>
      </c>
      <c r="V1922" s="40">
        <v>11</v>
      </c>
      <c r="W1922" s="40" t="s">
        <v>328</v>
      </c>
      <c r="X1922" s="40">
        <v>4</v>
      </c>
      <c r="Y1922">
        <v>1</v>
      </c>
      <c r="Z1922">
        <v>112.27</v>
      </c>
    </row>
    <row r="1923" spans="1:26" x14ac:dyDescent="0.25">
      <c r="A1923" t="s">
        <v>92</v>
      </c>
      <c r="B1923" t="s">
        <v>2100</v>
      </c>
      <c r="C1923" s="1">
        <v>500</v>
      </c>
      <c r="D1923">
        <v>2</v>
      </c>
      <c r="E1923">
        <v>0.4</v>
      </c>
      <c r="F1923" s="16">
        <v>45232</v>
      </c>
      <c r="G1923" t="s">
        <v>77</v>
      </c>
      <c r="H1923" t="s">
        <v>100</v>
      </c>
      <c r="I1923" t="s">
        <v>78</v>
      </c>
      <c r="J1923" t="s">
        <v>101</v>
      </c>
      <c r="K1923" s="1" t="s">
        <v>102</v>
      </c>
      <c r="L1923" t="s">
        <v>79</v>
      </c>
      <c r="M1923" s="1">
        <v>500</v>
      </c>
      <c r="N1923" s="1">
        <v>500</v>
      </c>
      <c r="O1923" s="1">
        <v>1045</v>
      </c>
      <c r="P1923">
        <v>3</v>
      </c>
      <c r="Q1923">
        <v>91.05</v>
      </c>
      <c r="R1923">
        <v>112.27</v>
      </c>
      <c r="S1923">
        <v>21.22</v>
      </c>
      <c r="T1923" t="s">
        <v>80</v>
      </c>
      <c r="U1923" s="40">
        <v>2023</v>
      </c>
      <c r="V1923" s="40">
        <v>11</v>
      </c>
      <c r="W1923" s="40" t="s">
        <v>328</v>
      </c>
      <c r="X1923" s="40">
        <v>4</v>
      </c>
      <c r="Y1923">
        <v>1</v>
      </c>
      <c r="Z1923">
        <v>112.27</v>
      </c>
    </row>
    <row r="1924" spans="1:26" x14ac:dyDescent="0.25">
      <c r="A1924" t="s">
        <v>92</v>
      </c>
      <c r="B1924" t="s">
        <v>2101</v>
      </c>
      <c r="C1924" s="1">
        <v>500</v>
      </c>
      <c r="D1924">
        <v>2</v>
      </c>
      <c r="E1924">
        <v>0.4</v>
      </c>
      <c r="F1924" s="16">
        <v>45232</v>
      </c>
      <c r="G1924" t="s">
        <v>77</v>
      </c>
      <c r="H1924" t="s">
        <v>100</v>
      </c>
      <c r="I1924" t="s">
        <v>78</v>
      </c>
      <c r="J1924" t="s">
        <v>101</v>
      </c>
      <c r="K1924" s="1" t="s">
        <v>102</v>
      </c>
      <c r="L1924" t="s">
        <v>79</v>
      </c>
      <c r="M1924" s="1">
        <v>500</v>
      </c>
      <c r="N1924" s="1">
        <v>500</v>
      </c>
      <c r="O1924" s="1">
        <v>1045</v>
      </c>
      <c r="P1924">
        <v>3</v>
      </c>
      <c r="Q1924">
        <v>91.05</v>
      </c>
      <c r="R1924">
        <v>112.27</v>
      </c>
      <c r="S1924">
        <v>21.22</v>
      </c>
      <c r="T1924" t="s">
        <v>80</v>
      </c>
      <c r="U1924" s="40">
        <v>2023</v>
      </c>
      <c r="V1924" s="40">
        <v>11</v>
      </c>
      <c r="W1924" s="40" t="s">
        <v>328</v>
      </c>
      <c r="X1924" s="40">
        <v>4</v>
      </c>
      <c r="Y1924">
        <v>1</v>
      </c>
      <c r="Z1924">
        <v>112.27</v>
      </c>
    </row>
    <row r="1925" spans="1:26" x14ac:dyDescent="0.25">
      <c r="A1925" t="s">
        <v>92</v>
      </c>
      <c r="B1925" t="s">
        <v>2102</v>
      </c>
      <c r="C1925" s="1">
        <v>500</v>
      </c>
      <c r="D1925">
        <v>2</v>
      </c>
      <c r="E1925">
        <v>0.4</v>
      </c>
      <c r="F1925" s="16">
        <v>45232</v>
      </c>
      <c r="G1925" t="s">
        <v>77</v>
      </c>
      <c r="H1925" t="s">
        <v>100</v>
      </c>
      <c r="I1925" t="s">
        <v>78</v>
      </c>
      <c r="J1925" t="s">
        <v>101</v>
      </c>
      <c r="K1925" s="1" t="s">
        <v>102</v>
      </c>
      <c r="L1925" t="s">
        <v>79</v>
      </c>
      <c r="M1925" s="1">
        <v>500</v>
      </c>
      <c r="N1925" s="1">
        <v>500</v>
      </c>
      <c r="O1925" s="1">
        <v>1045</v>
      </c>
      <c r="P1925">
        <v>3</v>
      </c>
      <c r="Q1925">
        <v>91.05</v>
      </c>
      <c r="R1925">
        <v>112.27</v>
      </c>
      <c r="S1925">
        <v>21.22</v>
      </c>
      <c r="T1925" t="s">
        <v>80</v>
      </c>
      <c r="U1925" s="40">
        <v>2023</v>
      </c>
      <c r="V1925" s="40">
        <v>11</v>
      </c>
      <c r="W1925" s="40" t="s">
        <v>328</v>
      </c>
      <c r="X1925" s="40">
        <v>4</v>
      </c>
      <c r="Y1925">
        <v>1</v>
      </c>
      <c r="Z1925">
        <v>112.27</v>
      </c>
    </row>
    <row r="1926" spans="1:26" x14ac:dyDescent="0.25">
      <c r="A1926" t="s">
        <v>92</v>
      </c>
      <c r="B1926" t="s">
        <v>2103</v>
      </c>
      <c r="C1926" s="1">
        <v>500</v>
      </c>
      <c r="D1926">
        <v>2</v>
      </c>
      <c r="E1926">
        <v>0.4</v>
      </c>
      <c r="F1926" s="16">
        <v>45232</v>
      </c>
      <c r="G1926" t="s">
        <v>77</v>
      </c>
      <c r="H1926" t="s">
        <v>100</v>
      </c>
      <c r="I1926" t="s">
        <v>78</v>
      </c>
      <c r="J1926" t="s">
        <v>101</v>
      </c>
      <c r="K1926" s="1" t="s">
        <v>102</v>
      </c>
      <c r="L1926" t="s">
        <v>79</v>
      </c>
      <c r="M1926" s="1">
        <v>500</v>
      </c>
      <c r="N1926" s="1">
        <v>500</v>
      </c>
      <c r="O1926" s="1">
        <v>1045</v>
      </c>
      <c r="P1926">
        <v>3</v>
      </c>
      <c r="Q1926">
        <v>91.05</v>
      </c>
      <c r="R1926">
        <v>112.27</v>
      </c>
      <c r="S1926">
        <v>21.22</v>
      </c>
      <c r="T1926" t="s">
        <v>80</v>
      </c>
      <c r="U1926" s="40">
        <v>2023</v>
      </c>
      <c r="V1926" s="40">
        <v>11</v>
      </c>
      <c r="W1926" s="40" t="s">
        <v>328</v>
      </c>
      <c r="X1926" s="40">
        <v>4</v>
      </c>
      <c r="Y1926">
        <v>1</v>
      </c>
      <c r="Z1926">
        <v>112.27</v>
      </c>
    </row>
    <row r="1927" spans="1:26" x14ac:dyDescent="0.25">
      <c r="A1927" t="s">
        <v>92</v>
      </c>
      <c r="B1927" t="s">
        <v>2104</v>
      </c>
      <c r="C1927" s="1">
        <v>500</v>
      </c>
      <c r="D1927">
        <v>2</v>
      </c>
      <c r="E1927">
        <v>0.4</v>
      </c>
      <c r="F1927" s="16">
        <v>45232</v>
      </c>
      <c r="G1927" t="s">
        <v>77</v>
      </c>
      <c r="H1927" t="s">
        <v>100</v>
      </c>
      <c r="I1927" t="s">
        <v>78</v>
      </c>
      <c r="J1927" t="s">
        <v>101</v>
      </c>
      <c r="K1927" s="1" t="s">
        <v>102</v>
      </c>
      <c r="L1927" t="s">
        <v>79</v>
      </c>
      <c r="M1927" s="1">
        <v>500</v>
      </c>
      <c r="N1927" s="1">
        <v>500</v>
      </c>
      <c r="O1927" s="1">
        <v>1045</v>
      </c>
      <c r="P1927">
        <v>3</v>
      </c>
      <c r="Q1927">
        <v>91.05</v>
      </c>
      <c r="R1927">
        <v>112.27</v>
      </c>
      <c r="S1927">
        <v>21.22</v>
      </c>
      <c r="T1927" t="s">
        <v>80</v>
      </c>
      <c r="U1927" s="40">
        <v>2023</v>
      </c>
      <c r="V1927" s="40">
        <v>11</v>
      </c>
      <c r="W1927" s="40" t="s">
        <v>328</v>
      </c>
      <c r="X1927" s="40">
        <v>4</v>
      </c>
      <c r="Y1927">
        <v>1</v>
      </c>
      <c r="Z1927">
        <v>112.27</v>
      </c>
    </row>
    <row r="1928" spans="1:26" x14ac:dyDescent="0.25">
      <c r="A1928" t="s">
        <v>92</v>
      </c>
      <c r="B1928" t="s">
        <v>2105</v>
      </c>
      <c r="C1928" s="1">
        <v>500</v>
      </c>
      <c r="D1928">
        <v>2</v>
      </c>
      <c r="E1928">
        <v>0.4</v>
      </c>
      <c r="F1928" s="16">
        <v>45232</v>
      </c>
      <c r="G1928" t="s">
        <v>77</v>
      </c>
      <c r="H1928" t="s">
        <v>100</v>
      </c>
      <c r="I1928" t="s">
        <v>78</v>
      </c>
      <c r="J1928" t="s">
        <v>101</v>
      </c>
      <c r="K1928" s="1" t="s">
        <v>102</v>
      </c>
      <c r="L1928" t="s">
        <v>79</v>
      </c>
      <c r="M1928" s="1">
        <v>500</v>
      </c>
      <c r="N1928" s="1">
        <v>500</v>
      </c>
      <c r="O1928" s="1">
        <v>1045</v>
      </c>
      <c r="P1928">
        <v>3</v>
      </c>
      <c r="Q1928">
        <v>91.05</v>
      </c>
      <c r="R1928">
        <v>112.27</v>
      </c>
      <c r="S1928">
        <v>21.22</v>
      </c>
      <c r="T1928" t="s">
        <v>80</v>
      </c>
      <c r="U1928" s="40">
        <v>2023</v>
      </c>
      <c r="V1928" s="40">
        <v>11</v>
      </c>
      <c r="W1928" s="40" t="s">
        <v>328</v>
      </c>
      <c r="X1928" s="40">
        <v>4</v>
      </c>
      <c r="Y1928">
        <v>1</v>
      </c>
      <c r="Z1928">
        <v>112.27</v>
      </c>
    </row>
    <row r="1929" spans="1:26" x14ac:dyDescent="0.25">
      <c r="A1929" t="s">
        <v>92</v>
      </c>
      <c r="B1929" t="s">
        <v>2106</v>
      </c>
      <c r="C1929" s="1">
        <v>500</v>
      </c>
      <c r="D1929">
        <v>2</v>
      </c>
      <c r="E1929">
        <v>0.4</v>
      </c>
      <c r="F1929" s="16">
        <v>45232</v>
      </c>
      <c r="G1929" t="s">
        <v>77</v>
      </c>
      <c r="H1929" t="s">
        <v>100</v>
      </c>
      <c r="I1929" t="s">
        <v>78</v>
      </c>
      <c r="J1929" t="s">
        <v>101</v>
      </c>
      <c r="K1929" s="1" t="s">
        <v>102</v>
      </c>
      <c r="L1929" t="s">
        <v>79</v>
      </c>
      <c r="M1929" s="1">
        <v>500</v>
      </c>
      <c r="N1929" s="1">
        <v>500</v>
      </c>
      <c r="O1929" s="1">
        <v>1045</v>
      </c>
      <c r="P1929">
        <v>3</v>
      </c>
      <c r="Q1929">
        <v>91.05</v>
      </c>
      <c r="R1929">
        <v>112.27</v>
      </c>
      <c r="S1929">
        <v>21.22</v>
      </c>
      <c r="T1929" t="s">
        <v>80</v>
      </c>
      <c r="U1929" s="40">
        <v>2023</v>
      </c>
      <c r="V1929" s="40">
        <v>11</v>
      </c>
      <c r="W1929" s="40" t="s">
        <v>328</v>
      </c>
      <c r="X1929" s="40">
        <v>4</v>
      </c>
      <c r="Y1929">
        <v>1</v>
      </c>
      <c r="Z1929">
        <v>112.27</v>
      </c>
    </row>
    <row r="1930" spans="1:26" x14ac:dyDescent="0.25">
      <c r="A1930" t="s">
        <v>92</v>
      </c>
      <c r="B1930" t="s">
        <v>2107</v>
      </c>
      <c r="C1930" s="1">
        <v>500</v>
      </c>
      <c r="D1930">
        <v>2</v>
      </c>
      <c r="E1930">
        <v>0.4</v>
      </c>
      <c r="F1930" s="16">
        <v>45232</v>
      </c>
      <c r="G1930" t="s">
        <v>77</v>
      </c>
      <c r="H1930" t="s">
        <v>100</v>
      </c>
      <c r="I1930" t="s">
        <v>78</v>
      </c>
      <c r="J1930" t="s">
        <v>101</v>
      </c>
      <c r="K1930" s="1" t="s">
        <v>102</v>
      </c>
      <c r="L1930" t="s">
        <v>79</v>
      </c>
      <c r="M1930" s="1">
        <v>500</v>
      </c>
      <c r="N1930" s="1">
        <v>500</v>
      </c>
      <c r="O1930" s="1">
        <v>1045</v>
      </c>
      <c r="P1930">
        <v>3</v>
      </c>
      <c r="Q1930">
        <v>91.05</v>
      </c>
      <c r="R1930">
        <v>112.27</v>
      </c>
      <c r="S1930">
        <v>21.22</v>
      </c>
      <c r="T1930" t="s">
        <v>80</v>
      </c>
      <c r="U1930" s="40">
        <v>2023</v>
      </c>
      <c r="V1930" s="40">
        <v>11</v>
      </c>
      <c r="W1930" s="40" t="s">
        <v>328</v>
      </c>
      <c r="X1930" s="40">
        <v>4</v>
      </c>
      <c r="Y1930">
        <v>1</v>
      </c>
      <c r="Z1930">
        <v>112.27</v>
      </c>
    </row>
    <row r="1931" spans="1:26" x14ac:dyDescent="0.25">
      <c r="A1931" t="s">
        <v>92</v>
      </c>
      <c r="B1931" t="s">
        <v>2108</v>
      </c>
      <c r="C1931" s="1">
        <v>500</v>
      </c>
      <c r="D1931">
        <v>2</v>
      </c>
      <c r="E1931">
        <v>0.4</v>
      </c>
      <c r="F1931" s="16">
        <v>45232</v>
      </c>
      <c r="G1931" t="s">
        <v>77</v>
      </c>
      <c r="H1931" t="s">
        <v>100</v>
      </c>
      <c r="I1931" t="s">
        <v>78</v>
      </c>
      <c r="J1931" t="s">
        <v>101</v>
      </c>
      <c r="K1931" s="1" t="s">
        <v>102</v>
      </c>
      <c r="L1931" t="s">
        <v>79</v>
      </c>
      <c r="M1931" s="1">
        <v>500</v>
      </c>
      <c r="N1931" s="1">
        <v>500</v>
      </c>
      <c r="O1931" s="1">
        <v>1045</v>
      </c>
      <c r="P1931">
        <v>3</v>
      </c>
      <c r="Q1931">
        <v>91.05</v>
      </c>
      <c r="R1931">
        <v>112.27</v>
      </c>
      <c r="S1931">
        <v>21.22</v>
      </c>
      <c r="T1931" t="s">
        <v>80</v>
      </c>
      <c r="U1931" s="40">
        <v>2023</v>
      </c>
      <c r="V1931" s="40">
        <v>11</v>
      </c>
      <c r="W1931" s="40" t="s">
        <v>328</v>
      </c>
      <c r="X1931" s="40">
        <v>4</v>
      </c>
      <c r="Y1931">
        <v>1</v>
      </c>
      <c r="Z1931">
        <v>112.27</v>
      </c>
    </row>
    <row r="1932" spans="1:26" x14ac:dyDescent="0.25">
      <c r="A1932" t="s">
        <v>92</v>
      </c>
      <c r="B1932" t="s">
        <v>2109</v>
      </c>
      <c r="C1932" s="1">
        <v>500</v>
      </c>
      <c r="D1932">
        <v>2</v>
      </c>
      <c r="E1932">
        <v>0.4</v>
      </c>
      <c r="F1932" s="16">
        <v>45232</v>
      </c>
      <c r="G1932" t="s">
        <v>77</v>
      </c>
      <c r="H1932" t="s">
        <v>100</v>
      </c>
      <c r="I1932" t="s">
        <v>78</v>
      </c>
      <c r="J1932" t="s">
        <v>101</v>
      </c>
      <c r="K1932" s="1" t="s">
        <v>102</v>
      </c>
      <c r="L1932" t="s">
        <v>79</v>
      </c>
      <c r="M1932" s="1">
        <v>500</v>
      </c>
      <c r="N1932" s="1">
        <v>500</v>
      </c>
      <c r="O1932" s="1">
        <v>1045</v>
      </c>
      <c r="P1932">
        <v>3</v>
      </c>
      <c r="Q1932">
        <v>91.05</v>
      </c>
      <c r="R1932">
        <v>112.27</v>
      </c>
      <c r="S1932">
        <v>21.22</v>
      </c>
      <c r="T1932" t="s">
        <v>80</v>
      </c>
      <c r="U1932" s="40">
        <v>2023</v>
      </c>
      <c r="V1932" s="40">
        <v>11</v>
      </c>
      <c r="W1932" s="40" t="s">
        <v>328</v>
      </c>
      <c r="X1932" s="40">
        <v>4</v>
      </c>
      <c r="Y1932">
        <v>1</v>
      </c>
      <c r="Z1932">
        <v>112.27</v>
      </c>
    </row>
    <row r="1933" spans="1:26" x14ac:dyDescent="0.25">
      <c r="A1933" t="s">
        <v>92</v>
      </c>
      <c r="B1933" t="s">
        <v>2110</v>
      </c>
      <c r="C1933" s="1">
        <v>500</v>
      </c>
      <c r="D1933">
        <v>2</v>
      </c>
      <c r="E1933">
        <v>0.4</v>
      </c>
      <c r="F1933" s="16">
        <v>45232</v>
      </c>
      <c r="G1933" t="s">
        <v>77</v>
      </c>
      <c r="H1933" t="s">
        <v>100</v>
      </c>
      <c r="I1933" t="s">
        <v>78</v>
      </c>
      <c r="J1933" t="s">
        <v>101</v>
      </c>
      <c r="K1933" s="1" t="s">
        <v>102</v>
      </c>
      <c r="L1933" t="s">
        <v>79</v>
      </c>
      <c r="M1933" s="1">
        <v>500</v>
      </c>
      <c r="N1933" s="1">
        <v>500</v>
      </c>
      <c r="O1933" s="1">
        <v>1045</v>
      </c>
      <c r="P1933">
        <v>3</v>
      </c>
      <c r="Q1933">
        <v>91.05</v>
      </c>
      <c r="R1933">
        <v>112.27</v>
      </c>
      <c r="S1933">
        <v>21.22</v>
      </c>
      <c r="T1933" t="s">
        <v>80</v>
      </c>
      <c r="U1933" s="40">
        <v>2023</v>
      </c>
      <c r="V1933" s="40">
        <v>11</v>
      </c>
      <c r="W1933" s="40" t="s">
        <v>328</v>
      </c>
      <c r="X1933" s="40">
        <v>4</v>
      </c>
      <c r="Y1933">
        <v>1</v>
      </c>
      <c r="Z1933">
        <v>112.27</v>
      </c>
    </row>
    <row r="1934" spans="1:26" x14ac:dyDescent="0.25">
      <c r="A1934" t="s">
        <v>92</v>
      </c>
      <c r="B1934" t="s">
        <v>2111</v>
      </c>
      <c r="C1934" s="1">
        <v>500</v>
      </c>
      <c r="D1934">
        <v>2</v>
      </c>
      <c r="E1934">
        <v>0.4</v>
      </c>
      <c r="F1934" s="16">
        <v>45232</v>
      </c>
      <c r="G1934" t="s">
        <v>77</v>
      </c>
      <c r="H1934" t="s">
        <v>100</v>
      </c>
      <c r="I1934" t="s">
        <v>78</v>
      </c>
      <c r="J1934" t="s">
        <v>101</v>
      </c>
      <c r="K1934" s="1" t="s">
        <v>102</v>
      </c>
      <c r="L1934" t="s">
        <v>79</v>
      </c>
      <c r="M1934" s="1">
        <v>500</v>
      </c>
      <c r="N1934" s="1">
        <v>500</v>
      </c>
      <c r="O1934" s="1">
        <v>1045</v>
      </c>
      <c r="P1934">
        <v>3</v>
      </c>
      <c r="Q1934">
        <v>91.05</v>
      </c>
      <c r="R1934">
        <v>112.27</v>
      </c>
      <c r="S1934">
        <v>21.22</v>
      </c>
      <c r="T1934" t="s">
        <v>80</v>
      </c>
      <c r="U1934" s="40">
        <v>2023</v>
      </c>
      <c r="V1934" s="40">
        <v>11</v>
      </c>
      <c r="W1934" s="40" t="s">
        <v>328</v>
      </c>
      <c r="X1934" s="40">
        <v>4</v>
      </c>
      <c r="Y1934">
        <v>1</v>
      </c>
      <c r="Z1934">
        <v>112.27</v>
      </c>
    </row>
    <row r="1935" spans="1:26" x14ac:dyDescent="0.25">
      <c r="A1935" t="s">
        <v>92</v>
      </c>
      <c r="B1935" t="s">
        <v>2112</v>
      </c>
      <c r="C1935" s="1">
        <v>500</v>
      </c>
      <c r="D1935">
        <v>2</v>
      </c>
      <c r="E1935">
        <v>0.4</v>
      </c>
      <c r="F1935" s="16">
        <v>45232</v>
      </c>
      <c r="G1935" t="s">
        <v>77</v>
      </c>
      <c r="H1935" t="s">
        <v>100</v>
      </c>
      <c r="I1935" t="s">
        <v>78</v>
      </c>
      <c r="J1935" t="s">
        <v>101</v>
      </c>
      <c r="K1935" s="1" t="s">
        <v>102</v>
      </c>
      <c r="L1935" t="s">
        <v>79</v>
      </c>
      <c r="M1935" s="1">
        <v>500</v>
      </c>
      <c r="N1935" s="1">
        <v>500</v>
      </c>
      <c r="O1935" s="1">
        <v>1045</v>
      </c>
      <c r="P1935">
        <v>3</v>
      </c>
      <c r="Q1935">
        <v>91.05</v>
      </c>
      <c r="R1935">
        <v>112.27</v>
      </c>
      <c r="S1935">
        <v>21.22</v>
      </c>
      <c r="T1935" t="s">
        <v>80</v>
      </c>
      <c r="U1935" s="40">
        <v>2023</v>
      </c>
      <c r="V1935" s="40">
        <v>11</v>
      </c>
      <c r="W1935" s="40" t="s">
        <v>328</v>
      </c>
      <c r="X1935" s="40">
        <v>4</v>
      </c>
      <c r="Y1935">
        <v>1</v>
      </c>
      <c r="Z1935">
        <v>112.27</v>
      </c>
    </row>
    <row r="1936" spans="1:26" x14ac:dyDescent="0.25">
      <c r="A1936" t="s">
        <v>92</v>
      </c>
      <c r="B1936" t="s">
        <v>2113</v>
      </c>
      <c r="C1936" s="1">
        <v>500</v>
      </c>
      <c r="D1936">
        <v>2</v>
      </c>
      <c r="E1936">
        <v>0.4</v>
      </c>
      <c r="F1936" s="16">
        <v>45232</v>
      </c>
      <c r="G1936" t="s">
        <v>77</v>
      </c>
      <c r="H1936" t="s">
        <v>100</v>
      </c>
      <c r="I1936" t="s">
        <v>78</v>
      </c>
      <c r="J1936" t="s">
        <v>101</v>
      </c>
      <c r="K1936" s="1" t="s">
        <v>102</v>
      </c>
      <c r="L1936" t="s">
        <v>79</v>
      </c>
      <c r="M1936" s="1">
        <v>500</v>
      </c>
      <c r="N1936" s="1">
        <v>500</v>
      </c>
      <c r="O1936" s="1">
        <v>1045</v>
      </c>
      <c r="P1936">
        <v>3</v>
      </c>
      <c r="Q1936">
        <v>91.05</v>
      </c>
      <c r="R1936">
        <v>112.27</v>
      </c>
      <c r="S1936">
        <v>21.22</v>
      </c>
      <c r="T1936" t="s">
        <v>80</v>
      </c>
      <c r="U1936" s="40">
        <v>2023</v>
      </c>
      <c r="V1936" s="40">
        <v>11</v>
      </c>
      <c r="W1936" s="40" t="s">
        <v>328</v>
      </c>
      <c r="X1936" s="40">
        <v>4</v>
      </c>
      <c r="Y1936">
        <v>1</v>
      </c>
      <c r="Z1936">
        <v>112.27</v>
      </c>
    </row>
    <row r="1937" spans="1:26" x14ac:dyDescent="0.25">
      <c r="A1937" t="s">
        <v>92</v>
      </c>
      <c r="B1937" t="s">
        <v>2114</v>
      </c>
      <c r="C1937" s="1">
        <v>500</v>
      </c>
      <c r="D1937">
        <v>2</v>
      </c>
      <c r="E1937">
        <v>0.4</v>
      </c>
      <c r="F1937" s="16">
        <v>45232</v>
      </c>
      <c r="G1937" t="s">
        <v>77</v>
      </c>
      <c r="H1937" t="s">
        <v>100</v>
      </c>
      <c r="I1937" t="s">
        <v>78</v>
      </c>
      <c r="J1937" t="s">
        <v>101</v>
      </c>
      <c r="K1937" s="1" t="s">
        <v>102</v>
      </c>
      <c r="L1937" t="s">
        <v>79</v>
      </c>
      <c r="M1937" s="1">
        <v>500</v>
      </c>
      <c r="N1937" s="1">
        <v>500</v>
      </c>
      <c r="O1937" s="1">
        <v>1045</v>
      </c>
      <c r="P1937">
        <v>3</v>
      </c>
      <c r="Q1937">
        <v>91.05</v>
      </c>
      <c r="R1937">
        <v>112.27</v>
      </c>
      <c r="S1937">
        <v>21.22</v>
      </c>
      <c r="T1937" t="s">
        <v>80</v>
      </c>
      <c r="U1937" s="40">
        <v>2023</v>
      </c>
      <c r="V1937" s="40">
        <v>11</v>
      </c>
      <c r="W1937" s="40" t="s">
        <v>328</v>
      </c>
      <c r="X1937" s="40">
        <v>4</v>
      </c>
      <c r="Y1937">
        <v>1</v>
      </c>
      <c r="Z1937">
        <v>112.27</v>
      </c>
    </row>
    <row r="1938" spans="1:26" x14ac:dyDescent="0.25">
      <c r="A1938" t="s">
        <v>92</v>
      </c>
      <c r="B1938" t="s">
        <v>2115</v>
      </c>
      <c r="C1938" s="1">
        <v>500</v>
      </c>
      <c r="D1938">
        <v>2</v>
      </c>
      <c r="E1938">
        <v>0.4</v>
      </c>
      <c r="F1938" s="16">
        <v>45232</v>
      </c>
      <c r="G1938" t="s">
        <v>77</v>
      </c>
      <c r="H1938" t="s">
        <v>100</v>
      </c>
      <c r="I1938" t="s">
        <v>78</v>
      </c>
      <c r="J1938" t="s">
        <v>101</v>
      </c>
      <c r="K1938" s="1" t="s">
        <v>102</v>
      </c>
      <c r="L1938" t="s">
        <v>79</v>
      </c>
      <c r="M1938" s="1">
        <v>500</v>
      </c>
      <c r="N1938" s="1">
        <v>500</v>
      </c>
      <c r="O1938" s="1">
        <v>1045</v>
      </c>
      <c r="P1938">
        <v>3</v>
      </c>
      <c r="Q1938">
        <v>91.05</v>
      </c>
      <c r="R1938">
        <v>112.27</v>
      </c>
      <c r="S1938">
        <v>21.22</v>
      </c>
      <c r="T1938" t="s">
        <v>80</v>
      </c>
      <c r="U1938" s="40">
        <v>2023</v>
      </c>
      <c r="V1938" s="40">
        <v>11</v>
      </c>
      <c r="W1938" s="40" t="s">
        <v>328</v>
      </c>
      <c r="X1938" s="40">
        <v>4</v>
      </c>
      <c r="Y1938">
        <v>1</v>
      </c>
      <c r="Z1938">
        <v>112.27</v>
      </c>
    </row>
    <row r="1939" spans="1:26" x14ac:dyDescent="0.25">
      <c r="A1939" t="s">
        <v>92</v>
      </c>
      <c r="B1939" t="s">
        <v>2116</v>
      </c>
      <c r="C1939" s="1">
        <v>500</v>
      </c>
      <c r="D1939">
        <v>2</v>
      </c>
      <c r="E1939">
        <v>0.4</v>
      </c>
      <c r="F1939" s="16">
        <v>45232</v>
      </c>
      <c r="G1939" t="s">
        <v>77</v>
      </c>
      <c r="H1939" t="s">
        <v>100</v>
      </c>
      <c r="I1939" t="s">
        <v>78</v>
      </c>
      <c r="J1939" t="s">
        <v>101</v>
      </c>
      <c r="K1939" s="1" t="s">
        <v>102</v>
      </c>
      <c r="L1939" t="s">
        <v>79</v>
      </c>
      <c r="M1939" s="1">
        <v>500</v>
      </c>
      <c r="N1939" s="1">
        <v>500</v>
      </c>
      <c r="O1939" s="1">
        <v>1045</v>
      </c>
      <c r="P1939">
        <v>3</v>
      </c>
      <c r="Q1939">
        <v>91.05</v>
      </c>
      <c r="R1939">
        <v>112.27</v>
      </c>
      <c r="S1939">
        <v>21.22</v>
      </c>
      <c r="T1939" t="s">
        <v>80</v>
      </c>
      <c r="U1939" s="40">
        <v>2023</v>
      </c>
      <c r="V1939" s="40">
        <v>11</v>
      </c>
      <c r="W1939" s="40" t="s">
        <v>328</v>
      </c>
      <c r="X1939" s="40">
        <v>4</v>
      </c>
      <c r="Y1939">
        <v>1</v>
      </c>
      <c r="Z1939">
        <v>112.27</v>
      </c>
    </row>
    <row r="1940" spans="1:26" x14ac:dyDescent="0.25">
      <c r="A1940" t="s">
        <v>92</v>
      </c>
      <c r="B1940" t="s">
        <v>2117</v>
      </c>
      <c r="C1940" s="1">
        <v>500</v>
      </c>
      <c r="D1940">
        <v>2</v>
      </c>
      <c r="E1940">
        <v>0.4</v>
      </c>
      <c r="F1940" s="16">
        <v>45232</v>
      </c>
      <c r="G1940" t="s">
        <v>77</v>
      </c>
      <c r="H1940" t="s">
        <v>100</v>
      </c>
      <c r="I1940" t="s">
        <v>78</v>
      </c>
      <c r="J1940" t="s">
        <v>101</v>
      </c>
      <c r="K1940" s="1" t="s">
        <v>102</v>
      </c>
      <c r="L1940" t="s">
        <v>79</v>
      </c>
      <c r="M1940" s="1">
        <v>500</v>
      </c>
      <c r="N1940" s="1">
        <v>500</v>
      </c>
      <c r="O1940" s="1">
        <v>1045</v>
      </c>
      <c r="P1940">
        <v>3</v>
      </c>
      <c r="Q1940">
        <v>91.05</v>
      </c>
      <c r="R1940">
        <v>112.27</v>
      </c>
      <c r="S1940">
        <v>21.22</v>
      </c>
      <c r="T1940" t="s">
        <v>80</v>
      </c>
      <c r="U1940" s="40">
        <v>2023</v>
      </c>
      <c r="V1940" s="40">
        <v>11</v>
      </c>
      <c r="W1940" s="40" t="s">
        <v>328</v>
      </c>
      <c r="X1940" s="40">
        <v>4</v>
      </c>
      <c r="Y1940">
        <v>1</v>
      </c>
      <c r="Z1940">
        <v>112.27</v>
      </c>
    </row>
    <row r="1941" spans="1:26" x14ac:dyDescent="0.25">
      <c r="A1941" t="s">
        <v>92</v>
      </c>
      <c r="B1941" t="s">
        <v>2118</v>
      </c>
      <c r="C1941" s="1">
        <v>500</v>
      </c>
      <c r="D1941">
        <v>2</v>
      </c>
      <c r="E1941">
        <v>0.4</v>
      </c>
      <c r="F1941" s="16">
        <v>45232</v>
      </c>
      <c r="G1941" t="s">
        <v>77</v>
      </c>
      <c r="H1941" t="s">
        <v>100</v>
      </c>
      <c r="I1941" t="s">
        <v>78</v>
      </c>
      <c r="J1941" t="s">
        <v>101</v>
      </c>
      <c r="K1941" s="1" t="s">
        <v>102</v>
      </c>
      <c r="L1941" t="s">
        <v>79</v>
      </c>
      <c r="M1941" s="1">
        <v>500</v>
      </c>
      <c r="N1941" s="1">
        <v>500</v>
      </c>
      <c r="O1941" s="1">
        <v>1045</v>
      </c>
      <c r="P1941">
        <v>3</v>
      </c>
      <c r="Q1941">
        <v>91.05</v>
      </c>
      <c r="R1941">
        <v>112.27</v>
      </c>
      <c r="S1941">
        <v>21.22</v>
      </c>
      <c r="T1941" t="s">
        <v>80</v>
      </c>
      <c r="U1941" s="40">
        <v>2023</v>
      </c>
      <c r="V1941" s="40">
        <v>11</v>
      </c>
      <c r="W1941" s="40" t="s">
        <v>328</v>
      </c>
      <c r="X1941" s="40">
        <v>4</v>
      </c>
      <c r="Y1941">
        <v>1</v>
      </c>
      <c r="Z1941">
        <v>112.27</v>
      </c>
    </row>
    <row r="1942" spans="1:26" x14ac:dyDescent="0.25">
      <c r="A1942" t="s">
        <v>92</v>
      </c>
      <c r="B1942" t="s">
        <v>2119</v>
      </c>
      <c r="C1942" s="1">
        <v>500</v>
      </c>
      <c r="D1942">
        <v>2</v>
      </c>
      <c r="E1942">
        <v>0.4</v>
      </c>
      <c r="F1942" s="16">
        <v>45232</v>
      </c>
      <c r="G1942" t="s">
        <v>77</v>
      </c>
      <c r="H1942" t="s">
        <v>100</v>
      </c>
      <c r="I1942" t="s">
        <v>78</v>
      </c>
      <c r="J1942" t="s">
        <v>101</v>
      </c>
      <c r="K1942" s="1" t="s">
        <v>102</v>
      </c>
      <c r="L1942" t="s">
        <v>79</v>
      </c>
      <c r="M1942" s="1">
        <v>500</v>
      </c>
      <c r="N1942" s="1">
        <v>500</v>
      </c>
      <c r="O1942" s="1">
        <v>1045</v>
      </c>
      <c r="P1942">
        <v>3</v>
      </c>
      <c r="Q1942">
        <v>91.05</v>
      </c>
      <c r="R1942">
        <v>112.27</v>
      </c>
      <c r="S1942">
        <v>21.22</v>
      </c>
      <c r="T1942" t="s">
        <v>80</v>
      </c>
      <c r="U1942" s="40">
        <v>2023</v>
      </c>
      <c r="V1942" s="40">
        <v>11</v>
      </c>
      <c r="W1942" s="40" t="s">
        <v>328</v>
      </c>
      <c r="X1942" s="40">
        <v>4</v>
      </c>
      <c r="Y1942">
        <v>1</v>
      </c>
      <c r="Z1942">
        <v>112.27</v>
      </c>
    </row>
    <row r="1943" spans="1:26" x14ac:dyDescent="0.25">
      <c r="A1943" t="s">
        <v>92</v>
      </c>
      <c r="B1943" t="s">
        <v>2120</v>
      </c>
      <c r="C1943" s="1">
        <v>500</v>
      </c>
      <c r="D1943">
        <v>2</v>
      </c>
      <c r="E1943">
        <v>0.4</v>
      </c>
      <c r="F1943" s="16">
        <v>45232</v>
      </c>
      <c r="G1943" t="s">
        <v>77</v>
      </c>
      <c r="H1943" t="s">
        <v>100</v>
      </c>
      <c r="I1943" t="s">
        <v>78</v>
      </c>
      <c r="J1943" t="s">
        <v>101</v>
      </c>
      <c r="K1943" s="1" t="s">
        <v>102</v>
      </c>
      <c r="L1943" t="s">
        <v>79</v>
      </c>
      <c r="M1943" s="1">
        <v>500</v>
      </c>
      <c r="N1943" s="1">
        <v>500</v>
      </c>
      <c r="O1943" s="1">
        <v>1045</v>
      </c>
      <c r="P1943">
        <v>3</v>
      </c>
      <c r="Q1943">
        <v>91.05</v>
      </c>
      <c r="R1943">
        <v>112.27</v>
      </c>
      <c r="S1943">
        <v>21.22</v>
      </c>
      <c r="T1943" t="s">
        <v>80</v>
      </c>
      <c r="U1943" s="40">
        <v>2023</v>
      </c>
      <c r="V1943" s="40">
        <v>11</v>
      </c>
      <c r="W1943" s="40" t="s">
        <v>328</v>
      </c>
      <c r="X1943" s="40">
        <v>4</v>
      </c>
      <c r="Y1943">
        <v>1</v>
      </c>
      <c r="Z1943">
        <v>112.27</v>
      </c>
    </row>
    <row r="1944" spans="1:26" x14ac:dyDescent="0.25">
      <c r="A1944" t="s">
        <v>92</v>
      </c>
      <c r="B1944" t="s">
        <v>2121</v>
      </c>
      <c r="C1944" s="1">
        <v>500</v>
      </c>
      <c r="D1944">
        <v>2</v>
      </c>
      <c r="E1944">
        <v>0.4</v>
      </c>
      <c r="F1944" s="16">
        <v>45232</v>
      </c>
      <c r="G1944" t="s">
        <v>77</v>
      </c>
      <c r="H1944" t="s">
        <v>100</v>
      </c>
      <c r="I1944" t="s">
        <v>78</v>
      </c>
      <c r="J1944" t="s">
        <v>101</v>
      </c>
      <c r="K1944" s="1" t="s">
        <v>102</v>
      </c>
      <c r="L1944" t="s">
        <v>79</v>
      </c>
      <c r="M1944" s="1">
        <v>500</v>
      </c>
      <c r="N1944" s="1">
        <v>500</v>
      </c>
      <c r="O1944" s="1">
        <v>1045</v>
      </c>
      <c r="P1944">
        <v>3</v>
      </c>
      <c r="Q1944">
        <v>91.05</v>
      </c>
      <c r="R1944">
        <v>112.27</v>
      </c>
      <c r="S1944">
        <v>21.22</v>
      </c>
      <c r="T1944" t="s">
        <v>80</v>
      </c>
      <c r="U1944" s="40">
        <v>2023</v>
      </c>
      <c r="V1944" s="40">
        <v>11</v>
      </c>
      <c r="W1944" s="40" t="s">
        <v>328</v>
      </c>
      <c r="X1944" s="40">
        <v>4</v>
      </c>
      <c r="Y1944">
        <v>1</v>
      </c>
      <c r="Z1944">
        <v>112.27</v>
      </c>
    </row>
    <row r="1945" spans="1:26" x14ac:dyDescent="0.25">
      <c r="A1945" t="s">
        <v>92</v>
      </c>
      <c r="B1945" t="s">
        <v>2122</v>
      </c>
      <c r="C1945" s="1">
        <v>500</v>
      </c>
      <c r="D1945">
        <v>2</v>
      </c>
      <c r="E1945">
        <v>0.4</v>
      </c>
      <c r="F1945" s="16">
        <v>45232</v>
      </c>
      <c r="G1945" t="s">
        <v>77</v>
      </c>
      <c r="H1945" t="s">
        <v>100</v>
      </c>
      <c r="I1945" t="s">
        <v>78</v>
      </c>
      <c r="J1945" t="s">
        <v>101</v>
      </c>
      <c r="K1945" s="1" t="s">
        <v>102</v>
      </c>
      <c r="L1945" t="s">
        <v>79</v>
      </c>
      <c r="M1945" s="1">
        <v>500</v>
      </c>
      <c r="N1945" s="1">
        <v>500</v>
      </c>
      <c r="O1945" s="1">
        <v>1045</v>
      </c>
      <c r="P1945">
        <v>3</v>
      </c>
      <c r="Q1945">
        <v>91.05</v>
      </c>
      <c r="R1945">
        <v>112.27</v>
      </c>
      <c r="S1945">
        <v>21.22</v>
      </c>
      <c r="T1945" t="s">
        <v>80</v>
      </c>
      <c r="U1945" s="40">
        <v>2023</v>
      </c>
      <c r="V1945" s="40">
        <v>11</v>
      </c>
      <c r="W1945" s="40" t="s">
        <v>328</v>
      </c>
      <c r="X1945" s="40">
        <v>4</v>
      </c>
      <c r="Y1945">
        <v>1</v>
      </c>
      <c r="Z1945">
        <v>112.27</v>
      </c>
    </row>
    <row r="1946" spans="1:26" x14ac:dyDescent="0.25">
      <c r="A1946" t="s">
        <v>92</v>
      </c>
      <c r="B1946" t="s">
        <v>2123</v>
      </c>
      <c r="C1946" s="1">
        <v>500</v>
      </c>
      <c r="D1946">
        <v>2</v>
      </c>
      <c r="E1946">
        <v>0.4</v>
      </c>
      <c r="F1946" s="16">
        <v>45232</v>
      </c>
      <c r="G1946" t="s">
        <v>77</v>
      </c>
      <c r="H1946" t="s">
        <v>100</v>
      </c>
      <c r="I1946" t="s">
        <v>78</v>
      </c>
      <c r="J1946" t="s">
        <v>101</v>
      </c>
      <c r="K1946" s="1" t="s">
        <v>102</v>
      </c>
      <c r="L1946" t="s">
        <v>79</v>
      </c>
      <c r="M1946" s="1">
        <v>500</v>
      </c>
      <c r="N1946" s="1">
        <v>500</v>
      </c>
      <c r="O1946" s="1">
        <v>1045</v>
      </c>
      <c r="P1946">
        <v>3</v>
      </c>
      <c r="Q1946">
        <v>91.05</v>
      </c>
      <c r="R1946">
        <v>112.27</v>
      </c>
      <c r="S1946">
        <v>21.22</v>
      </c>
      <c r="T1946" t="s">
        <v>80</v>
      </c>
      <c r="U1946" s="40">
        <v>2023</v>
      </c>
      <c r="V1946" s="40">
        <v>11</v>
      </c>
      <c r="W1946" s="40" t="s">
        <v>328</v>
      </c>
      <c r="X1946" s="40">
        <v>4</v>
      </c>
      <c r="Y1946">
        <v>1</v>
      </c>
      <c r="Z1946">
        <v>112.27</v>
      </c>
    </row>
    <row r="1947" spans="1:26" x14ac:dyDescent="0.25">
      <c r="A1947" t="s">
        <v>92</v>
      </c>
      <c r="B1947" t="s">
        <v>2124</v>
      </c>
      <c r="C1947" s="1">
        <v>500</v>
      </c>
      <c r="D1947">
        <v>2</v>
      </c>
      <c r="E1947">
        <v>0.4</v>
      </c>
      <c r="F1947" s="16">
        <v>45232</v>
      </c>
      <c r="G1947" t="s">
        <v>77</v>
      </c>
      <c r="H1947" t="s">
        <v>100</v>
      </c>
      <c r="I1947" t="s">
        <v>78</v>
      </c>
      <c r="J1947" t="s">
        <v>101</v>
      </c>
      <c r="K1947" s="1" t="s">
        <v>102</v>
      </c>
      <c r="L1947" t="s">
        <v>79</v>
      </c>
      <c r="M1947" s="1">
        <v>500</v>
      </c>
      <c r="N1947" s="1">
        <v>500</v>
      </c>
      <c r="O1947" s="1">
        <v>1045</v>
      </c>
      <c r="P1947">
        <v>3</v>
      </c>
      <c r="Q1947">
        <v>91.05</v>
      </c>
      <c r="R1947">
        <v>112.27</v>
      </c>
      <c r="S1947">
        <v>21.22</v>
      </c>
      <c r="T1947" t="s">
        <v>80</v>
      </c>
      <c r="U1947" s="40">
        <v>2023</v>
      </c>
      <c r="V1947" s="40">
        <v>11</v>
      </c>
      <c r="W1947" s="40" t="s">
        <v>328</v>
      </c>
      <c r="X1947" s="40">
        <v>4</v>
      </c>
      <c r="Y1947">
        <v>1</v>
      </c>
      <c r="Z1947">
        <v>112.27</v>
      </c>
    </row>
    <row r="1948" spans="1:26" x14ac:dyDescent="0.25">
      <c r="A1948" t="s">
        <v>92</v>
      </c>
      <c r="B1948" t="s">
        <v>2125</v>
      </c>
      <c r="C1948" s="1">
        <v>500</v>
      </c>
      <c r="D1948">
        <v>2</v>
      </c>
      <c r="E1948">
        <v>0.4</v>
      </c>
      <c r="F1948" s="16">
        <v>45232</v>
      </c>
      <c r="G1948" t="s">
        <v>77</v>
      </c>
      <c r="H1948" t="s">
        <v>100</v>
      </c>
      <c r="I1948" t="s">
        <v>78</v>
      </c>
      <c r="J1948" t="s">
        <v>101</v>
      </c>
      <c r="K1948" s="1" t="s">
        <v>102</v>
      </c>
      <c r="L1948" t="s">
        <v>79</v>
      </c>
      <c r="M1948" s="1">
        <v>500</v>
      </c>
      <c r="N1948" s="1">
        <v>500</v>
      </c>
      <c r="O1948" s="1">
        <v>1045</v>
      </c>
      <c r="P1948">
        <v>3</v>
      </c>
      <c r="Q1948">
        <v>91.05</v>
      </c>
      <c r="R1948">
        <v>112.27</v>
      </c>
      <c r="S1948">
        <v>21.22</v>
      </c>
      <c r="T1948" t="s">
        <v>80</v>
      </c>
      <c r="U1948" s="40">
        <v>2023</v>
      </c>
      <c r="V1948" s="40">
        <v>11</v>
      </c>
      <c r="W1948" s="40" t="s">
        <v>328</v>
      </c>
      <c r="X1948" s="40">
        <v>4</v>
      </c>
      <c r="Y1948">
        <v>1</v>
      </c>
      <c r="Z1948">
        <v>112.27</v>
      </c>
    </row>
    <row r="1949" spans="1:26" x14ac:dyDescent="0.25">
      <c r="A1949" t="s">
        <v>92</v>
      </c>
      <c r="B1949" t="s">
        <v>2126</v>
      </c>
      <c r="C1949" s="1">
        <v>500</v>
      </c>
      <c r="D1949">
        <v>2</v>
      </c>
      <c r="E1949">
        <v>0.4</v>
      </c>
      <c r="F1949" s="16">
        <v>45232</v>
      </c>
      <c r="G1949" t="s">
        <v>77</v>
      </c>
      <c r="H1949" t="s">
        <v>100</v>
      </c>
      <c r="I1949" t="s">
        <v>78</v>
      </c>
      <c r="J1949" t="s">
        <v>101</v>
      </c>
      <c r="K1949" s="1" t="s">
        <v>102</v>
      </c>
      <c r="L1949" t="s">
        <v>79</v>
      </c>
      <c r="M1949" s="1">
        <v>500</v>
      </c>
      <c r="N1949" s="1">
        <v>500</v>
      </c>
      <c r="O1949" s="1">
        <v>1045</v>
      </c>
      <c r="P1949">
        <v>3</v>
      </c>
      <c r="Q1949">
        <v>91.05</v>
      </c>
      <c r="R1949">
        <v>112.27</v>
      </c>
      <c r="S1949">
        <v>21.22</v>
      </c>
      <c r="T1949" t="s">
        <v>80</v>
      </c>
      <c r="U1949" s="40">
        <v>2023</v>
      </c>
      <c r="V1949" s="40">
        <v>11</v>
      </c>
      <c r="W1949" s="40" t="s">
        <v>328</v>
      </c>
      <c r="X1949" s="40">
        <v>4</v>
      </c>
      <c r="Y1949">
        <v>1</v>
      </c>
      <c r="Z1949">
        <v>112.27</v>
      </c>
    </row>
    <row r="1950" spans="1:26" x14ac:dyDescent="0.25">
      <c r="A1950" t="s">
        <v>92</v>
      </c>
      <c r="B1950" t="s">
        <v>2127</v>
      </c>
      <c r="C1950" s="1">
        <v>500</v>
      </c>
      <c r="D1950">
        <v>2</v>
      </c>
      <c r="E1950">
        <v>0.4</v>
      </c>
      <c r="F1950" s="16">
        <v>45232</v>
      </c>
      <c r="G1950" t="s">
        <v>77</v>
      </c>
      <c r="H1950" t="s">
        <v>100</v>
      </c>
      <c r="I1950" t="s">
        <v>78</v>
      </c>
      <c r="J1950" t="s">
        <v>101</v>
      </c>
      <c r="K1950" s="1" t="s">
        <v>102</v>
      </c>
      <c r="L1950" t="s">
        <v>79</v>
      </c>
      <c r="M1950" s="1">
        <v>500</v>
      </c>
      <c r="N1950" s="1">
        <v>500</v>
      </c>
      <c r="O1950" s="1">
        <v>1045</v>
      </c>
      <c r="P1950">
        <v>3</v>
      </c>
      <c r="Q1950">
        <v>91.05</v>
      </c>
      <c r="R1950">
        <v>112.27</v>
      </c>
      <c r="S1950">
        <v>21.22</v>
      </c>
      <c r="T1950" t="s">
        <v>80</v>
      </c>
      <c r="U1950" s="40">
        <v>2023</v>
      </c>
      <c r="V1950" s="40">
        <v>11</v>
      </c>
      <c r="W1950" s="40" t="s">
        <v>328</v>
      </c>
      <c r="X1950" s="40">
        <v>4</v>
      </c>
      <c r="Y1950">
        <v>1</v>
      </c>
      <c r="Z1950">
        <v>112.27</v>
      </c>
    </row>
    <row r="1951" spans="1:26" x14ac:dyDescent="0.25">
      <c r="A1951" t="s">
        <v>92</v>
      </c>
      <c r="B1951" t="s">
        <v>2128</v>
      </c>
      <c r="C1951" s="1">
        <v>500</v>
      </c>
      <c r="D1951">
        <v>2</v>
      </c>
      <c r="E1951">
        <v>0.4</v>
      </c>
      <c r="F1951" s="16">
        <v>45232</v>
      </c>
      <c r="G1951" t="s">
        <v>77</v>
      </c>
      <c r="H1951" t="s">
        <v>100</v>
      </c>
      <c r="I1951" t="s">
        <v>78</v>
      </c>
      <c r="J1951" t="s">
        <v>101</v>
      </c>
      <c r="K1951" s="1" t="s">
        <v>102</v>
      </c>
      <c r="L1951" t="s">
        <v>79</v>
      </c>
      <c r="M1951" s="1">
        <v>500</v>
      </c>
      <c r="N1951" s="1">
        <v>500</v>
      </c>
      <c r="O1951" s="1">
        <v>1045</v>
      </c>
      <c r="P1951">
        <v>3</v>
      </c>
      <c r="Q1951">
        <v>91.05</v>
      </c>
      <c r="R1951">
        <v>112.27</v>
      </c>
      <c r="S1951">
        <v>21.22</v>
      </c>
      <c r="T1951" t="s">
        <v>80</v>
      </c>
      <c r="U1951" s="40">
        <v>2023</v>
      </c>
      <c r="V1951" s="40">
        <v>11</v>
      </c>
      <c r="W1951" s="40" t="s">
        <v>328</v>
      </c>
      <c r="X1951" s="40">
        <v>4</v>
      </c>
      <c r="Y1951">
        <v>1</v>
      </c>
      <c r="Z1951">
        <v>112.27</v>
      </c>
    </row>
    <row r="1952" spans="1:26" x14ac:dyDescent="0.25">
      <c r="A1952" t="s">
        <v>92</v>
      </c>
      <c r="B1952" t="s">
        <v>2129</v>
      </c>
      <c r="C1952" s="1">
        <v>500</v>
      </c>
      <c r="D1952">
        <v>2</v>
      </c>
      <c r="E1952">
        <v>0.4</v>
      </c>
      <c r="F1952" s="16">
        <v>45232</v>
      </c>
      <c r="G1952" t="s">
        <v>77</v>
      </c>
      <c r="H1952" t="s">
        <v>100</v>
      </c>
      <c r="I1952" t="s">
        <v>78</v>
      </c>
      <c r="J1952" t="s">
        <v>101</v>
      </c>
      <c r="K1952" s="1" t="s">
        <v>102</v>
      </c>
      <c r="L1952" t="s">
        <v>79</v>
      </c>
      <c r="M1952" s="1">
        <v>500</v>
      </c>
      <c r="N1952" s="1">
        <v>500</v>
      </c>
      <c r="O1952" s="1">
        <v>1045</v>
      </c>
      <c r="P1952">
        <v>3</v>
      </c>
      <c r="Q1952">
        <v>91.05</v>
      </c>
      <c r="R1952">
        <v>112.27</v>
      </c>
      <c r="S1952">
        <v>21.22</v>
      </c>
      <c r="T1952" t="s">
        <v>80</v>
      </c>
      <c r="U1952" s="40">
        <v>2023</v>
      </c>
      <c r="V1952" s="40">
        <v>11</v>
      </c>
      <c r="W1952" s="40" t="s">
        <v>328</v>
      </c>
      <c r="X1952" s="40">
        <v>4</v>
      </c>
      <c r="Y1952">
        <v>1</v>
      </c>
      <c r="Z1952">
        <v>112.27</v>
      </c>
    </row>
    <row r="1953" spans="1:26" x14ac:dyDescent="0.25">
      <c r="A1953" t="s">
        <v>92</v>
      </c>
      <c r="B1953" t="s">
        <v>2130</v>
      </c>
      <c r="C1953" s="1">
        <v>500</v>
      </c>
      <c r="D1953">
        <v>2</v>
      </c>
      <c r="E1953">
        <v>0.4</v>
      </c>
      <c r="F1953" s="16">
        <v>45232</v>
      </c>
      <c r="G1953" t="s">
        <v>77</v>
      </c>
      <c r="H1953" t="s">
        <v>100</v>
      </c>
      <c r="I1953" t="s">
        <v>78</v>
      </c>
      <c r="J1953" t="s">
        <v>101</v>
      </c>
      <c r="K1953" s="1" t="s">
        <v>102</v>
      </c>
      <c r="L1953" t="s">
        <v>79</v>
      </c>
      <c r="M1953" s="1">
        <v>500</v>
      </c>
      <c r="N1953" s="1">
        <v>500</v>
      </c>
      <c r="O1953" s="1">
        <v>1045</v>
      </c>
      <c r="P1953">
        <v>3</v>
      </c>
      <c r="Q1953">
        <v>91.05</v>
      </c>
      <c r="R1953">
        <v>112.27</v>
      </c>
      <c r="S1953">
        <v>21.22</v>
      </c>
      <c r="T1953" t="s">
        <v>80</v>
      </c>
      <c r="U1953" s="40">
        <v>2023</v>
      </c>
      <c r="V1953" s="40">
        <v>11</v>
      </c>
      <c r="W1953" s="40" t="s">
        <v>328</v>
      </c>
      <c r="X1953" s="40">
        <v>4</v>
      </c>
      <c r="Y1953">
        <v>1</v>
      </c>
      <c r="Z1953">
        <v>112.27</v>
      </c>
    </row>
    <row r="1954" spans="1:26" x14ac:dyDescent="0.25">
      <c r="A1954" t="s">
        <v>92</v>
      </c>
      <c r="B1954" t="s">
        <v>2131</v>
      </c>
      <c r="C1954" s="1">
        <v>500</v>
      </c>
      <c r="D1954">
        <v>2</v>
      </c>
      <c r="E1954">
        <v>0.4</v>
      </c>
      <c r="F1954" s="16">
        <v>45232</v>
      </c>
      <c r="G1954" t="s">
        <v>77</v>
      </c>
      <c r="H1954" t="s">
        <v>100</v>
      </c>
      <c r="I1954" t="s">
        <v>78</v>
      </c>
      <c r="J1954" t="s">
        <v>101</v>
      </c>
      <c r="K1954" s="1" t="s">
        <v>102</v>
      </c>
      <c r="L1954" t="s">
        <v>79</v>
      </c>
      <c r="M1954" s="1">
        <v>500</v>
      </c>
      <c r="N1954" s="1">
        <v>500</v>
      </c>
      <c r="O1954" s="1">
        <v>1045</v>
      </c>
      <c r="P1954">
        <v>3</v>
      </c>
      <c r="Q1954">
        <v>91.05</v>
      </c>
      <c r="R1954">
        <v>112.27</v>
      </c>
      <c r="S1954">
        <v>21.22</v>
      </c>
      <c r="T1954" t="s">
        <v>80</v>
      </c>
      <c r="U1954" s="40">
        <v>2023</v>
      </c>
      <c r="V1954" s="40">
        <v>11</v>
      </c>
      <c r="W1954" s="40" t="s">
        <v>328</v>
      </c>
      <c r="X1954" s="40">
        <v>4</v>
      </c>
      <c r="Y1954">
        <v>1</v>
      </c>
      <c r="Z1954">
        <v>112.27</v>
      </c>
    </row>
    <row r="1955" spans="1:26" x14ac:dyDescent="0.25">
      <c r="A1955" t="s">
        <v>92</v>
      </c>
      <c r="B1955" t="s">
        <v>2132</v>
      </c>
      <c r="C1955" s="1">
        <v>500</v>
      </c>
      <c r="D1955">
        <v>2</v>
      </c>
      <c r="E1955">
        <v>0.4</v>
      </c>
      <c r="F1955" s="16">
        <v>45232</v>
      </c>
      <c r="G1955" t="s">
        <v>77</v>
      </c>
      <c r="H1955" t="s">
        <v>100</v>
      </c>
      <c r="I1955" t="s">
        <v>78</v>
      </c>
      <c r="J1955" t="s">
        <v>101</v>
      </c>
      <c r="K1955" s="1" t="s">
        <v>102</v>
      </c>
      <c r="L1955" t="s">
        <v>79</v>
      </c>
      <c r="M1955" s="1">
        <v>500</v>
      </c>
      <c r="N1955" s="1">
        <v>500</v>
      </c>
      <c r="O1955" s="1">
        <v>1045</v>
      </c>
      <c r="P1955">
        <v>3</v>
      </c>
      <c r="Q1955">
        <v>91.05</v>
      </c>
      <c r="R1955">
        <v>112.27</v>
      </c>
      <c r="S1955">
        <v>21.22</v>
      </c>
      <c r="T1955" t="s">
        <v>80</v>
      </c>
      <c r="U1955" s="40">
        <v>2023</v>
      </c>
      <c r="V1955" s="40">
        <v>11</v>
      </c>
      <c r="W1955" s="40" t="s">
        <v>328</v>
      </c>
      <c r="X1955" s="40">
        <v>4</v>
      </c>
      <c r="Y1955">
        <v>1</v>
      </c>
      <c r="Z1955">
        <v>112.27</v>
      </c>
    </row>
    <row r="1956" spans="1:26" x14ac:dyDescent="0.25">
      <c r="A1956" t="s">
        <v>92</v>
      </c>
      <c r="B1956" t="s">
        <v>2133</v>
      </c>
      <c r="C1956" s="1">
        <v>500</v>
      </c>
      <c r="D1956">
        <v>2</v>
      </c>
      <c r="E1956">
        <v>0.4</v>
      </c>
      <c r="F1956" s="16">
        <v>45232</v>
      </c>
      <c r="G1956" t="s">
        <v>77</v>
      </c>
      <c r="H1956" t="s">
        <v>100</v>
      </c>
      <c r="I1956" t="s">
        <v>78</v>
      </c>
      <c r="J1956" t="s">
        <v>101</v>
      </c>
      <c r="K1956" s="1" t="s">
        <v>102</v>
      </c>
      <c r="L1956" t="s">
        <v>79</v>
      </c>
      <c r="M1956" s="1">
        <v>500</v>
      </c>
      <c r="N1956" s="1">
        <v>500</v>
      </c>
      <c r="O1956" s="1">
        <v>1045</v>
      </c>
      <c r="P1956">
        <v>3</v>
      </c>
      <c r="Q1956">
        <v>91.05</v>
      </c>
      <c r="R1956">
        <v>112.27</v>
      </c>
      <c r="S1956">
        <v>21.22</v>
      </c>
      <c r="T1956" t="s">
        <v>80</v>
      </c>
      <c r="U1956" s="40">
        <v>2023</v>
      </c>
      <c r="V1956" s="40">
        <v>11</v>
      </c>
      <c r="W1956" s="40" t="s">
        <v>328</v>
      </c>
      <c r="X1956" s="40">
        <v>4</v>
      </c>
      <c r="Y1956">
        <v>1</v>
      </c>
      <c r="Z1956">
        <v>112.27</v>
      </c>
    </row>
    <row r="1957" spans="1:26" x14ac:dyDescent="0.25">
      <c r="A1957" t="s">
        <v>92</v>
      </c>
      <c r="B1957" t="s">
        <v>2134</v>
      </c>
      <c r="C1957" s="1">
        <v>500</v>
      </c>
      <c r="D1957">
        <v>2</v>
      </c>
      <c r="E1957">
        <v>0.4</v>
      </c>
      <c r="F1957" s="16">
        <v>45232</v>
      </c>
      <c r="G1957" t="s">
        <v>77</v>
      </c>
      <c r="H1957" t="s">
        <v>100</v>
      </c>
      <c r="I1957" t="s">
        <v>78</v>
      </c>
      <c r="J1957" t="s">
        <v>101</v>
      </c>
      <c r="K1957" s="1" t="s">
        <v>102</v>
      </c>
      <c r="L1957" t="s">
        <v>79</v>
      </c>
      <c r="M1957" s="1">
        <v>500</v>
      </c>
      <c r="N1957" s="1">
        <v>500</v>
      </c>
      <c r="O1957" s="1">
        <v>1045</v>
      </c>
      <c r="P1957">
        <v>3</v>
      </c>
      <c r="Q1957">
        <v>91.05</v>
      </c>
      <c r="R1957">
        <v>112.27</v>
      </c>
      <c r="S1957">
        <v>21.22</v>
      </c>
      <c r="T1957" t="s">
        <v>80</v>
      </c>
      <c r="U1957" s="40">
        <v>2023</v>
      </c>
      <c r="V1957" s="40">
        <v>11</v>
      </c>
      <c r="W1957" s="40" t="s">
        <v>328</v>
      </c>
      <c r="X1957" s="40">
        <v>4</v>
      </c>
      <c r="Y1957">
        <v>1</v>
      </c>
      <c r="Z1957">
        <v>112.27</v>
      </c>
    </row>
    <row r="1958" spans="1:26" x14ac:dyDescent="0.25">
      <c r="A1958" t="s">
        <v>92</v>
      </c>
      <c r="B1958" t="s">
        <v>2135</v>
      </c>
      <c r="C1958" s="1">
        <v>500</v>
      </c>
      <c r="D1958">
        <v>2</v>
      </c>
      <c r="E1958">
        <v>0.4</v>
      </c>
      <c r="F1958" s="16">
        <v>45232</v>
      </c>
      <c r="G1958" t="s">
        <v>77</v>
      </c>
      <c r="H1958" t="s">
        <v>100</v>
      </c>
      <c r="I1958" t="s">
        <v>78</v>
      </c>
      <c r="J1958" t="s">
        <v>101</v>
      </c>
      <c r="K1958" s="1" t="s">
        <v>102</v>
      </c>
      <c r="L1958" t="s">
        <v>79</v>
      </c>
      <c r="M1958" s="1">
        <v>500</v>
      </c>
      <c r="N1958" s="1">
        <v>500</v>
      </c>
      <c r="O1958" s="1">
        <v>1045</v>
      </c>
      <c r="P1958">
        <v>3</v>
      </c>
      <c r="Q1958">
        <v>91.05</v>
      </c>
      <c r="R1958">
        <v>112.27</v>
      </c>
      <c r="S1958">
        <v>21.22</v>
      </c>
      <c r="T1958" t="s">
        <v>80</v>
      </c>
      <c r="U1958" s="40">
        <v>2023</v>
      </c>
      <c r="V1958" s="40">
        <v>11</v>
      </c>
      <c r="W1958" s="40" t="s">
        <v>328</v>
      </c>
      <c r="X1958" s="40">
        <v>4</v>
      </c>
      <c r="Y1958">
        <v>1</v>
      </c>
      <c r="Z1958">
        <v>112.27</v>
      </c>
    </row>
    <row r="1959" spans="1:26" x14ac:dyDescent="0.25">
      <c r="A1959" t="s">
        <v>92</v>
      </c>
      <c r="B1959" t="s">
        <v>2136</v>
      </c>
      <c r="C1959" s="1">
        <v>500</v>
      </c>
      <c r="D1959">
        <v>2</v>
      </c>
      <c r="E1959">
        <v>0.4</v>
      </c>
      <c r="F1959" s="16">
        <v>45232</v>
      </c>
      <c r="G1959" t="s">
        <v>77</v>
      </c>
      <c r="H1959" t="s">
        <v>100</v>
      </c>
      <c r="I1959" t="s">
        <v>78</v>
      </c>
      <c r="J1959" t="s">
        <v>101</v>
      </c>
      <c r="K1959" s="1" t="s">
        <v>102</v>
      </c>
      <c r="L1959" t="s">
        <v>79</v>
      </c>
      <c r="M1959" s="1">
        <v>500</v>
      </c>
      <c r="N1959" s="1">
        <v>500</v>
      </c>
      <c r="O1959" s="1">
        <v>1045</v>
      </c>
      <c r="P1959">
        <v>3</v>
      </c>
      <c r="Q1959">
        <v>91.05</v>
      </c>
      <c r="R1959">
        <v>112.27</v>
      </c>
      <c r="S1959">
        <v>21.22</v>
      </c>
      <c r="T1959" t="s">
        <v>80</v>
      </c>
      <c r="U1959" s="40">
        <v>2023</v>
      </c>
      <c r="V1959" s="40">
        <v>11</v>
      </c>
      <c r="W1959" s="40" t="s">
        <v>328</v>
      </c>
      <c r="X1959" s="40">
        <v>4</v>
      </c>
      <c r="Y1959">
        <v>1</v>
      </c>
      <c r="Z1959">
        <v>112.27</v>
      </c>
    </row>
    <row r="1960" spans="1:26" x14ac:dyDescent="0.25">
      <c r="A1960" t="s">
        <v>92</v>
      </c>
      <c r="B1960" t="s">
        <v>2137</v>
      </c>
      <c r="C1960" s="1">
        <v>500</v>
      </c>
      <c r="D1960">
        <v>2</v>
      </c>
      <c r="E1960">
        <v>0.4</v>
      </c>
      <c r="F1960" s="16">
        <v>45232</v>
      </c>
      <c r="G1960" t="s">
        <v>77</v>
      </c>
      <c r="H1960" t="s">
        <v>100</v>
      </c>
      <c r="I1960" t="s">
        <v>78</v>
      </c>
      <c r="J1960" t="s">
        <v>101</v>
      </c>
      <c r="K1960" s="1" t="s">
        <v>102</v>
      </c>
      <c r="L1960" t="s">
        <v>79</v>
      </c>
      <c r="M1960" s="1">
        <v>500</v>
      </c>
      <c r="N1960" s="1">
        <v>500</v>
      </c>
      <c r="O1960" s="1">
        <v>1045</v>
      </c>
      <c r="P1960">
        <v>3</v>
      </c>
      <c r="Q1960">
        <v>91.05</v>
      </c>
      <c r="R1960">
        <v>112.27</v>
      </c>
      <c r="S1960">
        <v>21.22</v>
      </c>
      <c r="T1960" t="s">
        <v>80</v>
      </c>
      <c r="U1960" s="40">
        <v>2023</v>
      </c>
      <c r="V1960" s="40">
        <v>11</v>
      </c>
      <c r="W1960" s="40" t="s">
        <v>328</v>
      </c>
      <c r="X1960" s="40">
        <v>4</v>
      </c>
      <c r="Y1960">
        <v>1</v>
      </c>
      <c r="Z1960">
        <v>112.27</v>
      </c>
    </row>
    <row r="1961" spans="1:26" x14ac:dyDescent="0.25">
      <c r="A1961" t="s">
        <v>92</v>
      </c>
      <c r="B1961" t="s">
        <v>2138</v>
      </c>
      <c r="C1961" s="1">
        <v>500</v>
      </c>
      <c r="D1961">
        <v>2</v>
      </c>
      <c r="E1961">
        <v>0.4</v>
      </c>
      <c r="F1961" s="16">
        <v>45232</v>
      </c>
      <c r="G1961" t="s">
        <v>77</v>
      </c>
      <c r="H1961" t="s">
        <v>100</v>
      </c>
      <c r="I1961" t="s">
        <v>78</v>
      </c>
      <c r="J1961" t="s">
        <v>101</v>
      </c>
      <c r="K1961" s="1" t="s">
        <v>102</v>
      </c>
      <c r="L1961" t="s">
        <v>79</v>
      </c>
      <c r="M1961" s="1">
        <v>500</v>
      </c>
      <c r="N1961" s="1">
        <v>500</v>
      </c>
      <c r="O1961" s="1">
        <v>1045</v>
      </c>
      <c r="P1961">
        <v>3</v>
      </c>
      <c r="Q1961">
        <v>91.05</v>
      </c>
      <c r="R1961">
        <v>112.27</v>
      </c>
      <c r="S1961">
        <v>21.22</v>
      </c>
      <c r="T1961" t="s">
        <v>80</v>
      </c>
      <c r="U1961" s="40">
        <v>2023</v>
      </c>
      <c r="V1961" s="40">
        <v>11</v>
      </c>
      <c r="W1961" s="40" t="s">
        <v>328</v>
      </c>
      <c r="X1961" s="40">
        <v>4</v>
      </c>
      <c r="Y1961">
        <v>1</v>
      </c>
      <c r="Z1961">
        <v>112.27</v>
      </c>
    </row>
    <row r="1962" spans="1:26" x14ac:dyDescent="0.25">
      <c r="A1962" t="s">
        <v>92</v>
      </c>
      <c r="B1962" t="s">
        <v>2139</v>
      </c>
      <c r="C1962" s="1">
        <v>500</v>
      </c>
      <c r="D1962">
        <v>2</v>
      </c>
      <c r="E1962">
        <v>0.4</v>
      </c>
      <c r="F1962" s="16">
        <v>45232</v>
      </c>
      <c r="G1962" t="s">
        <v>77</v>
      </c>
      <c r="H1962" t="s">
        <v>100</v>
      </c>
      <c r="I1962" t="s">
        <v>78</v>
      </c>
      <c r="J1962" t="s">
        <v>101</v>
      </c>
      <c r="K1962" s="1" t="s">
        <v>102</v>
      </c>
      <c r="L1962" t="s">
        <v>79</v>
      </c>
      <c r="M1962" s="1">
        <v>500</v>
      </c>
      <c r="N1962" s="1">
        <v>500</v>
      </c>
      <c r="O1962" s="1">
        <v>1045</v>
      </c>
      <c r="P1962">
        <v>3</v>
      </c>
      <c r="Q1962">
        <v>91.05</v>
      </c>
      <c r="R1962">
        <v>112.27</v>
      </c>
      <c r="S1962">
        <v>21.22</v>
      </c>
      <c r="T1962" t="s">
        <v>80</v>
      </c>
      <c r="U1962" s="40">
        <v>2023</v>
      </c>
      <c r="V1962" s="40">
        <v>11</v>
      </c>
      <c r="W1962" s="40" t="s">
        <v>328</v>
      </c>
      <c r="X1962" s="40">
        <v>4</v>
      </c>
      <c r="Y1962">
        <v>1</v>
      </c>
      <c r="Z1962">
        <v>112.27</v>
      </c>
    </row>
    <row r="1963" spans="1:26" x14ac:dyDescent="0.25">
      <c r="A1963" t="s">
        <v>92</v>
      </c>
      <c r="B1963" t="s">
        <v>2140</v>
      </c>
      <c r="C1963" s="1">
        <v>500</v>
      </c>
      <c r="D1963">
        <v>2</v>
      </c>
      <c r="E1963">
        <v>0.4</v>
      </c>
      <c r="F1963" s="16">
        <v>45232</v>
      </c>
      <c r="G1963" t="s">
        <v>77</v>
      </c>
      <c r="H1963" t="s">
        <v>100</v>
      </c>
      <c r="I1963" t="s">
        <v>78</v>
      </c>
      <c r="J1963" t="s">
        <v>101</v>
      </c>
      <c r="K1963" s="1" t="s">
        <v>102</v>
      </c>
      <c r="L1963" t="s">
        <v>79</v>
      </c>
      <c r="M1963" s="1">
        <v>500</v>
      </c>
      <c r="N1963" s="1">
        <v>500</v>
      </c>
      <c r="O1963" s="1">
        <v>1045</v>
      </c>
      <c r="P1963">
        <v>3</v>
      </c>
      <c r="Q1963">
        <v>91.05</v>
      </c>
      <c r="R1963">
        <v>112.27</v>
      </c>
      <c r="S1963">
        <v>21.22</v>
      </c>
      <c r="T1963" t="s">
        <v>80</v>
      </c>
      <c r="U1963" s="40">
        <v>2023</v>
      </c>
      <c r="V1963" s="40">
        <v>11</v>
      </c>
      <c r="W1963" s="40" t="s">
        <v>328</v>
      </c>
      <c r="X1963" s="40">
        <v>4</v>
      </c>
      <c r="Y1963">
        <v>1</v>
      </c>
      <c r="Z1963">
        <v>112.27</v>
      </c>
    </row>
    <row r="1964" spans="1:26" x14ac:dyDescent="0.25">
      <c r="A1964" t="s">
        <v>92</v>
      </c>
      <c r="B1964" t="s">
        <v>2141</v>
      </c>
      <c r="C1964" s="1">
        <v>500</v>
      </c>
      <c r="D1964">
        <v>2</v>
      </c>
      <c r="E1964">
        <v>0.4</v>
      </c>
      <c r="F1964" s="16">
        <v>45232</v>
      </c>
      <c r="G1964" t="s">
        <v>77</v>
      </c>
      <c r="H1964" t="s">
        <v>100</v>
      </c>
      <c r="I1964" t="s">
        <v>78</v>
      </c>
      <c r="J1964" t="s">
        <v>101</v>
      </c>
      <c r="K1964" s="1" t="s">
        <v>102</v>
      </c>
      <c r="L1964" t="s">
        <v>79</v>
      </c>
      <c r="M1964" s="1">
        <v>500</v>
      </c>
      <c r="N1964" s="1">
        <v>500</v>
      </c>
      <c r="O1964" s="1">
        <v>1045</v>
      </c>
      <c r="P1964">
        <v>3</v>
      </c>
      <c r="Q1964">
        <v>91.05</v>
      </c>
      <c r="R1964">
        <v>112.27</v>
      </c>
      <c r="S1964">
        <v>21.22</v>
      </c>
      <c r="T1964" t="s">
        <v>80</v>
      </c>
      <c r="U1964" s="40">
        <v>2023</v>
      </c>
      <c r="V1964" s="40">
        <v>11</v>
      </c>
      <c r="W1964" s="40" t="s">
        <v>328</v>
      </c>
      <c r="X1964" s="40">
        <v>4</v>
      </c>
      <c r="Y1964">
        <v>1</v>
      </c>
      <c r="Z1964">
        <v>112.27</v>
      </c>
    </row>
    <row r="1965" spans="1:26" x14ac:dyDescent="0.25">
      <c r="A1965" t="s">
        <v>92</v>
      </c>
      <c r="B1965" t="s">
        <v>2142</v>
      </c>
      <c r="C1965" s="1">
        <v>500</v>
      </c>
      <c r="D1965">
        <v>2</v>
      </c>
      <c r="E1965">
        <v>0.4</v>
      </c>
      <c r="F1965" s="16">
        <v>45232</v>
      </c>
      <c r="G1965" t="s">
        <v>77</v>
      </c>
      <c r="H1965" t="s">
        <v>100</v>
      </c>
      <c r="I1965" t="s">
        <v>78</v>
      </c>
      <c r="J1965" t="s">
        <v>101</v>
      </c>
      <c r="K1965" s="1" t="s">
        <v>102</v>
      </c>
      <c r="L1965" t="s">
        <v>79</v>
      </c>
      <c r="M1965" s="1">
        <v>500</v>
      </c>
      <c r="N1965" s="1">
        <v>500</v>
      </c>
      <c r="O1965" s="1">
        <v>1045</v>
      </c>
      <c r="P1965">
        <v>3</v>
      </c>
      <c r="Q1965">
        <v>91.05</v>
      </c>
      <c r="R1965">
        <v>112.27</v>
      </c>
      <c r="S1965">
        <v>21.22</v>
      </c>
      <c r="T1965" t="s">
        <v>80</v>
      </c>
      <c r="U1965" s="40">
        <v>2023</v>
      </c>
      <c r="V1965" s="40">
        <v>11</v>
      </c>
      <c r="W1965" s="40" t="s">
        <v>328</v>
      </c>
      <c r="X1965" s="40">
        <v>4</v>
      </c>
      <c r="Y1965">
        <v>1</v>
      </c>
      <c r="Z1965">
        <v>112.27</v>
      </c>
    </row>
    <row r="1966" spans="1:26" x14ac:dyDescent="0.25">
      <c r="A1966" t="s">
        <v>92</v>
      </c>
      <c r="B1966" t="s">
        <v>2143</v>
      </c>
      <c r="C1966" s="1">
        <v>500</v>
      </c>
      <c r="D1966">
        <v>2</v>
      </c>
      <c r="E1966">
        <v>0.4</v>
      </c>
      <c r="F1966" s="16">
        <v>45232</v>
      </c>
      <c r="G1966" t="s">
        <v>77</v>
      </c>
      <c r="H1966" t="s">
        <v>100</v>
      </c>
      <c r="I1966" t="s">
        <v>78</v>
      </c>
      <c r="J1966" t="s">
        <v>101</v>
      </c>
      <c r="K1966" s="1" t="s">
        <v>102</v>
      </c>
      <c r="L1966" t="s">
        <v>79</v>
      </c>
      <c r="M1966" s="1">
        <v>500</v>
      </c>
      <c r="N1966" s="1">
        <v>500</v>
      </c>
      <c r="O1966" s="1">
        <v>1045</v>
      </c>
      <c r="P1966">
        <v>3</v>
      </c>
      <c r="Q1966">
        <v>91.05</v>
      </c>
      <c r="R1966">
        <v>112.27</v>
      </c>
      <c r="S1966">
        <v>21.22</v>
      </c>
      <c r="T1966" t="s">
        <v>80</v>
      </c>
      <c r="U1966" s="40">
        <v>2023</v>
      </c>
      <c r="V1966" s="40">
        <v>11</v>
      </c>
      <c r="W1966" s="40" t="s">
        <v>328</v>
      </c>
      <c r="X1966" s="40">
        <v>4</v>
      </c>
      <c r="Y1966">
        <v>1</v>
      </c>
      <c r="Z1966">
        <v>112.27</v>
      </c>
    </row>
    <row r="1967" spans="1:26" x14ac:dyDescent="0.25">
      <c r="A1967" t="s">
        <v>92</v>
      </c>
      <c r="B1967" t="s">
        <v>2144</v>
      </c>
      <c r="C1967" s="1">
        <v>500</v>
      </c>
      <c r="D1967">
        <v>2</v>
      </c>
      <c r="E1967">
        <v>0.4</v>
      </c>
      <c r="F1967" s="16">
        <v>45232</v>
      </c>
      <c r="G1967" t="s">
        <v>77</v>
      </c>
      <c r="H1967" t="s">
        <v>100</v>
      </c>
      <c r="I1967" t="s">
        <v>78</v>
      </c>
      <c r="J1967" t="s">
        <v>101</v>
      </c>
      <c r="K1967" s="1" t="s">
        <v>102</v>
      </c>
      <c r="L1967" t="s">
        <v>79</v>
      </c>
      <c r="M1967" s="1">
        <v>500</v>
      </c>
      <c r="N1967" s="1">
        <v>500</v>
      </c>
      <c r="O1967" s="1">
        <v>1045</v>
      </c>
      <c r="P1967">
        <v>3</v>
      </c>
      <c r="Q1967">
        <v>91.05</v>
      </c>
      <c r="R1967">
        <v>112.27</v>
      </c>
      <c r="S1967">
        <v>21.22</v>
      </c>
      <c r="T1967" t="s">
        <v>80</v>
      </c>
      <c r="U1967" s="40">
        <v>2023</v>
      </c>
      <c r="V1967" s="40">
        <v>11</v>
      </c>
      <c r="W1967" s="40" t="s">
        <v>328</v>
      </c>
      <c r="X1967" s="40">
        <v>4</v>
      </c>
      <c r="Y1967">
        <v>1</v>
      </c>
      <c r="Z1967">
        <v>112.27</v>
      </c>
    </row>
    <row r="1968" spans="1:26" x14ac:dyDescent="0.25">
      <c r="A1968" t="s">
        <v>92</v>
      </c>
      <c r="B1968" t="s">
        <v>2145</v>
      </c>
      <c r="C1968" s="1">
        <v>500</v>
      </c>
      <c r="D1968">
        <v>2</v>
      </c>
      <c r="E1968">
        <v>0.4</v>
      </c>
      <c r="F1968" s="16">
        <v>45232</v>
      </c>
      <c r="G1968" t="s">
        <v>77</v>
      </c>
      <c r="H1968" t="s">
        <v>100</v>
      </c>
      <c r="I1968" t="s">
        <v>78</v>
      </c>
      <c r="J1968" t="s">
        <v>101</v>
      </c>
      <c r="K1968" s="1" t="s">
        <v>102</v>
      </c>
      <c r="L1968" t="s">
        <v>79</v>
      </c>
      <c r="M1968" s="1">
        <v>500</v>
      </c>
      <c r="N1968" s="1">
        <v>500</v>
      </c>
      <c r="O1968" s="1">
        <v>1045</v>
      </c>
      <c r="P1968">
        <v>3</v>
      </c>
      <c r="Q1968">
        <v>91.05</v>
      </c>
      <c r="R1968">
        <v>112.27</v>
      </c>
      <c r="S1968">
        <v>21.22</v>
      </c>
      <c r="T1968" t="s">
        <v>80</v>
      </c>
      <c r="U1968" s="40">
        <v>2023</v>
      </c>
      <c r="V1968" s="40">
        <v>11</v>
      </c>
      <c r="W1968" s="40" t="s">
        <v>328</v>
      </c>
      <c r="X1968" s="40">
        <v>4</v>
      </c>
      <c r="Y1968">
        <v>1</v>
      </c>
      <c r="Z1968">
        <v>112.27</v>
      </c>
    </row>
    <row r="1969" spans="1:26" x14ac:dyDescent="0.25">
      <c r="A1969" t="s">
        <v>92</v>
      </c>
      <c r="B1969" t="s">
        <v>2146</v>
      </c>
      <c r="C1969" s="1">
        <v>500</v>
      </c>
      <c r="D1969">
        <v>2</v>
      </c>
      <c r="E1969">
        <v>0.4</v>
      </c>
      <c r="F1969" s="16">
        <v>45232</v>
      </c>
      <c r="G1969" t="s">
        <v>77</v>
      </c>
      <c r="H1969" t="s">
        <v>100</v>
      </c>
      <c r="I1969" t="s">
        <v>78</v>
      </c>
      <c r="J1969" t="s">
        <v>101</v>
      </c>
      <c r="K1969" s="1" t="s">
        <v>102</v>
      </c>
      <c r="L1969" t="s">
        <v>79</v>
      </c>
      <c r="M1969" s="1">
        <v>500</v>
      </c>
      <c r="N1969" s="1">
        <v>500</v>
      </c>
      <c r="O1969" s="1">
        <v>1045</v>
      </c>
      <c r="P1969">
        <v>3</v>
      </c>
      <c r="Q1969">
        <v>91.05</v>
      </c>
      <c r="R1969">
        <v>112.27</v>
      </c>
      <c r="S1969">
        <v>21.22</v>
      </c>
      <c r="T1969" t="s">
        <v>80</v>
      </c>
      <c r="U1969" s="40">
        <v>2023</v>
      </c>
      <c r="V1969" s="40">
        <v>11</v>
      </c>
      <c r="W1969" s="40" t="s">
        <v>328</v>
      </c>
      <c r="X1969" s="40">
        <v>4</v>
      </c>
      <c r="Y1969">
        <v>1</v>
      </c>
      <c r="Z1969">
        <v>112.27</v>
      </c>
    </row>
    <row r="1970" spans="1:26" x14ac:dyDescent="0.25">
      <c r="A1970" t="s">
        <v>92</v>
      </c>
      <c r="B1970" t="s">
        <v>2147</v>
      </c>
      <c r="C1970" s="1">
        <v>500</v>
      </c>
      <c r="D1970">
        <v>2</v>
      </c>
      <c r="E1970">
        <v>0.4</v>
      </c>
      <c r="F1970" s="16">
        <v>45232</v>
      </c>
      <c r="G1970" t="s">
        <v>77</v>
      </c>
      <c r="H1970" t="s">
        <v>100</v>
      </c>
      <c r="I1970" t="s">
        <v>78</v>
      </c>
      <c r="J1970" t="s">
        <v>101</v>
      </c>
      <c r="K1970" s="1" t="s">
        <v>102</v>
      </c>
      <c r="L1970" t="s">
        <v>79</v>
      </c>
      <c r="M1970" s="1">
        <v>500</v>
      </c>
      <c r="N1970" s="1">
        <v>500</v>
      </c>
      <c r="O1970" s="1">
        <v>1045</v>
      </c>
      <c r="P1970">
        <v>3</v>
      </c>
      <c r="Q1970">
        <v>91.05</v>
      </c>
      <c r="R1970">
        <v>112.27</v>
      </c>
      <c r="S1970">
        <v>21.22</v>
      </c>
      <c r="T1970" t="s">
        <v>80</v>
      </c>
      <c r="U1970" s="40">
        <v>2023</v>
      </c>
      <c r="V1970" s="40">
        <v>11</v>
      </c>
      <c r="W1970" s="40" t="s">
        <v>328</v>
      </c>
      <c r="X1970" s="40">
        <v>4</v>
      </c>
      <c r="Y1970">
        <v>1</v>
      </c>
      <c r="Z1970">
        <v>112.27</v>
      </c>
    </row>
    <row r="1971" spans="1:26" x14ac:dyDescent="0.25">
      <c r="A1971" t="s">
        <v>92</v>
      </c>
      <c r="B1971" t="s">
        <v>2148</v>
      </c>
      <c r="C1971" s="1">
        <v>500</v>
      </c>
      <c r="D1971">
        <v>2</v>
      </c>
      <c r="E1971">
        <v>0.4</v>
      </c>
      <c r="F1971" s="16">
        <v>45232</v>
      </c>
      <c r="G1971" t="s">
        <v>77</v>
      </c>
      <c r="H1971" t="s">
        <v>100</v>
      </c>
      <c r="I1971" t="s">
        <v>78</v>
      </c>
      <c r="J1971" t="s">
        <v>101</v>
      </c>
      <c r="K1971" s="1" t="s">
        <v>102</v>
      </c>
      <c r="L1971" t="s">
        <v>79</v>
      </c>
      <c r="M1971" s="1">
        <v>500</v>
      </c>
      <c r="N1971" s="1">
        <v>500</v>
      </c>
      <c r="O1971" s="1">
        <v>1045</v>
      </c>
      <c r="P1971">
        <v>3</v>
      </c>
      <c r="Q1971">
        <v>91.05</v>
      </c>
      <c r="R1971">
        <v>112.27</v>
      </c>
      <c r="S1971">
        <v>21.22</v>
      </c>
      <c r="T1971" t="s">
        <v>80</v>
      </c>
      <c r="U1971" s="40">
        <v>2023</v>
      </c>
      <c r="V1971" s="40">
        <v>11</v>
      </c>
      <c r="W1971" s="40" t="s">
        <v>328</v>
      </c>
      <c r="X1971" s="40">
        <v>4</v>
      </c>
      <c r="Y1971">
        <v>1</v>
      </c>
      <c r="Z1971">
        <v>112.27</v>
      </c>
    </row>
    <row r="1972" spans="1:26" x14ac:dyDescent="0.25">
      <c r="A1972" t="s">
        <v>92</v>
      </c>
      <c r="B1972" t="s">
        <v>2149</v>
      </c>
      <c r="C1972" s="1">
        <v>500</v>
      </c>
      <c r="D1972">
        <v>2</v>
      </c>
      <c r="E1972">
        <v>0.4</v>
      </c>
      <c r="F1972" s="16">
        <v>45232</v>
      </c>
      <c r="G1972" t="s">
        <v>77</v>
      </c>
      <c r="H1972" t="s">
        <v>100</v>
      </c>
      <c r="I1972" t="s">
        <v>78</v>
      </c>
      <c r="J1972" t="s">
        <v>101</v>
      </c>
      <c r="K1972" s="1" t="s">
        <v>102</v>
      </c>
      <c r="L1972" t="s">
        <v>79</v>
      </c>
      <c r="M1972" s="1">
        <v>500</v>
      </c>
      <c r="N1972" s="1">
        <v>500</v>
      </c>
      <c r="O1972" s="1">
        <v>1045</v>
      </c>
      <c r="P1972">
        <v>3</v>
      </c>
      <c r="Q1972">
        <v>91.05</v>
      </c>
      <c r="R1972">
        <v>112.27</v>
      </c>
      <c r="S1972">
        <v>21.22</v>
      </c>
      <c r="T1972" t="s">
        <v>80</v>
      </c>
      <c r="U1972" s="40">
        <v>2023</v>
      </c>
      <c r="V1972" s="40">
        <v>11</v>
      </c>
      <c r="W1972" s="40" t="s">
        <v>328</v>
      </c>
      <c r="X1972" s="40">
        <v>4</v>
      </c>
      <c r="Y1972">
        <v>1</v>
      </c>
      <c r="Z1972">
        <v>112.27</v>
      </c>
    </row>
    <row r="1973" spans="1:26" x14ac:dyDescent="0.25">
      <c r="A1973" t="s">
        <v>92</v>
      </c>
      <c r="B1973" t="s">
        <v>2150</v>
      </c>
      <c r="C1973" s="1">
        <v>500</v>
      </c>
      <c r="D1973">
        <v>2</v>
      </c>
      <c r="E1973">
        <v>0.4</v>
      </c>
      <c r="F1973" s="16">
        <v>45232</v>
      </c>
      <c r="G1973" t="s">
        <v>77</v>
      </c>
      <c r="H1973" t="s">
        <v>100</v>
      </c>
      <c r="I1973" t="s">
        <v>78</v>
      </c>
      <c r="J1973" t="s">
        <v>101</v>
      </c>
      <c r="K1973" s="1" t="s">
        <v>102</v>
      </c>
      <c r="L1973" t="s">
        <v>79</v>
      </c>
      <c r="M1973" s="1">
        <v>500</v>
      </c>
      <c r="N1973" s="1">
        <v>500</v>
      </c>
      <c r="O1973" s="1">
        <v>1045</v>
      </c>
      <c r="P1973">
        <v>3</v>
      </c>
      <c r="Q1973">
        <v>91.05</v>
      </c>
      <c r="R1973">
        <v>112.27</v>
      </c>
      <c r="S1973">
        <v>21.22</v>
      </c>
      <c r="T1973" t="s">
        <v>80</v>
      </c>
      <c r="U1973" s="40">
        <v>2023</v>
      </c>
      <c r="V1973" s="40">
        <v>11</v>
      </c>
      <c r="W1973" s="40" t="s">
        <v>328</v>
      </c>
      <c r="X1973" s="40">
        <v>4</v>
      </c>
      <c r="Y1973">
        <v>1</v>
      </c>
      <c r="Z1973">
        <v>112.27</v>
      </c>
    </row>
    <row r="1974" spans="1:26" x14ac:dyDescent="0.25">
      <c r="A1974" t="s">
        <v>92</v>
      </c>
      <c r="B1974" t="s">
        <v>2151</v>
      </c>
      <c r="C1974" s="1">
        <v>500</v>
      </c>
      <c r="D1974">
        <v>2</v>
      </c>
      <c r="E1974">
        <v>0.4</v>
      </c>
      <c r="F1974" s="16">
        <v>45232</v>
      </c>
      <c r="G1974" t="s">
        <v>77</v>
      </c>
      <c r="H1974" t="s">
        <v>100</v>
      </c>
      <c r="I1974" t="s">
        <v>78</v>
      </c>
      <c r="J1974" t="s">
        <v>101</v>
      </c>
      <c r="K1974" s="1" t="s">
        <v>102</v>
      </c>
      <c r="L1974" t="s">
        <v>79</v>
      </c>
      <c r="M1974" s="1">
        <v>500</v>
      </c>
      <c r="N1974" s="1">
        <v>500</v>
      </c>
      <c r="O1974" s="1">
        <v>1045</v>
      </c>
      <c r="P1974">
        <v>3</v>
      </c>
      <c r="Q1974">
        <v>91.05</v>
      </c>
      <c r="R1974">
        <v>112.27</v>
      </c>
      <c r="S1974">
        <v>21.22</v>
      </c>
      <c r="T1974" t="s">
        <v>80</v>
      </c>
      <c r="U1974" s="40">
        <v>2023</v>
      </c>
      <c r="V1974" s="40">
        <v>11</v>
      </c>
      <c r="W1974" s="40" t="s">
        <v>328</v>
      </c>
      <c r="X1974" s="40">
        <v>4</v>
      </c>
      <c r="Y1974">
        <v>1</v>
      </c>
      <c r="Z1974">
        <v>112.27</v>
      </c>
    </row>
    <row r="1975" spans="1:26" x14ac:dyDescent="0.25">
      <c r="A1975" t="s">
        <v>92</v>
      </c>
      <c r="B1975" t="s">
        <v>2152</v>
      </c>
      <c r="C1975" s="1">
        <v>500</v>
      </c>
      <c r="D1975">
        <v>2</v>
      </c>
      <c r="E1975">
        <v>0.4</v>
      </c>
      <c r="F1975" s="16">
        <v>45232</v>
      </c>
      <c r="G1975" t="s">
        <v>77</v>
      </c>
      <c r="H1975" t="s">
        <v>100</v>
      </c>
      <c r="I1975" t="s">
        <v>78</v>
      </c>
      <c r="J1975" t="s">
        <v>101</v>
      </c>
      <c r="K1975" s="1" t="s">
        <v>102</v>
      </c>
      <c r="L1975" t="s">
        <v>79</v>
      </c>
      <c r="M1975" s="1">
        <v>500</v>
      </c>
      <c r="N1975" s="1">
        <v>500</v>
      </c>
      <c r="O1975" s="1">
        <v>1045</v>
      </c>
      <c r="P1975">
        <v>3</v>
      </c>
      <c r="Q1975">
        <v>91.05</v>
      </c>
      <c r="R1975">
        <v>112.27</v>
      </c>
      <c r="S1975">
        <v>21.22</v>
      </c>
      <c r="T1975" t="s">
        <v>80</v>
      </c>
      <c r="U1975" s="40">
        <v>2023</v>
      </c>
      <c r="V1975" s="40">
        <v>11</v>
      </c>
      <c r="W1975" s="40" t="s">
        <v>328</v>
      </c>
      <c r="X1975" s="40">
        <v>4</v>
      </c>
      <c r="Y1975">
        <v>1</v>
      </c>
      <c r="Z1975">
        <v>112.27</v>
      </c>
    </row>
    <row r="1976" spans="1:26" x14ac:dyDescent="0.25">
      <c r="A1976" t="s">
        <v>92</v>
      </c>
      <c r="B1976" t="s">
        <v>2153</v>
      </c>
      <c r="C1976" s="1">
        <v>500</v>
      </c>
      <c r="D1976">
        <v>2</v>
      </c>
      <c r="E1976">
        <v>0.4</v>
      </c>
      <c r="F1976" s="16">
        <v>45232</v>
      </c>
      <c r="G1976" t="s">
        <v>77</v>
      </c>
      <c r="H1976" t="s">
        <v>100</v>
      </c>
      <c r="I1976" t="s">
        <v>78</v>
      </c>
      <c r="J1976" t="s">
        <v>101</v>
      </c>
      <c r="K1976" s="1" t="s">
        <v>102</v>
      </c>
      <c r="L1976" t="s">
        <v>79</v>
      </c>
      <c r="M1976" s="1">
        <v>500</v>
      </c>
      <c r="N1976" s="1">
        <v>500</v>
      </c>
      <c r="O1976" s="1">
        <v>1045</v>
      </c>
      <c r="P1976">
        <v>3</v>
      </c>
      <c r="Q1976">
        <v>91.05</v>
      </c>
      <c r="R1976">
        <v>112.27</v>
      </c>
      <c r="S1976">
        <v>21.22</v>
      </c>
      <c r="T1976" t="s">
        <v>80</v>
      </c>
      <c r="U1976" s="40">
        <v>2023</v>
      </c>
      <c r="V1976" s="40">
        <v>11</v>
      </c>
      <c r="W1976" s="40" t="s">
        <v>328</v>
      </c>
      <c r="X1976" s="40">
        <v>4</v>
      </c>
      <c r="Y1976">
        <v>1</v>
      </c>
      <c r="Z1976">
        <v>112.27</v>
      </c>
    </row>
    <row r="1977" spans="1:26" x14ac:dyDescent="0.25">
      <c r="A1977" t="s">
        <v>92</v>
      </c>
      <c r="B1977" t="s">
        <v>2154</v>
      </c>
      <c r="C1977" s="1">
        <v>500</v>
      </c>
      <c r="D1977">
        <v>2</v>
      </c>
      <c r="E1977">
        <v>0.4</v>
      </c>
      <c r="F1977" s="16">
        <v>45232</v>
      </c>
      <c r="G1977" t="s">
        <v>77</v>
      </c>
      <c r="H1977" t="s">
        <v>100</v>
      </c>
      <c r="I1977" t="s">
        <v>78</v>
      </c>
      <c r="J1977" t="s">
        <v>101</v>
      </c>
      <c r="K1977" s="1" t="s">
        <v>102</v>
      </c>
      <c r="L1977" t="s">
        <v>79</v>
      </c>
      <c r="M1977" s="1">
        <v>500</v>
      </c>
      <c r="N1977" s="1">
        <v>500</v>
      </c>
      <c r="O1977" s="1">
        <v>1045</v>
      </c>
      <c r="P1977">
        <v>3</v>
      </c>
      <c r="Q1977">
        <v>91.05</v>
      </c>
      <c r="R1977">
        <v>112.27</v>
      </c>
      <c r="S1977">
        <v>21.22</v>
      </c>
      <c r="T1977" t="s">
        <v>80</v>
      </c>
      <c r="U1977" s="40">
        <v>2023</v>
      </c>
      <c r="V1977" s="40">
        <v>11</v>
      </c>
      <c r="W1977" s="40" t="s">
        <v>328</v>
      </c>
      <c r="X1977" s="40">
        <v>4</v>
      </c>
      <c r="Y1977">
        <v>1</v>
      </c>
      <c r="Z1977">
        <v>112.27</v>
      </c>
    </row>
    <row r="1978" spans="1:26" x14ac:dyDescent="0.25">
      <c r="A1978" t="s">
        <v>92</v>
      </c>
      <c r="B1978" t="s">
        <v>2155</v>
      </c>
      <c r="C1978" s="1">
        <v>500</v>
      </c>
      <c r="D1978">
        <v>2</v>
      </c>
      <c r="E1978">
        <v>0.4</v>
      </c>
      <c r="F1978" s="16">
        <v>45232</v>
      </c>
      <c r="G1978" t="s">
        <v>77</v>
      </c>
      <c r="H1978" t="s">
        <v>100</v>
      </c>
      <c r="I1978" t="s">
        <v>78</v>
      </c>
      <c r="J1978" t="s">
        <v>101</v>
      </c>
      <c r="K1978" s="1" t="s">
        <v>102</v>
      </c>
      <c r="L1978" t="s">
        <v>79</v>
      </c>
      <c r="M1978" s="1">
        <v>500</v>
      </c>
      <c r="N1978" s="1">
        <v>500</v>
      </c>
      <c r="O1978" s="1">
        <v>1045</v>
      </c>
      <c r="P1978">
        <v>3</v>
      </c>
      <c r="Q1978">
        <v>91.05</v>
      </c>
      <c r="R1978">
        <v>112.27</v>
      </c>
      <c r="S1978">
        <v>21.22</v>
      </c>
      <c r="T1978" t="s">
        <v>80</v>
      </c>
      <c r="U1978" s="40">
        <v>2023</v>
      </c>
      <c r="V1978" s="40">
        <v>11</v>
      </c>
      <c r="W1978" s="40" t="s">
        <v>328</v>
      </c>
      <c r="X1978" s="40">
        <v>4</v>
      </c>
      <c r="Y1978">
        <v>1</v>
      </c>
      <c r="Z1978">
        <v>112.27</v>
      </c>
    </row>
    <row r="1979" spans="1:26" x14ac:dyDescent="0.25">
      <c r="A1979" t="s">
        <v>92</v>
      </c>
      <c r="B1979" t="s">
        <v>2156</v>
      </c>
      <c r="C1979" s="1">
        <v>500</v>
      </c>
      <c r="D1979">
        <v>2</v>
      </c>
      <c r="E1979">
        <v>0.4</v>
      </c>
      <c r="F1979" s="16">
        <v>45232</v>
      </c>
      <c r="G1979" t="s">
        <v>77</v>
      </c>
      <c r="H1979" t="s">
        <v>100</v>
      </c>
      <c r="I1979" t="s">
        <v>78</v>
      </c>
      <c r="J1979" t="s">
        <v>101</v>
      </c>
      <c r="K1979" s="1" t="s">
        <v>102</v>
      </c>
      <c r="L1979" t="s">
        <v>79</v>
      </c>
      <c r="M1979" s="1">
        <v>500</v>
      </c>
      <c r="N1979" s="1">
        <v>500</v>
      </c>
      <c r="O1979" s="1">
        <v>1045</v>
      </c>
      <c r="P1979">
        <v>3</v>
      </c>
      <c r="Q1979">
        <v>91.05</v>
      </c>
      <c r="R1979">
        <v>112.27</v>
      </c>
      <c r="S1979">
        <v>21.22</v>
      </c>
      <c r="T1979" t="s">
        <v>80</v>
      </c>
      <c r="U1979" s="40">
        <v>2023</v>
      </c>
      <c r="V1979" s="40">
        <v>11</v>
      </c>
      <c r="W1979" s="40" t="s">
        <v>328</v>
      </c>
      <c r="X1979" s="40">
        <v>4</v>
      </c>
      <c r="Y1979">
        <v>1</v>
      </c>
      <c r="Z1979">
        <v>112.27</v>
      </c>
    </row>
    <row r="1980" spans="1:26" x14ac:dyDescent="0.25">
      <c r="A1980" t="s">
        <v>92</v>
      </c>
      <c r="B1980" t="s">
        <v>2157</v>
      </c>
      <c r="C1980" s="1">
        <v>500</v>
      </c>
      <c r="D1980">
        <v>2</v>
      </c>
      <c r="E1980">
        <v>0.4</v>
      </c>
      <c r="F1980" s="16">
        <v>45232</v>
      </c>
      <c r="G1980" t="s">
        <v>77</v>
      </c>
      <c r="H1980" t="s">
        <v>100</v>
      </c>
      <c r="I1980" t="s">
        <v>78</v>
      </c>
      <c r="J1980" t="s">
        <v>101</v>
      </c>
      <c r="K1980" s="1" t="s">
        <v>102</v>
      </c>
      <c r="L1980" t="s">
        <v>79</v>
      </c>
      <c r="M1980" s="1">
        <v>500</v>
      </c>
      <c r="N1980" s="1">
        <v>500</v>
      </c>
      <c r="O1980" s="1">
        <v>1045</v>
      </c>
      <c r="P1980">
        <v>3</v>
      </c>
      <c r="Q1980">
        <v>91.05</v>
      </c>
      <c r="R1980">
        <v>112.27</v>
      </c>
      <c r="S1980">
        <v>21.22</v>
      </c>
      <c r="T1980" t="s">
        <v>80</v>
      </c>
      <c r="U1980" s="40">
        <v>2023</v>
      </c>
      <c r="V1980" s="40">
        <v>11</v>
      </c>
      <c r="W1980" s="40" t="s">
        <v>328</v>
      </c>
      <c r="X1980" s="40">
        <v>4</v>
      </c>
      <c r="Y1980">
        <v>1</v>
      </c>
      <c r="Z1980">
        <v>112.27</v>
      </c>
    </row>
    <row r="1981" spans="1:26" x14ac:dyDescent="0.25">
      <c r="A1981" t="s">
        <v>92</v>
      </c>
      <c r="B1981" t="s">
        <v>2158</v>
      </c>
      <c r="C1981" s="1">
        <v>500</v>
      </c>
      <c r="D1981">
        <v>2</v>
      </c>
      <c r="E1981">
        <v>0.4</v>
      </c>
      <c r="F1981" s="16">
        <v>45232</v>
      </c>
      <c r="G1981" t="s">
        <v>77</v>
      </c>
      <c r="H1981" t="s">
        <v>100</v>
      </c>
      <c r="I1981" t="s">
        <v>78</v>
      </c>
      <c r="J1981" t="s">
        <v>101</v>
      </c>
      <c r="K1981" s="1" t="s">
        <v>102</v>
      </c>
      <c r="L1981" t="s">
        <v>79</v>
      </c>
      <c r="M1981" s="1">
        <v>500</v>
      </c>
      <c r="N1981" s="1">
        <v>500</v>
      </c>
      <c r="O1981" s="1">
        <v>1045</v>
      </c>
      <c r="P1981">
        <v>3</v>
      </c>
      <c r="Q1981">
        <v>91.05</v>
      </c>
      <c r="R1981">
        <v>112.27</v>
      </c>
      <c r="S1981">
        <v>21.22</v>
      </c>
      <c r="T1981" t="s">
        <v>80</v>
      </c>
      <c r="U1981" s="40">
        <v>2023</v>
      </c>
      <c r="V1981" s="40">
        <v>11</v>
      </c>
      <c r="W1981" s="40" t="s">
        <v>328</v>
      </c>
      <c r="X1981" s="40">
        <v>4</v>
      </c>
      <c r="Y1981">
        <v>1</v>
      </c>
      <c r="Z1981">
        <v>112.27</v>
      </c>
    </row>
    <row r="1982" spans="1:26" x14ac:dyDescent="0.25">
      <c r="A1982" t="s">
        <v>92</v>
      </c>
      <c r="B1982" t="s">
        <v>2159</v>
      </c>
      <c r="C1982" s="1">
        <v>500</v>
      </c>
      <c r="D1982">
        <v>2</v>
      </c>
      <c r="E1982">
        <v>0.4</v>
      </c>
      <c r="F1982" s="16">
        <v>45232</v>
      </c>
      <c r="G1982" t="s">
        <v>77</v>
      </c>
      <c r="H1982" t="s">
        <v>100</v>
      </c>
      <c r="I1982" t="s">
        <v>78</v>
      </c>
      <c r="J1982" t="s">
        <v>101</v>
      </c>
      <c r="K1982" s="1" t="s">
        <v>102</v>
      </c>
      <c r="L1982" t="s">
        <v>79</v>
      </c>
      <c r="M1982" s="1">
        <v>500</v>
      </c>
      <c r="N1982" s="1">
        <v>500</v>
      </c>
      <c r="O1982" s="1">
        <v>1045</v>
      </c>
      <c r="P1982">
        <v>3</v>
      </c>
      <c r="Q1982">
        <v>91.05</v>
      </c>
      <c r="R1982">
        <v>112.27</v>
      </c>
      <c r="S1982">
        <v>21.22</v>
      </c>
      <c r="T1982" t="s">
        <v>80</v>
      </c>
      <c r="U1982" s="40">
        <v>2023</v>
      </c>
      <c r="V1982" s="40">
        <v>11</v>
      </c>
      <c r="W1982" s="40" t="s">
        <v>328</v>
      </c>
      <c r="X1982" s="40">
        <v>4</v>
      </c>
      <c r="Y1982">
        <v>1</v>
      </c>
      <c r="Z1982">
        <v>112.27</v>
      </c>
    </row>
    <row r="1983" spans="1:26" x14ac:dyDescent="0.25">
      <c r="A1983" t="s">
        <v>92</v>
      </c>
      <c r="B1983" t="s">
        <v>2160</v>
      </c>
      <c r="C1983" s="1">
        <v>500</v>
      </c>
      <c r="D1983">
        <v>2</v>
      </c>
      <c r="E1983">
        <v>0.4</v>
      </c>
      <c r="F1983" s="16">
        <v>45232</v>
      </c>
      <c r="G1983" t="s">
        <v>77</v>
      </c>
      <c r="H1983" t="s">
        <v>100</v>
      </c>
      <c r="I1983" t="s">
        <v>78</v>
      </c>
      <c r="J1983" t="s">
        <v>101</v>
      </c>
      <c r="K1983" s="1" t="s">
        <v>102</v>
      </c>
      <c r="L1983" t="s">
        <v>79</v>
      </c>
      <c r="M1983" s="1">
        <v>500</v>
      </c>
      <c r="N1983" s="1">
        <v>500</v>
      </c>
      <c r="O1983" s="1">
        <v>1045</v>
      </c>
      <c r="P1983">
        <v>3</v>
      </c>
      <c r="Q1983">
        <v>91.05</v>
      </c>
      <c r="R1983">
        <v>112.27</v>
      </c>
      <c r="S1983">
        <v>21.22</v>
      </c>
      <c r="T1983" t="s">
        <v>80</v>
      </c>
      <c r="U1983" s="40">
        <v>2023</v>
      </c>
      <c r="V1983" s="40">
        <v>11</v>
      </c>
      <c r="W1983" s="40" t="s">
        <v>328</v>
      </c>
      <c r="X1983" s="40">
        <v>4</v>
      </c>
      <c r="Y1983">
        <v>1</v>
      </c>
      <c r="Z1983">
        <v>112.27</v>
      </c>
    </row>
    <row r="1984" spans="1:26" x14ac:dyDescent="0.25">
      <c r="A1984" t="s">
        <v>92</v>
      </c>
      <c r="B1984" t="s">
        <v>2161</v>
      </c>
      <c r="C1984" s="1">
        <v>500</v>
      </c>
      <c r="D1984">
        <v>2</v>
      </c>
      <c r="E1984">
        <v>0.4</v>
      </c>
      <c r="F1984" s="16">
        <v>45232</v>
      </c>
      <c r="G1984" t="s">
        <v>77</v>
      </c>
      <c r="H1984" t="s">
        <v>100</v>
      </c>
      <c r="I1984" t="s">
        <v>78</v>
      </c>
      <c r="J1984" t="s">
        <v>101</v>
      </c>
      <c r="K1984" s="1" t="s">
        <v>102</v>
      </c>
      <c r="L1984" t="s">
        <v>79</v>
      </c>
      <c r="M1984" s="1">
        <v>500</v>
      </c>
      <c r="N1984" s="1">
        <v>500</v>
      </c>
      <c r="O1984" s="1">
        <v>1045</v>
      </c>
      <c r="P1984">
        <v>3</v>
      </c>
      <c r="Q1984">
        <v>91.05</v>
      </c>
      <c r="R1984">
        <v>112.27</v>
      </c>
      <c r="S1984">
        <v>21.22</v>
      </c>
      <c r="T1984" t="s">
        <v>80</v>
      </c>
      <c r="U1984" s="40">
        <v>2023</v>
      </c>
      <c r="V1984" s="40">
        <v>11</v>
      </c>
      <c r="W1984" s="40" t="s">
        <v>328</v>
      </c>
      <c r="X1984" s="40">
        <v>4</v>
      </c>
      <c r="Y1984">
        <v>1</v>
      </c>
      <c r="Z1984">
        <v>112.27</v>
      </c>
    </row>
    <row r="1985" spans="1:26" x14ac:dyDescent="0.25">
      <c r="A1985" t="s">
        <v>92</v>
      </c>
      <c r="B1985" t="s">
        <v>2162</v>
      </c>
      <c r="C1985" s="1">
        <v>500</v>
      </c>
      <c r="D1985">
        <v>2</v>
      </c>
      <c r="E1985">
        <v>0.4</v>
      </c>
      <c r="F1985" s="16">
        <v>45232</v>
      </c>
      <c r="G1985" t="s">
        <v>77</v>
      </c>
      <c r="H1985" t="s">
        <v>100</v>
      </c>
      <c r="I1985" t="s">
        <v>78</v>
      </c>
      <c r="J1985" t="s">
        <v>101</v>
      </c>
      <c r="K1985" s="1" t="s">
        <v>102</v>
      </c>
      <c r="L1985" t="s">
        <v>79</v>
      </c>
      <c r="M1985" s="1">
        <v>500</v>
      </c>
      <c r="N1985" s="1">
        <v>500</v>
      </c>
      <c r="O1985" s="1">
        <v>1045</v>
      </c>
      <c r="P1985">
        <v>3</v>
      </c>
      <c r="Q1985">
        <v>91.05</v>
      </c>
      <c r="R1985">
        <v>112.27</v>
      </c>
      <c r="S1985">
        <v>21.22</v>
      </c>
      <c r="T1985" t="s">
        <v>80</v>
      </c>
      <c r="U1985" s="40">
        <v>2023</v>
      </c>
      <c r="V1985" s="40">
        <v>11</v>
      </c>
      <c r="W1985" s="40" t="s">
        <v>328</v>
      </c>
      <c r="X1985" s="40">
        <v>4</v>
      </c>
      <c r="Y1985">
        <v>1</v>
      </c>
      <c r="Z1985">
        <v>112.27</v>
      </c>
    </row>
    <row r="1986" spans="1:26" x14ac:dyDescent="0.25">
      <c r="A1986" t="s">
        <v>92</v>
      </c>
      <c r="B1986" t="s">
        <v>2163</v>
      </c>
      <c r="C1986" s="1">
        <v>500</v>
      </c>
      <c r="D1986">
        <v>2</v>
      </c>
      <c r="E1986">
        <v>0.4</v>
      </c>
      <c r="F1986" s="16">
        <v>45232</v>
      </c>
      <c r="G1986" t="s">
        <v>77</v>
      </c>
      <c r="H1986" t="s">
        <v>100</v>
      </c>
      <c r="I1986" t="s">
        <v>78</v>
      </c>
      <c r="J1986" t="s">
        <v>101</v>
      </c>
      <c r="K1986" s="1" t="s">
        <v>102</v>
      </c>
      <c r="L1986" t="s">
        <v>79</v>
      </c>
      <c r="M1986" s="1">
        <v>500</v>
      </c>
      <c r="N1986" s="1">
        <v>500</v>
      </c>
      <c r="O1986" s="1">
        <v>1045</v>
      </c>
      <c r="P1986">
        <v>3</v>
      </c>
      <c r="Q1986">
        <v>91.05</v>
      </c>
      <c r="R1986">
        <v>112.27</v>
      </c>
      <c r="S1986">
        <v>21.22</v>
      </c>
      <c r="T1986" t="s">
        <v>80</v>
      </c>
      <c r="U1986" s="40">
        <v>2023</v>
      </c>
      <c r="V1986" s="40">
        <v>11</v>
      </c>
      <c r="W1986" s="40" t="s">
        <v>328</v>
      </c>
      <c r="X1986" s="40">
        <v>4</v>
      </c>
      <c r="Y1986">
        <v>1</v>
      </c>
      <c r="Z1986">
        <v>112.27</v>
      </c>
    </row>
    <row r="1987" spans="1:26" x14ac:dyDescent="0.25">
      <c r="A1987" t="s">
        <v>92</v>
      </c>
      <c r="B1987" t="s">
        <v>2164</v>
      </c>
      <c r="C1987" s="1">
        <v>500</v>
      </c>
      <c r="D1987">
        <v>2</v>
      </c>
      <c r="E1987">
        <v>0.4</v>
      </c>
      <c r="F1987" s="16">
        <v>45232</v>
      </c>
      <c r="G1987" t="s">
        <v>77</v>
      </c>
      <c r="H1987" t="s">
        <v>100</v>
      </c>
      <c r="I1987" t="s">
        <v>78</v>
      </c>
      <c r="J1987" t="s">
        <v>101</v>
      </c>
      <c r="K1987" s="1" t="s">
        <v>102</v>
      </c>
      <c r="L1987" t="s">
        <v>79</v>
      </c>
      <c r="M1987" s="1">
        <v>500</v>
      </c>
      <c r="N1987" s="1">
        <v>500</v>
      </c>
      <c r="O1987" s="1">
        <v>1045</v>
      </c>
      <c r="P1987">
        <v>3</v>
      </c>
      <c r="Q1987">
        <v>91.05</v>
      </c>
      <c r="R1987">
        <v>112.27</v>
      </c>
      <c r="S1987">
        <v>21.22</v>
      </c>
      <c r="T1987" t="s">
        <v>80</v>
      </c>
      <c r="U1987" s="40">
        <v>2023</v>
      </c>
      <c r="V1987" s="40">
        <v>11</v>
      </c>
      <c r="W1987" s="40" t="s">
        <v>328</v>
      </c>
      <c r="X1987" s="40">
        <v>4</v>
      </c>
      <c r="Y1987">
        <v>1</v>
      </c>
      <c r="Z1987">
        <v>112.27</v>
      </c>
    </row>
    <row r="1988" spans="1:26" x14ac:dyDescent="0.25">
      <c r="A1988" t="s">
        <v>92</v>
      </c>
      <c r="B1988" t="s">
        <v>2165</v>
      </c>
      <c r="C1988" s="1">
        <v>500</v>
      </c>
      <c r="D1988">
        <v>2</v>
      </c>
      <c r="E1988">
        <v>0.4</v>
      </c>
      <c r="F1988" s="16">
        <v>45232</v>
      </c>
      <c r="G1988" t="s">
        <v>77</v>
      </c>
      <c r="H1988" t="s">
        <v>100</v>
      </c>
      <c r="I1988" t="s">
        <v>78</v>
      </c>
      <c r="J1988" t="s">
        <v>101</v>
      </c>
      <c r="K1988" s="1" t="s">
        <v>102</v>
      </c>
      <c r="L1988" t="s">
        <v>79</v>
      </c>
      <c r="M1988" s="1">
        <v>500</v>
      </c>
      <c r="N1988" s="1">
        <v>500</v>
      </c>
      <c r="O1988" s="1">
        <v>1045</v>
      </c>
      <c r="P1988">
        <v>3</v>
      </c>
      <c r="Q1988">
        <v>91.05</v>
      </c>
      <c r="R1988">
        <v>112.27</v>
      </c>
      <c r="S1988">
        <v>21.22</v>
      </c>
      <c r="T1988" t="s">
        <v>80</v>
      </c>
      <c r="U1988" s="40">
        <v>2023</v>
      </c>
      <c r="V1988" s="40">
        <v>11</v>
      </c>
      <c r="W1988" s="40" t="s">
        <v>328</v>
      </c>
      <c r="X1988" s="40">
        <v>4</v>
      </c>
      <c r="Y1988">
        <v>1</v>
      </c>
      <c r="Z1988">
        <v>112.27</v>
      </c>
    </row>
    <row r="1989" spans="1:26" x14ac:dyDescent="0.25">
      <c r="A1989" t="s">
        <v>92</v>
      </c>
      <c r="B1989" t="s">
        <v>2166</v>
      </c>
      <c r="C1989" s="1">
        <v>500</v>
      </c>
      <c r="D1989">
        <v>2</v>
      </c>
      <c r="E1989">
        <v>0.4</v>
      </c>
      <c r="F1989" s="16">
        <v>45232</v>
      </c>
      <c r="G1989" t="s">
        <v>77</v>
      </c>
      <c r="H1989" t="s">
        <v>100</v>
      </c>
      <c r="I1989" t="s">
        <v>78</v>
      </c>
      <c r="J1989" t="s">
        <v>101</v>
      </c>
      <c r="K1989" s="1" t="s">
        <v>102</v>
      </c>
      <c r="L1989" t="s">
        <v>79</v>
      </c>
      <c r="M1989" s="1">
        <v>500</v>
      </c>
      <c r="N1989" s="1">
        <v>500</v>
      </c>
      <c r="O1989" s="1">
        <v>1045</v>
      </c>
      <c r="P1989">
        <v>3</v>
      </c>
      <c r="Q1989">
        <v>91.05</v>
      </c>
      <c r="R1989">
        <v>112.27</v>
      </c>
      <c r="S1989">
        <v>21.22</v>
      </c>
      <c r="T1989" t="s">
        <v>80</v>
      </c>
      <c r="U1989" s="40">
        <v>2023</v>
      </c>
      <c r="V1989" s="40">
        <v>11</v>
      </c>
      <c r="W1989" s="40" t="s">
        <v>328</v>
      </c>
      <c r="X1989" s="40">
        <v>4</v>
      </c>
      <c r="Y1989">
        <v>1</v>
      </c>
      <c r="Z1989">
        <v>112.27</v>
      </c>
    </row>
    <row r="1990" spans="1:26" x14ac:dyDescent="0.25">
      <c r="A1990" t="s">
        <v>92</v>
      </c>
      <c r="B1990" t="s">
        <v>2167</v>
      </c>
      <c r="C1990" s="1">
        <v>500</v>
      </c>
      <c r="D1990">
        <v>2</v>
      </c>
      <c r="E1990">
        <v>0.4</v>
      </c>
      <c r="F1990" s="16">
        <v>45232</v>
      </c>
      <c r="G1990" t="s">
        <v>77</v>
      </c>
      <c r="H1990" t="s">
        <v>100</v>
      </c>
      <c r="I1990" t="s">
        <v>78</v>
      </c>
      <c r="J1990" t="s">
        <v>101</v>
      </c>
      <c r="K1990" s="1" t="s">
        <v>102</v>
      </c>
      <c r="L1990" t="s">
        <v>79</v>
      </c>
      <c r="M1990" s="1">
        <v>500</v>
      </c>
      <c r="N1990" s="1">
        <v>500</v>
      </c>
      <c r="O1990" s="1">
        <v>1045</v>
      </c>
      <c r="P1990">
        <v>3</v>
      </c>
      <c r="Q1990">
        <v>91.05</v>
      </c>
      <c r="R1990">
        <v>112.27</v>
      </c>
      <c r="S1990">
        <v>21.22</v>
      </c>
      <c r="T1990" t="s">
        <v>80</v>
      </c>
      <c r="U1990" s="40">
        <v>2023</v>
      </c>
      <c r="V1990" s="40">
        <v>11</v>
      </c>
      <c r="W1990" s="40" t="s">
        <v>328</v>
      </c>
      <c r="X1990" s="40">
        <v>4</v>
      </c>
      <c r="Y1990">
        <v>1</v>
      </c>
      <c r="Z1990">
        <v>112.27</v>
      </c>
    </row>
    <row r="1991" spans="1:26" x14ac:dyDescent="0.25">
      <c r="A1991" t="s">
        <v>92</v>
      </c>
      <c r="B1991" t="s">
        <v>2168</v>
      </c>
      <c r="C1991" s="1">
        <v>500</v>
      </c>
      <c r="D1991">
        <v>2</v>
      </c>
      <c r="E1991">
        <v>0.4</v>
      </c>
      <c r="F1991" s="16">
        <v>45232</v>
      </c>
      <c r="G1991" t="s">
        <v>77</v>
      </c>
      <c r="H1991" t="s">
        <v>100</v>
      </c>
      <c r="I1991" t="s">
        <v>78</v>
      </c>
      <c r="J1991" t="s">
        <v>101</v>
      </c>
      <c r="K1991" s="1" t="s">
        <v>102</v>
      </c>
      <c r="L1991" t="s">
        <v>79</v>
      </c>
      <c r="M1991" s="1">
        <v>500</v>
      </c>
      <c r="N1991" s="1">
        <v>500</v>
      </c>
      <c r="O1991" s="1">
        <v>1045</v>
      </c>
      <c r="P1991">
        <v>3</v>
      </c>
      <c r="Q1991">
        <v>91.05</v>
      </c>
      <c r="R1991">
        <v>112.27</v>
      </c>
      <c r="S1991">
        <v>21.22</v>
      </c>
      <c r="T1991" t="s">
        <v>80</v>
      </c>
      <c r="U1991" s="40">
        <v>2023</v>
      </c>
      <c r="V1991" s="40">
        <v>11</v>
      </c>
      <c r="W1991" s="40" t="s">
        <v>328</v>
      </c>
      <c r="X1991" s="40">
        <v>4</v>
      </c>
      <c r="Y1991">
        <v>1</v>
      </c>
      <c r="Z1991">
        <v>112.27</v>
      </c>
    </row>
    <row r="1992" spans="1:26" x14ac:dyDescent="0.25">
      <c r="A1992" t="s">
        <v>92</v>
      </c>
      <c r="B1992" t="s">
        <v>2169</v>
      </c>
      <c r="C1992" s="1">
        <v>500</v>
      </c>
      <c r="D1992">
        <v>2</v>
      </c>
      <c r="E1992">
        <v>0.4</v>
      </c>
      <c r="F1992" s="16">
        <v>45232</v>
      </c>
      <c r="G1992" t="s">
        <v>77</v>
      </c>
      <c r="H1992" t="s">
        <v>100</v>
      </c>
      <c r="I1992" t="s">
        <v>78</v>
      </c>
      <c r="J1992" t="s">
        <v>101</v>
      </c>
      <c r="K1992" s="1" t="s">
        <v>102</v>
      </c>
      <c r="L1992" t="s">
        <v>79</v>
      </c>
      <c r="M1992" s="1">
        <v>500</v>
      </c>
      <c r="N1992" s="1">
        <v>500</v>
      </c>
      <c r="O1992" s="1">
        <v>1045</v>
      </c>
      <c r="P1992">
        <v>3</v>
      </c>
      <c r="Q1992">
        <v>91.05</v>
      </c>
      <c r="R1992">
        <v>112.27</v>
      </c>
      <c r="S1992">
        <v>21.22</v>
      </c>
      <c r="T1992" t="s">
        <v>80</v>
      </c>
      <c r="U1992" s="40">
        <v>2023</v>
      </c>
      <c r="V1992" s="40">
        <v>11</v>
      </c>
      <c r="W1992" s="40" t="s">
        <v>328</v>
      </c>
      <c r="X1992" s="40">
        <v>4</v>
      </c>
      <c r="Y1992">
        <v>1</v>
      </c>
      <c r="Z1992">
        <v>112.27</v>
      </c>
    </row>
    <row r="1993" spans="1:26" x14ac:dyDescent="0.25">
      <c r="A1993" t="s">
        <v>92</v>
      </c>
      <c r="B1993" t="s">
        <v>2170</v>
      </c>
      <c r="C1993" s="1">
        <v>500</v>
      </c>
      <c r="D1993">
        <v>2</v>
      </c>
      <c r="E1993">
        <v>0.4</v>
      </c>
      <c r="F1993" s="16">
        <v>45232</v>
      </c>
      <c r="G1993" t="s">
        <v>77</v>
      </c>
      <c r="H1993" t="s">
        <v>100</v>
      </c>
      <c r="I1993" t="s">
        <v>78</v>
      </c>
      <c r="J1993" t="s">
        <v>101</v>
      </c>
      <c r="K1993" s="1" t="s">
        <v>102</v>
      </c>
      <c r="L1993" t="s">
        <v>79</v>
      </c>
      <c r="M1993" s="1">
        <v>500</v>
      </c>
      <c r="N1993" s="1">
        <v>500</v>
      </c>
      <c r="O1993" s="1">
        <v>1045</v>
      </c>
      <c r="P1993">
        <v>3</v>
      </c>
      <c r="Q1993">
        <v>91.05</v>
      </c>
      <c r="R1993">
        <v>112.27</v>
      </c>
      <c r="S1993">
        <v>21.22</v>
      </c>
      <c r="T1993" t="s">
        <v>80</v>
      </c>
      <c r="U1993" s="40">
        <v>2023</v>
      </c>
      <c r="V1993" s="40">
        <v>11</v>
      </c>
      <c r="W1993" s="40" t="s">
        <v>328</v>
      </c>
      <c r="X1993" s="40">
        <v>4</v>
      </c>
      <c r="Y1993">
        <v>1</v>
      </c>
      <c r="Z1993">
        <v>112.27</v>
      </c>
    </row>
    <row r="1994" spans="1:26" x14ac:dyDescent="0.25">
      <c r="A1994" t="s">
        <v>92</v>
      </c>
      <c r="B1994" t="s">
        <v>2171</v>
      </c>
      <c r="C1994" s="1">
        <v>500</v>
      </c>
      <c r="D1994">
        <v>2</v>
      </c>
      <c r="E1994">
        <v>0.4</v>
      </c>
      <c r="F1994" s="16">
        <v>45232</v>
      </c>
      <c r="G1994" t="s">
        <v>77</v>
      </c>
      <c r="H1994" t="s">
        <v>100</v>
      </c>
      <c r="I1994" t="s">
        <v>78</v>
      </c>
      <c r="J1994" t="s">
        <v>101</v>
      </c>
      <c r="K1994" s="1" t="s">
        <v>102</v>
      </c>
      <c r="L1994" t="s">
        <v>79</v>
      </c>
      <c r="M1994" s="1">
        <v>500</v>
      </c>
      <c r="N1994" s="1">
        <v>500</v>
      </c>
      <c r="O1994" s="1">
        <v>1045</v>
      </c>
      <c r="P1994">
        <v>3</v>
      </c>
      <c r="Q1994">
        <v>91.05</v>
      </c>
      <c r="R1994">
        <v>112.27</v>
      </c>
      <c r="S1994">
        <v>21.22</v>
      </c>
      <c r="T1994" t="s">
        <v>80</v>
      </c>
      <c r="U1994" s="40">
        <v>2023</v>
      </c>
      <c r="V1994" s="40">
        <v>11</v>
      </c>
      <c r="W1994" s="40" t="s">
        <v>328</v>
      </c>
      <c r="X1994" s="40">
        <v>4</v>
      </c>
      <c r="Y1994">
        <v>1</v>
      </c>
      <c r="Z1994">
        <v>112.27</v>
      </c>
    </row>
    <row r="1995" spans="1:26" x14ac:dyDescent="0.25">
      <c r="A1995" t="s">
        <v>92</v>
      </c>
      <c r="B1995" t="s">
        <v>2172</v>
      </c>
      <c r="C1995" s="1">
        <v>500</v>
      </c>
      <c r="D1995">
        <v>2</v>
      </c>
      <c r="E1995">
        <v>0.4</v>
      </c>
      <c r="F1995" s="16">
        <v>45232</v>
      </c>
      <c r="G1995" t="s">
        <v>77</v>
      </c>
      <c r="H1995" t="s">
        <v>100</v>
      </c>
      <c r="I1995" t="s">
        <v>78</v>
      </c>
      <c r="J1995" t="s">
        <v>101</v>
      </c>
      <c r="K1995" s="1" t="s">
        <v>102</v>
      </c>
      <c r="L1995" t="s">
        <v>79</v>
      </c>
      <c r="M1995" s="1">
        <v>500</v>
      </c>
      <c r="N1995" s="1">
        <v>500</v>
      </c>
      <c r="O1995" s="1">
        <v>1045</v>
      </c>
      <c r="P1995">
        <v>3</v>
      </c>
      <c r="Q1995">
        <v>91.05</v>
      </c>
      <c r="R1995">
        <v>112.27</v>
      </c>
      <c r="S1995">
        <v>21.22</v>
      </c>
      <c r="T1995" t="s">
        <v>80</v>
      </c>
      <c r="U1995" s="40">
        <v>2023</v>
      </c>
      <c r="V1995" s="40">
        <v>11</v>
      </c>
      <c r="W1995" s="40" t="s">
        <v>328</v>
      </c>
      <c r="X1995" s="40">
        <v>4</v>
      </c>
      <c r="Y1995">
        <v>1</v>
      </c>
      <c r="Z1995">
        <v>112.27</v>
      </c>
    </row>
    <row r="1996" spans="1:26" x14ac:dyDescent="0.25">
      <c r="A1996" t="s">
        <v>92</v>
      </c>
      <c r="B1996" t="s">
        <v>2173</v>
      </c>
      <c r="C1996" s="1">
        <v>500</v>
      </c>
      <c r="D1996">
        <v>2</v>
      </c>
      <c r="E1996">
        <v>0.4</v>
      </c>
      <c r="F1996" s="16">
        <v>45232</v>
      </c>
      <c r="G1996" t="s">
        <v>77</v>
      </c>
      <c r="H1996" t="s">
        <v>100</v>
      </c>
      <c r="I1996" t="s">
        <v>78</v>
      </c>
      <c r="J1996" t="s">
        <v>101</v>
      </c>
      <c r="K1996" s="1" t="s">
        <v>102</v>
      </c>
      <c r="L1996" t="s">
        <v>79</v>
      </c>
      <c r="M1996" s="1">
        <v>500</v>
      </c>
      <c r="N1996" s="1">
        <v>500</v>
      </c>
      <c r="O1996" s="1">
        <v>1045</v>
      </c>
      <c r="P1996">
        <v>3</v>
      </c>
      <c r="Q1996">
        <v>91.05</v>
      </c>
      <c r="R1996">
        <v>112.27</v>
      </c>
      <c r="S1996">
        <v>21.22</v>
      </c>
      <c r="T1996" t="s">
        <v>80</v>
      </c>
      <c r="U1996" s="40">
        <v>2023</v>
      </c>
      <c r="V1996" s="40">
        <v>11</v>
      </c>
      <c r="W1996" s="40" t="s">
        <v>328</v>
      </c>
      <c r="X1996" s="40">
        <v>4</v>
      </c>
      <c r="Y1996">
        <v>1</v>
      </c>
      <c r="Z1996">
        <v>112.27</v>
      </c>
    </row>
    <row r="1997" spans="1:26" x14ac:dyDescent="0.25">
      <c r="A1997" t="s">
        <v>92</v>
      </c>
      <c r="B1997" t="s">
        <v>2174</v>
      </c>
      <c r="C1997" s="1">
        <v>500</v>
      </c>
      <c r="D1997">
        <v>2</v>
      </c>
      <c r="E1997">
        <v>0.4</v>
      </c>
      <c r="F1997" s="16">
        <v>45232</v>
      </c>
      <c r="G1997" t="s">
        <v>77</v>
      </c>
      <c r="H1997" t="s">
        <v>100</v>
      </c>
      <c r="I1997" t="s">
        <v>78</v>
      </c>
      <c r="J1997" t="s">
        <v>101</v>
      </c>
      <c r="K1997" s="1" t="s">
        <v>102</v>
      </c>
      <c r="L1997" t="s">
        <v>79</v>
      </c>
      <c r="M1997" s="1">
        <v>500</v>
      </c>
      <c r="N1997" s="1">
        <v>500</v>
      </c>
      <c r="O1997" s="1">
        <v>1045</v>
      </c>
      <c r="P1997">
        <v>3</v>
      </c>
      <c r="Q1997">
        <v>91.05</v>
      </c>
      <c r="R1997">
        <v>112.27</v>
      </c>
      <c r="S1997">
        <v>21.22</v>
      </c>
      <c r="T1997" t="s">
        <v>80</v>
      </c>
      <c r="U1997" s="40">
        <v>2023</v>
      </c>
      <c r="V1997" s="40">
        <v>11</v>
      </c>
      <c r="W1997" s="40" t="s">
        <v>328</v>
      </c>
      <c r="X1997" s="40">
        <v>4</v>
      </c>
      <c r="Y1997">
        <v>1</v>
      </c>
      <c r="Z1997">
        <v>112.27</v>
      </c>
    </row>
    <row r="1998" spans="1:26" x14ac:dyDescent="0.25">
      <c r="A1998" t="s">
        <v>92</v>
      </c>
      <c r="B1998" t="s">
        <v>2175</v>
      </c>
      <c r="C1998" s="1">
        <v>500</v>
      </c>
      <c r="D1998">
        <v>2</v>
      </c>
      <c r="E1998">
        <v>0.4</v>
      </c>
      <c r="F1998" s="16">
        <v>45232</v>
      </c>
      <c r="G1998" t="s">
        <v>77</v>
      </c>
      <c r="H1998" t="s">
        <v>100</v>
      </c>
      <c r="I1998" t="s">
        <v>78</v>
      </c>
      <c r="J1998" t="s">
        <v>101</v>
      </c>
      <c r="K1998" s="1" t="s">
        <v>102</v>
      </c>
      <c r="L1998" t="s">
        <v>79</v>
      </c>
      <c r="M1998" s="1">
        <v>500</v>
      </c>
      <c r="N1998" s="1">
        <v>500</v>
      </c>
      <c r="O1998" s="1">
        <v>1045</v>
      </c>
      <c r="P1998">
        <v>3</v>
      </c>
      <c r="Q1998">
        <v>91.05</v>
      </c>
      <c r="R1998">
        <v>112.27</v>
      </c>
      <c r="S1998">
        <v>21.22</v>
      </c>
      <c r="T1998" t="s">
        <v>80</v>
      </c>
      <c r="U1998" s="40">
        <v>2023</v>
      </c>
      <c r="V1998" s="40">
        <v>11</v>
      </c>
      <c r="W1998" s="40" t="s">
        <v>328</v>
      </c>
      <c r="X1998" s="40">
        <v>4</v>
      </c>
      <c r="Y1998">
        <v>1</v>
      </c>
      <c r="Z1998">
        <v>112.27</v>
      </c>
    </row>
    <row r="1999" spans="1:26" x14ac:dyDescent="0.25">
      <c r="A1999" t="s">
        <v>92</v>
      </c>
      <c r="B1999" t="s">
        <v>2176</v>
      </c>
      <c r="C1999" s="1">
        <v>500</v>
      </c>
      <c r="D1999">
        <v>2</v>
      </c>
      <c r="E1999">
        <v>0.4</v>
      </c>
      <c r="F1999" s="16">
        <v>45232</v>
      </c>
      <c r="G1999" t="s">
        <v>77</v>
      </c>
      <c r="H1999" t="s">
        <v>100</v>
      </c>
      <c r="I1999" t="s">
        <v>78</v>
      </c>
      <c r="J1999" t="s">
        <v>101</v>
      </c>
      <c r="K1999" s="1" t="s">
        <v>102</v>
      </c>
      <c r="L1999" t="s">
        <v>79</v>
      </c>
      <c r="M1999" s="1">
        <v>500</v>
      </c>
      <c r="N1999" s="1">
        <v>500</v>
      </c>
      <c r="O1999" s="1">
        <v>1045</v>
      </c>
      <c r="P1999">
        <v>3</v>
      </c>
      <c r="Q1999">
        <v>91.05</v>
      </c>
      <c r="R1999">
        <v>112.27</v>
      </c>
      <c r="S1999">
        <v>21.22</v>
      </c>
      <c r="T1999" t="s">
        <v>80</v>
      </c>
      <c r="U1999" s="40">
        <v>2023</v>
      </c>
      <c r="V1999" s="40">
        <v>11</v>
      </c>
      <c r="W1999" s="40" t="s">
        <v>328</v>
      </c>
      <c r="X1999" s="40">
        <v>4</v>
      </c>
      <c r="Y1999">
        <v>1</v>
      </c>
      <c r="Z1999">
        <v>112.27</v>
      </c>
    </row>
    <row r="2000" spans="1:26" x14ac:dyDescent="0.25">
      <c r="A2000" t="s">
        <v>92</v>
      </c>
      <c r="B2000" t="s">
        <v>2177</v>
      </c>
      <c r="C2000" s="1">
        <v>500</v>
      </c>
      <c r="D2000">
        <v>2</v>
      </c>
      <c r="E2000">
        <v>0.4</v>
      </c>
      <c r="F2000" s="16">
        <v>45232</v>
      </c>
      <c r="G2000" t="s">
        <v>77</v>
      </c>
      <c r="H2000" t="s">
        <v>100</v>
      </c>
      <c r="I2000" t="s">
        <v>78</v>
      </c>
      <c r="J2000" t="s">
        <v>101</v>
      </c>
      <c r="K2000" s="1" t="s">
        <v>102</v>
      </c>
      <c r="L2000" t="s">
        <v>79</v>
      </c>
      <c r="M2000" s="1">
        <v>500</v>
      </c>
      <c r="N2000" s="1">
        <v>500</v>
      </c>
      <c r="O2000" s="1">
        <v>1045</v>
      </c>
      <c r="P2000">
        <v>3</v>
      </c>
      <c r="Q2000">
        <v>91.05</v>
      </c>
      <c r="R2000">
        <v>112.27</v>
      </c>
      <c r="S2000">
        <v>21.22</v>
      </c>
      <c r="T2000" t="s">
        <v>80</v>
      </c>
      <c r="U2000" s="40">
        <v>2023</v>
      </c>
      <c r="V2000" s="40">
        <v>11</v>
      </c>
      <c r="W2000" s="40" t="s">
        <v>328</v>
      </c>
      <c r="X2000" s="40">
        <v>4</v>
      </c>
      <c r="Y2000">
        <v>1</v>
      </c>
      <c r="Z2000">
        <v>112.27</v>
      </c>
    </row>
    <row r="2001" spans="1:26" x14ac:dyDescent="0.25">
      <c r="A2001" t="s">
        <v>92</v>
      </c>
      <c r="B2001" t="s">
        <v>2178</v>
      </c>
      <c r="C2001" s="1">
        <v>500</v>
      </c>
      <c r="D2001">
        <v>2</v>
      </c>
      <c r="E2001">
        <v>0.4</v>
      </c>
      <c r="F2001" s="16">
        <v>45232</v>
      </c>
      <c r="G2001" t="s">
        <v>77</v>
      </c>
      <c r="H2001" t="s">
        <v>100</v>
      </c>
      <c r="I2001" t="s">
        <v>78</v>
      </c>
      <c r="J2001" t="s">
        <v>101</v>
      </c>
      <c r="K2001" s="1" t="s">
        <v>102</v>
      </c>
      <c r="L2001" t="s">
        <v>79</v>
      </c>
      <c r="M2001" s="1">
        <v>500</v>
      </c>
      <c r="N2001" s="1">
        <v>500</v>
      </c>
      <c r="O2001" s="1">
        <v>1045</v>
      </c>
      <c r="P2001">
        <v>3</v>
      </c>
      <c r="Q2001">
        <v>91.05</v>
      </c>
      <c r="R2001">
        <v>112.27</v>
      </c>
      <c r="S2001">
        <v>21.22</v>
      </c>
      <c r="T2001" t="s">
        <v>80</v>
      </c>
      <c r="U2001" s="40">
        <v>2023</v>
      </c>
      <c r="V2001" s="40">
        <v>11</v>
      </c>
      <c r="W2001" s="40" t="s">
        <v>328</v>
      </c>
      <c r="X2001" s="40">
        <v>4</v>
      </c>
      <c r="Y2001">
        <v>1</v>
      </c>
      <c r="Z2001">
        <v>112.27</v>
      </c>
    </row>
    <row r="2002" spans="1:26" x14ac:dyDescent="0.25">
      <c r="A2002" t="s">
        <v>92</v>
      </c>
      <c r="B2002" t="s">
        <v>2179</v>
      </c>
      <c r="C2002" s="1">
        <v>500</v>
      </c>
      <c r="D2002">
        <v>2</v>
      </c>
      <c r="E2002">
        <v>0.4</v>
      </c>
      <c r="F2002" s="16">
        <v>45232</v>
      </c>
      <c r="G2002" t="s">
        <v>77</v>
      </c>
      <c r="H2002" t="s">
        <v>100</v>
      </c>
      <c r="I2002" t="s">
        <v>78</v>
      </c>
      <c r="J2002" t="s">
        <v>101</v>
      </c>
      <c r="K2002" s="1" t="s">
        <v>102</v>
      </c>
      <c r="L2002" t="s">
        <v>79</v>
      </c>
      <c r="M2002" s="1">
        <v>500</v>
      </c>
      <c r="N2002" s="1">
        <v>500</v>
      </c>
      <c r="O2002" s="1">
        <v>1045</v>
      </c>
      <c r="P2002">
        <v>3</v>
      </c>
      <c r="Q2002">
        <v>91.05</v>
      </c>
      <c r="R2002">
        <v>112.27</v>
      </c>
      <c r="S2002">
        <v>21.22</v>
      </c>
      <c r="T2002" t="s">
        <v>80</v>
      </c>
      <c r="U2002" s="40">
        <v>2023</v>
      </c>
      <c r="V2002" s="40">
        <v>11</v>
      </c>
      <c r="W2002" s="40" t="s">
        <v>328</v>
      </c>
      <c r="X2002" s="40">
        <v>4</v>
      </c>
      <c r="Y2002">
        <v>1</v>
      </c>
      <c r="Z2002">
        <v>112.27</v>
      </c>
    </row>
    <row r="2003" spans="1:26" x14ac:dyDescent="0.25">
      <c r="A2003" t="s">
        <v>92</v>
      </c>
      <c r="B2003" t="s">
        <v>2180</v>
      </c>
      <c r="C2003" s="1">
        <v>500</v>
      </c>
      <c r="D2003">
        <v>2</v>
      </c>
      <c r="E2003">
        <v>0.4</v>
      </c>
      <c r="F2003" s="16">
        <v>45232</v>
      </c>
      <c r="G2003" t="s">
        <v>77</v>
      </c>
      <c r="H2003" t="s">
        <v>100</v>
      </c>
      <c r="I2003" t="s">
        <v>78</v>
      </c>
      <c r="J2003" t="s">
        <v>101</v>
      </c>
      <c r="K2003" s="1" t="s">
        <v>102</v>
      </c>
      <c r="L2003" t="s">
        <v>79</v>
      </c>
      <c r="M2003" s="1">
        <v>500</v>
      </c>
      <c r="N2003" s="1">
        <v>500</v>
      </c>
      <c r="O2003" s="1">
        <v>1045</v>
      </c>
      <c r="P2003">
        <v>3</v>
      </c>
      <c r="Q2003">
        <v>91.05</v>
      </c>
      <c r="R2003">
        <v>112.27</v>
      </c>
      <c r="S2003">
        <v>21.22</v>
      </c>
      <c r="T2003" t="s">
        <v>80</v>
      </c>
      <c r="U2003" s="40">
        <v>2023</v>
      </c>
      <c r="V2003" s="40">
        <v>11</v>
      </c>
      <c r="W2003" s="40" t="s">
        <v>328</v>
      </c>
      <c r="X2003" s="40">
        <v>4</v>
      </c>
      <c r="Y2003">
        <v>1</v>
      </c>
      <c r="Z2003">
        <v>112.27</v>
      </c>
    </row>
    <row r="2004" spans="1:26" x14ac:dyDescent="0.25">
      <c r="A2004" t="s">
        <v>92</v>
      </c>
      <c r="B2004" t="s">
        <v>2181</v>
      </c>
      <c r="C2004" s="1">
        <v>500</v>
      </c>
      <c r="D2004">
        <v>2</v>
      </c>
      <c r="E2004">
        <v>0.4</v>
      </c>
      <c r="F2004" s="16">
        <v>45232</v>
      </c>
      <c r="G2004" t="s">
        <v>77</v>
      </c>
      <c r="H2004" t="s">
        <v>100</v>
      </c>
      <c r="I2004" t="s">
        <v>78</v>
      </c>
      <c r="J2004" t="s">
        <v>101</v>
      </c>
      <c r="K2004" s="1" t="s">
        <v>102</v>
      </c>
      <c r="L2004" t="s">
        <v>79</v>
      </c>
      <c r="M2004" s="1">
        <v>500</v>
      </c>
      <c r="N2004" s="1">
        <v>500</v>
      </c>
      <c r="O2004" s="1">
        <v>1045</v>
      </c>
      <c r="P2004">
        <v>3</v>
      </c>
      <c r="Q2004">
        <v>91.05</v>
      </c>
      <c r="R2004">
        <v>112.27</v>
      </c>
      <c r="S2004">
        <v>21.22</v>
      </c>
      <c r="T2004" t="s">
        <v>80</v>
      </c>
      <c r="U2004" s="40">
        <v>2023</v>
      </c>
      <c r="V2004" s="40">
        <v>11</v>
      </c>
      <c r="W2004" s="40" t="s">
        <v>328</v>
      </c>
      <c r="X2004" s="40">
        <v>4</v>
      </c>
      <c r="Y2004">
        <v>1</v>
      </c>
      <c r="Z2004">
        <v>112.27</v>
      </c>
    </row>
    <row r="2005" spans="1:26" x14ac:dyDescent="0.25">
      <c r="A2005" t="s">
        <v>92</v>
      </c>
      <c r="B2005" t="s">
        <v>2182</v>
      </c>
      <c r="C2005" s="1">
        <v>500</v>
      </c>
      <c r="D2005">
        <v>2</v>
      </c>
      <c r="E2005">
        <v>0.4</v>
      </c>
      <c r="F2005" s="16">
        <v>45232</v>
      </c>
      <c r="G2005" t="s">
        <v>77</v>
      </c>
      <c r="H2005" t="s">
        <v>100</v>
      </c>
      <c r="I2005" t="s">
        <v>78</v>
      </c>
      <c r="J2005" t="s">
        <v>101</v>
      </c>
      <c r="K2005" s="1" t="s">
        <v>102</v>
      </c>
      <c r="L2005" t="s">
        <v>79</v>
      </c>
      <c r="M2005" s="1">
        <v>500</v>
      </c>
      <c r="N2005" s="1">
        <v>500</v>
      </c>
      <c r="O2005" s="1">
        <v>1045</v>
      </c>
      <c r="P2005">
        <v>3</v>
      </c>
      <c r="Q2005">
        <v>91.05</v>
      </c>
      <c r="R2005">
        <v>112.27</v>
      </c>
      <c r="S2005">
        <v>21.22</v>
      </c>
      <c r="T2005" t="s">
        <v>80</v>
      </c>
      <c r="U2005" s="40">
        <v>2023</v>
      </c>
      <c r="V2005" s="40">
        <v>11</v>
      </c>
      <c r="W2005" s="40" t="s">
        <v>328</v>
      </c>
      <c r="X2005" s="40">
        <v>4</v>
      </c>
      <c r="Y2005">
        <v>1</v>
      </c>
      <c r="Z2005">
        <v>112.27</v>
      </c>
    </row>
    <row r="2006" spans="1:26" x14ac:dyDescent="0.25">
      <c r="A2006" t="s">
        <v>92</v>
      </c>
      <c r="B2006" t="s">
        <v>2183</v>
      </c>
      <c r="C2006" s="1">
        <v>500</v>
      </c>
      <c r="D2006">
        <v>2</v>
      </c>
      <c r="E2006">
        <v>0.4</v>
      </c>
      <c r="F2006" s="16">
        <v>45232</v>
      </c>
      <c r="G2006" t="s">
        <v>77</v>
      </c>
      <c r="H2006" t="s">
        <v>100</v>
      </c>
      <c r="I2006" t="s">
        <v>78</v>
      </c>
      <c r="J2006" t="s">
        <v>101</v>
      </c>
      <c r="K2006" s="1" t="s">
        <v>102</v>
      </c>
      <c r="L2006" t="s">
        <v>79</v>
      </c>
      <c r="M2006" s="1">
        <v>500</v>
      </c>
      <c r="N2006" s="1">
        <v>500</v>
      </c>
      <c r="O2006" s="1">
        <v>1045</v>
      </c>
      <c r="P2006">
        <v>3</v>
      </c>
      <c r="Q2006">
        <v>91.05</v>
      </c>
      <c r="R2006">
        <v>112.27</v>
      </c>
      <c r="S2006">
        <v>21.22</v>
      </c>
      <c r="T2006" t="s">
        <v>80</v>
      </c>
      <c r="U2006" s="40">
        <v>2023</v>
      </c>
      <c r="V2006" s="40">
        <v>11</v>
      </c>
      <c r="W2006" s="40" t="s">
        <v>328</v>
      </c>
      <c r="X2006" s="40">
        <v>4</v>
      </c>
      <c r="Y2006">
        <v>1</v>
      </c>
      <c r="Z2006">
        <v>112.27</v>
      </c>
    </row>
    <row r="2007" spans="1:26" x14ac:dyDescent="0.25">
      <c r="A2007" t="s">
        <v>92</v>
      </c>
      <c r="B2007" t="s">
        <v>2184</v>
      </c>
      <c r="C2007" s="1">
        <v>500</v>
      </c>
      <c r="D2007">
        <v>2</v>
      </c>
      <c r="E2007">
        <v>0.4</v>
      </c>
      <c r="F2007" s="16">
        <v>45232</v>
      </c>
      <c r="G2007" t="s">
        <v>77</v>
      </c>
      <c r="H2007" t="s">
        <v>100</v>
      </c>
      <c r="I2007" t="s">
        <v>78</v>
      </c>
      <c r="J2007" t="s">
        <v>101</v>
      </c>
      <c r="K2007" s="1" t="s">
        <v>102</v>
      </c>
      <c r="L2007" t="s">
        <v>79</v>
      </c>
      <c r="M2007" s="1">
        <v>500</v>
      </c>
      <c r="N2007" s="1">
        <v>500</v>
      </c>
      <c r="O2007" s="1">
        <v>1045</v>
      </c>
      <c r="P2007">
        <v>3</v>
      </c>
      <c r="Q2007">
        <v>91.05</v>
      </c>
      <c r="R2007">
        <v>112.27</v>
      </c>
      <c r="S2007">
        <v>21.22</v>
      </c>
      <c r="T2007" t="s">
        <v>80</v>
      </c>
      <c r="U2007" s="40">
        <v>2023</v>
      </c>
      <c r="V2007" s="40">
        <v>11</v>
      </c>
      <c r="W2007" s="40" t="s">
        <v>328</v>
      </c>
      <c r="X2007" s="40">
        <v>4</v>
      </c>
      <c r="Y2007">
        <v>1</v>
      </c>
      <c r="Z2007">
        <v>112.27</v>
      </c>
    </row>
    <row r="2008" spans="1:26" x14ac:dyDescent="0.25">
      <c r="A2008" t="s">
        <v>92</v>
      </c>
      <c r="B2008" t="s">
        <v>299</v>
      </c>
      <c r="C2008" s="1">
        <v>500</v>
      </c>
      <c r="D2008">
        <v>2</v>
      </c>
      <c r="E2008">
        <v>0.4</v>
      </c>
      <c r="F2008" s="16">
        <v>45232</v>
      </c>
      <c r="G2008" t="s">
        <v>77</v>
      </c>
      <c r="H2008" t="s">
        <v>100</v>
      </c>
      <c r="I2008" t="s">
        <v>78</v>
      </c>
      <c r="J2008" t="s">
        <v>101</v>
      </c>
      <c r="K2008" s="1" t="s">
        <v>102</v>
      </c>
      <c r="L2008" t="s">
        <v>79</v>
      </c>
      <c r="M2008" s="1">
        <v>500</v>
      </c>
      <c r="N2008" s="1">
        <v>500</v>
      </c>
      <c r="O2008" s="1">
        <v>1045</v>
      </c>
      <c r="P2008">
        <v>3</v>
      </c>
      <c r="Q2008">
        <v>91.05</v>
      </c>
      <c r="R2008">
        <v>112.27</v>
      </c>
      <c r="S2008">
        <v>21.22</v>
      </c>
      <c r="T2008" t="s">
        <v>80</v>
      </c>
      <c r="U2008" s="40">
        <v>2023</v>
      </c>
      <c r="V2008" s="40">
        <v>11</v>
      </c>
      <c r="W2008" s="40" t="s">
        <v>328</v>
      </c>
      <c r="X2008" s="40">
        <v>4</v>
      </c>
      <c r="Y2008">
        <v>1</v>
      </c>
      <c r="Z2008">
        <v>112.27</v>
      </c>
    </row>
    <row r="2009" spans="1:26" x14ac:dyDescent="0.25">
      <c r="A2009" t="s">
        <v>92</v>
      </c>
      <c r="B2009" t="s">
        <v>2185</v>
      </c>
      <c r="C2009" s="1">
        <v>500</v>
      </c>
      <c r="D2009">
        <v>2</v>
      </c>
      <c r="E2009">
        <v>0.4</v>
      </c>
      <c r="F2009" s="16">
        <v>45232</v>
      </c>
      <c r="G2009" t="s">
        <v>77</v>
      </c>
      <c r="H2009" t="s">
        <v>100</v>
      </c>
      <c r="I2009" t="s">
        <v>78</v>
      </c>
      <c r="J2009" t="s">
        <v>101</v>
      </c>
      <c r="K2009" s="1" t="s">
        <v>102</v>
      </c>
      <c r="L2009" t="s">
        <v>79</v>
      </c>
      <c r="M2009" s="1">
        <v>500</v>
      </c>
      <c r="N2009" s="1">
        <v>500</v>
      </c>
      <c r="O2009" s="1">
        <v>1045</v>
      </c>
      <c r="P2009">
        <v>3</v>
      </c>
      <c r="Q2009">
        <v>91.05</v>
      </c>
      <c r="R2009">
        <v>112.27</v>
      </c>
      <c r="S2009">
        <v>21.22</v>
      </c>
      <c r="T2009" t="s">
        <v>80</v>
      </c>
      <c r="U2009" s="40">
        <v>2023</v>
      </c>
      <c r="V2009" s="40">
        <v>11</v>
      </c>
      <c r="W2009" s="40" t="s">
        <v>328</v>
      </c>
      <c r="X2009" s="40">
        <v>4</v>
      </c>
      <c r="Y2009">
        <v>1</v>
      </c>
      <c r="Z2009">
        <v>112.27</v>
      </c>
    </row>
    <row r="2010" spans="1:26" x14ac:dyDescent="0.25">
      <c r="A2010" t="s">
        <v>92</v>
      </c>
      <c r="B2010" t="s">
        <v>2186</v>
      </c>
      <c r="C2010" s="1">
        <v>500</v>
      </c>
      <c r="D2010">
        <v>2</v>
      </c>
      <c r="E2010">
        <v>0.4</v>
      </c>
      <c r="F2010" s="16">
        <v>45232</v>
      </c>
      <c r="G2010" t="s">
        <v>77</v>
      </c>
      <c r="H2010" t="s">
        <v>100</v>
      </c>
      <c r="I2010" t="s">
        <v>78</v>
      </c>
      <c r="J2010" t="s">
        <v>101</v>
      </c>
      <c r="K2010" s="1" t="s">
        <v>102</v>
      </c>
      <c r="L2010" t="s">
        <v>79</v>
      </c>
      <c r="M2010" s="1">
        <v>500</v>
      </c>
      <c r="N2010" s="1">
        <v>500</v>
      </c>
      <c r="O2010" s="1">
        <v>1045</v>
      </c>
      <c r="P2010">
        <v>3</v>
      </c>
      <c r="Q2010">
        <v>91.05</v>
      </c>
      <c r="R2010">
        <v>112.27</v>
      </c>
      <c r="S2010">
        <v>21.22</v>
      </c>
      <c r="T2010" t="s">
        <v>80</v>
      </c>
      <c r="U2010" s="40">
        <v>2023</v>
      </c>
      <c r="V2010" s="40">
        <v>11</v>
      </c>
      <c r="W2010" s="40" t="s">
        <v>328</v>
      </c>
      <c r="X2010" s="40">
        <v>4</v>
      </c>
      <c r="Y2010">
        <v>1</v>
      </c>
      <c r="Z2010">
        <v>112.27</v>
      </c>
    </row>
    <row r="2011" spans="1:26" x14ac:dyDescent="0.25">
      <c r="A2011" t="s">
        <v>92</v>
      </c>
      <c r="B2011" t="s">
        <v>2187</v>
      </c>
      <c r="C2011" s="1">
        <v>500</v>
      </c>
      <c r="D2011">
        <v>2</v>
      </c>
      <c r="E2011">
        <v>0.4</v>
      </c>
      <c r="F2011" s="16">
        <v>45232</v>
      </c>
      <c r="G2011" t="s">
        <v>77</v>
      </c>
      <c r="H2011" t="s">
        <v>100</v>
      </c>
      <c r="I2011" t="s">
        <v>78</v>
      </c>
      <c r="J2011" t="s">
        <v>101</v>
      </c>
      <c r="K2011" s="1" t="s">
        <v>102</v>
      </c>
      <c r="L2011" t="s">
        <v>79</v>
      </c>
      <c r="M2011" s="1">
        <v>500</v>
      </c>
      <c r="N2011" s="1">
        <v>500</v>
      </c>
      <c r="O2011" s="1">
        <v>1045</v>
      </c>
      <c r="P2011">
        <v>3</v>
      </c>
      <c r="Q2011">
        <v>91.05</v>
      </c>
      <c r="R2011">
        <v>112.27</v>
      </c>
      <c r="S2011">
        <v>21.22</v>
      </c>
      <c r="T2011" t="s">
        <v>80</v>
      </c>
      <c r="U2011" s="40">
        <v>2023</v>
      </c>
      <c r="V2011" s="40">
        <v>11</v>
      </c>
      <c r="W2011" s="40" t="s">
        <v>328</v>
      </c>
      <c r="X2011" s="40">
        <v>4</v>
      </c>
      <c r="Y2011">
        <v>1</v>
      </c>
      <c r="Z2011">
        <v>112.27</v>
      </c>
    </row>
    <row r="2012" spans="1:26" x14ac:dyDescent="0.25">
      <c r="A2012" t="s">
        <v>92</v>
      </c>
      <c r="B2012" t="s">
        <v>2188</v>
      </c>
      <c r="C2012" s="1">
        <v>500</v>
      </c>
      <c r="D2012">
        <v>2</v>
      </c>
      <c r="E2012">
        <v>0.4</v>
      </c>
      <c r="F2012" s="16">
        <v>45232</v>
      </c>
      <c r="G2012" t="s">
        <v>77</v>
      </c>
      <c r="H2012" t="s">
        <v>100</v>
      </c>
      <c r="I2012" t="s">
        <v>78</v>
      </c>
      <c r="J2012" t="s">
        <v>101</v>
      </c>
      <c r="K2012" s="1" t="s">
        <v>102</v>
      </c>
      <c r="L2012" t="s">
        <v>79</v>
      </c>
      <c r="M2012" s="1">
        <v>500</v>
      </c>
      <c r="N2012" s="1">
        <v>500</v>
      </c>
      <c r="O2012" s="1">
        <v>1045</v>
      </c>
      <c r="P2012">
        <v>3</v>
      </c>
      <c r="Q2012">
        <v>91.05</v>
      </c>
      <c r="R2012">
        <v>112.27</v>
      </c>
      <c r="S2012">
        <v>21.22</v>
      </c>
      <c r="T2012" t="s">
        <v>80</v>
      </c>
      <c r="U2012" s="40">
        <v>2023</v>
      </c>
      <c r="V2012" s="40">
        <v>11</v>
      </c>
      <c r="W2012" s="40" t="s">
        <v>328</v>
      </c>
      <c r="X2012" s="40">
        <v>4</v>
      </c>
      <c r="Y2012">
        <v>1</v>
      </c>
      <c r="Z2012">
        <v>112.27</v>
      </c>
    </row>
    <row r="2013" spans="1:26" x14ac:dyDescent="0.25">
      <c r="A2013" t="s">
        <v>92</v>
      </c>
      <c r="B2013" t="s">
        <v>2189</v>
      </c>
      <c r="C2013" s="1">
        <v>500</v>
      </c>
      <c r="D2013">
        <v>2</v>
      </c>
      <c r="E2013">
        <v>0.4</v>
      </c>
      <c r="F2013" s="16">
        <v>45232</v>
      </c>
      <c r="G2013" t="s">
        <v>77</v>
      </c>
      <c r="H2013" t="s">
        <v>100</v>
      </c>
      <c r="I2013" t="s">
        <v>78</v>
      </c>
      <c r="J2013" t="s">
        <v>101</v>
      </c>
      <c r="K2013" s="1" t="s">
        <v>102</v>
      </c>
      <c r="L2013" t="s">
        <v>79</v>
      </c>
      <c r="M2013" s="1">
        <v>500</v>
      </c>
      <c r="N2013" s="1">
        <v>500</v>
      </c>
      <c r="O2013" s="1">
        <v>1045</v>
      </c>
      <c r="P2013">
        <v>3</v>
      </c>
      <c r="Q2013">
        <v>91.05</v>
      </c>
      <c r="R2013">
        <v>112.27</v>
      </c>
      <c r="S2013">
        <v>21.22</v>
      </c>
      <c r="T2013" t="s">
        <v>80</v>
      </c>
      <c r="U2013" s="40">
        <v>2023</v>
      </c>
      <c r="V2013" s="40">
        <v>11</v>
      </c>
      <c r="W2013" s="40" t="s">
        <v>328</v>
      </c>
      <c r="X2013" s="40">
        <v>4</v>
      </c>
      <c r="Y2013">
        <v>1</v>
      </c>
      <c r="Z2013">
        <v>112.27</v>
      </c>
    </row>
    <row r="2014" spans="1:26" x14ac:dyDescent="0.25">
      <c r="A2014" t="s">
        <v>92</v>
      </c>
      <c r="B2014" t="s">
        <v>2190</v>
      </c>
      <c r="C2014" s="1">
        <v>500</v>
      </c>
      <c r="D2014">
        <v>2</v>
      </c>
      <c r="E2014">
        <v>0.4</v>
      </c>
      <c r="F2014" s="16">
        <v>45232</v>
      </c>
      <c r="G2014" t="s">
        <v>77</v>
      </c>
      <c r="H2014" t="s">
        <v>100</v>
      </c>
      <c r="I2014" t="s">
        <v>78</v>
      </c>
      <c r="J2014" t="s">
        <v>101</v>
      </c>
      <c r="K2014" s="1" t="s">
        <v>102</v>
      </c>
      <c r="L2014" t="s">
        <v>79</v>
      </c>
      <c r="M2014" s="1">
        <v>500</v>
      </c>
      <c r="N2014" s="1">
        <v>500</v>
      </c>
      <c r="O2014" s="1">
        <v>1045</v>
      </c>
      <c r="P2014">
        <v>3</v>
      </c>
      <c r="Q2014">
        <v>91.05</v>
      </c>
      <c r="R2014">
        <v>112.27</v>
      </c>
      <c r="S2014">
        <v>21.22</v>
      </c>
      <c r="T2014" t="s">
        <v>80</v>
      </c>
      <c r="U2014" s="40">
        <v>2023</v>
      </c>
      <c r="V2014" s="40">
        <v>11</v>
      </c>
      <c r="W2014" s="40" t="s">
        <v>328</v>
      </c>
      <c r="X2014" s="40">
        <v>4</v>
      </c>
      <c r="Y2014">
        <v>1</v>
      </c>
      <c r="Z2014">
        <v>112.27</v>
      </c>
    </row>
    <row r="2015" spans="1:26" x14ac:dyDescent="0.25">
      <c r="A2015" t="s">
        <v>92</v>
      </c>
      <c r="B2015" t="s">
        <v>2191</v>
      </c>
      <c r="C2015" s="1">
        <v>500</v>
      </c>
      <c r="D2015">
        <v>2</v>
      </c>
      <c r="E2015">
        <v>0.4</v>
      </c>
      <c r="F2015" s="16">
        <v>45232</v>
      </c>
      <c r="G2015" t="s">
        <v>77</v>
      </c>
      <c r="H2015" t="s">
        <v>100</v>
      </c>
      <c r="I2015" t="s">
        <v>78</v>
      </c>
      <c r="J2015" t="s">
        <v>101</v>
      </c>
      <c r="K2015" s="1" t="s">
        <v>102</v>
      </c>
      <c r="L2015" t="s">
        <v>79</v>
      </c>
      <c r="M2015" s="1">
        <v>500</v>
      </c>
      <c r="N2015" s="1">
        <v>500</v>
      </c>
      <c r="O2015" s="1">
        <v>1045</v>
      </c>
      <c r="P2015">
        <v>3</v>
      </c>
      <c r="Q2015">
        <v>91.05</v>
      </c>
      <c r="R2015">
        <v>112.27</v>
      </c>
      <c r="S2015">
        <v>21.22</v>
      </c>
      <c r="T2015" t="s">
        <v>80</v>
      </c>
      <c r="U2015" s="40">
        <v>2023</v>
      </c>
      <c r="V2015" s="40">
        <v>11</v>
      </c>
      <c r="W2015" s="40" t="s">
        <v>328</v>
      </c>
      <c r="X2015" s="40">
        <v>4</v>
      </c>
      <c r="Y2015">
        <v>1</v>
      </c>
      <c r="Z2015">
        <v>112.27</v>
      </c>
    </row>
    <row r="2016" spans="1:26" x14ac:dyDescent="0.25">
      <c r="A2016" t="s">
        <v>92</v>
      </c>
      <c r="B2016" t="s">
        <v>2192</v>
      </c>
      <c r="C2016" s="1">
        <v>500</v>
      </c>
      <c r="D2016">
        <v>2</v>
      </c>
      <c r="E2016">
        <v>0.4</v>
      </c>
      <c r="F2016" s="16">
        <v>45232</v>
      </c>
      <c r="G2016" t="s">
        <v>77</v>
      </c>
      <c r="H2016" t="s">
        <v>100</v>
      </c>
      <c r="I2016" t="s">
        <v>78</v>
      </c>
      <c r="J2016" t="s">
        <v>101</v>
      </c>
      <c r="K2016" s="1" t="s">
        <v>102</v>
      </c>
      <c r="L2016" t="s">
        <v>79</v>
      </c>
      <c r="M2016" s="1">
        <v>500</v>
      </c>
      <c r="N2016" s="1">
        <v>500</v>
      </c>
      <c r="O2016" s="1">
        <v>1045</v>
      </c>
      <c r="P2016">
        <v>3</v>
      </c>
      <c r="Q2016">
        <v>91.05</v>
      </c>
      <c r="R2016">
        <v>112.27</v>
      </c>
      <c r="S2016">
        <v>21.22</v>
      </c>
      <c r="T2016" t="s">
        <v>80</v>
      </c>
      <c r="U2016" s="40">
        <v>2023</v>
      </c>
      <c r="V2016" s="40">
        <v>11</v>
      </c>
      <c r="W2016" s="40" t="s">
        <v>328</v>
      </c>
      <c r="X2016" s="40">
        <v>4</v>
      </c>
      <c r="Y2016">
        <v>1</v>
      </c>
      <c r="Z2016">
        <v>112.27</v>
      </c>
    </row>
    <row r="2017" spans="1:26" x14ac:dyDescent="0.25">
      <c r="A2017" t="s">
        <v>92</v>
      </c>
      <c r="B2017" t="s">
        <v>2193</v>
      </c>
      <c r="C2017" s="1">
        <v>500</v>
      </c>
      <c r="D2017">
        <v>2</v>
      </c>
      <c r="E2017">
        <v>0.4</v>
      </c>
      <c r="F2017" s="16">
        <v>45232</v>
      </c>
      <c r="G2017" t="s">
        <v>77</v>
      </c>
      <c r="H2017" t="s">
        <v>100</v>
      </c>
      <c r="I2017" t="s">
        <v>78</v>
      </c>
      <c r="J2017" t="s">
        <v>101</v>
      </c>
      <c r="K2017" s="1" t="s">
        <v>102</v>
      </c>
      <c r="L2017" t="s">
        <v>79</v>
      </c>
      <c r="M2017" s="1">
        <v>500</v>
      </c>
      <c r="N2017" s="1">
        <v>500</v>
      </c>
      <c r="O2017" s="1">
        <v>1045</v>
      </c>
      <c r="P2017">
        <v>3</v>
      </c>
      <c r="Q2017">
        <v>91.05</v>
      </c>
      <c r="R2017">
        <v>112.27</v>
      </c>
      <c r="S2017">
        <v>21.22</v>
      </c>
      <c r="T2017" t="s">
        <v>80</v>
      </c>
      <c r="U2017" s="40">
        <v>2023</v>
      </c>
      <c r="V2017" s="40">
        <v>11</v>
      </c>
      <c r="W2017" s="40" t="s">
        <v>328</v>
      </c>
      <c r="X2017" s="40">
        <v>4</v>
      </c>
      <c r="Y2017">
        <v>1</v>
      </c>
      <c r="Z2017">
        <v>112.27</v>
      </c>
    </row>
    <row r="2018" spans="1:26" x14ac:dyDescent="0.25">
      <c r="A2018" t="s">
        <v>92</v>
      </c>
      <c r="B2018" t="s">
        <v>2194</v>
      </c>
      <c r="C2018" s="1">
        <v>500</v>
      </c>
      <c r="D2018">
        <v>2</v>
      </c>
      <c r="E2018">
        <v>0.4</v>
      </c>
      <c r="F2018" s="16">
        <v>45232</v>
      </c>
      <c r="G2018" t="s">
        <v>77</v>
      </c>
      <c r="H2018" t="s">
        <v>100</v>
      </c>
      <c r="I2018" t="s">
        <v>78</v>
      </c>
      <c r="J2018" t="s">
        <v>101</v>
      </c>
      <c r="K2018" s="1" t="s">
        <v>102</v>
      </c>
      <c r="L2018" t="s">
        <v>79</v>
      </c>
      <c r="M2018" s="1">
        <v>500</v>
      </c>
      <c r="N2018" s="1">
        <v>500</v>
      </c>
      <c r="O2018" s="1">
        <v>1045</v>
      </c>
      <c r="P2018">
        <v>3</v>
      </c>
      <c r="Q2018">
        <v>91.05</v>
      </c>
      <c r="R2018">
        <v>112.27</v>
      </c>
      <c r="S2018">
        <v>21.22</v>
      </c>
      <c r="T2018" t="s">
        <v>80</v>
      </c>
      <c r="U2018" s="40">
        <v>2023</v>
      </c>
      <c r="V2018" s="40">
        <v>11</v>
      </c>
      <c r="W2018" s="40" t="s">
        <v>328</v>
      </c>
      <c r="X2018" s="40">
        <v>4</v>
      </c>
      <c r="Y2018">
        <v>1</v>
      </c>
      <c r="Z2018">
        <v>112.27</v>
      </c>
    </row>
    <row r="2019" spans="1:26" x14ac:dyDescent="0.25">
      <c r="A2019" t="s">
        <v>92</v>
      </c>
      <c r="B2019" t="s">
        <v>2195</v>
      </c>
      <c r="C2019" s="1">
        <v>500</v>
      </c>
      <c r="D2019">
        <v>2</v>
      </c>
      <c r="E2019">
        <v>0.4</v>
      </c>
      <c r="F2019" s="16">
        <v>45232</v>
      </c>
      <c r="G2019" t="s">
        <v>77</v>
      </c>
      <c r="H2019" t="s">
        <v>100</v>
      </c>
      <c r="I2019" t="s">
        <v>78</v>
      </c>
      <c r="J2019" t="s">
        <v>101</v>
      </c>
      <c r="K2019" s="1" t="s">
        <v>102</v>
      </c>
      <c r="L2019" t="s">
        <v>79</v>
      </c>
      <c r="M2019" s="1">
        <v>500</v>
      </c>
      <c r="N2019" s="1">
        <v>500</v>
      </c>
      <c r="O2019" s="1">
        <v>1045</v>
      </c>
      <c r="P2019">
        <v>3</v>
      </c>
      <c r="Q2019">
        <v>91.05</v>
      </c>
      <c r="R2019">
        <v>112.27</v>
      </c>
      <c r="S2019">
        <v>21.22</v>
      </c>
      <c r="T2019" t="s">
        <v>80</v>
      </c>
      <c r="U2019" s="40">
        <v>2023</v>
      </c>
      <c r="V2019" s="40">
        <v>11</v>
      </c>
      <c r="W2019" s="40" t="s">
        <v>328</v>
      </c>
      <c r="X2019" s="40">
        <v>4</v>
      </c>
      <c r="Y2019">
        <v>1</v>
      </c>
      <c r="Z2019">
        <v>112.27</v>
      </c>
    </row>
    <row r="2020" spans="1:26" x14ac:dyDescent="0.25">
      <c r="A2020" t="s">
        <v>92</v>
      </c>
      <c r="B2020" t="s">
        <v>2196</v>
      </c>
      <c r="C2020" s="1">
        <v>500</v>
      </c>
      <c r="D2020">
        <v>2</v>
      </c>
      <c r="E2020">
        <v>0.4</v>
      </c>
      <c r="F2020" s="16">
        <v>45232</v>
      </c>
      <c r="G2020" t="s">
        <v>77</v>
      </c>
      <c r="H2020" t="s">
        <v>100</v>
      </c>
      <c r="I2020" t="s">
        <v>78</v>
      </c>
      <c r="J2020" t="s">
        <v>101</v>
      </c>
      <c r="K2020" s="1" t="s">
        <v>102</v>
      </c>
      <c r="L2020" t="s">
        <v>79</v>
      </c>
      <c r="M2020" s="1">
        <v>500</v>
      </c>
      <c r="N2020" s="1">
        <v>500</v>
      </c>
      <c r="O2020" s="1">
        <v>1045</v>
      </c>
      <c r="P2020">
        <v>3</v>
      </c>
      <c r="Q2020">
        <v>91.05</v>
      </c>
      <c r="R2020">
        <v>112.27</v>
      </c>
      <c r="S2020">
        <v>21.22</v>
      </c>
      <c r="T2020" t="s">
        <v>80</v>
      </c>
      <c r="U2020" s="40">
        <v>2023</v>
      </c>
      <c r="V2020" s="40">
        <v>11</v>
      </c>
      <c r="W2020" s="40" t="s">
        <v>328</v>
      </c>
      <c r="X2020" s="40">
        <v>4</v>
      </c>
      <c r="Y2020">
        <v>1</v>
      </c>
      <c r="Z2020">
        <v>112.27</v>
      </c>
    </row>
    <row r="2021" spans="1:26" x14ac:dyDescent="0.25">
      <c r="A2021" t="s">
        <v>92</v>
      </c>
      <c r="B2021" t="s">
        <v>157</v>
      </c>
      <c r="C2021" s="1">
        <v>500</v>
      </c>
      <c r="D2021">
        <v>2</v>
      </c>
      <c r="E2021">
        <v>0.4</v>
      </c>
      <c r="F2021" s="16">
        <v>45232</v>
      </c>
      <c r="G2021" t="s">
        <v>77</v>
      </c>
      <c r="H2021" t="s">
        <v>100</v>
      </c>
      <c r="I2021" t="s">
        <v>78</v>
      </c>
      <c r="J2021" t="s">
        <v>101</v>
      </c>
      <c r="K2021" s="1" t="s">
        <v>102</v>
      </c>
      <c r="L2021" t="s">
        <v>79</v>
      </c>
      <c r="M2021" s="1">
        <v>500</v>
      </c>
      <c r="N2021" s="1">
        <v>500</v>
      </c>
      <c r="O2021" s="1">
        <v>1045</v>
      </c>
      <c r="P2021">
        <v>3</v>
      </c>
      <c r="Q2021">
        <v>91.05</v>
      </c>
      <c r="R2021">
        <v>112.27</v>
      </c>
      <c r="S2021">
        <v>21.22</v>
      </c>
      <c r="T2021" t="s">
        <v>80</v>
      </c>
      <c r="U2021" s="40">
        <v>2023</v>
      </c>
      <c r="V2021" s="40">
        <v>11</v>
      </c>
      <c r="W2021" s="40" t="s">
        <v>328</v>
      </c>
      <c r="X2021" s="40">
        <v>4</v>
      </c>
      <c r="Y2021">
        <v>1</v>
      </c>
      <c r="Z2021">
        <v>112.27</v>
      </c>
    </row>
    <row r="2022" spans="1:26" x14ac:dyDescent="0.25">
      <c r="A2022" t="s">
        <v>92</v>
      </c>
      <c r="B2022" t="s">
        <v>232</v>
      </c>
      <c r="C2022" s="1">
        <v>500</v>
      </c>
      <c r="D2022">
        <v>2</v>
      </c>
      <c r="E2022">
        <v>0.4</v>
      </c>
      <c r="F2022" s="16">
        <v>45232</v>
      </c>
      <c r="G2022" t="s">
        <v>77</v>
      </c>
      <c r="H2022" t="s">
        <v>100</v>
      </c>
      <c r="I2022" t="s">
        <v>78</v>
      </c>
      <c r="J2022" t="s">
        <v>101</v>
      </c>
      <c r="K2022" s="1" t="s">
        <v>102</v>
      </c>
      <c r="L2022" t="s">
        <v>79</v>
      </c>
      <c r="M2022" s="1">
        <v>500</v>
      </c>
      <c r="N2022" s="1">
        <v>500</v>
      </c>
      <c r="O2022" s="1">
        <v>1045</v>
      </c>
      <c r="P2022">
        <v>3</v>
      </c>
      <c r="Q2022">
        <v>91.05</v>
      </c>
      <c r="R2022">
        <v>112.27</v>
      </c>
      <c r="S2022">
        <v>21.22</v>
      </c>
      <c r="T2022" t="s">
        <v>80</v>
      </c>
      <c r="U2022" s="40">
        <v>2023</v>
      </c>
      <c r="V2022" s="40">
        <v>11</v>
      </c>
      <c r="W2022" s="40" t="s">
        <v>328</v>
      </c>
      <c r="X2022" s="40">
        <v>4</v>
      </c>
      <c r="Y2022">
        <v>1</v>
      </c>
      <c r="Z2022">
        <v>112.27</v>
      </c>
    </row>
    <row r="2023" spans="1:26" x14ac:dyDescent="0.25">
      <c r="A2023" t="s">
        <v>92</v>
      </c>
      <c r="B2023" t="s">
        <v>2197</v>
      </c>
      <c r="C2023" s="1">
        <v>500</v>
      </c>
      <c r="D2023">
        <v>2</v>
      </c>
      <c r="E2023">
        <v>0.4</v>
      </c>
      <c r="F2023" s="16">
        <v>45232</v>
      </c>
      <c r="G2023" t="s">
        <v>77</v>
      </c>
      <c r="H2023" t="s">
        <v>100</v>
      </c>
      <c r="I2023" t="s">
        <v>78</v>
      </c>
      <c r="J2023" t="s">
        <v>101</v>
      </c>
      <c r="K2023" s="1" t="s">
        <v>102</v>
      </c>
      <c r="L2023" t="s">
        <v>79</v>
      </c>
      <c r="M2023" s="1">
        <v>500</v>
      </c>
      <c r="N2023" s="1">
        <v>500</v>
      </c>
      <c r="O2023" s="1">
        <v>1045</v>
      </c>
      <c r="P2023">
        <v>3</v>
      </c>
      <c r="Q2023">
        <v>91.05</v>
      </c>
      <c r="R2023">
        <v>112.27</v>
      </c>
      <c r="S2023">
        <v>21.22</v>
      </c>
      <c r="T2023" t="s">
        <v>80</v>
      </c>
      <c r="U2023" s="40">
        <v>2023</v>
      </c>
      <c r="V2023" s="40">
        <v>11</v>
      </c>
      <c r="W2023" s="40" t="s">
        <v>328</v>
      </c>
      <c r="X2023" s="40">
        <v>4</v>
      </c>
      <c r="Y2023">
        <v>1</v>
      </c>
      <c r="Z2023">
        <v>112.27</v>
      </c>
    </row>
    <row r="2024" spans="1:26" x14ac:dyDescent="0.25">
      <c r="A2024" t="s">
        <v>92</v>
      </c>
      <c r="B2024" t="s">
        <v>2198</v>
      </c>
      <c r="C2024" s="1">
        <v>500</v>
      </c>
      <c r="D2024">
        <v>2</v>
      </c>
      <c r="E2024">
        <v>0.4</v>
      </c>
      <c r="F2024" s="16">
        <v>45232</v>
      </c>
      <c r="G2024" t="s">
        <v>77</v>
      </c>
      <c r="H2024" t="s">
        <v>100</v>
      </c>
      <c r="I2024" t="s">
        <v>78</v>
      </c>
      <c r="J2024" t="s">
        <v>101</v>
      </c>
      <c r="K2024" s="1" t="s">
        <v>102</v>
      </c>
      <c r="L2024" t="s">
        <v>79</v>
      </c>
      <c r="M2024" s="1">
        <v>500</v>
      </c>
      <c r="N2024" s="1">
        <v>500</v>
      </c>
      <c r="O2024" s="1">
        <v>1045</v>
      </c>
      <c r="P2024">
        <v>3</v>
      </c>
      <c r="Q2024">
        <v>91.05</v>
      </c>
      <c r="R2024">
        <v>112.27</v>
      </c>
      <c r="S2024">
        <v>21.22</v>
      </c>
      <c r="T2024" t="s">
        <v>80</v>
      </c>
      <c r="U2024" s="40">
        <v>2023</v>
      </c>
      <c r="V2024" s="40">
        <v>11</v>
      </c>
      <c r="W2024" s="40" t="s">
        <v>328</v>
      </c>
      <c r="X2024" s="40">
        <v>4</v>
      </c>
      <c r="Y2024">
        <v>1</v>
      </c>
      <c r="Z2024">
        <v>112.27</v>
      </c>
    </row>
    <row r="2025" spans="1:26" x14ac:dyDescent="0.25">
      <c r="A2025" t="s">
        <v>92</v>
      </c>
      <c r="B2025" t="s">
        <v>2199</v>
      </c>
      <c r="C2025" s="1">
        <v>500</v>
      </c>
      <c r="D2025">
        <v>2</v>
      </c>
      <c r="E2025">
        <v>0.4</v>
      </c>
      <c r="F2025" s="16">
        <v>45232</v>
      </c>
      <c r="G2025" t="s">
        <v>77</v>
      </c>
      <c r="H2025" t="s">
        <v>100</v>
      </c>
      <c r="I2025" t="s">
        <v>78</v>
      </c>
      <c r="J2025" t="s">
        <v>101</v>
      </c>
      <c r="K2025" s="1" t="s">
        <v>102</v>
      </c>
      <c r="L2025" t="s">
        <v>79</v>
      </c>
      <c r="M2025" s="1">
        <v>500</v>
      </c>
      <c r="N2025" s="1">
        <v>500</v>
      </c>
      <c r="O2025" s="1">
        <v>1045</v>
      </c>
      <c r="P2025">
        <v>3</v>
      </c>
      <c r="Q2025">
        <v>91.05</v>
      </c>
      <c r="R2025">
        <v>112.27</v>
      </c>
      <c r="S2025">
        <v>21.22</v>
      </c>
      <c r="T2025" t="s">
        <v>80</v>
      </c>
      <c r="U2025" s="40">
        <v>2023</v>
      </c>
      <c r="V2025" s="40">
        <v>11</v>
      </c>
      <c r="W2025" s="40" t="s">
        <v>328</v>
      </c>
      <c r="X2025" s="40">
        <v>4</v>
      </c>
      <c r="Y2025">
        <v>1</v>
      </c>
      <c r="Z2025">
        <v>112.27</v>
      </c>
    </row>
    <row r="2026" spans="1:26" x14ac:dyDescent="0.25">
      <c r="A2026" t="s">
        <v>92</v>
      </c>
      <c r="B2026" t="s">
        <v>2200</v>
      </c>
      <c r="C2026" s="1">
        <v>500</v>
      </c>
      <c r="D2026">
        <v>2</v>
      </c>
      <c r="E2026">
        <v>0.4</v>
      </c>
      <c r="F2026" s="16">
        <v>45232</v>
      </c>
      <c r="G2026" t="s">
        <v>77</v>
      </c>
      <c r="H2026" t="s">
        <v>100</v>
      </c>
      <c r="I2026" t="s">
        <v>78</v>
      </c>
      <c r="J2026" t="s">
        <v>101</v>
      </c>
      <c r="K2026" s="1" t="s">
        <v>102</v>
      </c>
      <c r="L2026" t="s">
        <v>79</v>
      </c>
      <c r="M2026" s="1">
        <v>500</v>
      </c>
      <c r="N2026" s="1">
        <v>500</v>
      </c>
      <c r="O2026" s="1">
        <v>1045</v>
      </c>
      <c r="P2026">
        <v>3</v>
      </c>
      <c r="Q2026">
        <v>91.05</v>
      </c>
      <c r="R2026">
        <v>112.27</v>
      </c>
      <c r="S2026">
        <v>21.22</v>
      </c>
      <c r="T2026" t="s">
        <v>80</v>
      </c>
      <c r="U2026" s="40">
        <v>2023</v>
      </c>
      <c r="V2026" s="40">
        <v>11</v>
      </c>
      <c r="W2026" s="40" t="s">
        <v>328</v>
      </c>
      <c r="X2026" s="40">
        <v>4</v>
      </c>
      <c r="Y2026">
        <v>1</v>
      </c>
      <c r="Z2026">
        <v>112.27</v>
      </c>
    </row>
    <row r="2027" spans="1:26" x14ac:dyDescent="0.25">
      <c r="A2027" t="s">
        <v>92</v>
      </c>
      <c r="B2027" t="s">
        <v>2201</v>
      </c>
      <c r="C2027" s="1">
        <v>500</v>
      </c>
      <c r="D2027">
        <v>2</v>
      </c>
      <c r="E2027">
        <v>0.4</v>
      </c>
      <c r="F2027" s="16">
        <v>45232</v>
      </c>
      <c r="G2027" t="s">
        <v>77</v>
      </c>
      <c r="H2027" t="s">
        <v>100</v>
      </c>
      <c r="I2027" t="s">
        <v>78</v>
      </c>
      <c r="J2027" t="s">
        <v>101</v>
      </c>
      <c r="K2027" s="1" t="s">
        <v>102</v>
      </c>
      <c r="L2027" t="s">
        <v>79</v>
      </c>
      <c r="M2027" s="1">
        <v>500</v>
      </c>
      <c r="N2027" s="1">
        <v>500</v>
      </c>
      <c r="O2027" s="1">
        <v>1045</v>
      </c>
      <c r="P2027">
        <v>3</v>
      </c>
      <c r="Q2027">
        <v>91.05</v>
      </c>
      <c r="R2027">
        <v>112.27</v>
      </c>
      <c r="S2027">
        <v>21.22</v>
      </c>
      <c r="T2027" t="s">
        <v>80</v>
      </c>
      <c r="U2027" s="40">
        <v>2023</v>
      </c>
      <c r="V2027" s="40">
        <v>11</v>
      </c>
      <c r="W2027" s="40" t="s">
        <v>328</v>
      </c>
      <c r="X2027" s="40">
        <v>4</v>
      </c>
      <c r="Y2027">
        <v>1</v>
      </c>
      <c r="Z2027">
        <v>112.27</v>
      </c>
    </row>
    <row r="2028" spans="1:26" x14ac:dyDescent="0.25">
      <c r="A2028" t="s">
        <v>92</v>
      </c>
      <c r="B2028" t="s">
        <v>2202</v>
      </c>
      <c r="C2028" s="1">
        <v>500</v>
      </c>
      <c r="D2028">
        <v>2</v>
      </c>
      <c r="E2028">
        <v>0.4</v>
      </c>
      <c r="F2028" s="16">
        <v>45232</v>
      </c>
      <c r="G2028" t="s">
        <v>77</v>
      </c>
      <c r="H2028" t="s">
        <v>100</v>
      </c>
      <c r="I2028" t="s">
        <v>78</v>
      </c>
      <c r="J2028" t="s">
        <v>101</v>
      </c>
      <c r="K2028" s="1" t="s">
        <v>102</v>
      </c>
      <c r="L2028" t="s">
        <v>79</v>
      </c>
      <c r="M2028" s="1">
        <v>500</v>
      </c>
      <c r="N2028" s="1">
        <v>500</v>
      </c>
      <c r="O2028" s="1">
        <v>1045</v>
      </c>
      <c r="P2028">
        <v>3</v>
      </c>
      <c r="Q2028">
        <v>91.05</v>
      </c>
      <c r="R2028">
        <v>112.27</v>
      </c>
      <c r="S2028">
        <v>21.22</v>
      </c>
      <c r="T2028" t="s">
        <v>80</v>
      </c>
      <c r="U2028" s="40">
        <v>2023</v>
      </c>
      <c r="V2028" s="40">
        <v>11</v>
      </c>
      <c r="W2028" s="40" t="s">
        <v>328</v>
      </c>
      <c r="X2028" s="40">
        <v>4</v>
      </c>
      <c r="Y2028">
        <v>1</v>
      </c>
      <c r="Z2028">
        <v>112.27</v>
      </c>
    </row>
    <row r="2029" spans="1:26" x14ac:dyDescent="0.25">
      <c r="A2029" t="s">
        <v>92</v>
      </c>
      <c r="B2029" t="s">
        <v>2203</v>
      </c>
      <c r="C2029" s="1">
        <v>500</v>
      </c>
      <c r="D2029">
        <v>2</v>
      </c>
      <c r="E2029">
        <v>0.4</v>
      </c>
      <c r="F2029" s="16">
        <v>45232</v>
      </c>
      <c r="G2029" t="s">
        <v>77</v>
      </c>
      <c r="H2029" t="s">
        <v>100</v>
      </c>
      <c r="I2029" t="s">
        <v>78</v>
      </c>
      <c r="J2029" t="s">
        <v>101</v>
      </c>
      <c r="K2029" s="1" t="s">
        <v>102</v>
      </c>
      <c r="L2029" t="s">
        <v>79</v>
      </c>
      <c r="M2029" s="1">
        <v>500</v>
      </c>
      <c r="N2029" s="1">
        <v>500</v>
      </c>
      <c r="O2029" s="1">
        <v>1045</v>
      </c>
      <c r="P2029">
        <v>3</v>
      </c>
      <c r="Q2029">
        <v>91.05</v>
      </c>
      <c r="R2029">
        <v>112.27</v>
      </c>
      <c r="S2029">
        <v>21.22</v>
      </c>
      <c r="T2029" t="s">
        <v>80</v>
      </c>
      <c r="U2029" s="40">
        <v>2023</v>
      </c>
      <c r="V2029" s="40">
        <v>11</v>
      </c>
      <c r="W2029" s="40" t="s">
        <v>328</v>
      </c>
      <c r="X2029" s="40">
        <v>4</v>
      </c>
      <c r="Y2029">
        <v>1</v>
      </c>
      <c r="Z2029">
        <v>112.27</v>
      </c>
    </row>
    <row r="2030" spans="1:26" x14ac:dyDescent="0.25">
      <c r="A2030" t="s">
        <v>92</v>
      </c>
      <c r="B2030" t="s">
        <v>195</v>
      </c>
      <c r="C2030" s="1">
        <v>500</v>
      </c>
      <c r="D2030">
        <v>2</v>
      </c>
      <c r="E2030">
        <v>0.4</v>
      </c>
      <c r="F2030" s="16">
        <v>45232</v>
      </c>
      <c r="G2030" t="s">
        <v>77</v>
      </c>
      <c r="H2030" t="s">
        <v>100</v>
      </c>
      <c r="I2030" t="s">
        <v>78</v>
      </c>
      <c r="J2030" t="s">
        <v>101</v>
      </c>
      <c r="K2030" s="1" t="s">
        <v>102</v>
      </c>
      <c r="L2030" t="s">
        <v>79</v>
      </c>
      <c r="M2030" s="1">
        <v>500</v>
      </c>
      <c r="N2030" s="1">
        <v>500</v>
      </c>
      <c r="O2030" s="1">
        <v>1045</v>
      </c>
      <c r="P2030">
        <v>3</v>
      </c>
      <c r="Q2030">
        <v>91.05</v>
      </c>
      <c r="R2030">
        <v>112.27</v>
      </c>
      <c r="S2030">
        <v>21.22</v>
      </c>
      <c r="T2030" t="s">
        <v>80</v>
      </c>
      <c r="U2030" s="40">
        <v>2023</v>
      </c>
      <c r="V2030" s="40">
        <v>11</v>
      </c>
      <c r="W2030" s="40" t="s">
        <v>328</v>
      </c>
      <c r="X2030" s="40">
        <v>4</v>
      </c>
      <c r="Y2030">
        <v>1</v>
      </c>
      <c r="Z2030">
        <v>112.27</v>
      </c>
    </row>
    <row r="2031" spans="1:26" x14ac:dyDescent="0.25">
      <c r="A2031" t="s">
        <v>92</v>
      </c>
      <c r="B2031" t="s">
        <v>2204</v>
      </c>
      <c r="C2031" s="1">
        <v>500</v>
      </c>
      <c r="D2031">
        <v>2</v>
      </c>
      <c r="E2031">
        <v>0.4</v>
      </c>
      <c r="F2031" s="16">
        <v>45232</v>
      </c>
      <c r="G2031" t="s">
        <v>77</v>
      </c>
      <c r="H2031" t="s">
        <v>100</v>
      </c>
      <c r="I2031" t="s">
        <v>78</v>
      </c>
      <c r="J2031" t="s">
        <v>101</v>
      </c>
      <c r="K2031" s="1" t="s">
        <v>102</v>
      </c>
      <c r="L2031" t="s">
        <v>79</v>
      </c>
      <c r="M2031" s="1">
        <v>500</v>
      </c>
      <c r="N2031" s="1">
        <v>500</v>
      </c>
      <c r="O2031" s="1">
        <v>1045</v>
      </c>
      <c r="P2031">
        <v>3</v>
      </c>
      <c r="Q2031">
        <v>91.05</v>
      </c>
      <c r="R2031">
        <v>112.27</v>
      </c>
      <c r="S2031">
        <v>21.22</v>
      </c>
      <c r="T2031" t="s">
        <v>80</v>
      </c>
      <c r="U2031" s="40">
        <v>2023</v>
      </c>
      <c r="V2031" s="40">
        <v>11</v>
      </c>
      <c r="W2031" s="40" t="s">
        <v>328</v>
      </c>
      <c r="X2031" s="40">
        <v>4</v>
      </c>
      <c r="Y2031">
        <v>1</v>
      </c>
      <c r="Z2031">
        <v>112.27</v>
      </c>
    </row>
    <row r="2032" spans="1:26" x14ac:dyDescent="0.25">
      <c r="A2032" t="s">
        <v>92</v>
      </c>
      <c r="B2032" t="s">
        <v>2205</v>
      </c>
      <c r="C2032" s="1">
        <v>500</v>
      </c>
      <c r="D2032">
        <v>2</v>
      </c>
      <c r="E2032">
        <v>0.4</v>
      </c>
      <c r="F2032" s="16">
        <v>45232</v>
      </c>
      <c r="G2032" t="s">
        <v>77</v>
      </c>
      <c r="H2032" t="s">
        <v>100</v>
      </c>
      <c r="I2032" t="s">
        <v>78</v>
      </c>
      <c r="J2032" t="s">
        <v>101</v>
      </c>
      <c r="K2032" s="1" t="s">
        <v>102</v>
      </c>
      <c r="L2032" t="s">
        <v>79</v>
      </c>
      <c r="M2032" s="1">
        <v>500</v>
      </c>
      <c r="N2032" s="1">
        <v>500</v>
      </c>
      <c r="O2032" s="1">
        <v>1045</v>
      </c>
      <c r="P2032">
        <v>3</v>
      </c>
      <c r="Q2032">
        <v>91.05</v>
      </c>
      <c r="R2032">
        <v>112.27</v>
      </c>
      <c r="S2032">
        <v>21.22</v>
      </c>
      <c r="T2032" t="s">
        <v>80</v>
      </c>
      <c r="U2032" s="40">
        <v>2023</v>
      </c>
      <c r="V2032" s="40">
        <v>11</v>
      </c>
      <c r="W2032" s="40" t="s">
        <v>328</v>
      </c>
      <c r="X2032" s="40">
        <v>4</v>
      </c>
      <c r="Y2032">
        <v>1</v>
      </c>
      <c r="Z2032">
        <v>112.27</v>
      </c>
    </row>
    <row r="2033" spans="1:26" x14ac:dyDescent="0.25">
      <c r="A2033" t="s">
        <v>92</v>
      </c>
      <c r="B2033" t="s">
        <v>2206</v>
      </c>
      <c r="C2033" s="1">
        <v>500</v>
      </c>
      <c r="D2033">
        <v>2</v>
      </c>
      <c r="E2033">
        <v>0.4</v>
      </c>
      <c r="F2033" s="16">
        <v>45232</v>
      </c>
      <c r="G2033" t="s">
        <v>77</v>
      </c>
      <c r="H2033" t="s">
        <v>100</v>
      </c>
      <c r="I2033" t="s">
        <v>78</v>
      </c>
      <c r="J2033" t="s">
        <v>101</v>
      </c>
      <c r="K2033" s="1" t="s">
        <v>102</v>
      </c>
      <c r="L2033" t="s">
        <v>79</v>
      </c>
      <c r="M2033" s="1">
        <v>500</v>
      </c>
      <c r="N2033" s="1">
        <v>500</v>
      </c>
      <c r="O2033" s="1">
        <v>1045</v>
      </c>
      <c r="P2033">
        <v>3</v>
      </c>
      <c r="Q2033">
        <v>91.05</v>
      </c>
      <c r="R2033">
        <v>112.27</v>
      </c>
      <c r="S2033">
        <v>21.22</v>
      </c>
      <c r="T2033" t="s">
        <v>80</v>
      </c>
      <c r="U2033" s="40">
        <v>2023</v>
      </c>
      <c r="V2033" s="40">
        <v>11</v>
      </c>
      <c r="W2033" s="40" t="s">
        <v>328</v>
      </c>
      <c r="X2033" s="40">
        <v>4</v>
      </c>
      <c r="Y2033">
        <v>1</v>
      </c>
      <c r="Z2033">
        <v>112.27</v>
      </c>
    </row>
    <row r="2034" spans="1:26" x14ac:dyDescent="0.25">
      <c r="A2034" t="s">
        <v>92</v>
      </c>
      <c r="B2034" t="s">
        <v>2207</v>
      </c>
      <c r="C2034" s="1">
        <v>500</v>
      </c>
      <c r="D2034">
        <v>2</v>
      </c>
      <c r="E2034">
        <v>0.4</v>
      </c>
      <c r="F2034" s="16">
        <v>45232</v>
      </c>
      <c r="G2034" t="s">
        <v>77</v>
      </c>
      <c r="H2034" t="s">
        <v>100</v>
      </c>
      <c r="I2034" t="s">
        <v>78</v>
      </c>
      <c r="J2034" t="s">
        <v>101</v>
      </c>
      <c r="K2034" s="1" t="s">
        <v>102</v>
      </c>
      <c r="L2034" t="s">
        <v>79</v>
      </c>
      <c r="M2034" s="1">
        <v>500</v>
      </c>
      <c r="N2034" s="1">
        <v>500</v>
      </c>
      <c r="O2034" s="1">
        <v>1045</v>
      </c>
      <c r="P2034">
        <v>3</v>
      </c>
      <c r="Q2034">
        <v>91.05</v>
      </c>
      <c r="R2034">
        <v>112.27</v>
      </c>
      <c r="S2034">
        <v>21.22</v>
      </c>
      <c r="T2034" t="s">
        <v>80</v>
      </c>
      <c r="U2034" s="40">
        <v>2023</v>
      </c>
      <c r="V2034" s="40">
        <v>11</v>
      </c>
      <c r="W2034" s="40" t="s">
        <v>328</v>
      </c>
      <c r="X2034" s="40">
        <v>4</v>
      </c>
      <c r="Y2034">
        <v>1</v>
      </c>
      <c r="Z2034">
        <v>112.27</v>
      </c>
    </row>
    <row r="2035" spans="1:26" x14ac:dyDescent="0.25">
      <c r="A2035" t="s">
        <v>92</v>
      </c>
      <c r="B2035" t="s">
        <v>2208</v>
      </c>
      <c r="C2035" s="1">
        <v>500</v>
      </c>
      <c r="D2035">
        <v>2</v>
      </c>
      <c r="E2035">
        <v>0.4</v>
      </c>
      <c r="F2035" s="16">
        <v>45232</v>
      </c>
      <c r="G2035" t="s">
        <v>77</v>
      </c>
      <c r="H2035" t="s">
        <v>100</v>
      </c>
      <c r="I2035" t="s">
        <v>78</v>
      </c>
      <c r="J2035" t="s">
        <v>101</v>
      </c>
      <c r="K2035" s="1" t="s">
        <v>102</v>
      </c>
      <c r="L2035" t="s">
        <v>79</v>
      </c>
      <c r="M2035" s="1">
        <v>500</v>
      </c>
      <c r="N2035" s="1">
        <v>500</v>
      </c>
      <c r="O2035" s="1">
        <v>1045</v>
      </c>
      <c r="P2035">
        <v>3</v>
      </c>
      <c r="Q2035">
        <v>91.05</v>
      </c>
      <c r="R2035">
        <v>112.27</v>
      </c>
      <c r="S2035">
        <v>21.22</v>
      </c>
      <c r="T2035" t="s">
        <v>80</v>
      </c>
      <c r="U2035" s="40">
        <v>2023</v>
      </c>
      <c r="V2035" s="40">
        <v>11</v>
      </c>
      <c r="W2035" s="40" t="s">
        <v>328</v>
      </c>
      <c r="X2035" s="40">
        <v>4</v>
      </c>
      <c r="Y2035">
        <v>1</v>
      </c>
      <c r="Z2035">
        <v>112.27</v>
      </c>
    </row>
    <row r="2036" spans="1:26" x14ac:dyDescent="0.25">
      <c r="A2036" t="s">
        <v>92</v>
      </c>
      <c r="B2036" t="s">
        <v>2209</v>
      </c>
      <c r="C2036" s="1">
        <v>500</v>
      </c>
      <c r="D2036">
        <v>2</v>
      </c>
      <c r="E2036">
        <v>0.4</v>
      </c>
      <c r="F2036" s="16">
        <v>45232</v>
      </c>
      <c r="G2036" t="s">
        <v>77</v>
      </c>
      <c r="H2036" t="s">
        <v>100</v>
      </c>
      <c r="I2036" t="s">
        <v>78</v>
      </c>
      <c r="J2036" t="s">
        <v>101</v>
      </c>
      <c r="K2036" s="1" t="s">
        <v>102</v>
      </c>
      <c r="L2036" t="s">
        <v>79</v>
      </c>
      <c r="M2036" s="1">
        <v>500</v>
      </c>
      <c r="N2036" s="1">
        <v>500</v>
      </c>
      <c r="O2036" s="1">
        <v>1045</v>
      </c>
      <c r="P2036">
        <v>3</v>
      </c>
      <c r="Q2036">
        <v>91.05</v>
      </c>
      <c r="R2036">
        <v>112.27</v>
      </c>
      <c r="S2036">
        <v>21.22</v>
      </c>
      <c r="T2036" t="s">
        <v>80</v>
      </c>
      <c r="U2036" s="40">
        <v>2023</v>
      </c>
      <c r="V2036" s="40">
        <v>11</v>
      </c>
      <c r="W2036" s="40" t="s">
        <v>328</v>
      </c>
      <c r="X2036" s="40">
        <v>4</v>
      </c>
      <c r="Y2036">
        <v>1</v>
      </c>
      <c r="Z2036">
        <v>112.27</v>
      </c>
    </row>
    <row r="2037" spans="1:26" x14ac:dyDescent="0.25">
      <c r="A2037" t="s">
        <v>92</v>
      </c>
      <c r="B2037" t="s">
        <v>2210</v>
      </c>
      <c r="C2037" s="1">
        <v>500</v>
      </c>
      <c r="D2037">
        <v>2</v>
      </c>
      <c r="E2037">
        <v>0.4</v>
      </c>
      <c r="F2037" s="16">
        <v>45232</v>
      </c>
      <c r="G2037" t="s">
        <v>77</v>
      </c>
      <c r="H2037" t="s">
        <v>100</v>
      </c>
      <c r="I2037" t="s">
        <v>78</v>
      </c>
      <c r="J2037" t="s">
        <v>101</v>
      </c>
      <c r="K2037" s="1" t="s">
        <v>102</v>
      </c>
      <c r="L2037" t="s">
        <v>79</v>
      </c>
      <c r="M2037" s="1">
        <v>500</v>
      </c>
      <c r="N2037" s="1">
        <v>500</v>
      </c>
      <c r="O2037" s="1">
        <v>1045</v>
      </c>
      <c r="P2037">
        <v>3</v>
      </c>
      <c r="Q2037">
        <v>91.05</v>
      </c>
      <c r="R2037">
        <v>112.27</v>
      </c>
      <c r="S2037">
        <v>21.22</v>
      </c>
      <c r="T2037" t="s">
        <v>80</v>
      </c>
      <c r="U2037" s="40">
        <v>2023</v>
      </c>
      <c r="V2037" s="40">
        <v>11</v>
      </c>
      <c r="W2037" s="40" t="s">
        <v>328</v>
      </c>
      <c r="X2037" s="40">
        <v>4</v>
      </c>
      <c r="Y2037">
        <v>1</v>
      </c>
      <c r="Z2037">
        <v>112.27</v>
      </c>
    </row>
    <row r="2038" spans="1:26" x14ac:dyDescent="0.25">
      <c r="A2038" t="s">
        <v>92</v>
      </c>
      <c r="B2038" t="s">
        <v>2211</v>
      </c>
      <c r="C2038" s="1">
        <v>500</v>
      </c>
      <c r="D2038">
        <v>2</v>
      </c>
      <c r="E2038">
        <v>0.4</v>
      </c>
      <c r="F2038" s="16">
        <v>45232</v>
      </c>
      <c r="G2038" t="s">
        <v>77</v>
      </c>
      <c r="H2038" t="s">
        <v>100</v>
      </c>
      <c r="I2038" t="s">
        <v>78</v>
      </c>
      <c r="J2038" t="s">
        <v>101</v>
      </c>
      <c r="K2038" s="1" t="s">
        <v>102</v>
      </c>
      <c r="L2038" t="s">
        <v>79</v>
      </c>
      <c r="M2038" s="1">
        <v>500</v>
      </c>
      <c r="N2038" s="1">
        <v>500</v>
      </c>
      <c r="O2038" s="1">
        <v>1045</v>
      </c>
      <c r="P2038">
        <v>3</v>
      </c>
      <c r="Q2038">
        <v>91.05</v>
      </c>
      <c r="R2038">
        <v>112.27</v>
      </c>
      <c r="S2038">
        <v>21.22</v>
      </c>
      <c r="T2038" t="s">
        <v>80</v>
      </c>
      <c r="U2038" s="40">
        <v>2023</v>
      </c>
      <c r="V2038" s="40">
        <v>11</v>
      </c>
      <c r="W2038" s="40" t="s">
        <v>328</v>
      </c>
      <c r="X2038" s="40">
        <v>4</v>
      </c>
      <c r="Y2038">
        <v>1</v>
      </c>
      <c r="Z2038">
        <v>112.27</v>
      </c>
    </row>
    <row r="2039" spans="1:26" x14ac:dyDescent="0.25">
      <c r="A2039" t="s">
        <v>92</v>
      </c>
      <c r="B2039" t="s">
        <v>298</v>
      </c>
      <c r="C2039" s="1">
        <v>500</v>
      </c>
      <c r="D2039">
        <v>2</v>
      </c>
      <c r="E2039">
        <v>0.4</v>
      </c>
      <c r="F2039" s="16">
        <v>45232</v>
      </c>
      <c r="G2039" t="s">
        <v>77</v>
      </c>
      <c r="H2039" t="s">
        <v>100</v>
      </c>
      <c r="I2039" t="s">
        <v>78</v>
      </c>
      <c r="J2039" t="s">
        <v>101</v>
      </c>
      <c r="K2039" s="1" t="s">
        <v>102</v>
      </c>
      <c r="L2039" t="s">
        <v>79</v>
      </c>
      <c r="M2039" s="1">
        <v>500</v>
      </c>
      <c r="N2039" s="1">
        <v>500</v>
      </c>
      <c r="O2039" s="1">
        <v>1045</v>
      </c>
      <c r="P2039">
        <v>3</v>
      </c>
      <c r="Q2039">
        <v>91.05</v>
      </c>
      <c r="R2039">
        <v>112.27</v>
      </c>
      <c r="S2039">
        <v>21.22</v>
      </c>
      <c r="T2039" t="s">
        <v>80</v>
      </c>
      <c r="U2039" s="40">
        <v>2023</v>
      </c>
      <c r="V2039" s="40">
        <v>11</v>
      </c>
      <c r="W2039" s="40" t="s">
        <v>328</v>
      </c>
      <c r="X2039" s="40">
        <v>4</v>
      </c>
      <c r="Y2039">
        <v>1</v>
      </c>
      <c r="Z2039">
        <v>112.27</v>
      </c>
    </row>
    <row r="2040" spans="1:26" x14ac:dyDescent="0.25">
      <c r="A2040" t="s">
        <v>92</v>
      </c>
      <c r="B2040" t="s">
        <v>2212</v>
      </c>
      <c r="C2040" s="1">
        <v>500</v>
      </c>
      <c r="D2040">
        <v>2</v>
      </c>
      <c r="E2040">
        <v>0.4</v>
      </c>
      <c r="F2040" s="16">
        <v>45232</v>
      </c>
      <c r="G2040" t="s">
        <v>77</v>
      </c>
      <c r="H2040" t="s">
        <v>100</v>
      </c>
      <c r="I2040" t="s">
        <v>78</v>
      </c>
      <c r="J2040" t="s">
        <v>101</v>
      </c>
      <c r="K2040" s="1" t="s">
        <v>102</v>
      </c>
      <c r="L2040" t="s">
        <v>79</v>
      </c>
      <c r="M2040" s="1">
        <v>500</v>
      </c>
      <c r="N2040" s="1">
        <v>500</v>
      </c>
      <c r="O2040" s="1">
        <v>1045</v>
      </c>
      <c r="P2040">
        <v>3</v>
      </c>
      <c r="Q2040">
        <v>91.05</v>
      </c>
      <c r="R2040">
        <v>112.27</v>
      </c>
      <c r="S2040">
        <v>21.22</v>
      </c>
      <c r="T2040" t="s">
        <v>80</v>
      </c>
      <c r="U2040" s="40">
        <v>2023</v>
      </c>
      <c r="V2040" s="40">
        <v>11</v>
      </c>
      <c r="W2040" s="40" t="s">
        <v>328</v>
      </c>
      <c r="X2040" s="40">
        <v>4</v>
      </c>
      <c r="Y2040">
        <v>1</v>
      </c>
      <c r="Z2040">
        <v>112.27</v>
      </c>
    </row>
    <row r="2041" spans="1:26" x14ac:dyDescent="0.25">
      <c r="A2041" t="s">
        <v>92</v>
      </c>
      <c r="B2041" t="s">
        <v>2213</v>
      </c>
      <c r="C2041" s="1">
        <v>500</v>
      </c>
      <c r="D2041">
        <v>2</v>
      </c>
      <c r="E2041">
        <v>0.4</v>
      </c>
      <c r="F2041" s="16">
        <v>45232</v>
      </c>
      <c r="G2041" t="s">
        <v>77</v>
      </c>
      <c r="H2041" t="s">
        <v>100</v>
      </c>
      <c r="I2041" t="s">
        <v>78</v>
      </c>
      <c r="J2041" t="s">
        <v>101</v>
      </c>
      <c r="K2041" s="1" t="s">
        <v>102</v>
      </c>
      <c r="L2041" t="s">
        <v>79</v>
      </c>
      <c r="M2041" s="1">
        <v>500</v>
      </c>
      <c r="N2041" s="1">
        <v>500</v>
      </c>
      <c r="O2041" s="1">
        <v>1045</v>
      </c>
      <c r="P2041">
        <v>3</v>
      </c>
      <c r="Q2041">
        <v>91.05</v>
      </c>
      <c r="R2041">
        <v>112.27</v>
      </c>
      <c r="S2041">
        <v>21.22</v>
      </c>
      <c r="T2041" t="s">
        <v>80</v>
      </c>
      <c r="U2041" s="40">
        <v>2023</v>
      </c>
      <c r="V2041" s="40">
        <v>11</v>
      </c>
      <c r="W2041" s="40" t="s">
        <v>328</v>
      </c>
      <c r="X2041" s="40">
        <v>4</v>
      </c>
      <c r="Y2041">
        <v>1</v>
      </c>
      <c r="Z2041">
        <v>112.27</v>
      </c>
    </row>
    <row r="2042" spans="1:26" x14ac:dyDescent="0.25">
      <c r="A2042" t="s">
        <v>92</v>
      </c>
      <c r="B2042" t="s">
        <v>2214</v>
      </c>
      <c r="C2042" s="1">
        <v>500</v>
      </c>
      <c r="D2042">
        <v>2</v>
      </c>
      <c r="E2042">
        <v>0.4</v>
      </c>
      <c r="F2042" s="16">
        <v>45232</v>
      </c>
      <c r="G2042" t="s">
        <v>77</v>
      </c>
      <c r="H2042" t="s">
        <v>100</v>
      </c>
      <c r="I2042" t="s">
        <v>78</v>
      </c>
      <c r="J2042" t="s">
        <v>101</v>
      </c>
      <c r="K2042" s="1" t="s">
        <v>102</v>
      </c>
      <c r="L2042" t="s">
        <v>79</v>
      </c>
      <c r="M2042" s="1">
        <v>500</v>
      </c>
      <c r="N2042" s="1">
        <v>500</v>
      </c>
      <c r="O2042" s="1">
        <v>1045</v>
      </c>
      <c r="P2042">
        <v>3</v>
      </c>
      <c r="Q2042">
        <v>91.05</v>
      </c>
      <c r="R2042">
        <v>112.27</v>
      </c>
      <c r="S2042">
        <v>21.22</v>
      </c>
      <c r="T2042" t="s">
        <v>80</v>
      </c>
      <c r="U2042" s="40">
        <v>2023</v>
      </c>
      <c r="V2042" s="40">
        <v>11</v>
      </c>
      <c r="W2042" s="40" t="s">
        <v>328</v>
      </c>
      <c r="X2042" s="40">
        <v>4</v>
      </c>
      <c r="Y2042">
        <v>1</v>
      </c>
      <c r="Z2042">
        <v>112.27</v>
      </c>
    </row>
    <row r="2043" spans="1:26" x14ac:dyDescent="0.25">
      <c r="A2043" t="s">
        <v>92</v>
      </c>
      <c r="B2043" t="s">
        <v>2215</v>
      </c>
      <c r="C2043" s="1">
        <v>500</v>
      </c>
      <c r="D2043">
        <v>2</v>
      </c>
      <c r="E2043">
        <v>0.4</v>
      </c>
      <c r="F2043" s="16">
        <v>45232</v>
      </c>
      <c r="G2043" t="s">
        <v>77</v>
      </c>
      <c r="H2043" t="s">
        <v>100</v>
      </c>
      <c r="I2043" t="s">
        <v>78</v>
      </c>
      <c r="J2043" t="s">
        <v>101</v>
      </c>
      <c r="K2043" s="1" t="s">
        <v>102</v>
      </c>
      <c r="L2043" t="s">
        <v>79</v>
      </c>
      <c r="M2043" s="1">
        <v>500</v>
      </c>
      <c r="N2043" s="1">
        <v>500</v>
      </c>
      <c r="O2043" s="1">
        <v>1045</v>
      </c>
      <c r="P2043">
        <v>3</v>
      </c>
      <c r="Q2043">
        <v>91.05</v>
      </c>
      <c r="R2043">
        <v>112.27</v>
      </c>
      <c r="S2043">
        <v>21.22</v>
      </c>
      <c r="T2043" t="s">
        <v>80</v>
      </c>
      <c r="U2043" s="40">
        <v>2023</v>
      </c>
      <c r="V2043" s="40">
        <v>11</v>
      </c>
      <c r="W2043" s="40" t="s">
        <v>328</v>
      </c>
      <c r="X2043" s="40">
        <v>4</v>
      </c>
      <c r="Y2043">
        <v>1</v>
      </c>
      <c r="Z2043">
        <v>112.27</v>
      </c>
    </row>
    <row r="2044" spans="1:26" x14ac:dyDescent="0.25">
      <c r="A2044" t="s">
        <v>92</v>
      </c>
      <c r="B2044" t="s">
        <v>2216</v>
      </c>
      <c r="C2044" s="1">
        <v>500</v>
      </c>
      <c r="D2044">
        <v>2</v>
      </c>
      <c r="E2044">
        <v>0.4</v>
      </c>
      <c r="F2044" s="16">
        <v>45232</v>
      </c>
      <c r="G2044" t="s">
        <v>77</v>
      </c>
      <c r="H2044" t="s">
        <v>100</v>
      </c>
      <c r="I2044" t="s">
        <v>78</v>
      </c>
      <c r="J2044" t="s">
        <v>101</v>
      </c>
      <c r="K2044" s="1" t="s">
        <v>102</v>
      </c>
      <c r="L2044" t="s">
        <v>79</v>
      </c>
      <c r="M2044" s="1">
        <v>500</v>
      </c>
      <c r="N2044" s="1">
        <v>500</v>
      </c>
      <c r="O2044" s="1">
        <v>1045</v>
      </c>
      <c r="P2044">
        <v>3</v>
      </c>
      <c r="Q2044">
        <v>91.05</v>
      </c>
      <c r="R2044">
        <v>112.27</v>
      </c>
      <c r="S2044">
        <v>21.22</v>
      </c>
      <c r="T2044" t="s">
        <v>80</v>
      </c>
      <c r="U2044" s="40">
        <v>2023</v>
      </c>
      <c r="V2044" s="40">
        <v>11</v>
      </c>
      <c r="W2044" s="40" t="s">
        <v>328</v>
      </c>
      <c r="X2044" s="40">
        <v>4</v>
      </c>
      <c r="Y2044">
        <v>1</v>
      </c>
      <c r="Z2044">
        <v>112.27</v>
      </c>
    </row>
    <row r="2045" spans="1:26" x14ac:dyDescent="0.25">
      <c r="A2045" t="s">
        <v>92</v>
      </c>
      <c r="B2045" t="s">
        <v>2217</v>
      </c>
      <c r="C2045" s="1">
        <v>500</v>
      </c>
      <c r="D2045">
        <v>2</v>
      </c>
      <c r="E2045">
        <v>0.4</v>
      </c>
      <c r="F2045" s="16">
        <v>45232</v>
      </c>
      <c r="G2045" t="s">
        <v>77</v>
      </c>
      <c r="H2045" t="s">
        <v>100</v>
      </c>
      <c r="I2045" t="s">
        <v>78</v>
      </c>
      <c r="J2045" t="s">
        <v>101</v>
      </c>
      <c r="K2045" s="1" t="s">
        <v>102</v>
      </c>
      <c r="L2045" t="s">
        <v>79</v>
      </c>
      <c r="M2045" s="1">
        <v>500</v>
      </c>
      <c r="N2045" s="1">
        <v>500</v>
      </c>
      <c r="O2045" s="1">
        <v>1045</v>
      </c>
      <c r="P2045">
        <v>3</v>
      </c>
      <c r="Q2045">
        <v>91.05</v>
      </c>
      <c r="R2045">
        <v>112.27</v>
      </c>
      <c r="S2045">
        <v>21.22</v>
      </c>
      <c r="T2045" t="s">
        <v>80</v>
      </c>
      <c r="U2045" s="40">
        <v>2023</v>
      </c>
      <c r="V2045" s="40">
        <v>11</v>
      </c>
      <c r="W2045" s="40" t="s">
        <v>328</v>
      </c>
      <c r="X2045" s="40">
        <v>4</v>
      </c>
      <c r="Y2045">
        <v>1</v>
      </c>
      <c r="Z2045">
        <v>112.27</v>
      </c>
    </row>
    <row r="2046" spans="1:26" x14ac:dyDescent="0.25">
      <c r="A2046" t="s">
        <v>92</v>
      </c>
      <c r="B2046" t="s">
        <v>2218</v>
      </c>
      <c r="C2046" s="1">
        <v>500</v>
      </c>
      <c r="D2046">
        <v>2</v>
      </c>
      <c r="E2046">
        <v>0.4</v>
      </c>
      <c r="F2046" s="16">
        <v>45232</v>
      </c>
      <c r="G2046" t="s">
        <v>77</v>
      </c>
      <c r="H2046" t="s">
        <v>100</v>
      </c>
      <c r="I2046" t="s">
        <v>78</v>
      </c>
      <c r="J2046" t="s">
        <v>101</v>
      </c>
      <c r="K2046" s="1" t="s">
        <v>102</v>
      </c>
      <c r="L2046" t="s">
        <v>79</v>
      </c>
      <c r="M2046" s="1">
        <v>500</v>
      </c>
      <c r="N2046" s="1">
        <v>500</v>
      </c>
      <c r="O2046" s="1">
        <v>1045</v>
      </c>
      <c r="P2046">
        <v>3</v>
      </c>
      <c r="Q2046">
        <v>91.05</v>
      </c>
      <c r="R2046">
        <v>112.27</v>
      </c>
      <c r="S2046">
        <v>21.22</v>
      </c>
      <c r="T2046" t="s">
        <v>80</v>
      </c>
      <c r="U2046" s="40">
        <v>2023</v>
      </c>
      <c r="V2046" s="40">
        <v>11</v>
      </c>
      <c r="W2046" s="40" t="s">
        <v>328</v>
      </c>
      <c r="X2046" s="40">
        <v>4</v>
      </c>
      <c r="Y2046">
        <v>1</v>
      </c>
      <c r="Z2046">
        <v>112.27</v>
      </c>
    </row>
    <row r="2047" spans="1:26" x14ac:dyDescent="0.25">
      <c r="A2047" t="s">
        <v>92</v>
      </c>
      <c r="B2047" t="s">
        <v>2219</v>
      </c>
      <c r="C2047" s="1">
        <v>500</v>
      </c>
      <c r="D2047">
        <v>2</v>
      </c>
      <c r="E2047">
        <v>0.4</v>
      </c>
      <c r="F2047" s="16">
        <v>45232</v>
      </c>
      <c r="G2047" t="s">
        <v>77</v>
      </c>
      <c r="H2047" t="s">
        <v>100</v>
      </c>
      <c r="I2047" t="s">
        <v>78</v>
      </c>
      <c r="J2047" t="s">
        <v>101</v>
      </c>
      <c r="K2047" s="1" t="s">
        <v>102</v>
      </c>
      <c r="L2047" t="s">
        <v>79</v>
      </c>
      <c r="M2047" s="1">
        <v>500</v>
      </c>
      <c r="N2047" s="1">
        <v>500</v>
      </c>
      <c r="O2047" s="1">
        <v>1045</v>
      </c>
      <c r="P2047">
        <v>3</v>
      </c>
      <c r="Q2047">
        <v>91.05</v>
      </c>
      <c r="R2047">
        <v>112.27</v>
      </c>
      <c r="S2047">
        <v>21.22</v>
      </c>
      <c r="T2047" t="s">
        <v>80</v>
      </c>
      <c r="U2047" s="40">
        <v>2023</v>
      </c>
      <c r="V2047" s="40">
        <v>11</v>
      </c>
      <c r="W2047" s="40" t="s">
        <v>328</v>
      </c>
      <c r="X2047" s="40">
        <v>4</v>
      </c>
      <c r="Y2047">
        <v>1</v>
      </c>
      <c r="Z2047">
        <v>112.27</v>
      </c>
    </row>
    <row r="2048" spans="1:26" x14ac:dyDescent="0.25">
      <c r="A2048" t="s">
        <v>92</v>
      </c>
      <c r="B2048" t="s">
        <v>2220</v>
      </c>
      <c r="C2048" s="1">
        <v>500</v>
      </c>
      <c r="D2048">
        <v>2</v>
      </c>
      <c r="E2048">
        <v>0.4</v>
      </c>
      <c r="F2048" s="16">
        <v>45232</v>
      </c>
      <c r="G2048" t="s">
        <v>77</v>
      </c>
      <c r="H2048" t="s">
        <v>100</v>
      </c>
      <c r="I2048" t="s">
        <v>78</v>
      </c>
      <c r="J2048" t="s">
        <v>101</v>
      </c>
      <c r="K2048" s="1" t="s">
        <v>102</v>
      </c>
      <c r="L2048" t="s">
        <v>79</v>
      </c>
      <c r="M2048" s="1">
        <v>500</v>
      </c>
      <c r="N2048" s="1">
        <v>500</v>
      </c>
      <c r="O2048" s="1">
        <v>1045</v>
      </c>
      <c r="P2048">
        <v>3</v>
      </c>
      <c r="Q2048">
        <v>91.05</v>
      </c>
      <c r="R2048">
        <v>112.27</v>
      </c>
      <c r="S2048">
        <v>21.22</v>
      </c>
      <c r="T2048" t="s">
        <v>80</v>
      </c>
      <c r="U2048" s="40">
        <v>2023</v>
      </c>
      <c r="V2048" s="40">
        <v>11</v>
      </c>
      <c r="W2048" s="40" t="s">
        <v>328</v>
      </c>
      <c r="X2048" s="40">
        <v>4</v>
      </c>
      <c r="Y2048">
        <v>1</v>
      </c>
      <c r="Z2048">
        <v>112.27</v>
      </c>
    </row>
    <row r="2049" spans="1:26" x14ac:dyDescent="0.25">
      <c r="A2049" t="s">
        <v>92</v>
      </c>
      <c r="B2049" t="s">
        <v>2221</v>
      </c>
      <c r="C2049" s="1">
        <v>500</v>
      </c>
      <c r="D2049">
        <v>2</v>
      </c>
      <c r="E2049">
        <v>0.4</v>
      </c>
      <c r="F2049" s="16">
        <v>45232</v>
      </c>
      <c r="G2049" t="s">
        <v>77</v>
      </c>
      <c r="H2049" t="s">
        <v>100</v>
      </c>
      <c r="I2049" t="s">
        <v>78</v>
      </c>
      <c r="J2049" t="s">
        <v>101</v>
      </c>
      <c r="K2049" s="1" t="s">
        <v>102</v>
      </c>
      <c r="L2049" t="s">
        <v>79</v>
      </c>
      <c r="M2049" s="1">
        <v>500</v>
      </c>
      <c r="N2049" s="1">
        <v>500</v>
      </c>
      <c r="O2049" s="1">
        <v>1045</v>
      </c>
      <c r="P2049">
        <v>3</v>
      </c>
      <c r="Q2049">
        <v>91.05</v>
      </c>
      <c r="R2049">
        <v>112.27</v>
      </c>
      <c r="S2049">
        <v>21.22</v>
      </c>
      <c r="T2049" t="s">
        <v>80</v>
      </c>
      <c r="U2049" s="40">
        <v>2023</v>
      </c>
      <c r="V2049" s="40">
        <v>11</v>
      </c>
      <c r="W2049" s="40" t="s">
        <v>328</v>
      </c>
      <c r="X2049" s="40">
        <v>4</v>
      </c>
      <c r="Y2049">
        <v>1</v>
      </c>
      <c r="Z2049">
        <v>112.27</v>
      </c>
    </row>
    <row r="2050" spans="1:26" x14ac:dyDescent="0.25">
      <c r="A2050" t="s">
        <v>92</v>
      </c>
      <c r="B2050" t="s">
        <v>2222</v>
      </c>
      <c r="C2050" s="1">
        <v>500</v>
      </c>
      <c r="D2050">
        <v>2</v>
      </c>
      <c r="E2050">
        <v>0.4</v>
      </c>
      <c r="F2050" s="16">
        <v>45232</v>
      </c>
      <c r="G2050" t="s">
        <v>77</v>
      </c>
      <c r="H2050" t="s">
        <v>100</v>
      </c>
      <c r="I2050" t="s">
        <v>78</v>
      </c>
      <c r="J2050" t="s">
        <v>101</v>
      </c>
      <c r="K2050" s="1" t="s">
        <v>102</v>
      </c>
      <c r="L2050" t="s">
        <v>79</v>
      </c>
      <c r="M2050" s="1">
        <v>500</v>
      </c>
      <c r="N2050" s="1">
        <v>500</v>
      </c>
      <c r="O2050" s="1">
        <v>1045</v>
      </c>
      <c r="P2050">
        <v>3</v>
      </c>
      <c r="Q2050">
        <v>91.05</v>
      </c>
      <c r="R2050">
        <v>112.27</v>
      </c>
      <c r="S2050">
        <v>21.22</v>
      </c>
      <c r="T2050" t="s">
        <v>80</v>
      </c>
      <c r="U2050" s="40">
        <v>2023</v>
      </c>
      <c r="V2050" s="40">
        <v>11</v>
      </c>
      <c r="W2050" s="40" t="s">
        <v>328</v>
      </c>
      <c r="X2050" s="40">
        <v>4</v>
      </c>
      <c r="Y2050">
        <v>1</v>
      </c>
      <c r="Z2050">
        <v>112.27</v>
      </c>
    </row>
    <row r="2051" spans="1:26" x14ac:dyDescent="0.25">
      <c r="A2051" t="s">
        <v>92</v>
      </c>
      <c r="B2051" t="s">
        <v>159</v>
      </c>
      <c r="C2051" s="1">
        <v>500</v>
      </c>
      <c r="D2051">
        <v>2</v>
      </c>
      <c r="E2051">
        <v>0.4</v>
      </c>
      <c r="F2051" s="16">
        <v>45232</v>
      </c>
      <c r="G2051" t="s">
        <v>77</v>
      </c>
      <c r="H2051" t="s">
        <v>100</v>
      </c>
      <c r="I2051" t="s">
        <v>78</v>
      </c>
      <c r="J2051" t="s">
        <v>101</v>
      </c>
      <c r="K2051" s="1" t="s">
        <v>102</v>
      </c>
      <c r="L2051" t="s">
        <v>79</v>
      </c>
      <c r="M2051" s="1">
        <v>500</v>
      </c>
      <c r="N2051" s="1">
        <v>500</v>
      </c>
      <c r="O2051" s="1">
        <v>1045</v>
      </c>
      <c r="P2051">
        <v>3</v>
      </c>
      <c r="Q2051">
        <v>91.05</v>
      </c>
      <c r="R2051">
        <v>112.27</v>
      </c>
      <c r="S2051">
        <v>21.22</v>
      </c>
      <c r="T2051" t="s">
        <v>80</v>
      </c>
      <c r="U2051" s="40">
        <v>2023</v>
      </c>
      <c r="V2051" s="40">
        <v>11</v>
      </c>
      <c r="W2051" s="40" t="s">
        <v>328</v>
      </c>
      <c r="X2051" s="40">
        <v>4</v>
      </c>
      <c r="Y2051">
        <v>1</v>
      </c>
      <c r="Z2051">
        <v>112.27</v>
      </c>
    </row>
    <row r="2052" spans="1:26" x14ac:dyDescent="0.25">
      <c r="A2052" t="s">
        <v>92</v>
      </c>
      <c r="B2052" t="s">
        <v>2223</v>
      </c>
      <c r="C2052" s="1">
        <v>500</v>
      </c>
      <c r="D2052">
        <v>2</v>
      </c>
      <c r="E2052">
        <v>0.4</v>
      </c>
      <c r="F2052" s="16">
        <v>45232</v>
      </c>
      <c r="G2052" t="s">
        <v>77</v>
      </c>
      <c r="H2052" t="s">
        <v>100</v>
      </c>
      <c r="I2052" t="s">
        <v>78</v>
      </c>
      <c r="J2052" t="s">
        <v>101</v>
      </c>
      <c r="K2052" s="1" t="s">
        <v>102</v>
      </c>
      <c r="L2052" t="s">
        <v>79</v>
      </c>
      <c r="M2052" s="1">
        <v>500</v>
      </c>
      <c r="N2052" s="1">
        <v>500</v>
      </c>
      <c r="O2052" s="1">
        <v>1045</v>
      </c>
      <c r="P2052">
        <v>3</v>
      </c>
      <c r="Q2052">
        <v>91.05</v>
      </c>
      <c r="R2052">
        <v>112.27</v>
      </c>
      <c r="S2052">
        <v>21.22</v>
      </c>
      <c r="T2052" t="s">
        <v>80</v>
      </c>
      <c r="U2052" s="40">
        <v>2023</v>
      </c>
      <c r="V2052" s="40">
        <v>11</v>
      </c>
      <c r="W2052" s="40" t="s">
        <v>328</v>
      </c>
      <c r="X2052" s="40">
        <v>4</v>
      </c>
      <c r="Y2052">
        <v>1</v>
      </c>
      <c r="Z2052">
        <v>112.27</v>
      </c>
    </row>
    <row r="2053" spans="1:26" x14ac:dyDescent="0.25">
      <c r="A2053" t="s">
        <v>92</v>
      </c>
      <c r="B2053" t="s">
        <v>2224</v>
      </c>
      <c r="C2053" s="1">
        <v>500</v>
      </c>
      <c r="D2053">
        <v>2</v>
      </c>
      <c r="E2053">
        <v>0.4</v>
      </c>
      <c r="F2053" s="16">
        <v>45232</v>
      </c>
      <c r="G2053" t="s">
        <v>77</v>
      </c>
      <c r="H2053" t="s">
        <v>100</v>
      </c>
      <c r="I2053" t="s">
        <v>78</v>
      </c>
      <c r="J2053" t="s">
        <v>101</v>
      </c>
      <c r="K2053" s="1" t="s">
        <v>102</v>
      </c>
      <c r="L2053" t="s">
        <v>79</v>
      </c>
      <c r="M2053" s="1">
        <v>500</v>
      </c>
      <c r="N2053" s="1">
        <v>500</v>
      </c>
      <c r="O2053" s="1">
        <v>1045</v>
      </c>
      <c r="P2053">
        <v>3</v>
      </c>
      <c r="Q2053">
        <v>91.05</v>
      </c>
      <c r="R2053">
        <v>112.27</v>
      </c>
      <c r="S2053">
        <v>21.22</v>
      </c>
      <c r="T2053" t="s">
        <v>80</v>
      </c>
      <c r="U2053" s="40">
        <v>2023</v>
      </c>
      <c r="V2053" s="40">
        <v>11</v>
      </c>
      <c r="W2053" s="40" t="s">
        <v>328</v>
      </c>
      <c r="X2053" s="40">
        <v>4</v>
      </c>
      <c r="Y2053">
        <v>1</v>
      </c>
      <c r="Z2053">
        <v>112.27</v>
      </c>
    </row>
    <row r="2054" spans="1:26" x14ac:dyDescent="0.25">
      <c r="A2054" t="s">
        <v>92</v>
      </c>
      <c r="B2054" t="s">
        <v>2225</v>
      </c>
      <c r="C2054" s="1">
        <v>500</v>
      </c>
      <c r="D2054">
        <v>2</v>
      </c>
      <c r="E2054">
        <v>0.4</v>
      </c>
      <c r="F2054" s="16">
        <v>45232</v>
      </c>
      <c r="G2054" t="s">
        <v>77</v>
      </c>
      <c r="H2054" t="s">
        <v>100</v>
      </c>
      <c r="I2054" t="s">
        <v>78</v>
      </c>
      <c r="J2054" t="s">
        <v>101</v>
      </c>
      <c r="K2054" s="1" t="s">
        <v>102</v>
      </c>
      <c r="L2054" t="s">
        <v>79</v>
      </c>
      <c r="M2054" s="1">
        <v>500</v>
      </c>
      <c r="N2054" s="1">
        <v>500</v>
      </c>
      <c r="O2054" s="1">
        <v>1045</v>
      </c>
      <c r="P2054">
        <v>3</v>
      </c>
      <c r="Q2054">
        <v>91.05</v>
      </c>
      <c r="R2054">
        <v>112.27</v>
      </c>
      <c r="S2054">
        <v>21.22</v>
      </c>
      <c r="T2054" t="s">
        <v>80</v>
      </c>
      <c r="U2054" s="40">
        <v>2023</v>
      </c>
      <c r="V2054" s="40">
        <v>11</v>
      </c>
      <c r="W2054" s="40" t="s">
        <v>328</v>
      </c>
      <c r="X2054" s="40">
        <v>4</v>
      </c>
      <c r="Y2054">
        <v>1</v>
      </c>
      <c r="Z2054">
        <v>112.27</v>
      </c>
    </row>
    <row r="2055" spans="1:26" x14ac:dyDescent="0.25">
      <c r="A2055" t="s">
        <v>92</v>
      </c>
      <c r="B2055" t="s">
        <v>2226</v>
      </c>
      <c r="C2055" s="1">
        <v>500</v>
      </c>
      <c r="D2055">
        <v>2</v>
      </c>
      <c r="E2055">
        <v>0.4</v>
      </c>
      <c r="F2055" s="16">
        <v>45232</v>
      </c>
      <c r="G2055" t="s">
        <v>77</v>
      </c>
      <c r="H2055" t="s">
        <v>100</v>
      </c>
      <c r="I2055" t="s">
        <v>78</v>
      </c>
      <c r="J2055" t="s">
        <v>101</v>
      </c>
      <c r="K2055" s="1" t="s">
        <v>102</v>
      </c>
      <c r="L2055" t="s">
        <v>79</v>
      </c>
      <c r="M2055" s="1">
        <v>500</v>
      </c>
      <c r="N2055" s="1">
        <v>500</v>
      </c>
      <c r="O2055" s="1">
        <v>1045</v>
      </c>
      <c r="P2055">
        <v>3</v>
      </c>
      <c r="Q2055">
        <v>91.05</v>
      </c>
      <c r="R2055">
        <v>112.27</v>
      </c>
      <c r="S2055">
        <v>21.22</v>
      </c>
      <c r="T2055" t="s">
        <v>80</v>
      </c>
      <c r="U2055" s="40">
        <v>2023</v>
      </c>
      <c r="V2055" s="40">
        <v>11</v>
      </c>
      <c r="W2055" s="40" t="s">
        <v>328</v>
      </c>
      <c r="X2055" s="40">
        <v>4</v>
      </c>
      <c r="Y2055">
        <v>1</v>
      </c>
      <c r="Z2055">
        <v>112.27</v>
      </c>
    </row>
    <row r="2056" spans="1:26" x14ac:dyDescent="0.25">
      <c r="A2056" t="s">
        <v>92</v>
      </c>
      <c r="B2056" t="s">
        <v>295</v>
      </c>
      <c r="C2056" s="1">
        <v>500</v>
      </c>
      <c r="D2056">
        <v>2</v>
      </c>
      <c r="E2056">
        <v>0.4</v>
      </c>
      <c r="F2056" s="16">
        <v>45232</v>
      </c>
      <c r="G2056" t="s">
        <v>77</v>
      </c>
      <c r="H2056" t="s">
        <v>100</v>
      </c>
      <c r="I2056" t="s">
        <v>78</v>
      </c>
      <c r="J2056" t="s">
        <v>101</v>
      </c>
      <c r="K2056" s="1" t="s">
        <v>102</v>
      </c>
      <c r="L2056" t="s">
        <v>79</v>
      </c>
      <c r="M2056" s="1">
        <v>500</v>
      </c>
      <c r="N2056" s="1">
        <v>500</v>
      </c>
      <c r="O2056" s="1">
        <v>1045</v>
      </c>
      <c r="P2056">
        <v>3</v>
      </c>
      <c r="Q2056">
        <v>91.05</v>
      </c>
      <c r="R2056">
        <v>112.27</v>
      </c>
      <c r="S2056">
        <v>21.22</v>
      </c>
      <c r="T2056" t="s">
        <v>80</v>
      </c>
      <c r="U2056" s="40">
        <v>2023</v>
      </c>
      <c r="V2056" s="40">
        <v>11</v>
      </c>
      <c r="W2056" s="40" t="s">
        <v>328</v>
      </c>
      <c r="X2056" s="40">
        <v>4</v>
      </c>
      <c r="Y2056">
        <v>1</v>
      </c>
      <c r="Z2056">
        <v>112.27</v>
      </c>
    </row>
    <row r="2057" spans="1:26" x14ac:dyDescent="0.25">
      <c r="A2057" t="s">
        <v>92</v>
      </c>
      <c r="B2057" t="s">
        <v>2227</v>
      </c>
      <c r="C2057" s="1">
        <v>500</v>
      </c>
      <c r="D2057">
        <v>2</v>
      </c>
      <c r="E2057">
        <v>0.4</v>
      </c>
      <c r="F2057" s="16">
        <v>45232</v>
      </c>
      <c r="G2057" t="s">
        <v>77</v>
      </c>
      <c r="H2057" t="s">
        <v>100</v>
      </c>
      <c r="I2057" t="s">
        <v>78</v>
      </c>
      <c r="J2057" t="s">
        <v>101</v>
      </c>
      <c r="K2057" s="1" t="s">
        <v>102</v>
      </c>
      <c r="L2057" t="s">
        <v>79</v>
      </c>
      <c r="M2057" s="1">
        <v>500</v>
      </c>
      <c r="N2057" s="1">
        <v>500</v>
      </c>
      <c r="O2057" s="1">
        <v>1045</v>
      </c>
      <c r="P2057">
        <v>3</v>
      </c>
      <c r="Q2057">
        <v>91.05</v>
      </c>
      <c r="R2057">
        <v>112.27</v>
      </c>
      <c r="S2057">
        <v>21.22</v>
      </c>
      <c r="T2057" t="s">
        <v>80</v>
      </c>
      <c r="U2057" s="40">
        <v>2023</v>
      </c>
      <c r="V2057" s="40">
        <v>11</v>
      </c>
      <c r="W2057" s="40" t="s">
        <v>328</v>
      </c>
      <c r="X2057" s="40">
        <v>4</v>
      </c>
      <c r="Y2057">
        <v>1</v>
      </c>
      <c r="Z2057">
        <v>112.27</v>
      </c>
    </row>
    <row r="2058" spans="1:26" x14ac:dyDescent="0.25">
      <c r="A2058" t="s">
        <v>92</v>
      </c>
      <c r="B2058" t="s">
        <v>2228</v>
      </c>
      <c r="C2058" s="1">
        <v>500</v>
      </c>
      <c r="D2058">
        <v>2</v>
      </c>
      <c r="E2058">
        <v>0.4</v>
      </c>
      <c r="F2058" s="16">
        <v>45232</v>
      </c>
      <c r="G2058" t="s">
        <v>77</v>
      </c>
      <c r="H2058" t="s">
        <v>100</v>
      </c>
      <c r="I2058" t="s">
        <v>78</v>
      </c>
      <c r="J2058" t="s">
        <v>101</v>
      </c>
      <c r="K2058" s="1" t="s">
        <v>102</v>
      </c>
      <c r="L2058" t="s">
        <v>79</v>
      </c>
      <c r="M2058" s="1">
        <v>500</v>
      </c>
      <c r="N2058" s="1">
        <v>500</v>
      </c>
      <c r="O2058" s="1">
        <v>1045</v>
      </c>
      <c r="P2058">
        <v>3</v>
      </c>
      <c r="Q2058">
        <v>91.05</v>
      </c>
      <c r="R2058">
        <v>112.27</v>
      </c>
      <c r="S2058">
        <v>21.22</v>
      </c>
      <c r="T2058" t="s">
        <v>80</v>
      </c>
      <c r="U2058" s="40">
        <v>2023</v>
      </c>
      <c r="V2058" s="40">
        <v>11</v>
      </c>
      <c r="W2058" s="40" t="s">
        <v>328</v>
      </c>
      <c r="X2058" s="40">
        <v>4</v>
      </c>
      <c r="Y2058">
        <v>1</v>
      </c>
      <c r="Z2058">
        <v>112.27</v>
      </c>
    </row>
    <row r="2059" spans="1:26" x14ac:dyDescent="0.25">
      <c r="A2059" t="s">
        <v>92</v>
      </c>
      <c r="B2059" t="s">
        <v>2229</v>
      </c>
      <c r="C2059" s="1">
        <v>500</v>
      </c>
      <c r="D2059">
        <v>2</v>
      </c>
      <c r="E2059">
        <v>0.4</v>
      </c>
      <c r="F2059" s="16">
        <v>45232</v>
      </c>
      <c r="G2059" t="s">
        <v>77</v>
      </c>
      <c r="H2059" t="s">
        <v>100</v>
      </c>
      <c r="I2059" t="s">
        <v>78</v>
      </c>
      <c r="J2059" t="s">
        <v>101</v>
      </c>
      <c r="K2059" s="1" t="s">
        <v>102</v>
      </c>
      <c r="L2059" t="s">
        <v>79</v>
      </c>
      <c r="M2059" s="1">
        <v>500</v>
      </c>
      <c r="N2059" s="1">
        <v>500</v>
      </c>
      <c r="O2059" s="1">
        <v>1045</v>
      </c>
      <c r="P2059">
        <v>3</v>
      </c>
      <c r="Q2059">
        <v>91.05</v>
      </c>
      <c r="R2059">
        <v>112.27</v>
      </c>
      <c r="S2059">
        <v>21.22</v>
      </c>
      <c r="T2059" t="s">
        <v>80</v>
      </c>
      <c r="U2059" s="40">
        <v>2023</v>
      </c>
      <c r="V2059" s="40">
        <v>11</v>
      </c>
      <c r="W2059" s="40" t="s">
        <v>328</v>
      </c>
      <c r="X2059" s="40">
        <v>4</v>
      </c>
      <c r="Y2059">
        <v>1</v>
      </c>
      <c r="Z2059">
        <v>112.27</v>
      </c>
    </row>
    <row r="2060" spans="1:26" x14ac:dyDescent="0.25">
      <c r="A2060" t="s">
        <v>92</v>
      </c>
      <c r="B2060" t="s">
        <v>2230</v>
      </c>
      <c r="C2060" s="1">
        <v>500</v>
      </c>
      <c r="D2060">
        <v>2</v>
      </c>
      <c r="E2060">
        <v>0.4</v>
      </c>
      <c r="F2060" s="16">
        <v>45232</v>
      </c>
      <c r="G2060" t="s">
        <v>77</v>
      </c>
      <c r="H2060" t="s">
        <v>100</v>
      </c>
      <c r="I2060" t="s">
        <v>78</v>
      </c>
      <c r="J2060" t="s">
        <v>101</v>
      </c>
      <c r="K2060" s="1" t="s">
        <v>102</v>
      </c>
      <c r="L2060" t="s">
        <v>79</v>
      </c>
      <c r="M2060" s="1">
        <v>500</v>
      </c>
      <c r="N2060" s="1">
        <v>500</v>
      </c>
      <c r="O2060" s="1">
        <v>1045</v>
      </c>
      <c r="P2060">
        <v>3</v>
      </c>
      <c r="Q2060">
        <v>91.05</v>
      </c>
      <c r="R2060">
        <v>112.27</v>
      </c>
      <c r="S2060">
        <v>21.22</v>
      </c>
      <c r="T2060" t="s">
        <v>80</v>
      </c>
      <c r="U2060" s="40">
        <v>2023</v>
      </c>
      <c r="V2060" s="40">
        <v>11</v>
      </c>
      <c r="W2060" s="40" t="s">
        <v>328</v>
      </c>
      <c r="X2060" s="40">
        <v>4</v>
      </c>
      <c r="Y2060">
        <v>1</v>
      </c>
      <c r="Z2060">
        <v>112.27</v>
      </c>
    </row>
    <row r="2061" spans="1:26" x14ac:dyDescent="0.25">
      <c r="A2061" t="s">
        <v>92</v>
      </c>
      <c r="B2061" t="s">
        <v>2231</v>
      </c>
      <c r="C2061" s="1">
        <v>500</v>
      </c>
      <c r="D2061">
        <v>2</v>
      </c>
      <c r="E2061">
        <v>0.4</v>
      </c>
      <c r="F2061" s="16">
        <v>45232</v>
      </c>
      <c r="G2061" t="s">
        <v>77</v>
      </c>
      <c r="H2061" t="s">
        <v>100</v>
      </c>
      <c r="I2061" t="s">
        <v>78</v>
      </c>
      <c r="J2061" t="s">
        <v>101</v>
      </c>
      <c r="K2061" s="1" t="s">
        <v>102</v>
      </c>
      <c r="L2061" t="s">
        <v>79</v>
      </c>
      <c r="M2061" s="1">
        <v>500</v>
      </c>
      <c r="N2061" s="1">
        <v>500</v>
      </c>
      <c r="O2061" s="1">
        <v>1045</v>
      </c>
      <c r="P2061">
        <v>3</v>
      </c>
      <c r="Q2061">
        <v>91.05</v>
      </c>
      <c r="R2061">
        <v>112.27</v>
      </c>
      <c r="S2061">
        <v>21.22</v>
      </c>
      <c r="T2061" t="s">
        <v>80</v>
      </c>
      <c r="U2061" s="40">
        <v>2023</v>
      </c>
      <c r="V2061" s="40">
        <v>11</v>
      </c>
      <c r="W2061" s="40" t="s">
        <v>328</v>
      </c>
      <c r="X2061" s="40">
        <v>4</v>
      </c>
      <c r="Y2061">
        <v>1</v>
      </c>
      <c r="Z2061">
        <v>112.27</v>
      </c>
    </row>
    <row r="2062" spans="1:26" x14ac:dyDescent="0.25">
      <c r="A2062" t="s">
        <v>92</v>
      </c>
      <c r="B2062" t="s">
        <v>2232</v>
      </c>
      <c r="C2062" s="1">
        <v>500</v>
      </c>
      <c r="D2062">
        <v>2</v>
      </c>
      <c r="E2062">
        <v>0.4</v>
      </c>
      <c r="F2062" s="16">
        <v>45232</v>
      </c>
      <c r="G2062" t="s">
        <v>77</v>
      </c>
      <c r="H2062" t="s">
        <v>100</v>
      </c>
      <c r="I2062" t="s">
        <v>78</v>
      </c>
      <c r="J2062" t="s">
        <v>101</v>
      </c>
      <c r="K2062" s="1" t="s">
        <v>102</v>
      </c>
      <c r="L2062" t="s">
        <v>79</v>
      </c>
      <c r="M2062" s="1">
        <v>500</v>
      </c>
      <c r="N2062" s="1">
        <v>500</v>
      </c>
      <c r="O2062" s="1">
        <v>1045</v>
      </c>
      <c r="P2062">
        <v>3</v>
      </c>
      <c r="Q2062">
        <v>91.05</v>
      </c>
      <c r="R2062">
        <v>112.27</v>
      </c>
      <c r="S2062">
        <v>21.22</v>
      </c>
      <c r="T2062" t="s">
        <v>80</v>
      </c>
      <c r="U2062" s="40">
        <v>2023</v>
      </c>
      <c r="V2062" s="40">
        <v>11</v>
      </c>
      <c r="W2062" s="40" t="s">
        <v>328</v>
      </c>
      <c r="X2062" s="40">
        <v>4</v>
      </c>
      <c r="Y2062">
        <v>1</v>
      </c>
      <c r="Z2062">
        <v>112.27</v>
      </c>
    </row>
    <row r="2063" spans="1:26" x14ac:dyDescent="0.25">
      <c r="A2063" t="s">
        <v>92</v>
      </c>
      <c r="B2063" t="s">
        <v>2233</v>
      </c>
      <c r="C2063" s="1">
        <v>500</v>
      </c>
      <c r="D2063">
        <v>2</v>
      </c>
      <c r="E2063">
        <v>0.4</v>
      </c>
      <c r="F2063" s="16">
        <v>45232</v>
      </c>
      <c r="G2063" t="s">
        <v>77</v>
      </c>
      <c r="H2063" t="s">
        <v>100</v>
      </c>
      <c r="I2063" t="s">
        <v>78</v>
      </c>
      <c r="J2063" t="s">
        <v>101</v>
      </c>
      <c r="K2063" s="1" t="s">
        <v>102</v>
      </c>
      <c r="L2063" t="s">
        <v>79</v>
      </c>
      <c r="M2063" s="1">
        <v>500</v>
      </c>
      <c r="N2063" s="1">
        <v>500</v>
      </c>
      <c r="O2063" s="1">
        <v>1045</v>
      </c>
      <c r="P2063">
        <v>3</v>
      </c>
      <c r="Q2063">
        <v>91.05</v>
      </c>
      <c r="R2063">
        <v>112.27</v>
      </c>
      <c r="S2063">
        <v>21.22</v>
      </c>
      <c r="T2063" t="s">
        <v>80</v>
      </c>
      <c r="U2063" s="40">
        <v>2023</v>
      </c>
      <c r="V2063" s="40">
        <v>11</v>
      </c>
      <c r="W2063" s="40" t="s">
        <v>328</v>
      </c>
      <c r="X2063" s="40">
        <v>4</v>
      </c>
      <c r="Y2063">
        <v>1</v>
      </c>
      <c r="Z2063">
        <v>112.27</v>
      </c>
    </row>
    <row r="2064" spans="1:26" x14ac:dyDescent="0.25">
      <c r="A2064" t="s">
        <v>92</v>
      </c>
      <c r="B2064" t="s">
        <v>2234</v>
      </c>
      <c r="C2064" s="1">
        <v>500</v>
      </c>
      <c r="D2064">
        <v>2</v>
      </c>
      <c r="E2064">
        <v>0.4</v>
      </c>
      <c r="F2064" s="16">
        <v>45232</v>
      </c>
      <c r="G2064" t="s">
        <v>77</v>
      </c>
      <c r="H2064" t="s">
        <v>100</v>
      </c>
      <c r="I2064" t="s">
        <v>78</v>
      </c>
      <c r="J2064" t="s">
        <v>101</v>
      </c>
      <c r="K2064" s="1" t="s">
        <v>102</v>
      </c>
      <c r="L2064" t="s">
        <v>79</v>
      </c>
      <c r="M2064" s="1">
        <v>500</v>
      </c>
      <c r="N2064" s="1">
        <v>500</v>
      </c>
      <c r="O2064" s="1">
        <v>1045</v>
      </c>
      <c r="P2064">
        <v>3</v>
      </c>
      <c r="Q2064">
        <v>91.05</v>
      </c>
      <c r="R2064">
        <v>112.27</v>
      </c>
      <c r="S2064">
        <v>21.22</v>
      </c>
      <c r="T2064" t="s">
        <v>80</v>
      </c>
      <c r="U2064" s="40">
        <v>2023</v>
      </c>
      <c r="V2064" s="40">
        <v>11</v>
      </c>
      <c r="W2064" s="40" t="s">
        <v>328</v>
      </c>
      <c r="X2064" s="40">
        <v>4</v>
      </c>
      <c r="Y2064">
        <v>1</v>
      </c>
      <c r="Z2064">
        <v>112.27</v>
      </c>
    </row>
    <row r="2065" spans="1:26" x14ac:dyDescent="0.25">
      <c r="A2065" t="s">
        <v>92</v>
      </c>
      <c r="B2065" t="s">
        <v>2235</v>
      </c>
      <c r="C2065" s="1">
        <v>500</v>
      </c>
      <c r="D2065">
        <v>2</v>
      </c>
      <c r="E2065">
        <v>0.4</v>
      </c>
      <c r="F2065" s="16">
        <v>45232</v>
      </c>
      <c r="G2065" t="s">
        <v>77</v>
      </c>
      <c r="H2065" t="s">
        <v>100</v>
      </c>
      <c r="I2065" t="s">
        <v>78</v>
      </c>
      <c r="J2065" t="s">
        <v>101</v>
      </c>
      <c r="K2065" s="1" t="s">
        <v>102</v>
      </c>
      <c r="L2065" t="s">
        <v>79</v>
      </c>
      <c r="M2065" s="1">
        <v>500</v>
      </c>
      <c r="N2065" s="1">
        <v>500</v>
      </c>
      <c r="O2065" s="1">
        <v>1045</v>
      </c>
      <c r="P2065">
        <v>3</v>
      </c>
      <c r="Q2065">
        <v>91.05</v>
      </c>
      <c r="R2065">
        <v>112.27</v>
      </c>
      <c r="S2065">
        <v>21.22</v>
      </c>
      <c r="T2065" t="s">
        <v>80</v>
      </c>
      <c r="U2065" s="40">
        <v>2023</v>
      </c>
      <c r="V2065" s="40">
        <v>11</v>
      </c>
      <c r="W2065" s="40" t="s">
        <v>328</v>
      </c>
      <c r="X2065" s="40">
        <v>4</v>
      </c>
      <c r="Y2065">
        <v>1</v>
      </c>
      <c r="Z2065">
        <v>112.27</v>
      </c>
    </row>
    <row r="2066" spans="1:26" x14ac:dyDescent="0.25">
      <c r="A2066" t="s">
        <v>92</v>
      </c>
      <c r="B2066" t="s">
        <v>2236</v>
      </c>
      <c r="C2066" s="1">
        <v>500</v>
      </c>
      <c r="D2066">
        <v>2</v>
      </c>
      <c r="E2066">
        <v>0.4</v>
      </c>
      <c r="F2066" s="16">
        <v>45232</v>
      </c>
      <c r="G2066" t="s">
        <v>77</v>
      </c>
      <c r="H2066" t="s">
        <v>100</v>
      </c>
      <c r="I2066" t="s">
        <v>78</v>
      </c>
      <c r="J2066" t="s">
        <v>101</v>
      </c>
      <c r="K2066" s="1" t="s">
        <v>102</v>
      </c>
      <c r="L2066" t="s">
        <v>79</v>
      </c>
      <c r="M2066" s="1">
        <v>500</v>
      </c>
      <c r="N2066" s="1">
        <v>500</v>
      </c>
      <c r="O2066" s="1">
        <v>1045</v>
      </c>
      <c r="P2066">
        <v>3</v>
      </c>
      <c r="Q2066">
        <v>91.05</v>
      </c>
      <c r="R2066">
        <v>112.27</v>
      </c>
      <c r="S2066">
        <v>21.22</v>
      </c>
      <c r="T2066" t="s">
        <v>80</v>
      </c>
      <c r="U2066" s="40">
        <v>2023</v>
      </c>
      <c r="V2066" s="40">
        <v>11</v>
      </c>
      <c r="W2066" s="40" t="s">
        <v>328</v>
      </c>
      <c r="X2066" s="40">
        <v>4</v>
      </c>
      <c r="Y2066">
        <v>1</v>
      </c>
      <c r="Z2066">
        <v>112.27</v>
      </c>
    </row>
    <row r="2067" spans="1:26" x14ac:dyDescent="0.25">
      <c r="A2067" t="s">
        <v>92</v>
      </c>
      <c r="B2067" t="s">
        <v>2237</v>
      </c>
      <c r="C2067" s="1">
        <v>500</v>
      </c>
      <c r="D2067">
        <v>2</v>
      </c>
      <c r="E2067">
        <v>0.4</v>
      </c>
      <c r="F2067" s="16">
        <v>45232</v>
      </c>
      <c r="G2067" t="s">
        <v>77</v>
      </c>
      <c r="H2067" t="s">
        <v>100</v>
      </c>
      <c r="I2067" t="s">
        <v>78</v>
      </c>
      <c r="J2067" t="s">
        <v>101</v>
      </c>
      <c r="K2067" s="1" t="s">
        <v>102</v>
      </c>
      <c r="L2067" t="s">
        <v>79</v>
      </c>
      <c r="M2067" s="1">
        <v>500</v>
      </c>
      <c r="N2067" s="1">
        <v>500</v>
      </c>
      <c r="O2067" s="1">
        <v>1045</v>
      </c>
      <c r="P2067">
        <v>3</v>
      </c>
      <c r="Q2067">
        <v>91.05</v>
      </c>
      <c r="R2067">
        <v>112.27</v>
      </c>
      <c r="S2067">
        <v>21.22</v>
      </c>
      <c r="T2067" t="s">
        <v>80</v>
      </c>
      <c r="U2067" s="40">
        <v>2023</v>
      </c>
      <c r="V2067" s="40">
        <v>11</v>
      </c>
      <c r="W2067" s="40" t="s">
        <v>328</v>
      </c>
      <c r="X2067" s="40">
        <v>4</v>
      </c>
      <c r="Y2067">
        <v>1</v>
      </c>
      <c r="Z2067">
        <v>112.27</v>
      </c>
    </row>
    <row r="2068" spans="1:26" x14ac:dyDescent="0.25">
      <c r="A2068" t="s">
        <v>92</v>
      </c>
      <c r="B2068" t="s">
        <v>2238</v>
      </c>
      <c r="C2068" s="1">
        <v>500</v>
      </c>
      <c r="D2068">
        <v>2</v>
      </c>
      <c r="E2068">
        <v>0.4</v>
      </c>
      <c r="F2068" s="16">
        <v>45232</v>
      </c>
      <c r="G2068" t="s">
        <v>77</v>
      </c>
      <c r="H2068" t="s">
        <v>100</v>
      </c>
      <c r="I2068" t="s">
        <v>78</v>
      </c>
      <c r="J2068" t="s">
        <v>101</v>
      </c>
      <c r="K2068" s="1" t="s">
        <v>102</v>
      </c>
      <c r="L2068" t="s">
        <v>79</v>
      </c>
      <c r="M2068" s="1">
        <v>500</v>
      </c>
      <c r="N2068" s="1">
        <v>500</v>
      </c>
      <c r="O2068" s="1">
        <v>1045</v>
      </c>
      <c r="P2068">
        <v>3</v>
      </c>
      <c r="Q2068">
        <v>91.05</v>
      </c>
      <c r="R2068">
        <v>112.27</v>
      </c>
      <c r="S2068">
        <v>21.22</v>
      </c>
      <c r="T2068" t="s">
        <v>80</v>
      </c>
      <c r="U2068" s="40">
        <v>2023</v>
      </c>
      <c r="V2068" s="40">
        <v>11</v>
      </c>
      <c r="W2068" s="40" t="s">
        <v>328</v>
      </c>
      <c r="X2068" s="40">
        <v>4</v>
      </c>
      <c r="Y2068">
        <v>1</v>
      </c>
      <c r="Z2068">
        <v>112.27</v>
      </c>
    </row>
    <row r="2069" spans="1:26" x14ac:dyDescent="0.25">
      <c r="A2069" t="s">
        <v>92</v>
      </c>
      <c r="B2069" t="s">
        <v>2239</v>
      </c>
      <c r="C2069" s="1">
        <v>500</v>
      </c>
      <c r="D2069">
        <v>2</v>
      </c>
      <c r="E2069">
        <v>0.4</v>
      </c>
      <c r="F2069" s="16">
        <v>45232</v>
      </c>
      <c r="G2069" t="s">
        <v>77</v>
      </c>
      <c r="H2069" t="s">
        <v>100</v>
      </c>
      <c r="I2069" t="s">
        <v>78</v>
      </c>
      <c r="J2069" t="s">
        <v>101</v>
      </c>
      <c r="K2069" s="1" t="s">
        <v>102</v>
      </c>
      <c r="L2069" t="s">
        <v>79</v>
      </c>
      <c r="M2069" s="1">
        <v>500</v>
      </c>
      <c r="N2069" s="1">
        <v>500</v>
      </c>
      <c r="O2069" s="1">
        <v>1045</v>
      </c>
      <c r="P2069">
        <v>3</v>
      </c>
      <c r="Q2069">
        <v>91.05</v>
      </c>
      <c r="R2069">
        <v>112.27</v>
      </c>
      <c r="S2069">
        <v>21.22</v>
      </c>
      <c r="T2069" t="s">
        <v>80</v>
      </c>
      <c r="U2069" s="40">
        <v>2023</v>
      </c>
      <c r="V2069" s="40">
        <v>11</v>
      </c>
      <c r="W2069" s="40" t="s">
        <v>328</v>
      </c>
      <c r="X2069" s="40">
        <v>4</v>
      </c>
      <c r="Y2069">
        <v>1</v>
      </c>
      <c r="Z2069">
        <v>112.27</v>
      </c>
    </row>
    <row r="2070" spans="1:26" x14ac:dyDescent="0.25">
      <c r="A2070" t="s">
        <v>92</v>
      </c>
      <c r="B2070" t="s">
        <v>2240</v>
      </c>
      <c r="C2070" s="1">
        <v>500</v>
      </c>
      <c r="D2070">
        <v>2</v>
      </c>
      <c r="E2070">
        <v>0.4</v>
      </c>
      <c r="F2070" s="16">
        <v>45232</v>
      </c>
      <c r="G2070" t="s">
        <v>77</v>
      </c>
      <c r="H2070" t="s">
        <v>100</v>
      </c>
      <c r="I2070" t="s">
        <v>78</v>
      </c>
      <c r="J2070" t="s">
        <v>101</v>
      </c>
      <c r="K2070" s="1" t="s">
        <v>102</v>
      </c>
      <c r="L2070" t="s">
        <v>79</v>
      </c>
      <c r="M2070" s="1">
        <v>500</v>
      </c>
      <c r="N2070" s="1">
        <v>500</v>
      </c>
      <c r="O2070" s="1">
        <v>1045</v>
      </c>
      <c r="P2070">
        <v>3</v>
      </c>
      <c r="Q2070">
        <v>91.05</v>
      </c>
      <c r="R2070">
        <v>112.27</v>
      </c>
      <c r="S2070">
        <v>21.22</v>
      </c>
      <c r="T2070" t="s">
        <v>80</v>
      </c>
      <c r="U2070" s="40">
        <v>2023</v>
      </c>
      <c r="V2070" s="40">
        <v>11</v>
      </c>
      <c r="W2070" s="40" t="s">
        <v>328</v>
      </c>
      <c r="X2070" s="40">
        <v>4</v>
      </c>
      <c r="Y2070">
        <v>1</v>
      </c>
      <c r="Z2070">
        <v>112.27</v>
      </c>
    </row>
    <row r="2071" spans="1:26" x14ac:dyDescent="0.25">
      <c r="A2071" t="s">
        <v>92</v>
      </c>
      <c r="B2071" t="s">
        <v>2241</v>
      </c>
      <c r="C2071" s="1">
        <v>500</v>
      </c>
      <c r="D2071">
        <v>2</v>
      </c>
      <c r="E2071">
        <v>0.4</v>
      </c>
      <c r="F2071" s="16">
        <v>45232</v>
      </c>
      <c r="G2071" t="s">
        <v>77</v>
      </c>
      <c r="H2071" t="s">
        <v>100</v>
      </c>
      <c r="I2071" t="s">
        <v>78</v>
      </c>
      <c r="J2071" t="s">
        <v>101</v>
      </c>
      <c r="K2071" s="1" t="s">
        <v>102</v>
      </c>
      <c r="L2071" t="s">
        <v>79</v>
      </c>
      <c r="M2071" s="1">
        <v>500</v>
      </c>
      <c r="N2071" s="1">
        <v>500</v>
      </c>
      <c r="O2071" s="1">
        <v>1045</v>
      </c>
      <c r="P2071">
        <v>3</v>
      </c>
      <c r="Q2071">
        <v>91.05</v>
      </c>
      <c r="R2071">
        <v>112.27</v>
      </c>
      <c r="S2071">
        <v>21.22</v>
      </c>
      <c r="T2071" t="s">
        <v>80</v>
      </c>
      <c r="U2071" s="40">
        <v>2023</v>
      </c>
      <c r="V2071" s="40">
        <v>11</v>
      </c>
      <c r="W2071" s="40" t="s">
        <v>328</v>
      </c>
      <c r="X2071" s="40">
        <v>4</v>
      </c>
      <c r="Y2071">
        <v>1</v>
      </c>
      <c r="Z2071">
        <v>112.27</v>
      </c>
    </row>
    <row r="2072" spans="1:26" x14ac:dyDescent="0.25">
      <c r="A2072" t="s">
        <v>92</v>
      </c>
      <c r="B2072" t="s">
        <v>2242</v>
      </c>
      <c r="C2072" s="1">
        <v>500</v>
      </c>
      <c r="D2072">
        <v>2</v>
      </c>
      <c r="E2072">
        <v>0.4</v>
      </c>
      <c r="F2072" s="16">
        <v>45232</v>
      </c>
      <c r="G2072" t="s">
        <v>77</v>
      </c>
      <c r="H2072" t="s">
        <v>100</v>
      </c>
      <c r="I2072" t="s">
        <v>78</v>
      </c>
      <c r="J2072" t="s">
        <v>101</v>
      </c>
      <c r="K2072" s="1" t="s">
        <v>102</v>
      </c>
      <c r="L2072" t="s">
        <v>79</v>
      </c>
      <c r="M2072" s="1">
        <v>500</v>
      </c>
      <c r="N2072" s="1">
        <v>500</v>
      </c>
      <c r="O2072" s="1">
        <v>1045</v>
      </c>
      <c r="P2072">
        <v>3</v>
      </c>
      <c r="Q2072">
        <v>91.05</v>
      </c>
      <c r="R2072">
        <v>112.27</v>
      </c>
      <c r="S2072">
        <v>21.22</v>
      </c>
      <c r="T2072" t="s">
        <v>80</v>
      </c>
      <c r="U2072" s="40">
        <v>2023</v>
      </c>
      <c r="V2072" s="40">
        <v>11</v>
      </c>
      <c r="W2072" s="40" t="s">
        <v>328</v>
      </c>
      <c r="X2072" s="40">
        <v>4</v>
      </c>
      <c r="Y2072">
        <v>1</v>
      </c>
      <c r="Z2072">
        <v>112.27</v>
      </c>
    </row>
    <row r="2073" spans="1:26" x14ac:dyDescent="0.25">
      <c r="A2073" t="s">
        <v>92</v>
      </c>
      <c r="B2073" t="s">
        <v>2243</v>
      </c>
      <c r="C2073" s="1">
        <v>500</v>
      </c>
      <c r="D2073">
        <v>2</v>
      </c>
      <c r="E2073">
        <v>0.4</v>
      </c>
      <c r="F2073" s="16">
        <v>45232</v>
      </c>
      <c r="G2073" t="s">
        <v>77</v>
      </c>
      <c r="H2073" t="s">
        <v>100</v>
      </c>
      <c r="I2073" t="s">
        <v>78</v>
      </c>
      <c r="J2073" t="s">
        <v>101</v>
      </c>
      <c r="K2073" s="1" t="s">
        <v>102</v>
      </c>
      <c r="L2073" t="s">
        <v>79</v>
      </c>
      <c r="M2073" s="1">
        <v>500</v>
      </c>
      <c r="N2073" s="1">
        <v>500</v>
      </c>
      <c r="O2073" s="1">
        <v>1045</v>
      </c>
      <c r="P2073">
        <v>3</v>
      </c>
      <c r="Q2073">
        <v>91.05</v>
      </c>
      <c r="R2073">
        <v>112.27</v>
      </c>
      <c r="S2073">
        <v>21.22</v>
      </c>
      <c r="T2073" t="s">
        <v>80</v>
      </c>
      <c r="U2073" s="40">
        <v>2023</v>
      </c>
      <c r="V2073" s="40">
        <v>11</v>
      </c>
      <c r="W2073" s="40" t="s">
        <v>328</v>
      </c>
      <c r="X2073" s="40">
        <v>4</v>
      </c>
      <c r="Y2073">
        <v>1</v>
      </c>
      <c r="Z2073">
        <v>112.27</v>
      </c>
    </row>
    <row r="2074" spans="1:26" x14ac:dyDescent="0.25">
      <c r="A2074" t="s">
        <v>92</v>
      </c>
      <c r="B2074" t="s">
        <v>2244</v>
      </c>
      <c r="C2074" s="1">
        <v>500</v>
      </c>
      <c r="D2074">
        <v>2</v>
      </c>
      <c r="E2074">
        <v>0.4</v>
      </c>
      <c r="F2074" s="16">
        <v>45232</v>
      </c>
      <c r="G2074" t="s">
        <v>77</v>
      </c>
      <c r="H2074" t="s">
        <v>100</v>
      </c>
      <c r="I2074" t="s">
        <v>78</v>
      </c>
      <c r="J2074" t="s">
        <v>101</v>
      </c>
      <c r="K2074" s="1" t="s">
        <v>102</v>
      </c>
      <c r="L2074" t="s">
        <v>79</v>
      </c>
      <c r="M2074" s="1">
        <v>500</v>
      </c>
      <c r="N2074" s="1">
        <v>500</v>
      </c>
      <c r="O2074" s="1">
        <v>1045</v>
      </c>
      <c r="P2074">
        <v>3</v>
      </c>
      <c r="Q2074">
        <v>91.05</v>
      </c>
      <c r="R2074">
        <v>112.27</v>
      </c>
      <c r="S2074">
        <v>21.22</v>
      </c>
      <c r="T2074" t="s">
        <v>80</v>
      </c>
      <c r="U2074" s="40">
        <v>2023</v>
      </c>
      <c r="V2074" s="40">
        <v>11</v>
      </c>
      <c r="W2074" s="40" t="s">
        <v>328</v>
      </c>
      <c r="X2074" s="40">
        <v>4</v>
      </c>
      <c r="Y2074">
        <v>1</v>
      </c>
      <c r="Z2074">
        <v>112.27</v>
      </c>
    </row>
    <row r="2075" spans="1:26" x14ac:dyDescent="0.25">
      <c r="A2075" t="s">
        <v>92</v>
      </c>
      <c r="B2075" t="s">
        <v>2245</v>
      </c>
      <c r="C2075" s="1">
        <v>500</v>
      </c>
      <c r="D2075">
        <v>2</v>
      </c>
      <c r="E2075">
        <v>0.4</v>
      </c>
      <c r="F2075" s="16">
        <v>45232</v>
      </c>
      <c r="G2075" t="s">
        <v>77</v>
      </c>
      <c r="H2075" t="s">
        <v>100</v>
      </c>
      <c r="I2075" t="s">
        <v>78</v>
      </c>
      <c r="J2075" t="s">
        <v>101</v>
      </c>
      <c r="K2075" s="1" t="s">
        <v>102</v>
      </c>
      <c r="L2075" t="s">
        <v>79</v>
      </c>
      <c r="M2075" s="1">
        <v>500</v>
      </c>
      <c r="N2075" s="1">
        <v>500</v>
      </c>
      <c r="O2075" s="1">
        <v>1045</v>
      </c>
      <c r="P2075">
        <v>3</v>
      </c>
      <c r="Q2075">
        <v>91.05</v>
      </c>
      <c r="R2075">
        <v>112.27</v>
      </c>
      <c r="S2075">
        <v>21.22</v>
      </c>
      <c r="T2075" t="s">
        <v>80</v>
      </c>
      <c r="U2075" s="40">
        <v>2023</v>
      </c>
      <c r="V2075" s="40">
        <v>11</v>
      </c>
      <c r="W2075" s="40" t="s">
        <v>328</v>
      </c>
      <c r="X2075" s="40">
        <v>4</v>
      </c>
      <c r="Y2075">
        <v>1</v>
      </c>
      <c r="Z2075">
        <v>112.27</v>
      </c>
    </row>
    <row r="2076" spans="1:26" x14ac:dyDescent="0.25">
      <c r="A2076" t="s">
        <v>92</v>
      </c>
      <c r="B2076" t="s">
        <v>2246</v>
      </c>
      <c r="C2076" s="1">
        <v>500</v>
      </c>
      <c r="D2076">
        <v>2</v>
      </c>
      <c r="E2076">
        <v>0.4</v>
      </c>
      <c r="F2076" s="16">
        <v>45232</v>
      </c>
      <c r="G2076" t="s">
        <v>77</v>
      </c>
      <c r="H2076" t="s">
        <v>100</v>
      </c>
      <c r="I2076" t="s">
        <v>78</v>
      </c>
      <c r="J2076" t="s">
        <v>101</v>
      </c>
      <c r="K2076" s="1" t="s">
        <v>102</v>
      </c>
      <c r="L2076" t="s">
        <v>79</v>
      </c>
      <c r="M2076" s="1">
        <v>500</v>
      </c>
      <c r="N2076" s="1">
        <v>500</v>
      </c>
      <c r="O2076" s="1">
        <v>1045</v>
      </c>
      <c r="P2076">
        <v>3</v>
      </c>
      <c r="Q2076">
        <v>91.05</v>
      </c>
      <c r="R2076">
        <v>112.27</v>
      </c>
      <c r="S2076">
        <v>21.22</v>
      </c>
      <c r="T2076" t="s">
        <v>80</v>
      </c>
      <c r="U2076" s="40">
        <v>2023</v>
      </c>
      <c r="V2076" s="40">
        <v>11</v>
      </c>
      <c r="W2076" s="40" t="s">
        <v>328</v>
      </c>
      <c r="X2076" s="40">
        <v>4</v>
      </c>
      <c r="Y2076">
        <v>1</v>
      </c>
      <c r="Z2076">
        <v>112.27</v>
      </c>
    </row>
    <row r="2077" spans="1:26" x14ac:dyDescent="0.25">
      <c r="A2077" t="s">
        <v>92</v>
      </c>
      <c r="B2077" t="s">
        <v>2247</v>
      </c>
      <c r="C2077" s="1">
        <v>500</v>
      </c>
      <c r="D2077">
        <v>2</v>
      </c>
      <c r="E2077">
        <v>0.4</v>
      </c>
      <c r="F2077" s="16">
        <v>45232</v>
      </c>
      <c r="G2077" t="s">
        <v>77</v>
      </c>
      <c r="H2077" t="s">
        <v>100</v>
      </c>
      <c r="I2077" t="s">
        <v>78</v>
      </c>
      <c r="J2077" t="s">
        <v>101</v>
      </c>
      <c r="K2077" s="1" t="s">
        <v>102</v>
      </c>
      <c r="L2077" t="s">
        <v>79</v>
      </c>
      <c r="M2077" s="1">
        <v>500</v>
      </c>
      <c r="N2077" s="1">
        <v>500</v>
      </c>
      <c r="O2077" s="1">
        <v>1045</v>
      </c>
      <c r="P2077">
        <v>3</v>
      </c>
      <c r="Q2077">
        <v>91.05</v>
      </c>
      <c r="R2077">
        <v>112.27</v>
      </c>
      <c r="S2077">
        <v>21.22</v>
      </c>
      <c r="T2077" t="s">
        <v>80</v>
      </c>
      <c r="U2077" s="40">
        <v>2023</v>
      </c>
      <c r="V2077" s="40">
        <v>11</v>
      </c>
      <c r="W2077" s="40" t="s">
        <v>328</v>
      </c>
      <c r="X2077" s="40">
        <v>4</v>
      </c>
      <c r="Y2077">
        <v>1</v>
      </c>
      <c r="Z2077">
        <v>112.27</v>
      </c>
    </row>
    <row r="2078" spans="1:26" x14ac:dyDescent="0.25">
      <c r="A2078" t="s">
        <v>92</v>
      </c>
      <c r="B2078" t="s">
        <v>2248</v>
      </c>
      <c r="C2078" s="1">
        <v>500</v>
      </c>
      <c r="D2078">
        <v>2</v>
      </c>
      <c r="E2078">
        <v>0.4</v>
      </c>
      <c r="F2078" s="16">
        <v>45232</v>
      </c>
      <c r="G2078" t="s">
        <v>77</v>
      </c>
      <c r="H2078" t="s">
        <v>100</v>
      </c>
      <c r="I2078" t="s">
        <v>78</v>
      </c>
      <c r="J2078" t="s">
        <v>101</v>
      </c>
      <c r="K2078" s="1" t="s">
        <v>102</v>
      </c>
      <c r="L2078" t="s">
        <v>79</v>
      </c>
      <c r="M2078" s="1">
        <v>500</v>
      </c>
      <c r="N2078" s="1">
        <v>500</v>
      </c>
      <c r="O2078" s="1">
        <v>1045</v>
      </c>
      <c r="P2078">
        <v>3</v>
      </c>
      <c r="Q2078">
        <v>91.05</v>
      </c>
      <c r="R2078">
        <v>112.27</v>
      </c>
      <c r="S2078">
        <v>21.22</v>
      </c>
      <c r="T2078" t="s">
        <v>80</v>
      </c>
      <c r="U2078" s="40">
        <v>2023</v>
      </c>
      <c r="V2078" s="40">
        <v>11</v>
      </c>
      <c r="W2078" s="40" t="s">
        <v>328</v>
      </c>
      <c r="X2078" s="40">
        <v>4</v>
      </c>
      <c r="Y2078">
        <v>1</v>
      </c>
      <c r="Z2078">
        <v>112.27</v>
      </c>
    </row>
    <row r="2079" spans="1:26" x14ac:dyDescent="0.25">
      <c r="A2079" t="s">
        <v>92</v>
      </c>
      <c r="B2079" t="s">
        <v>2249</v>
      </c>
      <c r="C2079" s="1">
        <v>500</v>
      </c>
      <c r="D2079">
        <v>2</v>
      </c>
      <c r="E2079">
        <v>0.4</v>
      </c>
      <c r="F2079" s="16">
        <v>45232</v>
      </c>
      <c r="G2079" t="s">
        <v>77</v>
      </c>
      <c r="H2079" t="s">
        <v>100</v>
      </c>
      <c r="I2079" t="s">
        <v>78</v>
      </c>
      <c r="J2079" t="s">
        <v>101</v>
      </c>
      <c r="K2079" s="1" t="s">
        <v>102</v>
      </c>
      <c r="L2079" t="s">
        <v>79</v>
      </c>
      <c r="M2079" s="1">
        <v>500</v>
      </c>
      <c r="N2079" s="1">
        <v>500</v>
      </c>
      <c r="O2079" s="1">
        <v>1045</v>
      </c>
      <c r="P2079">
        <v>3</v>
      </c>
      <c r="Q2079">
        <v>91.05</v>
      </c>
      <c r="R2079">
        <v>112.27</v>
      </c>
      <c r="S2079">
        <v>21.22</v>
      </c>
      <c r="T2079" t="s">
        <v>80</v>
      </c>
      <c r="U2079" s="40">
        <v>2023</v>
      </c>
      <c r="V2079" s="40">
        <v>11</v>
      </c>
      <c r="W2079" s="40" t="s">
        <v>328</v>
      </c>
      <c r="X2079" s="40">
        <v>4</v>
      </c>
      <c r="Y2079">
        <v>1</v>
      </c>
      <c r="Z2079">
        <v>112.27</v>
      </c>
    </row>
    <row r="2080" spans="1:26" x14ac:dyDescent="0.25">
      <c r="A2080" t="s">
        <v>92</v>
      </c>
      <c r="B2080" t="s">
        <v>2250</v>
      </c>
      <c r="C2080" s="1">
        <v>500</v>
      </c>
      <c r="D2080">
        <v>2</v>
      </c>
      <c r="E2080">
        <v>0.4</v>
      </c>
      <c r="F2080" s="16">
        <v>45232</v>
      </c>
      <c r="G2080" t="s">
        <v>77</v>
      </c>
      <c r="H2080" t="s">
        <v>100</v>
      </c>
      <c r="I2080" t="s">
        <v>78</v>
      </c>
      <c r="J2080" t="s">
        <v>101</v>
      </c>
      <c r="K2080" s="1" t="s">
        <v>102</v>
      </c>
      <c r="L2080" t="s">
        <v>79</v>
      </c>
      <c r="M2080" s="1">
        <v>500</v>
      </c>
      <c r="N2080" s="1">
        <v>500</v>
      </c>
      <c r="O2080" s="1">
        <v>1045</v>
      </c>
      <c r="P2080">
        <v>3</v>
      </c>
      <c r="Q2080">
        <v>91.05</v>
      </c>
      <c r="R2080">
        <v>112.27</v>
      </c>
      <c r="S2080">
        <v>21.22</v>
      </c>
      <c r="T2080" t="s">
        <v>80</v>
      </c>
      <c r="U2080" s="40">
        <v>2023</v>
      </c>
      <c r="V2080" s="40">
        <v>11</v>
      </c>
      <c r="W2080" s="40" t="s">
        <v>328</v>
      </c>
      <c r="X2080" s="40">
        <v>4</v>
      </c>
      <c r="Y2080">
        <v>1</v>
      </c>
      <c r="Z2080">
        <v>112.27</v>
      </c>
    </row>
    <row r="2081" spans="1:26" x14ac:dyDescent="0.25">
      <c r="A2081" t="s">
        <v>92</v>
      </c>
      <c r="B2081" t="s">
        <v>2251</v>
      </c>
      <c r="C2081" s="1">
        <v>500</v>
      </c>
      <c r="D2081">
        <v>2</v>
      </c>
      <c r="E2081">
        <v>0.4</v>
      </c>
      <c r="F2081" s="16">
        <v>45232</v>
      </c>
      <c r="G2081" t="s">
        <v>77</v>
      </c>
      <c r="H2081" t="s">
        <v>100</v>
      </c>
      <c r="I2081" t="s">
        <v>78</v>
      </c>
      <c r="J2081" t="s">
        <v>101</v>
      </c>
      <c r="K2081" s="1" t="s">
        <v>102</v>
      </c>
      <c r="L2081" t="s">
        <v>79</v>
      </c>
      <c r="M2081" s="1">
        <v>500</v>
      </c>
      <c r="N2081" s="1">
        <v>500</v>
      </c>
      <c r="O2081" s="1">
        <v>1045</v>
      </c>
      <c r="P2081">
        <v>3</v>
      </c>
      <c r="Q2081">
        <v>91.05</v>
      </c>
      <c r="R2081">
        <v>112.27</v>
      </c>
      <c r="S2081">
        <v>21.22</v>
      </c>
      <c r="T2081" t="s">
        <v>80</v>
      </c>
      <c r="U2081" s="40">
        <v>2023</v>
      </c>
      <c r="V2081" s="40">
        <v>11</v>
      </c>
      <c r="W2081" s="40" t="s">
        <v>328</v>
      </c>
      <c r="X2081" s="40">
        <v>4</v>
      </c>
      <c r="Y2081">
        <v>1</v>
      </c>
      <c r="Z2081">
        <v>112.27</v>
      </c>
    </row>
    <row r="2082" spans="1:26" x14ac:dyDescent="0.25">
      <c r="A2082" t="s">
        <v>92</v>
      </c>
      <c r="B2082" t="s">
        <v>2252</v>
      </c>
      <c r="C2082" s="1">
        <v>500</v>
      </c>
      <c r="D2082">
        <v>2</v>
      </c>
      <c r="E2082">
        <v>0.4</v>
      </c>
      <c r="F2082" s="16">
        <v>45232</v>
      </c>
      <c r="G2082" t="s">
        <v>77</v>
      </c>
      <c r="H2082" t="s">
        <v>100</v>
      </c>
      <c r="I2082" t="s">
        <v>78</v>
      </c>
      <c r="J2082" t="s">
        <v>101</v>
      </c>
      <c r="K2082" s="1" t="s">
        <v>102</v>
      </c>
      <c r="L2082" t="s">
        <v>79</v>
      </c>
      <c r="M2082" s="1">
        <v>500</v>
      </c>
      <c r="N2082" s="1">
        <v>500</v>
      </c>
      <c r="O2082" s="1">
        <v>1045</v>
      </c>
      <c r="P2082">
        <v>3</v>
      </c>
      <c r="Q2082">
        <v>91.05</v>
      </c>
      <c r="R2082">
        <v>112.27</v>
      </c>
      <c r="S2082">
        <v>21.22</v>
      </c>
      <c r="T2082" t="s">
        <v>80</v>
      </c>
      <c r="U2082" s="40">
        <v>2023</v>
      </c>
      <c r="V2082" s="40">
        <v>11</v>
      </c>
      <c r="W2082" s="40" t="s">
        <v>328</v>
      </c>
      <c r="X2082" s="40">
        <v>4</v>
      </c>
      <c r="Y2082">
        <v>1</v>
      </c>
      <c r="Z2082">
        <v>112.27</v>
      </c>
    </row>
    <row r="2083" spans="1:26" x14ac:dyDescent="0.25">
      <c r="A2083" t="s">
        <v>92</v>
      </c>
      <c r="B2083" t="s">
        <v>2253</v>
      </c>
      <c r="C2083" s="1">
        <v>500</v>
      </c>
      <c r="D2083">
        <v>2</v>
      </c>
      <c r="E2083">
        <v>0.4</v>
      </c>
      <c r="F2083" s="16">
        <v>45232</v>
      </c>
      <c r="G2083" t="s">
        <v>77</v>
      </c>
      <c r="H2083" t="s">
        <v>100</v>
      </c>
      <c r="I2083" t="s">
        <v>78</v>
      </c>
      <c r="J2083" t="s">
        <v>101</v>
      </c>
      <c r="K2083" s="1" t="s">
        <v>102</v>
      </c>
      <c r="L2083" t="s">
        <v>79</v>
      </c>
      <c r="M2083" s="1">
        <v>500</v>
      </c>
      <c r="N2083" s="1">
        <v>500</v>
      </c>
      <c r="O2083" s="1">
        <v>1045</v>
      </c>
      <c r="P2083">
        <v>3</v>
      </c>
      <c r="Q2083">
        <v>91.05</v>
      </c>
      <c r="R2083">
        <v>112.27</v>
      </c>
      <c r="S2083">
        <v>21.22</v>
      </c>
      <c r="T2083" t="s">
        <v>80</v>
      </c>
      <c r="U2083" s="40">
        <v>2023</v>
      </c>
      <c r="V2083" s="40">
        <v>11</v>
      </c>
      <c r="W2083" s="40" t="s">
        <v>328</v>
      </c>
      <c r="X2083" s="40">
        <v>4</v>
      </c>
      <c r="Y2083">
        <v>1</v>
      </c>
      <c r="Z2083">
        <v>112.27</v>
      </c>
    </row>
    <row r="2084" spans="1:26" x14ac:dyDescent="0.25">
      <c r="A2084" t="s">
        <v>92</v>
      </c>
      <c r="B2084" t="s">
        <v>2254</v>
      </c>
      <c r="C2084" s="1">
        <v>500</v>
      </c>
      <c r="D2084">
        <v>2</v>
      </c>
      <c r="E2084">
        <v>0.4</v>
      </c>
      <c r="F2084" s="16">
        <v>45232</v>
      </c>
      <c r="G2084" t="s">
        <v>77</v>
      </c>
      <c r="H2084" t="s">
        <v>100</v>
      </c>
      <c r="I2084" t="s">
        <v>78</v>
      </c>
      <c r="J2084" t="s">
        <v>101</v>
      </c>
      <c r="K2084" s="1" t="s">
        <v>102</v>
      </c>
      <c r="L2084" t="s">
        <v>79</v>
      </c>
      <c r="M2084" s="1">
        <v>500</v>
      </c>
      <c r="N2084" s="1">
        <v>500</v>
      </c>
      <c r="O2084" s="1">
        <v>1045</v>
      </c>
      <c r="P2084">
        <v>3</v>
      </c>
      <c r="Q2084">
        <v>91.05</v>
      </c>
      <c r="R2084">
        <v>112.27</v>
      </c>
      <c r="S2084">
        <v>21.22</v>
      </c>
      <c r="T2084" t="s">
        <v>80</v>
      </c>
      <c r="U2084" s="40">
        <v>2023</v>
      </c>
      <c r="V2084" s="40">
        <v>11</v>
      </c>
      <c r="W2084" s="40" t="s">
        <v>328</v>
      </c>
      <c r="X2084" s="40">
        <v>4</v>
      </c>
      <c r="Y2084">
        <v>1</v>
      </c>
      <c r="Z2084">
        <v>112.27</v>
      </c>
    </row>
    <row r="2085" spans="1:26" x14ac:dyDescent="0.25">
      <c r="A2085" t="s">
        <v>92</v>
      </c>
      <c r="B2085" t="s">
        <v>2255</v>
      </c>
      <c r="C2085" s="1">
        <v>500</v>
      </c>
      <c r="D2085">
        <v>2</v>
      </c>
      <c r="E2085">
        <v>0.4</v>
      </c>
      <c r="F2085" s="16">
        <v>45232</v>
      </c>
      <c r="G2085" t="s">
        <v>77</v>
      </c>
      <c r="H2085" t="s">
        <v>100</v>
      </c>
      <c r="I2085" t="s">
        <v>78</v>
      </c>
      <c r="J2085" t="s">
        <v>101</v>
      </c>
      <c r="K2085" s="1" t="s">
        <v>102</v>
      </c>
      <c r="L2085" t="s">
        <v>79</v>
      </c>
      <c r="M2085" s="1">
        <v>500</v>
      </c>
      <c r="N2085" s="1">
        <v>500</v>
      </c>
      <c r="O2085" s="1">
        <v>1045</v>
      </c>
      <c r="P2085">
        <v>3</v>
      </c>
      <c r="Q2085">
        <v>91.05</v>
      </c>
      <c r="R2085">
        <v>112.27</v>
      </c>
      <c r="S2085">
        <v>21.22</v>
      </c>
      <c r="T2085" t="s">
        <v>80</v>
      </c>
      <c r="U2085" s="40">
        <v>2023</v>
      </c>
      <c r="V2085" s="40">
        <v>11</v>
      </c>
      <c r="W2085" s="40" t="s">
        <v>328</v>
      </c>
      <c r="X2085" s="40">
        <v>4</v>
      </c>
      <c r="Y2085">
        <v>1</v>
      </c>
      <c r="Z2085">
        <v>112.27</v>
      </c>
    </row>
    <row r="2086" spans="1:26" x14ac:dyDescent="0.25">
      <c r="A2086" t="s">
        <v>92</v>
      </c>
      <c r="B2086" t="s">
        <v>2256</v>
      </c>
      <c r="C2086" s="1">
        <v>500</v>
      </c>
      <c r="D2086">
        <v>2</v>
      </c>
      <c r="E2086">
        <v>0.4</v>
      </c>
      <c r="F2086" s="16">
        <v>45232</v>
      </c>
      <c r="G2086" t="s">
        <v>77</v>
      </c>
      <c r="H2086" t="s">
        <v>100</v>
      </c>
      <c r="I2086" t="s">
        <v>78</v>
      </c>
      <c r="J2086" t="s">
        <v>101</v>
      </c>
      <c r="K2086" s="1" t="s">
        <v>102</v>
      </c>
      <c r="L2086" t="s">
        <v>79</v>
      </c>
      <c r="M2086" s="1">
        <v>500</v>
      </c>
      <c r="N2086" s="1">
        <v>500</v>
      </c>
      <c r="O2086" s="1">
        <v>1045</v>
      </c>
      <c r="P2086">
        <v>3</v>
      </c>
      <c r="Q2086">
        <v>91.05</v>
      </c>
      <c r="R2086">
        <v>112.27</v>
      </c>
      <c r="S2086">
        <v>21.22</v>
      </c>
      <c r="T2086" t="s">
        <v>80</v>
      </c>
      <c r="U2086" s="40">
        <v>2023</v>
      </c>
      <c r="V2086" s="40">
        <v>11</v>
      </c>
      <c r="W2086" s="40" t="s">
        <v>328</v>
      </c>
      <c r="X2086" s="40">
        <v>4</v>
      </c>
      <c r="Y2086">
        <v>1</v>
      </c>
      <c r="Z2086">
        <v>112.27</v>
      </c>
    </row>
    <row r="2087" spans="1:26" x14ac:dyDescent="0.25">
      <c r="A2087" t="s">
        <v>92</v>
      </c>
      <c r="B2087" t="s">
        <v>2257</v>
      </c>
      <c r="C2087" s="1">
        <v>500</v>
      </c>
      <c r="D2087">
        <v>2</v>
      </c>
      <c r="E2087">
        <v>0.4</v>
      </c>
      <c r="F2087" s="16">
        <v>45232</v>
      </c>
      <c r="G2087" t="s">
        <v>77</v>
      </c>
      <c r="H2087" t="s">
        <v>100</v>
      </c>
      <c r="I2087" t="s">
        <v>78</v>
      </c>
      <c r="J2087" t="s">
        <v>101</v>
      </c>
      <c r="K2087" s="1" t="s">
        <v>102</v>
      </c>
      <c r="L2087" t="s">
        <v>79</v>
      </c>
      <c r="M2087" s="1">
        <v>500</v>
      </c>
      <c r="N2087" s="1">
        <v>500</v>
      </c>
      <c r="O2087" s="1">
        <v>1045</v>
      </c>
      <c r="P2087">
        <v>3</v>
      </c>
      <c r="Q2087">
        <v>91.05</v>
      </c>
      <c r="R2087">
        <v>112.27</v>
      </c>
      <c r="S2087">
        <v>21.22</v>
      </c>
      <c r="T2087" t="s">
        <v>80</v>
      </c>
      <c r="U2087" s="40">
        <v>2023</v>
      </c>
      <c r="V2087" s="40">
        <v>11</v>
      </c>
      <c r="W2087" s="40" t="s">
        <v>328</v>
      </c>
      <c r="X2087" s="40">
        <v>4</v>
      </c>
      <c r="Y2087">
        <v>1</v>
      </c>
      <c r="Z2087">
        <v>112.27</v>
      </c>
    </row>
    <row r="2088" spans="1:26" x14ac:dyDescent="0.25">
      <c r="A2088" t="s">
        <v>92</v>
      </c>
      <c r="B2088" t="s">
        <v>2258</v>
      </c>
      <c r="C2088" s="1">
        <v>500</v>
      </c>
      <c r="D2088">
        <v>2</v>
      </c>
      <c r="E2088">
        <v>0.4</v>
      </c>
      <c r="F2088" s="16">
        <v>45232</v>
      </c>
      <c r="G2088" t="s">
        <v>77</v>
      </c>
      <c r="H2088" t="s">
        <v>100</v>
      </c>
      <c r="I2088" t="s">
        <v>78</v>
      </c>
      <c r="J2088" t="s">
        <v>101</v>
      </c>
      <c r="K2088" s="1" t="s">
        <v>102</v>
      </c>
      <c r="L2088" t="s">
        <v>79</v>
      </c>
      <c r="M2088" s="1">
        <v>500</v>
      </c>
      <c r="N2088" s="1">
        <v>500</v>
      </c>
      <c r="O2088" s="1">
        <v>1045</v>
      </c>
      <c r="P2088">
        <v>3</v>
      </c>
      <c r="Q2088">
        <v>91.05</v>
      </c>
      <c r="R2088">
        <v>112.27</v>
      </c>
      <c r="S2088">
        <v>21.22</v>
      </c>
      <c r="T2088" t="s">
        <v>80</v>
      </c>
      <c r="U2088" s="40">
        <v>2023</v>
      </c>
      <c r="V2088" s="40">
        <v>11</v>
      </c>
      <c r="W2088" s="40" t="s">
        <v>328</v>
      </c>
      <c r="X2088" s="40">
        <v>4</v>
      </c>
      <c r="Y2088">
        <v>1</v>
      </c>
      <c r="Z2088">
        <v>112.27</v>
      </c>
    </row>
    <row r="2089" spans="1:26" x14ac:dyDescent="0.25">
      <c r="A2089" t="s">
        <v>92</v>
      </c>
      <c r="B2089" t="s">
        <v>320</v>
      </c>
      <c r="C2089" s="1">
        <v>500</v>
      </c>
      <c r="D2089">
        <v>2</v>
      </c>
      <c r="E2089">
        <v>0.4</v>
      </c>
      <c r="F2089" s="16">
        <v>45232</v>
      </c>
      <c r="G2089" t="s">
        <v>77</v>
      </c>
      <c r="H2089" t="s">
        <v>100</v>
      </c>
      <c r="I2089" t="s">
        <v>78</v>
      </c>
      <c r="J2089" t="s">
        <v>101</v>
      </c>
      <c r="K2089" s="1" t="s">
        <v>102</v>
      </c>
      <c r="L2089" t="s">
        <v>79</v>
      </c>
      <c r="M2089" s="1">
        <v>500</v>
      </c>
      <c r="N2089" s="1">
        <v>500</v>
      </c>
      <c r="O2089" s="1">
        <v>1045</v>
      </c>
      <c r="P2089">
        <v>3</v>
      </c>
      <c r="Q2089">
        <v>91.05</v>
      </c>
      <c r="R2089">
        <v>112.27</v>
      </c>
      <c r="S2089">
        <v>21.22</v>
      </c>
      <c r="T2089" t="s">
        <v>80</v>
      </c>
      <c r="U2089" s="40">
        <v>2023</v>
      </c>
      <c r="V2089" s="40">
        <v>11</v>
      </c>
      <c r="W2089" s="40" t="s">
        <v>328</v>
      </c>
      <c r="X2089" s="40">
        <v>4</v>
      </c>
      <c r="Y2089">
        <v>1</v>
      </c>
      <c r="Z2089">
        <v>112.27</v>
      </c>
    </row>
    <row r="2090" spans="1:26" x14ac:dyDescent="0.25">
      <c r="A2090" t="s">
        <v>92</v>
      </c>
      <c r="B2090" t="s">
        <v>2259</v>
      </c>
      <c r="C2090" s="1">
        <v>500</v>
      </c>
      <c r="D2090">
        <v>2</v>
      </c>
      <c r="E2090">
        <v>0.4</v>
      </c>
      <c r="F2090" s="16">
        <v>45232</v>
      </c>
      <c r="G2090" t="s">
        <v>77</v>
      </c>
      <c r="H2090" t="s">
        <v>100</v>
      </c>
      <c r="I2090" t="s">
        <v>78</v>
      </c>
      <c r="J2090" t="s">
        <v>101</v>
      </c>
      <c r="K2090" s="1" t="s">
        <v>102</v>
      </c>
      <c r="L2090" t="s">
        <v>79</v>
      </c>
      <c r="M2090" s="1">
        <v>500</v>
      </c>
      <c r="N2090" s="1">
        <v>500</v>
      </c>
      <c r="O2090" s="1">
        <v>1045</v>
      </c>
      <c r="P2090">
        <v>3</v>
      </c>
      <c r="Q2090">
        <v>91.05</v>
      </c>
      <c r="R2090">
        <v>112.27</v>
      </c>
      <c r="S2090">
        <v>21.22</v>
      </c>
      <c r="T2090" t="s">
        <v>80</v>
      </c>
      <c r="U2090" s="40">
        <v>2023</v>
      </c>
      <c r="V2090" s="40">
        <v>11</v>
      </c>
      <c r="W2090" s="40" t="s">
        <v>328</v>
      </c>
      <c r="X2090" s="40">
        <v>4</v>
      </c>
      <c r="Y2090">
        <v>1</v>
      </c>
      <c r="Z2090">
        <v>112.27</v>
      </c>
    </row>
    <row r="2091" spans="1:26" x14ac:dyDescent="0.25">
      <c r="A2091" t="s">
        <v>92</v>
      </c>
      <c r="B2091" t="s">
        <v>2260</v>
      </c>
      <c r="C2091" s="1">
        <v>500</v>
      </c>
      <c r="D2091">
        <v>2</v>
      </c>
      <c r="E2091">
        <v>0.4</v>
      </c>
      <c r="F2091" s="16">
        <v>45232</v>
      </c>
      <c r="G2091" t="s">
        <v>77</v>
      </c>
      <c r="H2091" t="s">
        <v>100</v>
      </c>
      <c r="I2091" t="s">
        <v>78</v>
      </c>
      <c r="J2091" t="s">
        <v>101</v>
      </c>
      <c r="K2091" s="1" t="s">
        <v>102</v>
      </c>
      <c r="L2091" t="s">
        <v>79</v>
      </c>
      <c r="M2091" s="1">
        <v>500</v>
      </c>
      <c r="N2091" s="1">
        <v>500</v>
      </c>
      <c r="O2091" s="1">
        <v>1045</v>
      </c>
      <c r="P2091">
        <v>3</v>
      </c>
      <c r="Q2091">
        <v>91.05</v>
      </c>
      <c r="R2091">
        <v>112.27</v>
      </c>
      <c r="S2091">
        <v>21.22</v>
      </c>
      <c r="T2091" t="s">
        <v>80</v>
      </c>
      <c r="U2091" s="40">
        <v>2023</v>
      </c>
      <c r="V2091" s="40">
        <v>11</v>
      </c>
      <c r="W2091" s="40" t="s">
        <v>328</v>
      </c>
      <c r="X2091" s="40">
        <v>4</v>
      </c>
      <c r="Y2091">
        <v>1</v>
      </c>
      <c r="Z2091">
        <v>112.27</v>
      </c>
    </row>
    <row r="2092" spans="1:26" x14ac:dyDescent="0.25">
      <c r="A2092" t="s">
        <v>92</v>
      </c>
      <c r="B2092" t="s">
        <v>2261</v>
      </c>
      <c r="C2092" s="1">
        <v>500</v>
      </c>
      <c r="D2092">
        <v>2</v>
      </c>
      <c r="E2092">
        <v>0.4</v>
      </c>
      <c r="F2092" s="16">
        <v>45232</v>
      </c>
      <c r="G2092" t="s">
        <v>77</v>
      </c>
      <c r="H2092" t="s">
        <v>100</v>
      </c>
      <c r="I2092" t="s">
        <v>78</v>
      </c>
      <c r="J2092" t="s">
        <v>101</v>
      </c>
      <c r="K2092" s="1" t="s">
        <v>102</v>
      </c>
      <c r="L2092" t="s">
        <v>79</v>
      </c>
      <c r="M2092" s="1">
        <v>500</v>
      </c>
      <c r="N2092" s="1">
        <v>500</v>
      </c>
      <c r="O2092" s="1">
        <v>1045</v>
      </c>
      <c r="P2092">
        <v>3</v>
      </c>
      <c r="Q2092">
        <v>91.05</v>
      </c>
      <c r="R2092">
        <v>112.27</v>
      </c>
      <c r="S2092">
        <v>21.22</v>
      </c>
      <c r="T2092" t="s">
        <v>80</v>
      </c>
      <c r="U2092" s="40">
        <v>2023</v>
      </c>
      <c r="V2092" s="40">
        <v>11</v>
      </c>
      <c r="W2092" s="40" t="s">
        <v>328</v>
      </c>
      <c r="X2092" s="40">
        <v>4</v>
      </c>
      <c r="Y2092">
        <v>1</v>
      </c>
      <c r="Z2092">
        <v>112.27</v>
      </c>
    </row>
    <row r="2093" spans="1:26" x14ac:dyDescent="0.25">
      <c r="A2093" t="s">
        <v>92</v>
      </c>
      <c r="B2093" t="s">
        <v>2262</v>
      </c>
      <c r="C2093" s="1">
        <v>500</v>
      </c>
      <c r="D2093">
        <v>2</v>
      </c>
      <c r="E2093">
        <v>0.4</v>
      </c>
      <c r="F2093" s="16">
        <v>45232</v>
      </c>
      <c r="G2093" t="s">
        <v>77</v>
      </c>
      <c r="H2093" t="s">
        <v>100</v>
      </c>
      <c r="I2093" t="s">
        <v>78</v>
      </c>
      <c r="J2093" t="s">
        <v>101</v>
      </c>
      <c r="K2093" s="1" t="s">
        <v>102</v>
      </c>
      <c r="L2093" t="s">
        <v>79</v>
      </c>
      <c r="M2093" s="1">
        <v>500</v>
      </c>
      <c r="N2093" s="1">
        <v>500</v>
      </c>
      <c r="O2093" s="1">
        <v>1045</v>
      </c>
      <c r="P2093">
        <v>3</v>
      </c>
      <c r="Q2093">
        <v>91.05</v>
      </c>
      <c r="R2093">
        <v>112.27</v>
      </c>
      <c r="S2093">
        <v>21.22</v>
      </c>
      <c r="T2093" t="s">
        <v>80</v>
      </c>
      <c r="U2093" s="40">
        <v>2023</v>
      </c>
      <c r="V2093" s="40">
        <v>11</v>
      </c>
      <c r="W2093" s="40" t="s">
        <v>328</v>
      </c>
      <c r="X2093" s="40">
        <v>4</v>
      </c>
      <c r="Y2093">
        <v>1</v>
      </c>
      <c r="Z2093">
        <v>112.27</v>
      </c>
    </row>
    <row r="2094" spans="1:26" x14ac:dyDescent="0.25">
      <c r="A2094" t="s">
        <v>92</v>
      </c>
      <c r="B2094" t="s">
        <v>2263</v>
      </c>
      <c r="C2094" s="1">
        <v>500</v>
      </c>
      <c r="D2094">
        <v>2</v>
      </c>
      <c r="E2094">
        <v>0.4</v>
      </c>
      <c r="F2094" s="16">
        <v>45232</v>
      </c>
      <c r="G2094" t="s">
        <v>77</v>
      </c>
      <c r="H2094" t="s">
        <v>100</v>
      </c>
      <c r="I2094" t="s">
        <v>78</v>
      </c>
      <c r="J2094" t="s">
        <v>101</v>
      </c>
      <c r="K2094" s="1" t="s">
        <v>102</v>
      </c>
      <c r="L2094" t="s">
        <v>79</v>
      </c>
      <c r="M2094" s="1">
        <v>500</v>
      </c>
      <c r="N2094" s="1">
        <v>500</v>
      </c>
      <c r="O2094" s="1">
        <v>1045</v>
      </c>
      <c r="P2094">
        <v>3</v>
      </c>
      <c r="Q2094">
        <v>91.05</v>
      </c>
      <c r="R2094">
        <v>112.27</v>
      </c>
      <c r="S2094">
        <v>21.22</v>
      </c>
      <c r="T2094" t="s">
        <v>80</v>
      </c>
      <c r="U2094" s="40">
        <v>2023</v>
      </c>
      <c r="V2094" s="40">
        <v>11</v>
      </c>
      <c r="W2094" s="40" t="s">
        <v>328</v>
      </c>
      <c r="X2094" s="40">
        <v>4</v>
      </c>
      <c r="Y2094">
        <v>1</v>
      </c>
      <c r="Z2094">
        <v>112.27</v>
      </c>
    </row>
    <row r="2095" spans="1:26" x14ac:dyDescent="0.25">
      <c r="A2095" t="s">
        <v>92</v>
      </c>
      <c r="B2095" t="s">
        <v>2264</v>
      </c>
      <c r="C2095" s="1">
        <v>500</v>
      </c>
      <c r="D2095">
        <v>2</v>
      </c>
      <c r="E2095">
        <v>0.4</v>
      </c>
      <c r="F2095" s="16">
        <v>45232</v>
      </c>
      <c r="G2095" t="s">
        <v>77</v>
      </c>
      <c r="H2095" t="s">
        <v>100</v>
      </c>
      <c r="I2095" t="s">
        <v>78</v>
      </c>
      <c r="J2095" t="s">
        <v>101</v>
      </c>
      <c r="K2095" s="1" t="s">
        <v>102</v>
      </c>
      <c r="L2095" t="s">
        <v>79</v>
      </c>
      <c r="M2095" s="1">
        <v>500</v>
      </c>
      <c r="N2095" s="1">
        <v>500</v>
      </c>
      <c r="O2095" s="1">
        <v>1045</v>
      </c>
      <c r="P2095">
        <v>3</v>
      </c>
      <c r="Q2095">
        <v>91.05</v>
      </c>
      <c r="R2095">
        <v>112.27</v>
      </c>
      <c r="S2095">
        <v>21.22</v>
      </c>
      <c r="T2095" t="s">
        <v>80</v>
      </c>
      <c r="U2095" s="40">
        <v>2023</v>
      </c>
      <c r="V2095" s="40">
        <v>11</v>
      </c>
      <c r="W2095" s="40" t="s">
        <v>328</v>
      </c>
      <c r="X2095" s="40">
        <v>4</v>
      </c>
      <c r="Y2095">
        <v>1</v>
      </c>
      <c r="Z2095">
        <v>112.27</v>
      </c>
    </row>
    <row r="2096" spans="1:26" x14ac:dyDescent="0.25">
      <c r="A2096" t="s">
        <v>92</v>
      </c>
      <c r="B2096" t="s">
        <v>2265</v>
      </c>
      <c r="C2096" s="1">
        <v>500</v>
      </c>
      <c r="D2096">
        <v>2</v>
      </c>
      <c r="E2096">
        <v>0.4</v>
      </c>
      <c r="F2096" s="16">
        <v>45232</v>
      </c>
      <c r="G2096" t="s">
        <v>77</v>
      </c>
      <c r="H2096" t="s">
        <v>100</v>
      </c>
      <c r="I2096" t="s">
        <v>78</v>
      </c>
      <c r="J2096" t="s">
        <v>101</v>
      </c>
      <c r="K2096" s="1" t="s">
        <v>102</v>
      </c>
      <c r="L2096" t="s">
        <v>79</v>
      </c>
      <c r="M2096" s="1">
        <v>500</v>
      </c>
      <c r="N2096" s="1">
        <v>500</v>
      </c>
      <c r="O2096" s="1">
        <v>1045</v>
      </c>
      <c r="P2096">
        <v>3</v>
      </c>
      <c r="Q2096">
        <v>91.05</v>
      </c>
      <c r="R2096">
        <v>112.27</v>
      </c>
      <c r="S2096">
        <v>21.22</v>
      </c>
      <c r="T2096" t="s">
        <v>80</v>
      </c>
      <c r="U2096" s="40">
        <v>2023</v>
      </c>
      <c r="V2096" s="40">
        <v>11</v>
      </c>
      <c r="W2096" s="40" t="s">
        <v>328</v>
      </c>
      <c r="X2096" s="40">
        <v>4</v>
      </c>
      <c r="Y2096">
        <v>1</v>
      </c>
      <c r="Z2096">
        <v>112.27</v>
      </c>
    </row>
    <row r="2097" spans="1:26" x14ac:dyDescent="0.25">
      <c r="A2097" t="s">
        <v>92</v>
      </c>
      <c r="B2097" t="s">
        <v>2266</v>
      </c>
      <c r="C2097" s="1">
        <v>500</v>
      </c>
      <c r="D2097">
        <v>2</v>
      </c>
      <c r="E2097">
        <v>0.4</v>
      </c>
      <c r="F2097" s="16">
        <v>45232</v>
      </c>
      <c r="G2097" t="s">
        <v>77</v>
      </c>
      <c r="H2097" t="s">
        <v>100</v>
      </c>
      <c r="I2097" t="s">
        <v>78</v>
      </c>
      <c r="J2097" t="s">
        <v>101</v>
      </c>
      <c r="K2097" s="1" t="s">
        <v>102</v>
      </c>
      <c r="L2097" t="s">
        <v>79</v>
      </c>
      <c r="M2097" s="1">
        <v>500</v>
      </c>
      <c r="N2097" s="1">
        <v>500</v>
      </c>
      <c r="O2097" s="1">
        <v>1045</v>
      </c>
      <c r="P2097">
        <v>3</v>
      </c>
      <c r="Q2097">
        <v>91.05</v>
      </c>
      <c r="R2097">
        <v>112.27</v>
      </c>
      <c r="S2097">
        <v>21.22</v>
      </c>
      <c r="T2097" t="s">
        <v>80</v>
      </c>
      <c r="U2097" s="40">
        <v>2023</v>
      </c>
      <c r="V2097" s="40">
        <v>11</v>
      </c>
      <c r="W2097" s="40" t="s">
        <v>328</v>
      </c>
      <c r="X2097" s="40">
        <v>4</v>
      </c>
      <c r="Y2097">
        <v>1</v>
      </c>
      <c r="Z2097">
        <v>112.27</v>
      </c>
    </row>
    <row r="2098" spans="1:26" x14ac:dyDescent="0.25">
      <c r="A2098" t="s">
        <v>92</v>
      </c>
      <c r="B2098" t="s">
        <v>2267</v>
      </c>
      <c r="C2098" s="1">
        <v>500</v>
      </c>
      <c r="D2098">
        <v>2</v>
      </c>
      <c r="E2098">
        <v>0.4</v>
      </c>
      <c r="F2098" s="16">
        <v>45232</v>
      </c>
      <c r="G2098" t="s">
        <v>77</v>
      </c>
      <c r="H2098" t="s">
        <v>100</v>
      </c>
      <c r="I2098" t="s">
        <v>78</v>
      </c>
      <c r="J2098" t="s">
        <v>101</v>
      </c>
      <c r="K2098" s="1" t="s">
        <v>102</v>
      </c>
      <c r="L2098" t="s">
        <v>79</v>
      </c>
      <c r="M2098" s="1">
        <v>500</v>
      </c>
      <c r="N2098" s="1">
        <v>500</v>
      </c>
      <c r="O2098" s="1">
        <v>1045</v>
      </c>
      <c r="P2098">
        <v>3</v>
      </c>
      <c r="Q2098">
        <v>91.05</v>
      </c>
      <c r="R2098">
        <v>112.27</v>
      </c>
      <c r="S2098">
        <v>21.22</v>
      </c>
      <c r="T2098" t="s">
        <v>80</v>
      </c>
      <c r="U2098" s="40">
        <v>2023</v>
      </c>
      <c r="V2098" s="40">
        <v>11</v>
      </c>
      <c r="W2098" s="40" t="s">
        <v>328</v>
      </c>
      <c r="X2098" s="40">
        <v>4</v>
      </c>
      <c r="Y2098">
        <v>1</v>
      </c>
      <c r="Z2098">
        <v>112.27</v>
      </c>
    </row>
    <row r="2099" spans="1:26" x14ac:dyDescent="0.25">
      <c r="A2099" t="s">
        <v>92</v>
      </c>
      <c r="B2099" t="s">
        <v>2268</v>
      </c>
      <c r="C2099" s="1">
        <v>500</v>
      </c>
      <c r="D2099">
        <v>2</v>
      </c>
      <c r="E2099">
        <v>0.4</v>
      </c>
      <c r="F2099" s="16">
        <v>45232</v>
      </c>
      <c r="G2099" t="s">
        <v>77</v>
      </c>
      <c r="H2099" t="s">
        <v>100</v>
      </c>
      <c r="I2099" t="s">
        <v>78</v>
      </c>
      <c r="J2099" t="s">
        <v>101</v>
      </c>
      <c r="K2099" s="1" t="s">
        <v>102</v>
      </c>
      <c r="L2099" t="s">
        <v>79</v>
      </c>
      <c r="M2099" s="1">
        <v>500</v>
      </c>
      <c r="N2099" s="1">
        <v>500</v>
      </c>
      <c r="O2099" s="1">
        <v>1045</v>
      </c>
      <c r="P2099">
        <v>3</v>
      </c>
      <c r="Q2099">
        <v>91.05</v>
      </c>
      <c r="R2099">
        <v>112.27</v>
      </c>
      <c r="S2099">
        <v>21.22</v>
      </c>
      <c r="T2099" t="s">
        <v>80</v>
      </c>
      <c r="U2099" s="40">
        <v>2023</v>
      </c>
      <c r="V2099" s="40">
        <v>11</v>
      </c>
      <c r="W2099" s="40" t="s">
        <v>328</v>
      </c>
      <c r="X2099" s="40">
        <v>4</v>
      </c>
      <c r="Y2099">
        <v>1</v>
      </c>
      <c r="Z2099">
        <v>112.27</v>
      </c>
    </row>
    <row r="2100" spans="1:26" x14ac:dyDescent="0.25">
      <c r="A2100" t="s">
        <v>92</v>
      </c>
      <c r="B2100" t="s">
        <v>2269</v>
      </c>
      <c r="C2100" s="1">
        <v>500</v>
      </c>
      <c r="D2100">
        <v>2</v>
      </c>
      <c r="E2100">
        <v>0.4</v>
      </c>
      <c r="F2100" s="16">
        <v>45232</v>
      </c>
      <c r="G2100" t="s">
        <v>77</v>
      </c>
      <c r="H2100" t="s">
        <v>100</v>
      </c>
      <c r="I2100" t="s">
        <v>78</v>
      </c>
      <c r="J2100" t="s">
        <v>101</v>
      </c>
      <c r="K2100" s="1" t="s">
        <v>102</v>
      </c>
      <c r="L2100" t="s">
        <v>79</v>
      </c>
      <c r="M2100" s="1">
        <v>500</v>
      </c>
      <c r="N2100" s="1">
        <v>500</v>
      </c>
      <c r="O2100" s="1">
        <v>1045</v>
      </c>
      <c r="P2100">
        <v>3</v>
      </c>
      <c r="Q2100">
        <v>91.05</v>
      </c>
      <c r="R2100">
        <v>112.27</v>
      </c>
      <c r="S2100">
        <v>21.22</v>
      </c>
      <c r="T2100" t="s">
        <v>80</v>
      </c>
      <c r="U2100" s="40">
        <v>2023</v>
      </c>
      <c r="V2100" s="40">
        <v>11</v>
      </c>
      <c r="W2100" s="40" t="s">
        <v>328</v>
      </c>
      <c r="X2100" s="40">
        <v>4</v>
      </c>
      <c r="Y2100">
        <v>1</v>
      </c>
      <c r="Z2100">
        <v>112.27</v>
      </c>
    </row>
    <row r="2101" spans="1:26" x14ac:dyDescent="0.25">
      <c r="A2101" t="s">
        <v>92</v>
      </c>
      <c r="B2101" t="s">
        <v>2270</v>
      </c>
      <c r="C2101" s="1">
        <v>500</v>
      </c>
      <c r="D2101">
        <v>2</v>
      </c>
      <c r="E2101">
        <v>0.4</v>
      </c>
      <c r="F2101" s="16">
        <v>45232</v>
      </c>
      <c r="G2101" t="s">
        <v>77</v>
      </c>
      <c r="H2101" t="s">
        <v>100</v>
      </c>
      <c r="I2101" t="s">
        <v>78</v>
      </c>
      <c r="J2101" t="s">
        <v>101</v>
      </c>
      <c r="K2101" s="1" t="s">
        <v>102</v>
      </c>
      <c r="L2101" t="s">
        <v>79</v>
      </c>
      <c r="M2101" s="1">
        <v>500</v>
      </c>
      <c r="N2101" s="1">
        <v>500</v>
      </c>
      <c r="O2101" s="1">
        <v>1045</v>
      </c>
      <c r="P2101">
        <v>3</v>
      </c>
      <c r="Q2101">
        <v>91.05</v>
      </c>
      <c r="R2101">
        <v>112.27</v>
      </c>
      <c r="S2101">
        <v>21.22</v>
      </c>
      <c r="T2101" t="s">
        <v>80</v>
      </c>
      <c r="U2101" s="40">
        <v>2023</v>
      </c>
      <c r="V2101" s="40">
        <v>11</v>
      </c>
      <c r="W2101" s="40" t="s">
        <v>328</v>
      </c>
      <c r="X2101" s="40">
        <v>4</v>
      </c>
      <c r="Y2101">
        <v>1</v>
      </c>
      <c r="Z2101">
        <v>112.27</v>
      </c>
    </row>
    <row r="2102" spans="1:26" x14ac:dyDescent="0.25">
      <c r="A2102" t="s">
        <v>92</v>
      </c>
      <c r="B2102" t="s">
        <v>2271</v>
      </c>
      <c r="C2102" s="1">
        <v>500</v>
      </c>
      <c r="D2102">
        <v>2</v>
      </c>
      <c r="E2102">
        <v>0.4</v>
      </c>
      <c r="F2102" s="16">
        <v>45232</v>
      </c>
      <c r="G2102" t="s">
        <v>77</v>
      </c>
      <c r="H2102" t="s">
        <v>100</v>
      </c>
      <c r="I2102" t="s">
        <v>78</v>
      </c>
      <c r="J2102" t="s">
        <v>101</v>
      </c>
      <c r="K2102" s="1" t="s">
        <v>102</v>
      </c>
      <c r="L2102" t="s">
        <v>79</v>
      </c>
      <c r="M2102" s="1">
        <v>500</v>
      </c>
      <c r="N2102" s="1">
        <v>500</v>
      </c>
      <c r="O2102" s="1">
        <v>1045</v>
      </c>
      <c r="P2102">
        <v>3</v>
      </c>
      <c r="Q2102">
        <v>91.05</v>
      </c>
      <c r="R2102">
        <v>112.27</v>
      </c>
      <c r="S2102">
        <v>21.22</v>
      </c>
      <c r="T2102" t="s">
        <v>80</v>
      </c>
      <c r="U2102" s="40">
        <v>2023</v>
      </c>
      <c r="V2102" s="40">
        <v>11</v>
      </c>
      <c r="W2102" s="40" t="s">
        <v>328</v>
      </c>
      <c r="X2102" s="40">
        <v>4</v>
      </c>
      <c r="Y2102">
        <v>1</v>
      </c>
      <c r="Z2102">
        <v>112.27</v>
      </c>
    </row>
    <row r="2103" spans="1:26" x14ac:dyDescent="0.25">
      <c r="A2103" t="s">
        <v>92</v>
      </c>
      <c r="B2103" t="s">
        <v>2272</v>
      </c>
      <c r="C2103" s="1">
        <v>500</v>
      </c>
      <c r="D2103">
        <v>2</v>
      </c>
      <c r="E2103">
        <v>0.4</v>
      </c>
      <c r="F2103" s="16">
        <v>45232</v>
      </c>
      <c r="G2103" t="s">
        <v>77</v>
      </c>
      <c r="H2103" t="s">
        <v>100</v>
      </c>
      <c r="I2103" t="s">
        <v>78</v>
      </c>
      <c r="J2103" t="s">
        <v>101</v>
      </c>
      <c r="K2103" s="1" t="s">
        <v>102</v>
      </c>
      <c r="L2103" t="s">
        <v>79</v>
      </c>
      <c r="M2103" s="1">
        <v>500</v>
      </c>
      <c r="N2103" s="1">
        <v>500</v>
      </c>
      <c r="O2103" s="1">
        <v>1045</v>
      </c>
      <c r="P2103">
        <v>3</v>
      </c>
      <c r="Q2103">
        <v>91.05</v>
      </c>
      <c r="R2103">
        <v>112.27</v>
      </c>
      <c r="S2103">
        <v>21.22</v>
      </c>
      <c r="T2103" t="s">
        <v>80</v>
      </c>
      <c r="U2103" s="40">
        <v>2023</v>
      </c>
      <c r="V2103" s="40">
        <v>11</v>
      </c>
      <c r="W2103" s="40" t="s">
        <v>328</v>
      </c>
      <c r="X2103" s="40">
        <v>4</v>
      </c>
      <c r="Y2103">
        <v>1</v>
      </c>
      <c r="Z2103">
        <v>112.27</v>
      </c>
    </row>
    <row r="2104" spans="1:26" x14ac:dyDescent="0.25">
      <c r="A2104" t="s">
        <v>92</v>
      </c>
      <c r="B2104" t="s">
        <v>2273</v>
      </c>
      <c r="C2104" s="1">
        <v>500</v>
      </c>
      <c r="D2104">
        <v>2</v>
      </c>
      <c r="E2104">
        <v>0.4</v>
      </c>
      <c r="F2104" s="16">
        <v>45232</v>
      </c>
      <c r="G2104" t="s">
        <v>77</v>
      </c>
      <c r="H2104" t="s">
        <v>100</v>
      </c>
      <c r="I2104" t="s">
        <v>78</v>
      </c>
      <c r="J2104" t="s">
        <v>101</v>
      </c>
      <c r="K2104" s="1" t="s">
        <v>102</v>
      </c>
      <c r="L2104" t="s">
        <v>79</v>
      </c>
      <c r="M2104" s="1">
        <v>500</v>
      </c>
      <c r="N2104" s="1">
        <v>500</v>
      </c>
      <c r="O2104" s="1">
        <v>1045</v>
      </c>
      <c r="P2104">
        <v>3</v>
      </c>
      <c r="Q2104">
        <v>91.05</v>
      </c>
      <c r="R2104">
        <v>112.27</v>
      </c>
      <c r="S2104">
        <v>21.22</v>
      </c>
      <c r="T2104" t="s">
        <v>80</v>
      </c>
      <c r="U2104" s="40">
        <v>2023</v>
      </c>
      <c r="V2104" s="40">
        <v>11</v>
      </c>
      <c r="W2104" s="40" t="s">
        <v>328</v>
      </c>
      <c r="X2104" s="40">
        <v>4</v>
      </c>
      <c r="Y2104">
        <v>1</v>
      </c>
      <c r="Z2104">
        <v>112.27</v>
      </c>
    </row>
    <row r="2105" spans="1:26" x14ac:dyDescent="0.25">
      <c r="A2105" t="s">
        <v>92</v>
      </c>
      <c r="B2105" t="s">
        <v>2274</v>
      </c>
      <c r="C2105" s="1">
        <v>500</v>
      </c>
      <c r="D2105">
        <v>2</v>
      </c>
      <c r="E2105">
        <v>0.4</v>
      </c>
      <c r="F2105" s="16">
        <v>45232</v>
      </c>
      <c r="G2105" t="s">
        <v>77</v>
      </c>
      <c r="H2105" t="s">
        <v>100</v>
      </c>
      <c r="I2105" t="s">
        <v>78</v>
      </c>
      <c r="J2105" t="s">
        <v>101</v>
      </c>
      <c r="K2105" s="1" t="s">
        <v>102</v>
      </c>
      <c r="L2105" t="s">
        <v>79</v>
      </c>
      <c r="M2105" s="1">
        <v>500</v>
      </c>
      <c r="N2105" s="1">
        <v>500</v>
      </c>
      <c r="O2105" s="1">
        <v>1045</v>
      </c>
      <c r="P2105">
        <v>3</v>
      </c>
      <c r="Q2105">
        <v>91.05</v>
      </c>
      <c r="R2105">
        <v>112.27</v>
      </c>
      <c r="S2105">
        <v>21.22</v>
      </c>
      <c r="T2105" t="s">
        <v>80</v>
      </c>
      <c r="U2105" s="40">
        <v>2023</v>
      </c>
      <c r="V2105" s="40">
        <v>11</v>
      </c>
      <c r="W2105" s="40" t="s">
        <v>328</v>
      </c>
      <c r="X2105" s="40">
        <v>4</v>
      </c>
      <c r="Y2105">
        <v>1</v>
      </c>
      <c r="Z2105">
        <v>112.27</v>
      </c>
    </row>
    <row r="2106" spans="1:26" x14ac:dyDescent="0.25">
      <c r="A2106" t="s">
        <v>92</v>
      </c>
      <c r="B2106" t="s">
        <v>2275</v>
      </c>
      <c r="C2106" s="1">
        <v>500</v>
      </c>
      <c r="D2106">
        <v>2</v>
      </c>
      <c r="E2106">
        <v>0.4</v>
      </c>
      <c r="F2106" s="16">
        <v>45232</v>
      </c>
      <c r="G2106" t="s">
        <v>77</v>
      </c>
      <c r="H2106" t="s">
        <v>100</v>
      </c>
      <c r="I2106" t="s">
        <v>78</v>
      </c>
      <c r="J2106" t="s">
        <v>101</v>
      </c>
      <c r="K2106" s="1" t="s">
        <v>102</v>
      </c>
      <c r="L2106" t="s">
        <v>79</v>
      </c>
      <c r="M2106" s="1">
        <v>500</v>
      </c>
      <c r="N2106" s="1">
        <v>500</v>
      </c>
      <c r="O2106" s="1">
        <v>1045</v>
      </c>
      <c r="P2106">
        <v>3</v>
      </c>
      <c r="Q2106">
        <v>91.05</v>
      </c>
      <c r="R2106">
        <v>112.27</v>
      </c>
      <c r="S2106">
        <v>21.22</v>
      </c>
      <c r="T2106" t="s">
        <v>80</v>
      </c>
      <c r="U2106" s="40">
        <v>2023</v>
      </c>
      <c r="V2106" s="40">
        <v>11</v>
      </c>
      <c r="W2106" s="40" t="s">
        <v>328</v>
      </c>
      <c r="X2106" s="40">
        <v>4</v>
      </c>
      <c r="Y2106">
        <v>1</v>
      </c>
      <c r="Z2106">
        <v>112.27</v>
      </c>
    </row>
    <row r="2107" spans="1:26" x14ac:dyDescent="0.25">
      <c r="A2107" t="s">
        <v>92</v>
      </c>
      <c r="B2107" t="s">
        <v>2276</v>
      </c>
      <c r="C2107" s="1">
        <v>500</v>
      </c>
      <c r="D2107">
        <v>2</v>
      </c>
      <c r="E2107">
        <v>0.4</v>
      </c>
      <c r="F2107" s="16">
        <v>45232</v>
      </c>
      <c r="G2107" t="s">
        <v>77</v>
      </c>
      <c r="H2107" t="s">
        <v>100</v>
      </c>
      <c r="I2107" t="s">
        <v>78</v>
      </c>
      <c r="J2107" t="s">
        <v>101</v>
      </c>
      <c r="K2107" s="1" t="s">
        <v>102</v>
      </c>
      <c r="L2107" t="s">
        <v>79</v>
      </c>
      <c r="M2107" s="1">
        <v>500</v>
      </c>
      <c r="N2107" s="1">
        <v>500</v>
      </c>
      <c r="O2107" s="1">
        <v>1045</v>
      </c>
      <c r="P2107">
        <v>3</v>
      </c>
      <c r="Q2107">
        <v>91.05</v>
      </c>
      <c r="R2107">
        <v>112.27</v>
      </c>
      <c r="S2107">
        <v>21.22</v>
      </c>
      <c r="T2107" t="s">
        <v>80</v>
      </c>
      <c r="U2107" s="40">
        <v>2023</v>
      </c>
      <c r="V2107" s="40">
        <v>11</v>
      </c>
      <c r="W2107" s="40" t="s">
        <v>328</v>
      </c>
      <c r="X2107" s="40">
        <v>4</v>
      </c>
      <c r="Y2107">
        <v>1</v>
      </c>
      <c r="Z2107">
        <v>112.27</v>
      </c>
    </row>
    <row r="2108" spans="1:26" x14ac:dyDescent="0.25">
      <c r="A2108" t="s">
        <v>92</v>
      </c>
      <c r="B2108" t="s">
        <v>2277</v>
      </c>
      <c r="C2108" s="1">
        <v>500</v>
      </c>
      <c r="D2108">
        <v>2</v>
      </c>
      <c r="E2108">
        <v>0.4</v>
      </c>
      <c r="F2108" s="16">
        <v>45232</v>
      </c>
      <c r="G2108" t="s">
        <v>77</v>
      </c>
      <c r="H2108" t="s">
        <v>100</v>
      </c>
      <c r="I2108" t="s">
        <v>78</v>
      </c>
      <c r="J2108" t="s">
        <v>101</v>
      </c>
      <c r="K2108" s="1" t="s">
        <v>102</v>
      </c>
      <c r="L2108" t="s">
        <v>79</v>
      </c>
      <c r="M2108" s="1">
        <v>500</v>
      </c>
      <c r="N2108" s="1">
        <v>500</v>
      </c>
      <c r="O2108" s="1">
        <v>1045</v>
      </c>
      <c r="P2108">
        <v>3</v>
      </c>
      <c r="Q2108">
        <v>91.05</v>
      </c>
      <c r="R2108">
        <v>112.27</v>
      </c>
      <c r="S2108">
        <v>21.22</v>
      </c>
      <c r="T2108" t="s">
        <v>80</v>
      </c>
      <c r="U2108" s="40">
        <v>2023</v>
      </c>
      <c r="V2108" s="40">
        <v>11</v>
      </c>
      <c r="W2108" s="40" t="s">
        <v>328</v>
      </c>
      <c r="X2108" s="40">
        <v>4</v>
      </c>
      <c r="Y2108">
        <v>1</v>
      </c>
      <c r="Z2108">
        <v>112.27</v>
      </c>
    </row>
    <row r="2109" spans="1:26" x14ac:dyDescent="0.25">
      <c r="A2109" t="s">
        <v>92</v>
      </c>
      <c r="B2109" t="s">
        <v>2278</v>
      </c>
      <c r="C2109" s="1">
        <v>500</v>
      </c>
      <c r="D2109">
        <v>2</v>
      </c>
      <c r="E2109">
        <v>0.4</v>
      </c>
      <c r="F2109" s="16">
        <v>45232</v>
      </c>
      <c r="G2109" t="s">
        <v>77</v>
      </c>
      <c r="H2109" t="s">
        <v>100</v>
      </c>
      <c r="I2109" t="s">
        <v>78</v>
      </c>
      <c r="J2109" t="s">
        <v>101</v>
      </c>
      <c r="K2109" s="1" t="s">
        <v>102</v>
      </c>
      <c r="L2109" t="s">
        <v>79</v>
      </c>
      <c r="M2109" s="1">
        <v>500</v>
      </c>
      <c r="N2109" s="1">
        <v>500</v>
      </c>
      <c r="O2109" s="1">
        <v>1045</v>
      </c>
      <c r="P2109">
        <v>3</v>
      </c>
      <c r="Q2109">
        <v>91.05</v>
      </c>
      <c r="R2109">
        <v>112.27</v>
      </c>
      <c r="S2109">
        <v>21.22</v>
      </c>
      <c r="T2109" t="s">
        <v>80</v>
      </c>
      <c r="U2109" s="40">
        <v>2023</v>
      </c>
      <c r="V2109" s="40">
        <v>11</v>
      </c>
      <c r="W2109" s="40" t="s">
        <v>328</v>
      </c>
      <c r="X2109" s="40">
        <v>4</v>
      </c>
      <c r="Y2109">
        <v>1</v>
      </c>
      <c r="Z2109">
        <v>112.27</v>
      </c>
    </row>
    <row r="2110" spans="1:26" x14ac:dyDescent="0.25">
      <c r="A2110" t="s">
        <v>92</v>
      </c>
      <c r="B2110" t="s">
        <v>2279</v>
      </c>
      <c r="C2110" s="1">
        <v>500</v>
      </c>
      <c r="D2110">
        <v>2</v>
      </c>
      <c r="E2110">
        <v>0.4</v>
      </c>
      <c r="F2110" s="16">
        <v>45232</v>
      </c>
      <c r="G2110" t="s">
        <v>77</v>
      </c>
      <c r="H2110" t="s">
        <v>100</v>
      </c>
      <c r="I2110" t="s">
        <v>78</v>
      </c>
      <c r="J2110" t="s">
        <v>101</v>
      </c>
      <c r="K2110" s="1" t="s">
        <v>102</v>
      </c>
      <c r="L2110" t="s">
        <v>79</v>
      </c>
      <c r="M2110" s="1">
        <v>500</v>
      </c>
      <c r="N2110" s="1">
        <v>500</v>
      </c>
      <c r="O2110" s="1">
        <v>1045</v>
      </c>
      <c r="P2110">
        <v>3</v>
      </c>
      <c r="Q2110">
        <v>91.05</v>
      </c>
      <c r="R2110">
        <v>112.27</v>
      </c>
      <c r="S2110">
        <v>21.22</v>
      </c>
      <c r="T2110" t="s">
        <v>80</v>
      </c>
      <c r="U2110" s="40">
        <v>2023</v>
      </c>
      <c r="V2110" s="40">
        <v>11</v>
      </c>
      <c r="W2110" s="40" t="s">
        <v>328</v>
      </c>
      <c r="X2110" s="40">
        <v>4</v>
      </c>
      <c r="Y2110">
        <v>1</v>
      </c>
      <c r="Z2110">
        <v>112.27</v>
      </c>
    </row>
    <row r="2111" spans="1:26" x14ac:dyDescent="0.25">
      <c r="A2111" t="s">
        <v>92</v>
      </c>
      <c r="B2111" t="s">
        <v>2280</v>
      </c>
      <c r="C2111" s="1">
        <v>500</v>
      </c>
      <c r="D2111">
        <v>2</v>
      </c>
      <c r="E2111">
        <v>0.4</v>
      </c>
      <c r="F2111" s="16">
        <v>45232</v>
      </c>
      <c r="G2111" t="s">
        <v>77</v>
      </c>
      <c r="H2111" t="s">
        <v>100</v>
      </c>
      <c r="I2111" t="s">
        <v>78</v>
      </c>
      <c r="J2111" t="s">
        <v>101</v>
      </c>
      <c r="K2111" s="1" t="s">
        <v>102</v>
      </c>
      <c r="L2111" t="s">
        <v>79</v>
      </c>
      <c r="M2111" s="1">
        <v>500</v>
      </c>
      <c r="N2111" s="1">
        <v>500</v>
      </c>
      <c r="O2111" s="1">
        <v>1045</v>
      </c>
      <c r="P2111">
        <v>3</v>
      </c>
      <c r="Q2111">
        <v>91.05</v>
      </c>
      <c r="R2111">
        <v>112.27</v>
      </c>
      <c r="S2111">
        <v>21.22</v>
      </c>
      <c r="T2111" t="s">
        <v>80</v>
      </c>
      <c r="U2111" s="40">
        <v>2023</v>
      </c>
      <c r="V2111" s="40">
        <v>11</v>
      </c>
      <c r="W2111" s="40" t="s">
        <v>328</v>
      </c>
      <c r="X2111" s="40">
        <v>4</v>
      </c>
      <c r="Y2111">
        <v>1</v>
      </c>
      <c r="Z2111">
        <v>112.27</v>
      </c>
    </row>
    <row r="2112" spans="1:26" x14ac:dyDescent="0.25">
      <c r="A2112" t="s">
        <v>92</v>
      </c>
      <c r="B2112" t="s">
        <v>312</v>
      </c>
      <c r="C2112" s="1">
        <v>500</v>
      </c>
      <c r="D2112">
        <v>2</v>
      </c>
      <c r="E2112">
        <v>0.4</v>
      </c>
      <c r="F2112" s="16">
        <v>45232</v>
      </c>
      <c r="G2112" t="s">
        <v>77</v>
      </c>
      <c r="H2112" t="s">
        <v>100</v>
      </c>
      <c r="I2112" t="s">
        <v>78</v>
      </c>
      <c r="J2112" t="s">
        <v>101</v>
      </c>
      <c r="K2112" s="1" t="s">
        <v>102</v>
      </c>
      <c r="L2112" t="s">
        <v>79</v>
      </c>
      <c r="M2112" s="1">
        <v>500</v>
      </c>
      <c r="N2112" s="1">
        <v>500</v>
      </c>
      <c r="O2112" s="1">
        <v>1045</v>
      </c>
      <c r="P2112">
        <v>3</v>
      </c>
      <c r="Q2112">
        <v>91.05</v>
      </c>
      <c r="R2112">
        <v>112.27</v>
      </c>
      <c r="S2112">
        <v>21.22</v>
      </c>
      <c r="T2112" t="s">
        <v>80</v>
      </c>
      <c r="U2112" s="40">
        <v>2023</v>
      </c>
      <c r="V2112" s="40">
        <v>11</v>
      </c>
      <c r="W2112" s="40" t="s">
        <v>328</v>
      </c>
      <c r="X2112" s="40">
        <v>4</v>
      </c>
      <c r="Y2112">
        <v>1</v>
      </c>
      <c r="Z2112">
        <v>112.27</v>
      </c>
    </row>
    <row r="2113" spans="1:26" x14ac:dyDescent="0.25">
      <c r="A2113" t="s">
        <v>92</v>
      </c>
      <c r="B2113" t="s">
        <v>2281</v>
      </c>
      <c r="C2113" s="1">
        <v>500</v>
      </c>
      <c r="D2113">
        <v>2</v>
      </c>
      <c r="E2113">
        <v>0.4</v>
      </c>
      <c r="F2113" s="16">
        <v>45232</v>
      </c>
      <c r="G2113" t="s">
        <v>77</v>
      </c>
      <c r="H2113" t="s">
        <v>100</v>
      </c>
      <c r="I2113" t="s">
        <v>78</v>
      </c>
      <c r="J2113" t="s">
        <v>101</v>
      </c>
      <c r="K2113" s="1" t="s">
        <v>102</v>
      </c>
      <c r="L2113" t="s">
        <v>79</v>
      </c>
      <c r="M2113" s="1">
        <v>500</v>
      </c>
      <c r="N2113" s="1">
        <v>500</v>
      </c>
      <c r="O2113" s="1">
        <v>1045</v>
      </c>
      <c r="P2113">
        <v>3</v>
      </c>
      <c r="Q2113">
        <v>91.05</v>
      </c>
      <c r="R2113">
        <v>112.27</v>
      </c>
      <c r="S2113">
        <v>21.22</v>
      </c>
      <c r="T2113" t="s">
        <v>80</v>
      </c>
      <c r="U2113" s="40">
        <v>2023</v>
      </c>
      <c r="V2113" s="40">
        <v>11</v>
      </c>
      <c r="W2113" s="40" t="s">
        <v>328</v>
      </c>
      <c r="X2113" s="40">
        <v>4</v>
      </c>
      <c r="Y2113">
        <v>1</v>
      </c>
      <c r="Z2113">
        <v>112.27</v>
      </c>
    </row>
    <row r="2114" spans="1:26" x14ac:dyDescent="0.25">
      <c r="A2114" t="s">
        <v>92</v>
      </c>
      <c r="B2114" t="s">
        <v>2282</v>
      </c>
      <c r="C2114" s="1">
        <v>500</v>
      </c>
      <c r="D2114">
        <v>2</v>
      </c>
      <c r="E2114">
        <v>0.4</v>
      </c>
      <c r="F2114" s="16">
        <v>45232</v>
      </c>
      <c r="G2114" t="s">
        <v>77</v>
      </c>
      <c r="H2114" t="s">
        <v>100</v>
      </c>
      <c r="I2114" t="s">
        <v>78</v>
      </c>
      <c r="J2114" t="s">
        <v>101</v>
      </c>
      <c r="K2114" s="1" t="s">
        <v>102</v>
      </c>
      <c r="L2114" t="s">
        <v>79</v>
      </c>
      <c r="M2114" s="1">
        <v>500</v>
      </c>
      <c r="N2114" s="1">
        <v>500</v>
      </c>
      <c r="O2114" s="1">
        <v>1045</v>
      </c>
      <c r="P2114">
        <v>3</v>
      </c>
      <c r="Q2114">
        <v>91.05</v>
      </c>
      <c r="R2114">
        <v>112.27</v>
      </c>
      <c r="S2114">
        <v>21.22</v>
      </c>
      <c r="T2114" t="s">
        <v>80</v>
      </c>
      <c r="U2114" s="40">
        <v>2023</v>
      </c>
      <c r="V2114" s="40">
        <v>11</v>
      </c>
      <c r="W2114" s="40" t="s">
        <v>328</v>
      </c>
      <c r="X2114" s="40">
        <v>4</v>
      </c>
      <c r="Y2114">
        <v>1</v>
      </c>
      <c r="Z2114">
        <v>112.27</v>
      </c>
    </row>
    <row r="2115" spans="1:26" x14ac:dyDescent="0.25">
      <c r="A2115" t="s">
        <v>92</v>
      </c>
      <c r="B2115" t="s">
        <v>2283</v>
      </c>
      <c r="C2115" s="1">
        <v>500</v>
      </c>
      <c r="D2115">
        <v>2</v>
      </c>
      <c r="E2115">
        <v>0.4</v>
      </c>
      <c r="F2115" s="16">
        <v>45232</v>
      </c>
      <c r="G2115" t="s">
        <v>77</v>
      </c>
      <c r="H2115" t="s">
        <v>100</v>
      </c>
      <c r="I2115" t="s">
        <v>78</v>
      </c>
      <c r="J2115" t="s">
        <v>101</v>
      </c>
      <c r="K2115" s="1" t="s">
        <v>102</v>
      </c>
      <c r="L2115" t="s">
        <v>79</v>
      </c>
      <c r="M2115" s="1">
        <v>500</v>
      </c>
      <c r="N2115" s="1">
        <v>500</v>
      </c>
      <c r="O2115" s="1">
        <v>1045</v>
      </c>
      <c r="P2115">
        <v>3</v>
      </c>
      <c r="Q2115">
        <v>91.05</v>
      </c>
      <c r="R2115">
        <v>112.27</v>
      </c>
      <c r="S2115">
        <v>21.22</v>
      </c>
      <c r="T2115" t="s">
        <v>80</v>
      </c>
      <c r="U2115" s="40">
        <v>2023</v>
      </c>
      <c r="V2115" s="40">
        <v>11</v>
      </c>
      <c r="W2115" s="40" t="s">
        <v>328</v>
      </c>
      <c r="X2115" s="40">
        <v>4</v>
      </c>
      <c r="Y2115">
        <v>1</v>
      </c>
      <c r="Z2115">
        <v>112.27</v>
      </c>
    </row>
    <row r="2116" spans="1:26" x14ac:dyDescent="0.25">
      <c r="A2116" t="s">
        <v>92</v>
      </c>
      <c r="B2116" t="s">
        <v>2284</v>
      </c>
      <c r="C2116" s="1">
        <v>500</v>
      </c>
      <c r="D2116">
        <v>2</v>
      </c>
      <c r="E2116">
        <v>0.4</v>
      </c>
      <c r="F2116" s="16">
        <v>45232</v>
      </c>
      <c r="G2116" t="s">
        <v>77</v>
      </c>
      <c r="H2116" t="s">
        <v>100</v>
      </c>
      <c r="I2116" t="s">
        <v>78</v>
      </c>
      <c r="J2116" t="s">
        <v>101</v>
      </c>
      <c r="K2116" s="1" t="s">
        <v>102</v>
      </c>
      <c r="L2116" t="s">
        <v>79</v>
      </c>
      <c r="M2116" s="1">
        <v>500</v>
      </c>
      <c r="N2116" s="1">
        <v>500</v>
      </c>
      <c r="O2116" s="1">
        <v>1045</v>
      </c>
      <c r="P2116">
        <v>3</v>
      </c>
      <c r="Q2116">
        <v>91.05</v>
      </c>
      <c r="R2116">
        <v>112.27</v>
      </c>
      <c r="S2116">
        <v>21.22</v>
      </c>
      <c r="T2116" t="s">
        <v>80</v>
      </c>
      <c r="U2116" s="40">
        <v>2023</v>
      </c>
      <c r="V2116" s="40">
        <v>11</v>
      </c>
      <c r="W2116" s="40" t="s">
        <v>328</v>
      </c>
      <c r="X2116" s="40">
        <v>4</v>
      </c>
      <c r="Y2116">
        <v>1</v>
      </c>
      <c r="Z2116">
        <v>112.27</v>
      </c>
    </row>
    <row r="2117" spans="1:26" x14ac:dyDescent="0.25">
      <c r="A2117" t="s">
        <v>92</v>
      </c>
      <c r="B2117" t="s">
        <v>2285</v>
      </c>
      <c r="C2117" s="1">
        <v>500</v>
      </c>
      <c r="D2117">
        <v>2</v>
      </c>
      <c r="E2117">
        <v>0.4</v>
      </c>
      <c r="F2117" s="16">
        <v>45232</v>
      </c>
      <c r="G2117" t="s">
        <v>77</v>
      </c>
      <c r="H2117" t="s">
        <v>100</v>
      </c>
      <c r="I2117" t="s">
        <v>78</v>
      </c>
      <c r="J2117" t="s">
        <v>101</v>
      </c>
      <c r="K2117" s="1" t="s">
        <v>102</v>
      </c>
      <c r="L2117" t="s">
        <v>79</v>
      </c>
      <c r="M2117" s="1">
        <v>500</v>
      </c>
      <c r="N2117" s="1">
        <v>500</v>
      </c>
      <c r="O2117" s="1">
        <v>1045</v>
      </c>
      <c r="P2117">
        <v>3</v>
      </c>
      <c r="Q2117">
        <v>91.05</v>
      </c>
      <c r="R2117">
        <v>112.27</v>
      </c>
      <c r="S2117">
        <v>21.22</v>
      </c>
      <c r="T2117" t="s">
        <v>80</v>
      </c>
      <c r="U2117" s="40">
        <v>2023</v>
      </c>
      <c r="V2117" s="40">
        <v>11</v>
      </c>
      <c r="W2117" s="40" t="s">
        <v>328</v>
      </c>
      <c r="X2117" s="40">
        <v>4</v>
      </c>
      <c r="Y2117">
        <v>1</v>
      </c>
      <c r="Z2117">
        <v>112.27</v>
      </c>
    </row>
    <row r="2118" spans="1:26" x14ac:dyDescent="0.25">
      <c r="A2118" t="s">
        <v>92</v>
      </c>
      <c r="B2118" t="s">
        <v>2286</v>
      </c>
      <c r="C2118" s="1">
        <v>500</v>
      </c>
      <c r="D2118">
        <v>2</v>
      </c>
      <c r="E2118">
        <v>0.4</v>
      </c>
      <c r="F2118" s="16">
        <v>45232</v>
      </c>
      <c r="G2118" t="s">
        <v>77</v>
      </c>
      <c r="H2118" t="s">
        <v>100</v>
      </c>
      <c r="I2118" t="s">
        <v>78</v>
      </c>
      <c r="J2118" t="s">
        <v>101</v>
      </c>
      <c r="K2118" s="1" t="s">
        <v>102</v>
      </c>
      <c r="L2118" t="s">
        <v>79</v>
      </c>
      <c r="M2118" s="1">
        <v>500</v>
      </c>
      <c r="N2118" s="1">
        <v>500</v>
      </c>
      <c r="O2118" s="1">
        <v>1045</v>
      </c>
      <c r="P2118">
        <v>3</v>
      </c>
      <c r="Q2118">
        <v>91.05</v>
      </c>
      <c r="R2118">
        <v>112.27</v>
      </c>
      <c r="S2118">
        <v>21.22</v>
      </c>
      <c r="T2118" t="s">
        <v>80</v>
      </c>
      <c r="U2118" s="40">
        <v>2023</v>
      </c>
      <c r="V2118" s="40">
        <v>11</v>
      </c>
      <c r="W2118" s="40" t="s">
        <v>328</v>
      </c>
      <c r="X2118" s="40">
        <v>4</v>
      </c>
      <c r="Y2118">
        <v>1</v>
      </c>
      <c r="Z2118">
        <v>112.27</v>
      </c>
    </row>
    <row r="2119" spans="1:26" x14ac:dyDescent="0.25">
      <c r="A2119" t="s">
        <v>92</v>
      </c>
      <c r="B2119" t="s">
        <v>2287</v>
      </c>
      <c r="C2119" s="1">
        <v>500</v>
      </c>
      <c r="D2119">
        <v>2</v>
      </c>
      <c r="E2119">
        <v>0.4</v>
      </c>
      <c r="F2119" s="16">
        <v>45232</v>
      </c>
      <c r="G2119" t="s">
        <v>77</v>
      </c>
      <c r="H2119" t="s">
        <v>100</v>
      </c>
      <c r="I2119" t="s">
        <v>78</v>
      </c>
      <c r="J2119" t="s">
        <v>101</v>
      </c>
      <c r="K2119" s="1" t="s">
        <v>102</v>
      </c>
      <c r="L2119" t="s">
        <v>79</v>
      </c>
      <c r="M2119" s="1">
        <v>500</v>
      </c>
      <c r="N2119" s="1">
        <v>500</v>
      </c>
      <c r="O2119" s="1">
        <v>1045</v>
      </c>
      <c r="P2119">
        <v>3</v>
      </c>
      <c r="Q2119">
        <v>91.05</v>
      </c>
      <c r="R2119">
        <v>112.27</v>
      </c>
      <c r="S2119">
        <v>21.22</v>
      </c>
      <c r="T2119" t="s">
        <v>80</v>
      </c>
      <c r="U2119" s="40">
        <v>2023</v>
      </c>
      <c r="V2119" s="40">
        <v>11</v>
      </c>
      <c r="W2119" s="40" t="s">
        <v>328</v>
      </c>
      <c r="X2119" s="40">
        <v>4</v>
      </c>
      <c r="Y2119">
        <v>1</v>
      </c>
      <c r="Z2119">
        <v>112.27</v>
      </c>
    </row>
    <row r="2120" spans="1:26" x14ac:dyDescent="0.25">
      <c r="A2120" t="s">
        <v>92</v>
      </c>
      <c r="B2120" t="s">
        <v>2288</v>
      </c>
      <c r="C2120" s="1">
        <v>500</v>
      </c>
      <c r="D2120">
        <v>2</v>
      </c>
      <c r="E2120">
        <v>0.4</v>
      </c>
      <c r="F2120" s="16">
        <v>45232</v>
      </c>
      <c r="G2120" t="s">
        <v>77</v>
      </c>
      <c r="H2120" t="s">
        <v>100</v>
      </c>
      <c r="I2120" t="s">
        <v>78</v>
      </c>
      <c r="J2120" t="s">
        <v>101</v>
      </c>
      <c r="K2120" s="1" t="s">
        <v>102</v>
      </c>
      <c r="L2120" t="s">
        <v>79</v>
      </c>
      <c r="M2120" s="1">
        <v>500</v>
      </c>
      <c r="N2120" s="1">
        <v>500</v>
      </c>
      <c r="O2120" s="1">
        <v>1045</v>
      </c>
      <c r="P2120">
        <v>3</v>
      </c>
      <c r="Q2120">
        <v>91.05</v>
      </c>
      <c r="R2120">
        <v>112.27</v>
      </c>
      <c r="S2120">
        <v>21.22</v>
      </c>
      <c r="T2120" t="s">
        <v>80</v>
      </c>
      <c r="U2120" s="40">
        <v>2023</v>
      </c>
      <c r="V2120" s="40">
        <v>11</v>
      </c>
      <c r="W2120" s="40" t="s">
        <v>328</v>
      </c>
      <c r="X2120" s="40">
        <v>4</v>
      </c>
      <c r="Y2120">
        <v>1</v>
      </c>
      <c r="Z2120">
        <v>112.27</v>
      </c>
    </row>
    <row r="2121" spans="1:26" x14ac:dyDescent="0.25">
      <c r="A2121" t="s">
        <v>92</v>
      </c>
      <c r="B2121" t="s">
        <v>2289</v>
      </c>
      <c r="C2121" s="1">
        <v>500</v>
      </c>
      <c r="D2121">
        <v>2</v>
      </c>
      <c r="E2121">
        <v>0.4</v>
      </c>
      <c r="F2121" s="16">
        <v>45232</v>
      </c>
      <c r="G2121" t="s">
        <v>77</v>
      </c>
      <c r="H2121" t="s">
        <v>100</v>
      </c>
      <c r="I2121" t="s">
        <v>78</v>
      </c>
      <c r="J2121" t="s">
        <v>101</v>
      </c>
      <c r="K2121" s="1" t="s">
        <v>102</v>
      </c>
      <c r="L2121" t="s">
        <v>79</v>
      </c>
      <c r="M2121" s="1">
        <v>500</v>
      </c>
      <c r="N2121" s="1">
        <v>500</v>
      </c>
      <c r="O2121" s="1">
        <v>1045</v>
      </c>
      <c r="P2121">
        <v>3</v>
      </c>
      <c r="Q2121">
        <v>91.05</v>
      </c>
      <c r="R2121">
        <v>112.27</v>
      </c>
      <c r="S2121">
        <v>21.22</v>
      </c>
      <c r="T2121" t="s">
        <v>80</v>
      </c>
      <c r="U2121" s="40">
        <v>2023</v>
      </c>
      <c r="V2121" s="40">
        <v>11</v>
      </c>
      <c r="W2121" s="40" t="s">
        <v>328</v>
      </c>
      <c r="X2121" s="40">
        <v>4</v>
      </c>
      <c r="Y2121">
        <v>1</v>
      </c>
      <c r="Z2121">
        <v>112.27</v>
      </c>
    </row>
    <row r="2122" spans="1:26" x14ac:dyDescent="0.25">
      <c r="A2122" t="s">
        <v>92</v>
      </c>
      <c r="B2122" t="s">
        <v>2290</v>
      </c>
      <c r="C2122" s="1">
        <v>500</v>
      </c>
      <c r="D2122">
        <v>2</v>
      </c>
      <c r="E2122">
        <v>0.4</v>
      </c>
      <c r="F2122" s="16">
        <v>45232</v>
      </c>
      <c r="G2122" t="s">
        <v>77</v>
      </c>
      <c r="H2122" t="s">
        <v>100</v>
      </c>
      <c r="I2122" t="s">
        <v>78</v>
      </c>
      <c r="J2122" t="s">
        <v>101</v>
      </c>
      <c r="K2122" s="1" t="s">
        <v>102</v>
      </c>
      <c r="L2122" t="s">
        <v>79</v>
      </c>
      <c r="M2122" s="1">
        <v>500</v>
      </c>
      <c r="N2122" s="1">
        <v>500</v>
      </c>
      <c r="O2122" s="1">
        <v>1045</v>
      </c>
      <c r="P2122">
        <v>3</v>
      </c>
      <c r="Q2122">
        <v>91.05</v>
      </c>
      <c r="R2122">
        <v>112.27</v>
      </c>
      <c r="S2122">
        <v>21.22</v>
      </c>
      <c r="T2122" t="s">
        <v>80</v>
      </c>
      <c r="U2122" s="40">
        <v>2023</v>
      </c>
      <c r="V2122" s="40">
        <v>11</v>
      </c>
      <c r="W2122" s="40" t="s">
        <v>328</v>
      </c>
      <c r="X2122" s="40">
        <v>4</v>
      </c>
      <c r="Y2122">
        <v>1</v>
      </c>
      <c r="Z2122">
        <v>112.27</v>
      </c>
    </row>
    <row r="2123" spans="1:26" x14ac:dyDescent="0.25">
      <c r="A2123" t="s">
        <v>92</v>
      </c>
      <c r="B2123" t="s">
        <v>2291</v>
      </c>
      <c r="C2123" s="1">
        <v>500</v>
      </c>
      <c r="D2123">
        <v>2</v>
      </c>
      <c r="E2123">
        <v>0.4</v>
      </c>
      <c r="F2123" s="16">
        <v>45232</v>
      </c>
      <c r="G2123" t="s">
        <v>77</v>
      </c>
      <c r="H2123" t="s">
        <v>100</v>
      </c>
      <c r="I2123" t="s">
        <v>78</v>
      </c>
      <c r="J2123" t="s">
        <v>101</v>
      </c>
      <c r="K2123" s="1" t="s">
        <v>102</v>
      </c>
      <c r="L2123" t="s">
        <v>79</v>
      </c>
      <c r="M2123" s="1">
        <v>500</v>
      </c>
      <c r="N2123" s="1">
        <v>500</v>
      </c>
      <c r="O2123" s="1">
        <v>1045</v>
      </c>
      <c r="P2123">
        <v>3</v>
      </c>
      <c r="Q2123">
        <v>91.05</v>
      </c>
      <c r="R2123">
        <v>112.27</v>
      </c>
      <c r="S2123">
        <v>21.22</v>
      </c>
      <c r="T2123" t="s">
        <v>80</v>
      </c>
      <c r="U2123" s="40">
        <v>2023</v>
      </c>
      <c r="V2123" s="40">
        <v>11</v>
      </c>
      <c r="W2123" s="40" t="s">
        <v>328</v>
      </c>
      <c r="X2123" s="40">
        <v>4</v>
      </c>
      <c r="Y2123">
        <v>1</v>
      </c>
      <c r="Z2123">
        <v>112.27</v>
      </c>
    </row>
    <row r="2124" spans="1:26" x14ac:dyDescent="0.25">
      <c r="A2124" t="s">
        <v>92</v>
      </c>
      <c r="B2124" t="s">
        <v>2292</v>
      </c>
      <c r="C2124" s="1">
        <v>500</v>
      </c>
      <c r="D2124">
        <v>2</v>
      </c>
      <c r="E2124">
        <v>0.4</v>
      </c>
      <c r="F2124" s="16">
        <v>45232</v>
      </c>
      <c r="G2124" t="s">
        <v>77</v>
      </c>
      <c r="H2124" t="s">
        <v>100</v>
      </c>
      <c r="I2124" t="s">
        <v>78</v>
      </c>
      <c r="J2124" t="s">
        <v>101</v>
      </c>
      <c r="K2124" s="1" t="s">
        <v>102</v>
      </c>
      <c r="L2124" t="s">
        <v>79</v>
      </c>
      <c r="M2124" s="1">
        <v>500</v>
      </c>
      <c r="N2124" s="1">
        <v>500</v>
      </c>
      <c r="O2124" s="1">
        <v>1045</v>
      </c>
      <c r="P2124">
        <v>3</v>
      </c>
      <c r="Q2124">
        <v>91.05</v>
      </c>
      <c r="R2124">
        <v>112.27</v>
      </c>
      <c r="S2124">
        <v>21.22</v>
      </c>
      <c r="T2124" t="s">
        <v>80</v>
      </c>
      <c r="U2124" s="40">
        <v>2023</v>
      </c>
      <c r="V2124" s="40">
        <v>11</v>
      </c>
      <c r="W2124" s="40" t="s">
        <v>328</v>
      </c>
      <c r="X2124" s="40">
        <v>4</v>
      </c>
      <c r="Y2124">
        <v>1</v>
      </c>
      <c r="Z2124">
        <v>112.27</v>
      </c>
    </row>
    <row r="2125" spans="1:26" x14ac:dyDescent="0.25">
      <c r="A2125" t="s">
        <v>92</v>
      </c>
      <c r="B2125" t="s">
        <v>2293</v>
      </c>
      <c r="C2125" s="1">
        <v>500</v>
      </c>
      <c r="D2125">
        <v>2</v>
      </c>
      <c r="E2125">
        <v>0.4</v>
      </c>
      <c r="F2125" s="16">
        <v>45232</v>
      </c>
      <c r="G2125" t="s">
        <v>77</v>
      </c>
      <c r="H2125" t="s">
        <v>100</v>
      </c>
      <c r="I2125" t="s">
        <v>78</v>
      </c>
      <c r="J2125" t="s">
        <v>101</v>
      </c>
      <c r="K2125" s="1" t="s">
        <v>102</v>
      </c>
      <c r="L2125" t="s">
        <v>79</v>
      </c>
      <c r="M2125" s="1">
        <v>500</v>
      </c>
      <c r="N2125" s="1">
        <v>500</v>
      </c>
      <c r="O2125" s="1">
        <v>1045</v>
      </c>
      <c r="P2125">
        <v>3</v>
      </c>
      <c r="Q2125">
        <v>91.05</v>
      </c>
      <c r="R2125">
        <v>112.27</v>
      </c>
      <c r="S2125">
        <v>21.22</v>
      </c>
      <c r="T2125" t="s">
        <v>80</v>
      </c>
      <c r="U2125" s="40">
        <v>2023</v>
      </c>
      <c r="V2125" s="40">
        <v>11</v>
      </c>
      <c r="W2125" s="40" t="s">
        <v>328</v>
      </c>
      <c r="X2125" s="40">
        <v>4</v>
      </c>
      <c r="Y2125">
        <v>1</v>
      </c>
      <c r="Z2125">
        <v>112.27</v>
      </c>
    </row>
    <row r="2126" spans="1:26" x14ac:dyDescent="0.25">
      <c r="A2126" t="s">
        <v>92</v>
      </c>
      <c r="B2126" t="s">
        <v>2294</v>
      </c>
      <c r="C2126" s="1">
        <v>500</v>
      </c>
      <c r="D2126">
        <v>2</v>
      </c>
      <c r="E2126">
        <v>0.4</v>
      </c>
      <c r="F2126" s="16">
        <v>45232</v>
      </c>
      <c r="G2126" t="s">
        <v>77</v>
      </c>
      <c r="H2126" t="s">
        <v>100</v>
      </c>
      <c r="I2126" t="s">
        <v>78</v>
      </c>
      <c r="J2126" t="s">
        <v>101</v>
      </c>
      <c r="K2126" s="1" t="s">
        <v>102</v>
      </c>
      <c r="L2126" t="s">
        <v>79</v>
      </c>
      <c r="M2126" s="1">
        <v>500</v>
      </c>
      <c r="N2126" s="1">
        <v>500</v>
      </c>
      <c r="O2126" s="1">
        <v>1045</v>
      </c>
      <c r="P2126">
        <v>3</v>
      </c>
      <c r="Q2126">
        <v>91.05</v>
      </c>
      <c r="R2126">
        <v>112.27</v>
      </c>
      <c r="S2126">
        <v>21.22</v>
      </c>
      <c r="T2126" t="s">
        <v>80</v>
      </c>
      <c r="U2126" s="40">
        <v>2023</v>
      </c>
      <c r="V2126" s="40">
        <v>11</v>
      </c>
      <c r="W2126" s="40" t="s">
        <v>328</v>
      </c>
      <c r="X2126" s="40">
        <v>4</v>
      </c>
      <c r="Y2126">
        <v>1</v>
      </c>
      <c r="Z2126">
        <v>112.27</v>
      </c>
    </row>
    <row r="2127" spans="1:26" x14ac:dyDescent="0.25">
      <c r="A2127" t="s">
        <v>92</v>
      </c>
      <c r="B2127" t="s">
        <v>282</v>
      </c>
      <c r="C2127" s="1">
        <v>500</v>
      </c>
      <c r="D2127">
        <v>2</v>
      </c>
      <c r="E2127">
        <v>0.4</v>
      </c>
      <c r="F2127" s="16">
        <v>45232</v>
      </c>
      <c r="G2127" t="s">
        <v>77</v>
      </c>
      <c r="H2127" t="s">
        <v>100</v>
      </c>
      <c r="I2127" t="s">
        <v>78</v>
      </c>
      <c r="J2127" t="s">
        <v>101</v>
      </c>
      <c r="K2127" s="1" t="s">
        <v>102</v>
      </c>
      <c r="L2127" t="s">
        <v>79</v>
      </c>
      <c r="M2127" s="1">
        <v>500</v>
      </c>
      <c r="N2127" s="1">
        <v>500</v>
      </c>
      <c r="O2127" s="1">
        <v>1045</v>
      </c>
      <c r="P2127">
        <v>3</v>
      </c>
      <c r="Q2127">
        <v>91.05</v>
      </c>
      <c r="R2127">
        <v>112.27</v>
      </c>
      <c r="S2127">
        <v>21.22</v>
      </c>
      <c r="T2127" t="s">
        <v>80</v>
      </c>
      <c r="U2127" s="40">
        <v>2023</v>
      </c>
      <c r="V2127" s="40">
        <v>11</v>
      </c>
      <c r="W2127" s="40" t="s">
        <v>328</v>
      </c>
      <c r="X2127" s="40">
        <v>4</v>
      </c>
      <c r="Y2127">
        <v>1</v>
      </c>
      <c r="Z2127">
        <v>112.27</v>
      </c>
    </row>
    <row r="2128" spans="1:26" x14ac:dyDescent="0.25">
      <c r="A2128" t="s">
        <v>92</v>
      </c>
      <c r="B2128" t="s">
        <v>2295</v>
      </c>
      <c r="C2128" s="1">
        <v>500</v>
      </c>
      <c r="D2128">
        <v>2</v>
      </c>
      <c r="E2128">
        <v>0.4</v>
      </c>
      <c r="F2128" s="16">
        <v>45232</v>
      </c>
      <c r="G2128" t="s">
        <v>77</v>
      </c>
      <c r="H2128" t="s">
        <v>100</v>
      </c>
      <c r="I2128" t="s">
        <v>78</v>
      </c>
      <c r="J2128" t="s">
        <v>101</v>
      </c>
      <c r="K2128" s="1" t="s">
        <v>102</v>
      </c>
      <c r="L2128" t="s">
        <v>79</v>
      </c>
      <c r="M2128" s="1">
        <v>500</v>
      </c>
      <c r="N2128" s="1">
        <v>500</v>
      </c>
      <c r="O2128" s="1">
        <v>1045</v>
      </c>
      <c r="P2128">
        <v>3</v>
      </c>
      <c r="Q2128">
        <v>91.05</v>
      </c>
      <c r="R2128">
        <v>112.27</v>
      </c>
      <c r="S2128">
        <v>21.22</v>
      </c>
      <c r="T2128" t="s">
        <v>80</v>
      </c>
      <c r="U2128" s="40">
        <v>2023</v>
      </c>
      <c r="V2128" s="40">
        <v>11</v>
      </c>
      <c r="W2128" s="40" t="s">
        <v>328</v>
      </c>
      <c r="X2128" s="40">
        <v>4</v>
      </c>
      <c r="Y2128">
        <v>1</v>
      </c>
      <c r="Z2128">
        <v>112.27</v>
      </c>
    </row>
    <row r="2129" spans="1:26" x14ac:dyDescent="0.25">
      <c r="A2129" t="s">
        <v>92</v>
      </c>
      <c r="B2129" t="s">
        <v>2296</v>
      </c>
      <c r="C2129" s="1">
        <v>500</v>
      </c>
      <c r="D2129">
        <v>2</v>
      </c>
      <c r="E2129">
        <v>0.4</v>
      </c>
      <c r="F2129" s="16">
        <v>45232</v>
      </c>
      <c r="G2129" t="s">
        <v>77</v>
      </c>
      <c r="H2129" t="s">
        <v>100</v>
      </c>
      <c r="I2129" t="s">
        <v>78</v>
      </c>
      <c r="J2129" t="s">
        <v>101</v>
      </c>
      <c r="K2129" s="1" t="s">
        <v>102</v>
      </c>
      <c r="L2129" t="s">
        <v>79</v>
      </c>
      <c r="M2129" s="1">
        <v>500</v>
      </c>
      <c r="N2129" s="1">
        <v>500</v>
      </c>
      <c r="O2129" s="1">
        <v>1045</v>
      </c>
      <c r="P2129">
        <v>3</v>
      </c>
      <c r="Q2129">
        <v>91.05</v>
      </c>
      <c r="R2129">
        <v>112.27</v>
      </c>
      <c r="S2129">
        <v>21.22</v>
      </c>
      <c r="T2129" t="s">
        <v>80</v>
      </c>
      <c r="U2129" s="40">
        <v>2023</v>
      </c>
      <c r="V2129" s="40">
        <v>11</v>
      </c>
      <c r="W2129" s="40" t="s">
        <v>328</v>
      </c>
      <c r="X2129" s="40">
        <v>4</v>
      </c>
      <c r="Y2129">
        <v>1</v>
      </c>
      <c r="Z2129">
        <v>112.27</v>
      </c>
    </row>
    <row r="2130" spans="1:26" x14ac:dyDescent="0.25">
      <c r="A2130" t="s">
        <v>92</v>
      </c>
      <c r="B2130" t="s">
        <v>2297</v>
      </c>
      <c r="C2130" s="1">
        <v>500</v>
      </c>
      <c r="D2130">
        <v>2</v>
      </c>
      <c r="E2130">
        <v>0.4</v>
      </c>
      <c r="F2130" s="16">
        <v>45232</v>
      </c>
      <c r="G2130" t="s">
        <v>77</v>
      </c>
      <c r="H2130" t="s">
        <v>100</v>
      </c>
      <c r="I2130" t="s">
        <v>78</v>
      </c>
      <c r="J2130" t="s">
        <v>101</v>
      </c>
      <c r="K2130" s="1" t="s">
        <v>102</v>
      </c>
      <c r="L2130" t="s">
        <v>79</v>
      </c>
      <c r="M2130" s="1">
        <v>500</v>
      </c>
      <c r="N2130" s="1">
        <v>500</v>
      </c>
      <c r="O2130" s="1">
        <v>1045</v>
      </c>
      <c r="P2130">
        <v>3</v>
      </c>
      <c r="Q2130">
        <v>91.05</v>
      </c>
      <c r="R2130">
        <v>112.27</v>
      </c>
      <c r="S2130">
        <v>21.22</v>
      </c>
      <c r="T2130" t="s">
        <v>80</v>
      </c>
      <c r="U2130" s="40">
        <v>2023</v>
      </c>
      <c r="V2130" s="40">
        <v>11</v>
      </c>
      <c r="W2130" s="40" t="s">
        <v>328</v>
      </c>
      <c r="X2130" s="40">
        <v>4</v>
      </c>
      <c r="Y2130">
        <v>1</v>
      </c>
      <c r="Z2130">
        <v>112.27</v>
      </c>
    </row>
    <row r="2131" spans="1:26" x14ac:dyDescent="0.25">
      <c r="A2131" t="s">
        <v>92</v>
      </c>
      <c r="B2131" t="s">
        <v>2298</v>
      </c>
      <c r="C2131" s="1">
        <v>500</v>
      </c>
      <c r="D2131">
        <v>2</v>
      </c>
      <c r="E2131">
        <v>0.4</v>
      </c>
      <c r="F2131" s="16">
        <v>45232</v>
      </c>
      <c r="G2131" t="s">
        <v>77</v>
      </c>
      <c r="H2131" t="s">
        <v>100</v>
      </c>
      <c r="I2131" t="s">
        <v>78</v>
      </c>
      <c r="J2131" t="s">
        <v>101</v>
      </c>
      <c r="K2131" s="1" t="s">
        <v>102</v>
      </c>
      <c r="L2131" t="s">
        <v>79</v>
      </c>
      <c r="M2131" s="1">
        <v>500</v>
      </c>
      <c r="N2131" s="1">
        <v>500</v>
      </c>
      <c r="O2131" s="1">
        <v>1045</v>
      </c>
      <c r="P2131">
        <v>3</v>
      </c>
      <c r="Q2131">
        <v>91.05</v>
      </c>
      <c r="R2131">
        <v>112.27</v>
      </c>
      <c r="S2131">
        <v>21.22</v>
      </c>
      <c r="T2131" t="s">
        <v>80</v>
      </c>
      <c r="U2131" s="40">
        <v>2023</v>
      </c>
      <c r="V2131" s="40">
        <v>11</v>
      </c>
      <c r="W2131" s="40" t="s">
        <v>328</v>
      </c>
      <c r="X2131" s="40">
        <v>4</v>
      </c>
      <c r="Y2131">
        <v>1</v>
      </c>
      <c r="Z2131">
        <v>112.27</v>
      </c>
    </row>
    <row r="2132" spans="1:26" x14ac:dyDescent="0.25">
      <c r="A2132" t="s">
        <v>92</v>
      </c>
      <c r="B2132" t="s">
        <v>2299</v>
      </c>
      <c r="C2132" s="1">
        <v>500</v>
      </c>
      <c r="D2132">
        <v>2</v>
      </c>
      <c r="E2132">
        <v>0.4</v>
      </c>
      <c r="F2132" s="16">
        <v>45232</v>
      </c>
      <c r="G2132" t="s">
        <v>77</v>
      </c>
      <c r="H2132" t="s">
        <v>100</v>
      </c>
      <c r="I2132" t="s">
        <v>78</v>
      </c>
      <c r="J2132" t="s">
        <v>101</v>
      </c>
      <c r="K2132" s="1" t="s">
        <v>102</v>
      </c>
      <c r="L2132" t="s">
        <v>79</v>
      </c>
      <c r="M2132" s="1">
        <v>500</v>
      </c>
      <c r="N2132" s="1">
        <v>500</v>
      </c>
      <c r="O2132" s="1">
        <v>1045</v>
      </c>
      <c r="P2132">
        <v>3</v>
      </c>
      <c r="Q2132">
        <v>91.05</v>
      </c>
      <c r="R2132">
        <v>112.27</v>
      </c>
      <c r="S2132">
        <v>21.22</v>
      </c>
      <c r="T2132" t="s">
        <v>80</v>
      </c>
      <c r="U2132" s="40">
        <v>2023</v>
      </c>
      <c r="V2132" s="40">
        <v>11</v>
      </c>
      <c r="W2132" s="40" t="s">
        <v>328</v>
      </c>
      <c r="X2132" s="40">
        <v>4</v>
      </c>
      <c r="Y2132">
        <v>1</v>
      </c>
      <c r="Z2132">
        <v>112.27</v>
      </c>
    </row>
    <row r="2133" spans="1:26" x14ac:dyDescent="0.25">
      <c r="A2133" t="s">
        <v>92</v>
      </c>
      <c r="B2133" t="s">
        <v>2300</v>
      </c>
      <c r="C2133" s="1">
        <v>500</v>
      </c>
      <c r="D2133">
        <v>2</v>
      </c>
      <c r="E2133">
        <v>0.4</v>
      </c>
      <c r="F2133" s="16">
        <v>45232</v>
      </c>
      <c r="G2133" t="s">
        <v>77</v>
      </c>
      <c r="H2133" t="s">
        <v>100</v>
      </c>
      <c r="I2133" t="s">
        <v>78</v>
      </c>
      <c r="J2133" t="s">
        <v>101</v>
      </c>
      <c r="K2133" s="1" t="s">
        <v>102</v>
      </c>
      <c r="L2133" t="s">
        <v>79</v>
      </c>
      <c r="M2133" s="1">
        <v>500</v>
      </c>
      <c r="N2133" s="1">
        <v>500</v>
      </c>
      <c r="O2133" s="1">
        <v>1045</v>
      </c>
      <c r="P2133">
        <v>3</v>
      </c>
      <c r="Q2133">
        <v>91.05</v>
      </c>
      <c r="R2133">
        <v>112.27</v>
      </c>
      <c r="S2133">
        <v>21.22</v>
      </c>
      <c r="T2133" t="s">
        <v>80</v>
      </c>
      <c r="U2133" s="40">
        <v>2023</v>
      </c>
      <c r="V2133" s="40">
        <v>11</v>
      </c>
      <c r="W2133" s="40" t="s">
        <v>328</v>
      </c>
      <c r="X2133" s="40">
        <v>4</v>
      </c>
      <c r="Y2133">
        <v>1</v>
      </c>
      <c r="Z2133">
        <v>112.27</v>
      </c>
    </row>
    <row r="2134" spans="1:26" x14ac:dyDescent="0.25">
      <c r="A2134" t="s">
        <v>92</v>
      </c>
      <c r="B2134" t="s">
        <v>2301</v>
      </c>
      <c r="C2134" s="1">
        <v>500</v>
      </c>
      <c r="D2134">
        <v>2</v>
      </c>
      <c r="E2134">
        <v>0.4</v>
      </c>
      <c r="F2134" s="16">
        <v>45232</v>
      </c>
      <c r="G2134" t="s">
        <v>77</v>
      </c>
      <c r="H2134" t="s">
        <v>100</v>
      </c>
      <c r="I2134" t="s">
        <v>78</v>
      </c>
      <c r="J2134" t="s">
        <v>101</v>
      </c>
      <c r="K2134" s="1" t="s">
        <v>102</v>
      </c>
      <c r="L2134" t="s">
        <v>79</v>
      </c>
      <c r="M2134" s="1">
        <v>500</v>
      </c>
      <c r="N2134" s="1">
        <v>500</v>
      </c>
      <c r="O2134" s="1">
        <v>1045</v>
      </c>
      <c r="P2134">
        <v>3</v>
      </c>
      <c r="Q2134">
        <v>91.05</v>
      </c>
      <c r="R2134">
        <v>112.27</v>
      </c>
      <c r="S2134">
        <v>21.22</v>
      </c>
      <c r="T2134" t="s">
        <v>80</v>
      </c>
      <c r="U2134" s="40">
        <v>2023</v>
      </c>
      <c r="V2134" s="40">
        <v>11</v>
      </c>
      <c r="W2134" s="40" t="s">
        <v>328</v>
      </c>
      <c r="X2134" s="40">
        <v>4</v>
      </c>
      <c r="Y2134">
        <v>1</v>
      </c>
      <c r="Z2134">
        <v>112.27</v>
      </c>
    </row>
    <row r="2135" spans="1:26" x14ac:dyDescent="0.25">
      <c r="A2135" t="s">
        <v>92</v>
      </c>
      <c r="B2135" t="s">
        <v>2302</v>
      </c>
      <c r="C2135" s="1">
        <v>500</v>
      </c>
      <c r="D2135">
        <v>2</v>
      </c>
      <c r="E2135">
        <v>0.4</v>
      </c>
      <c r="F2135" s="16">
        <v>45232</v>
      </c>
      <c r="G2135" t="s">
        <v>77</v>
      </c>
      <c r="H2135" t="s">
        <v>100</v>
      </c>
      <c r="I2135" t="s">
        <v>78</v>
      </c>
      <c r="J2135" t="s">
        <v>101</v>
      </c>
      <c r="K2135" s="1" t="s">
        <v>102</v>
      </c>
      <c r="L2135" t="s">
        <v>79</v>
      </c>
      <c r="M2135" s="1">
        <v>500</v>
      </c>
      <c r="N2135" s="1">
        <v>500</v>
      </c>
      <c r="O2135" s="1">
        <v>1045</v>
      </c>
      <c r="P2135">
        <v>3</v>
      </c>
      <c r="Q2135">
        <v>91.05</v>
      </c>
      <c r="R2135">
        <v>112.27</v>
      </c>
      <c r="S2135">
        <v>21.22</v>
      </c>
      <c r="T2135" t="s">
        <v>80</v>
      </c>
      <c r="U2135" s="40">
        <v>2023</v>
      </c>
      <c r="V2135" s="40">
        <v>11</v>
      </c>
      <c r="W2135" s="40" t="s">
        <v>328</v>
      </c>
      <c r="X2135" s="40">
        <v>4</v>
      </c>
      <c r="Y2135">
        <v>1</v>
      </c>
      <c r="Z2135">
        <v>112.27</v>
      </c>
    </row>
    <row r="2136" spans="1:26" x14ac:dyDescent="0.25">
      <c r="A2136" t="s">
        <v>92</v>
      </c>
      <c r="B2136" t="s">
        <v>2303</v>
      </c>
      <c r="C2136" s="1">
        <v>500</v>
      </c>
      <c r="D2136">
        <v>2</v>
      </c>
      <c r="E2136">
        <v>0.4</v>
      </c>
      <c r="F2136" s="16">
        <v>45232</v>
      </c>
      <c r="G2136" t="s">
        <v>77</v>
      </c>
      <c r="H2136" t="s">
        <v>100</v>
      </c>
      <c r="I2136" t="s">
        <v>78</v>
      </c>
      <c r="J2136" t="s">
        <v>101</v>
      </c>
      <c r="K2136" s="1" t="s">
        <v>102</v>
      </c>
      <c r="L2136" t="s">
        <v>79</v>
      </c>
      <c r="M2136" s="1">
        <v>500</v>
      </c>
      <c r="N2136" s="1">
        <v>500</v>
      </c>
      <c r="O2136" s="1">
        <v>1045</v>
      </c>
      <c r="P2136">
        <v>3</v>
      </c>
      <c r="Q2136">
        <v>91.05</v>
      </c>
      <c r="R2136">
        <v>112.27</v>
      </c>
      <c r="S2136">
        <v>21.22</v>
      </c>
      <c r="T2136" t="s">
        <v>80</v>
      </c>
      <c r="U2136" s="40">
        <v>2023</v>
      </c>
      <c r="V2136" s="40">
        <v>11</v>
      </c>
      <c r="W2136" s="40" t="s">
        <v>328</v>
      </c>
      <c r="X2136" s="40">
        <v>4</v>
      </c>
      <c r="Y2136">
        <v>1</v>
      </c>
      <c r="Z2136">
        <v>112.27</v>
      </c>
    </row>
    <row r="2137" spans="1:26" x14ac:dyDescent="0.25">
      <c r="A2137" t="s">
        <v>92</v>
      </c>
      <c r="B2137" t="s">
        <v>2304</v>
      </c>
      <c r="C2137" s="1">
        <v>500</v>
      </c>
      <c r="D2137">
        <v>2</v>
      </c>
      <c r="E2137">
        <v>0.4</v>
      </c>
      <c r="F2137" s="16">
        <v>45232</v>
      </c>
      <c r="G2137" t="s">
        <v>77</v>
      </c>
      <c r="H2137" t="s">
        <v>100</v>
      </c>
      <c r="I2137" t="s">
        <v>78</v>
      </c>
      <c r="J2137" t="s">
        <v>101</v>
      </c>
      <c r="K2137" s="1" t="s">
        <v>102</v>
      </c>
      <c r="L2137" t="s">
        <v>79</v>
      </c>
      <c r="M2137" s="1">
        <v>500</v>
      </c>
      <c r="N2137" s="1">
        <v>500</v>
      </c>
      <c r="O2137" s="1">
        <v>1045</v>
      </c>
      <c r="P2137">
        <v>3</v>
      </c>
      <c r="Q2137">
        <v>91.05</v>
      </c>
      <c r="R2137">
        <v>112.27</v>
      </c>
      <c r="S2137">
        <v>21.22</v>
      </c>
      <c r="T2137" t="s">
        <v>80</v>
      </c>
      <c r="U2137" s="40">
        <v>2023</v>
      </c>
      <c r="V2137" s="40">
        <v>11</v>
      </c>
      <c r="W2137" s="40" t="s">
        <v>328</v>
      </c>
      <c r="X2137" s="40">
        <v>4</v>
      </c>
      <c r="Y2137">
        <v>1</v>
      </c>
      <c r="Z2137">
        <v>112.27</v>
      </c>
    </row>
    <row r="2138" spans="1:26" x14ac:dyDescent="0.25">
      <c r="A2138" t="s">
        <v>92</v>
      </c>
      <c r="B2138" t="s">
        <v>2305</v>
      </c>
      <c r="C2138" s="1">
        <v>500</v>
      </c>
      <c r="D2138">
        <v>2</v>
      </c>
      <c r="E2138">
        <v>0.4</v>
      </c>
      <c r="F2138" s="16">
        <v>45232</v>
      </c>
      <c r="G2138" t="s">
        <v>77</v>
      </c>
      <c r="H2138" t="s">
        <v>100</v>
      </c>
      <c r="I2138" t="s">
        <v>78</v>
      </c>
      <c r="J2138" t="s">
        <v>101</v>
      </c>
      <c r="K2138" s="1" t="s">
        <v>102</v>
      </c>
      <c r="L2138" t="s">
        <v>79</v>
      </c>
      <c r="M2138" s="1">
        <v>500</v>
      </c>
      <c r="N2138" s="1">
        <v>500</v>
      </c>
      <c r="O2138" s="1">
        <v>1045</v>
      </c>
      <c r="P2138">
        <v>3</v>
      </c>
      <c r="Q2138">
        <v>91.05</v>
      </c>
      <c r="R2138">
        <v>112.27</v>
      </c>
      <c r="S2138">
        <v>21.22</v>
      </c>
      <c r="T2138" t="s">
        <v>80</v>
      </c>
      <c r="U2138" s="40">
        <v>2023</v>
      </c>
      <c r="V2138" s="40">
        <v>11</v>
      </c>
      <c r="W2138" s="40" t="s">
        <v>328</v>
      </c>
      <c r="X2138" s="40">
        <v>4</v>
      </c>
      <c r="Y2138">
        <v>1</v>
      </c>
      <c r="Z2138">
        <v>112.27</v>
      </c>
    </row>
    <row r="2139" spans="1:26" x14ac:dyDescent="0.25">
      <c r="A2139" t="s">
        <v>92</v>
      </c>
      <c r="B2139" t="s">
        <v>2306</v>
      </c>
      <c r="C2139" s="1">
        <v>500</v>
      </c>
      <c r="D2139">
        <v>2</v>
      </c>
      <c r="E2139">
        <v>0.4</v>
      </c>
      <c r="F2139" s="16">
        <v>45232</v>
      </c>
      <c r="G2139" t="s">
        <v>77</v>
      </c>
      <c r="H2139" t="s">
        <v>100</v>
      </c>
      <c r="I2139" t="s">
        <v>78</v>
      </c>
      <c r="J2139" t="s">
        <v>101</v>
      </c>
      <c r="K2139" s="1" t="s">
        <v>102</v>
      </c>
      <c r="L2139" t="s">
        <v>79</v>
      </c>
      <c r="M2139" s="1">
        <v>500</v>
      </c>
      <c r="N2139" s="1">
        <v>500</v>
      </c>
      <c r="O2139" s="1">
        <v>1045</v>
      </c>
      <c r="P2139">
        <v>3</v>
      </c>
      <c r="Q2139">
        <v>91.05</v>
      </c>
      <c r="R2139">
        <v>112.27</v>
      </c>
      <c r="S2139">
        <v>21.22</v>
      </c>
      <c r="T2139" t="s">
        <v>80</v>
      </c>
      <c r="U2139" s="40">
        <v>2023</v>
      </c>
      <c r="V2139" s="40">
        <v>11</v>
      </c>
      <c r="W2139" s="40" t="s">
        <v>328</v>
      </c>
      <c r="X2139" s="40">
        <v>4</v>
      </c>
      <c r="Y2139">
        <v>1</v>
      </c>
      <c r="Z2139">
        <v>112.27</v>
      </c>
    </row>
    <row r="2140" spans="1:26" x14ac:dyDescent="0.25">
      <c r="A2140" t="s">
        <v>92</v>
      </c>
      <c r="B2140" t="s">
        <v>2307</v>
      </c>
      <c r="C2140" s="1">
        <v>500</v>
      </c>
      <c r="D2140">
        <v>2</v>
      </c>
      <c r="E2140">
        <v>0.4</v>
      </c>
      <c r="F2140" s="16">
        <v>45232</v>
      </c>
      <c r="G2140" t="s">
        <v>77</v>
      </c>
      <c r="H2140" t="s">
        <v>100</v>
      </c>
      <c r="I2140" t="s">
        <v>78</v>
      </c>
      <c r="J2140" t="s">
        <v>101</v>
      </c>
      <c r="K2140" s="1" t="s">
        <v>102</v>
      </c>
      <c r="L2140" t="s">
        <v>79</v>
      </c>
      <c r="M2140" s="1">
        <v>500</v>
      </c>
      <c r="N2140" s="1">
        <v>500</v>
      </c>
      <c r="O2140" s="1">
        <v>1045</v>
      </c>
      <c r="P2140">
        <v>3</v>
      </c>
      <c r="Q2140">
        <v>91.05</v>
      </c>
      <c r="R2140">
        <v>112.27</v>
      </c>
      <c r="S2140">
        <v>21.22</v>
      </c>
      <c r="T2140" t="s">
        <v>80</v>
      </c>
      <c r="U2140" s="40">
        <v>2023</v>
      </c>
      <c r="V2140" s="40">
        <v>11</v>
      </c>
      <c r="W2140" s="40" t="s">
        <v>328</v>
      </c>
      <c r="X2140" s="40">
        <v>4</v>
      </c>
      <c r="Y2140">
        <v>1</v>
      </c>
      <c r="Z2140">
        <v>112.27</v>
      </c>
    </row>
    <row r="2141" spans="1:26" x14ac:dyDescent="0.25">
      <c r="A2141" t="s">
        <v>92</v>
      </c>
      <c r="B2141" t="s">
        <v>2308</v>
      </c>
      <c r="C2141" s="1">
        <v>500</v>
      </c>
      <c r="D2141">
        <v>2</v>
      </c>
      <c r="E2141">
        <v>0.4</v>
      </c>
      <c r="F2141" s="16">
        <v>45232</v>
      </c>
      <c r="G2141" t="s">
        <v>77</v>
      </c>
      <c r="H2141" t="s">
        <v>100</v>
      </c>
      <c r="I2141" t="s">
        <v>78</v>
      </c>
      <c r="J2141" t="s">
        <v>101</v>
      </c>
      <c r="K2141" s="1" t="s">
        <v>102</v>
      </c>
      <c r="L2141" t="s">
        <v>79</v>
      </c>
      <c r="M2141" s="1">
        <v>500</v>
      </c>
      <c r="N2141" s="1">
        <v>500</v>
      </c>
      <c r="O2141" s="1">
        <v>1045</v>
      </c>
      <c r="P2141">
        <v>3</v>
      </c>
      <c r="Q2141">
        <v>91.05</v>
      </c>
      <c r="R2141">
        <v>112.27</v>
      </c>
      <c r="S2141">
        <v>21.22</v>
      </c>
      <c r="T2141" t="s">
        <v>80</v>
      </c>
      <c r="U2141" s="40">
        <v>2023</v>
      </c>
      <c r="V2141" s="40">
        <v>11</v>
      </c>
      <c r="W2141" s="40" t="s">
        <v>328</v>
      </c>
      <c r="X2141" s="40">
        <v>4</v>
      </c>
      <c r="Y2141">
        <v>1</v>
      </c>
      <c r="Z2141">
        <v>112.27</v>
      </c>
    </row>
    <row r="2142" spans="1:26" x14ac:dyDescent="0.25">
      <c r="A2142" t="s">
        <v>92</v>
      </c>
      <c r="B2142" t="s">
        <v>2309</v>
      </c>
      <c r="C2142" s="1">
        <v>500</v>
      </c>
      <c r="D2142">
        <v>2</v>
      </c>
      <c r="E2142">
        <v>0.4</v>
      </c>
      <c r="F2142" s="16">
        <v>45232</v>
      </c>
      <c r="G2142" t="s">
        <v>77</v>
      </c>
      <c r="H2142" t="s">
        <v>100</v>
      </c>
      <c r="I2142" t="s">
        <v>78</v>
      </c>
      <c r="J2142" t="s">
        <v>101</v>
      </c>
      <c r="K2142" s="1" t="s">
        <v>102</v>
      </c>
      <c r="L2142" t="s">
        <v>79</v>
      </c>
      <c r="M2142" s="1">
        <v>500</v>
      </c>
      <c r="N2142" s="1">
        <v>500</v>
      </c>
      <c r="O2142" s="1">
        <v>1045</v>
      </c>
      <c r="P2142">
        <v>3</v>
      </c>
      <c r="Q2142">
        <v>91.05</v>
      </c>
      <c r="R2142">
        <v>112.27</v>
      </c>
      <c r="S2142">
        <v>21.22</v>
      </c>
      <c r="T2142" t="s">
        <v>80</v>
      </c>
      <c r="U2142" s="40">
        <v>2023</v>
      </c>
      <c r="V2142" s="40">
        <v>11</v>
      </c>
      <c r="W2142" s="40" t="s">
        <v>328</v>
      </c>
      <c r="X2142" s="40">
        <v>4</v>
      </c>
      <c r="Y2142">
        <v>1</v>
      </c>
      <c r="Z2142">
        <v>112.27</v>
      </c>
    </row>
    <row r="2143" spans="1:26" x14ac:dyDescent="0.25">
      <c r="A2143" t="s">
        <v>92</v>
      </c>
      <c r="B2143" t="s">
        <v>2310</v>
      </c>
      <c r="C2143" s="1">
        <v>500</v>
      </c>
      <c r="D2143">
        <v>2</v>
      </c>
      <c r="E2143">
        <v>0.4</v>
      </c>
      <c r="F2143" s="16">
        <v>45232</v>
      </c>
      <c r="G2143" t="s">
        <v>77</v>
      </c>
      <c r="H2143" t="s">
        <v>100</v>
      </c>
      <c r="I2143" t="s">
        <v>78</v>
      </c>
      <c r="J2143" t="s">
        <v>101</v>
      </c>
      <c r="K2143" s="1" t="s">
        <v>102</v>
      </c>
      <c r="L2143" t="s">
        <v>79</v>
      </c>
      <c r="M2143" s="1">
        <v>500</v>
      </c>
      <c r="N2143" s="1">
        <v>500</v>
      </c>
      <c r="O2143" s="1">
        <v>1045</v>
      </c>
      <c r="P2143">
        <v>3</v>
      </c>
      <c r="Q2143">
        <v>91.05</v>
      </c>
      <c r="R2143">
        <v>112.27</v>
      </c>
      <c r="S2143">
        <v>21.22</v>
      </c>
      <c r="T2143" t="s">
        <v>80</v>
      </c>
      <c r="U2143" s="40">
        <v>2023</v>
      </c>
      <c r="V2143" s="40">
        <v>11</v>
      </c>
      <c r="W2143" s="40" t="s">
        <v>328</v>
      </c>
      <c r="X2143" s="40">
        <v>4</v>
      </c>
      <c r="Y2143">
        <v>1</v>
      </c>
      <c r="Z2143">
        <v>112.27</v>
      </c>
    </row>
    <row r="2144" spans="1:26" x14ac:dyDescent="0.25">
      <c r="A2144" t="s">
        <v>92</v>
      </c>
      <c r="B2144" t="s">
        <v>2311</v>
      </c>
      <c r="C2144" s="1">
        <v>500</v>
      </c>
      <c r="D2144">
        <v>2</v>
      </c>
      <c r="E2144">
        <v>0.4</v>
      </c>
      <c r="F2144" s="16">
        <v>45232</v>
      </c>
      <c r="G2144" t="s">
        <v>77</v>
      </c>
      <c r="H2144" t="s">
        <v>100</v>
      </c>
      <c r="I2144" t="s">
        <v>78</v>
      </c>
      <c r="J2144" t="s">
        <v>101</v>
      </c>
      <c r="K2144" s="1" t="s">
        <v>102</v>
      </c>
      <c r="L2144" t="s">
        <v>79</v>
      </c>
      <c r="M2144" s="1">
        <v>500</v>
      </c>
      <c r="N2144" s="1">
        <v>500</v>
      </c>
      <c r="O2144" s="1">
        <v>1045</v>
      </c>
      <c r="P2144">
        <v>3</v>
      </c>
      <c r="Q2144">
        <v>91.05</v>
      </c>
      <c r="R2144">
        <v>112.27</v>
      </c>
      <c r="S2144">
        <v>21.22</v>
      </c>
      <c r="T2144" t="s">
        <v>80</v>
      </c>
      <c r="U2144" s="40">
        <v>2023</v>
      </c>
      <c r="V2144" s="40">
        <v>11</v>
      </c>
      <c r="W2144" s="40" t="s">
        <v>328</v>
      </c>
      <c r="X2144" s="40">
        <v>4</v>
      </c>
      <c r="Y2144">
        <v>1</v>
      </c>
      <c r="Z2144">
        <v>112.27</v>
      </c>
    </row>
    <row r="2145" spans="1:26" x14ac:dyDescent="0.25">
      <c r="A2145" t="s">
        <v>92</v>
      </c>
      <c r="B2145" t="s">
        <v>2312</v>
      </c>
      <c r="C2145" s="1">
        <v>500</v>
      </c>
      <c r="D2145">
        <v>2</v>
      </c>
      <c r="E2145">
        <v>0.4</v>
      </c>
      <c r="F2145" s="16">
        <v>45232</v>
      </c>
      <c r="G2145" t="s">
        <v>77</v>
      </c>
      <c r="H2145" t="s">
        <v>100</v>
      </c>
      <c r="I2145" t="s">
        <v>78</v>
      </c>
      <c r="J2145" t="s">
        <v>101</v>
      </c>
      <c r="K2145" s="1" t="s">
        <v>102</v>
      </c>
      <c r="L2145" t="s">
        <v>79</v>
      </c>
      <c r="M2145" s="1">
        <v>500</v>
      </c>
      <c r="N2145" s="1">
        <v>500</v>
      </c>
      <c r="O2145" s="1">
        <v>1045</v>
      </c>
      <c r="P2145">
        <v>3</v>
      </c>
      <c r="Q2145">
        <v>91.05</v>
      </c>
      <c r="R2145">
        <v>112.27</v>
      </c>
      <c r="S2145">
        <v>21.22</v>
      </c>
      <c r="T2145" t="s">
        <v>80</v>
      </c>
      <c r="U2145" s="40">
        <v>2023</v>
      </c>
      <c r="V2145" s="40">
        <v>11</v>
      </c>
      <c r="W2145" s="40" t="s">
        <v>328</v>
      </c>
      <c r="X2145" s="40">
        <v>4</v>
      </c>
      <c r="Y2145">
        <v>1</v>
      </c>
      <c r="Z2145">
        <v>112.27</v>
      </c>
    </row>
    <row r="2146" spans="1:26" x14ac:dyDescent="0.25">
      <c r="A2146" t="s">
        <v>92</v>
      </c>
      <c r="B2146" t="s">
        <v>2313</v>
      </c>
      <c r="C2146" s="1">
        <v>500</v>
      </c>
      <c r="D2146">
        <v>2</v>
      </c>
      <c r="E2146">
        <v>0.4</v>
      </c>
      <c r="F2146" s="16">
        <v>45232</v>
      </c>
      <c r="G2146" t="s">
        <v>77</v>
      </c>
      <c r="H2146" t="s">
        <v>100</v>
      </c>
      <c r="I2146" t="s">
        <v>78</v>
      </c>
      <c r="J2146" t="s">
        <v>101</v>
      </c>
      <c r="K2146" s="1" t="s">
        <v>102</v>
      </c>
      <c r="L2146" t="s">
        <v>79</v>
      </c>
      <c r="M2146" s="1">
        <v>500</v>
      </c>
      <c r="N2146" s="1">
        <v>500</v>
      </c>
      <c r="O2146" s="1">
        <v>1045</v>
      </c>
      <c r="P2146">
        <v>3</v>
      </c>
      <c r="Q2146">
        <v>91.05</v>
      </c>
      <c r="R2146">
        <v>112.27</v>
      </c>
      <c r="S2146">
        <v>21.22</v>
      </c>
      <c r="T2146" t="s">
        <v>80</v>
      </c>
      <c r="U2146" s="40">
        <v>2023</v>
      </c>
      <c r="V2146" s="40">
        <v>11</v>
      </c>
      <c r="W2146" s="40" t="s">
        <v>328</v>
      </c>
      <c r="X2146" s="40">
        <v>4</v>
      </c>
      <c r="Y2146">
        <v>1</v>
      </c>
      <c r="Z2146">
        <v>112.27</v>
      </c>
    </row>
    <row r="2147" spans="1:26" x14ac:dyDescent="0.25">
      <c r="A2147" t="s">
        <v>92</v>
      </c>
      <c r="B2147" t="s">
        <v>2314</v>
      </c>
      <c r="C2147" s="1">
        <v>500</v>
      </c>
      <c r="D2147">
        <v>2</v>
      </c>
      <c r="E2147">
        <v>0.4</v>
      </c>
      <c r="F2147" s="16">
        <v>45232</v>
      </c>
      <c r="G2147" t="s">
        <v>77</v>
      </c>
      <c r="H2147" t="s">
        <v>100</v>
      </c>
      <c r="I2147" t="s">
        <v>78</v>
      </c>
      <c r="J2147" t="s">
        <v>101</v>
      </c>
      <c r="K2147" s="1" t="s">
        <v>102</v>
      </c>
      <c r="L2147" t="s">
        <v>79</v>
      </c>
      <c r="M2147" s="1">
        <v>500</v>
      </c>
      <c r="N2147" s="1">
        <v>500</v>
      </c>
      <c r="O2147" s="1">
        <v>1045</v>
      </c>
      <c r="P2147">
        <v>3</v>
      </c>
      <c r="Q2147">
        <v>91.05</v>
      </c>
      <c r="R2147">
        <v>112.27</v>
      </c>
      <c r="S2147">
        <v>21.22</v>
      </c>
      <c r="T2147" t="s">
        <v>80</v>
      </c>
      <c r="U2147" s="40">
        <v>2023</v>
      </c>
      <c r="V2147" s="40">
        <v>11</v>
      </c>
      <c r="W2147" s="40" t="s">
        <v>328</v>
      </c>
      <c r="X2147" s="40">
        <v>4</v>
      </c>
      <c r="Y2147">
        <v>1</v>
      </c>
      <c r="Z2147">
        <v>112.27</v>
      </c>
    </row>
    <row r="2148" spans="1:26" x14ac:dyDescent="0.25">
      <c r="A2148" t="s">
        <v>92</v>
      </c>
      <c r="B2148" t="s">
        <v>2315</v>
      </c>
      <c r="C2148" s="1">
        <v>500</v>
      </c>
      <c r="D2148">
        <v>2</v>
      </c>
      <c r="E2148">
        <v>0.4</v>
      </c>
      <c r="F2148" s="16">
        <v>45232</v>
      </c>
      <c r="G2148" t="s">
        <v>77</v>
      </c>
      <c r="H2148" t="s">
        <v>100</v>
      </c>
      <c r="I2148" t="s">
        <v>78</v>
      </c>
      <c r="J2148" t="s">
        <v>101</v>
      </c>
      <c r="K2148" s="1" t="s">
        <v>102</v>
      </c>
      <c r="L2148" t="s">
        <v>79</v>
      </c>
      <c r="M2148" s="1">
        <v>500</v>
      </c>
      <c r="N2148" s="1">
        <v>500</v>
      </c>
      <c r="O2148" s="1">
        <v>1045</v>
      </c>
      <c r="P2148">
        <v>3</v>
      </c>
      <c r="Q2148">
        <v>91.05</v>
      </c>
      <c r="R2148">
        <v>112.27</v>
      </c>
      <c r="S2148">
        <v>21.22</v>
      </c>
      <c r="T2148" t="s">
        <v>80</v>
      </c>
      <c r="U2148" s="40">
        <v>2023</v>
      </c>
      <c r="V2148" s="40">
        <v>11</v>
      </c>
      <c r="W2148" s="40" t="s">
        <v>328</v>
      </c>
      <c r="X2148" s="40">
        <v>4</v>
      </c>
      <c r="Y2148">
        <v>1</v>
      </c>
      <c r="Z2148">
        <v>112.27</v>
      </c>
    </row>
    <row r="2149" spans="1:26" x14ac:dyDescent="0.25">
      <c r="A2149" t="s">
        <v>92</v>
      </c>
      <c r="B2149" t="s">
        <v>2316</v>
      </c>
      <c r="C2149" s="1">
        <v>500</v>
      </c>
      <c r="D2149">
        <v>2</v>
      </c>
      <c r="E2149">
        <v>0.4</v>
      </c>
      <c r="F2149" s="16">
        <v>45232</v>
      </c>
      <c r="G2149" t="s">
        <v>77</v>
      </c>
      <c r="H2149" t="s">
        <v>100</v>
      </c>
      <c r="I2149" t="s">
        <v>78</v>
      </c>
      <c r="J2149" t="s">
        <v>101</v>
      </c>
      <c r="K2149" s="1" t="s">
        <v>102</v>
      </c>
      <c r="L2149" t="s">
        <v>79</v>
      </c>
      <c r="M2149" s="1">
        <v>500</v>
      </c>
      <c r="N2149" s="1">
        <v>500</v>
      </c>
      <c r="O2149" s="1">
        <v>1045</v>
      </c>
      <c r="P2149">
        <v>3</v>
      </c>
      <c r="Q2149">
        <v>91.05</v>
      </c>
      <c r="R2149">
        <v>112.27</v>
      </c>
      <c r="S2149">
        <v>21.22</v>
      </c>
      <c r="T2149" t="s">
        <v>80</v>
      </c>
      <c r="U2149" s="40">
        <v>2023</v>
      </c>
      <c r="V2149" s="40">
        <v>11</v>
      </c>
      <c r="W2149" s="40" t="s">
        <v>328</v>
      </c>
      <c r="X2149" s="40">
        <v>4</v>
      </c>
      <c r="Y2149">
        <v>1</v>
      </c>
      <c r="Z2149">
        <v>112.27</v>
      </c>
    </row>
    <row r="2150" spans="1:26" x14ac:dyDescent="0.25">
      <c r="A2150" t="s">
        <v>92</v>
      </c>
      <c r="B2150" t="s">
        <v>2317</v>
      </c>
      <c r="C2150" s="1">
        <v>500</v>
      </c>
      <c r="D2150">
        <v>2</v>
      </c>
      <c r="E2150">
        <v>0.4</v>
      </c>
      <c r="F2150" s="16">
        <v>45232</v>
      </c>
      <c r="G2150" t="s">
        <v>77</v>
      </c>
      <c r="H2150" t="s">
        <v>100</v>
      </c>
      <c r="I2150" t="s">
        <v>78</v>
      </c>
      <c r="J2150" t="s">
        <v>101</v>
      </c>
      <c r="K2150" s="1" t="s">
        <v>102</v>
      </c>
      <c r="L2150" t="s">
        <v>79</v>
      </c>
      <c r="M2150" s="1">
        <v>500</v>
      </c>
      <c r="N2150" s="1">
        <v>500</v>
      </c>
      <c r="O2150" s="1">
        <v>1045</v>
      </c>
      <c r="P2150">
        <v>3</v>
      </c>
      <c r="Q2150">
        <v>91.05</v>
      </c>
      <c r="R2150">
        <v>112.27</v>
      </c>
      <c r="S2150">
        <v>21.22</v>
      </c>
      <c r="T2150" t="s">
        <v>80</v>
      </c>
      <c r="U2150" s="40">
        <v>2023</v>
      </c>
      <c r="V2150" s="40">
        <v>11</v>
      </c>
      <c r="W2150" s="40" t="s">
        <v>328</v>
      </c>
      <c r="X2150" s="40">
        <v>4</v>
      </c>
      <c r="Y2150">
        <v>1</v>
      </c>
      <c r="Z2150">
        <v>112.27</v>
      </c>
    </row>
    <row r="2151" spans="1:26" x14ac:dyDescent="0.25">
      <c r="A2151" t="s">
        <v>92</v>
      </c>
      <c r="B2151" t="s">
        <v>2318</v>
      </c>
      <c r="C2151" s="1">
        <v>500</v>
      </c>
      <c r="D2151">
        <v>2</v>
      </c>
      <c r="E2151">
        <v>0.4</v>
      </c>
      <c r="F2151" s="16">
        <v>45232</v>
      </c>
      <c r="G2151" t="s">
        <v>77</v>
      </c>
      <c r="H2151" t="s">
        <v>100</v>
      </c>
      <c r="I2151" t="s">
        <v>78</v>
      </c>
      <c r="J2151" t="s">
        <v>101</v>
      </c>
      <c r="K2151" s="1" t="s">
        <v>102</v>
      </c>
      <c r="L2151" t="s">
        <v>79</v>
      </c>
      <c r="M2151" s="1">
        <v>500</v>
      </c>
      <c r="N2151" s="1">
        <v>500</v>
      </c>
      <c r="O2151" s="1">
        <v>1045</v>
      </c>
      <c r="P2151">
        <v>3</v>
      </c>
      <c r="Q2151">
        <v>91.05</v>
      </c>
      <c r="R2151">
        <v>112.27</v>
      </c>
      <c r="S2151">
        <v>21.22</v>
      </c>
      <c r="T2151" t="s">
        <v>80</v>
      </c>
      <c r="U2151" s="40">
        <v>2023</v>
      </c>
      <c r="V2151" s="40">
        <v>11</v>
      </c>
      <c r="W2151" s="40" t="s">
        <v>328</v>
      </c>
      <c r="X2151" s="40">
        <v>4</v>
      </c>
      <c r="Y2151">
        <v>1</v>
      </c>
      <c r="Z2151">
        <v>112.27</v>
      </c>
    </row>
    <row r="2152" spans="1:26" x14ac:dyDescent="0.25">
      <c r="A2152" t="s">
        <v>92</v>
      </c>
      <c r="B2152" t="s">
        <v>2319</v>
      </c>
      <c r="C2152" s="1">
        <v>500</v>
      </c>
      <c r="D2152">
        <v>2</v>
      </c>
      <c r="E2152">
        <v>0.4</v>
      </c>
      <c r="F2152" s="16">
        <v>45232</v>
      </c>
      <c r="G2152" t="s">
        <v>77</v>
      </c>
      <c r="H2152" t="s">
        <v>100</v>
      </c>
      <c r="I2152" t="s">
        <v>78</v>
      </c>
      <c r="J2152" t="s">
        <v>101</v>
      </c>
      <c r="K2152" s="1" t="s">
        <v>102</v>
      </c>
      <c r="L2152" t="s">
        <v>79</v>
      </c>
      <c r="M2152" s="1">
        <v>500</v>
      </c>
      <c r="N2152" s="1">
        <v>500</v>
      </c>
      <c r="O2152" s="1">
        <v>1045</v>
      </c>
      <c r="P2152">
        <v>3</v>
      </c>
      <c r="Q2152">
        <v>91.05</v>
      </c>
      <c r="R2152">
        <v>112.27</v>
      </c>
      <c r="S2152">
        <v>21.22</v>
      </c>
      <c r="T2152" t="s">
        <v>80</v>
      </c>
      <c r="U2152" s="40">
        <v>2023</v>
      </c>
      <c r="V2152" s="40">
        <v>11</v>
      </c>
      <c r="W2152" s="40" t="s">
        <v>328</v>
      </c>
      <c r="X2152" s="40">
        <v>4</v>
      </c>
      <c r="Y2152">
        <v>1</v>
      </c>
      <c r="Z2152">
        <v>112.27</v>
      </c>
    </row>
    <row r="2153" spans="1:26" x14ac:dyDescent="0.25">
      <c r="A2153" t="s">
        <v>92</v>
      </c>
      <c r="B2153" t="s">
        <v>2320</v>
      </c>
      <c r="C2153" s="1">
        <v>500</v>
      </c>
      <c r="D2153">
        <v>2</v>
      </c>
      <c r="E2153">
        <v>0.4</v>
      </c>
      <c r="F2153" s="16">
        <v>45232</v>
      </c>
      <c r="G2153" t="s">
        <v>77</v>
      </c>
      <c r="H2153" t="s">
        <v>100</v>
      </c>
      <c r="I2153" t="s">
        <v>78</v>
      </c>
      <c r="J2153" t="s">
        <v>101</v>
      </c>
      <c r="K2153" s="1" t="s">
        <v>102</v>
      </c>
      <c r="L2153" t="s">
        <v>79</v>
      </c>
      <c r="M2153" s="1">
        <v>500</v>
      </c>
      <c r="N2153" s="1">
        <v>500</v>
      </c>
      <c r="O2153" s="1">
        <v>1045</v>
      </c>
      <c r="P2153">
        <v>3</v>
      </c>
      <c r="Q2153">
        <v>91.05</v>
      </c>
      <c r="R2153">
        <v>112.27</v>
      </c>
      <c r="S2153">
        <v>21.22</v>
      </c>
      <c r="T2153" t="s">
        <v>80</v>
      </c>
      <c r="U2153" s="40">
        <v>2023</v>
      </c>
      <c r="V2153" s="40">
        <v>11</v>
      </c>
      <c r="W2153" s="40" t="s">
        <v>328</v>
      </c>
      <c r="X2153" s="40">
        <v>4</v>
      </c>
      <c r="Y2153">
        <v>1</v>
      </c>
      <c r="Z2153">
        <v>112.27</v>
      </c>
    </row>
    <row r="2154" spans="1:26" x14ac:dyDescent="0.25">
      <c r="A2154" t="s">
        <v>92</v>
      </c>
      <c r="B2154" t="s">
        <v>2321</v>
      </c>
      <c r="C2154" s="1">
        <v>500</v>
      </c>
      <c r="D2154">
        <v>2</v>
      </c>
      <c r="E2154">
        <v>0.4</v>
      </c>
      <c r="F2154" s="16">
        <v>45232</v>
      </c>
      <c r="G2154" t="s">
        <v>77</v>
      </c>
      <c r="H2154" t="s">
        <v>100</v>
      </c>
      <c r="I2154" t="s">
        <v>78</v>
      </c>
      <c r="J2154" t="s">
        <v>101</v>
      </c>
      <c r="K2154" s="1" t="s">
        <v>102</v>
      </c>
      <c r="L2154" t="s">
        <v>79</v>
      </c>
      <c r="M2154" s="1">
        <v>500</v>
      </c>
      <c r="N2154" s="1">
        <v>500</v>
      </c>
      <c r="O2154" s="1">
        <v>1045</v>
      </c>
      <c r="P2154">
        <v>3</v>
      </c>
      <c r="Q2154">
        <v>91.05</v>
      </c>
      <c r="R2154">
        <v>112.27</v>
      </c>
      <c r="S2154">
        <v>21.22</v>
      </c>
      <c r="T2154" t="s">
        <v>80</v>
      </c>
      <c r="U2154" s="40">
        <v>2023</v>
      </c>
      <c r="V2154" s="40">
        <v>11</v>
      </c>
      <c r="W2154" s="40" t="s">
        <v>328</v>
      </c>
      <c r="X2154" s="40">
        <v>4</v>
      </c>
      <c r="Y2154">
        <v>1</v>
      </c>
      <c r="Z2154">
        <v>112.27</v>
      </c>
    </row>
    <row r="2155" spans="1:26" x14ac:dyDescent="0.25">
      <c r="A2155" t="s">
        <v>92</v>
      </c>
      <c r="B2155" t="s">
        <v>2322</v>
      </c>
      <c r="C2155" s="1">
        <v>500</v>
      </c>
      <c r="D2155">
        <v>2</v>
      </c>
      <c r="E2155">
        <v>0.4</v>
      </c>
      <c r="F2155" s="16">
        <v>45232</v>
      </c>
      <c r="G2155" t="s">
        <v>77</v>
      </c>
      <c r="H2155" t="s">
        <v>100</v>
      </c>
      <c r="I2155" t="s">
        <v>78</v>
      </c>
      <c r="J2155" t="s">
        <v>101</v>
      </c>
      <c r="K2155" s="1" t="s">
        <v>102</v>
      </c>
      <c r="L2155" t="s">
        <v>79</v>
      </c>
      <c r="M2155" s="1">
        <v>500</v>
      </c>
      <c r="N2155" s="1">
        <v>500</v>
      </c>
      <c r="O2155" s="1">
        <v>1045</v>
      </c>
      <c r="P2155">
        <v>3</v>
      </c>
      <c r="Q2155">
        <v>91.05</v>
      </c>
      <c r="R2155">
        <v>112.27</v>
      </c>
      <c r="S2155">
        <v>21.22</v>
      </c>
      <c r="T2155" t="s">
        <v>80</v>
      </c>
      <c r="U2155" s="40">
        <v>2023</v>
      </c>
      <c r="V2155" s="40">
        <v>11</v>
      </c>
      <c r="W2155" s="40" t="s">
        <v>328</v>
      </c>
      <c r="X2155" s="40">
        <v>4</v>
      </c>
      <c r="Y2155">
        <v>1</v>
      </c>
      <c r="Z2155">
        <v>112.27</v>
      </c>
    </row>
    <row r="2156" spans="1:26" x14ac:dyDescent="0.25">
      <c r="A2156" t="s">
        <v>92</v>
      </c>
      <c r="B2156" t="s">
        <v>2323</v>
      </c>
      <c r="C2156" s="1">
        <v>500</v>
      </c>
      <c r="D2156">
        <v>2</v>
      </c>
      <c r="E2156">
        <v>0.4</v>
      </c>
      <c r="F2156" s="16">
        <v>45232</v>
      </c>
      <c r="G2156" t="s">
        <v>77</v>
      </c>
      <c r="H2156" t="s">
        <v>100</v>
      </c>
      <c r="I2156" t="s">
        <v>78</v>
      </c>
      <c r="J2156" t="s">
        <v>101</v>
      </c>
      <c r="K2156" s="1" t="s">
        <v>102</v>
      </c>
      <c r="L2156" t="s">
        <v>79</v>
      </c>
      <c r="M2156" s="1">
        <v>500</v>
      </c>
      <c r="N2156" s="1">
        <v>500</v>
      </c>
      <c r="O2156" s="1">
        <v>1045</v>
      </c>
      <c r="P2156">
        <v>3</v>
      </c>
      <c r="Q2156">
        <v>91.05</v>
      </c>
      <c r="R2156">
        <v>112.27</v>
      </c>
      <c r="S2156">
        <v>21.22</v>
      </c>
      <c r="T2156" t="s">
        <v>80</v>
      </c>
      <c r="U2156" s="40">
        <v>2023</v>
      </c>
      <c r="V2156" s="40">
        <v>11</v>
      </c>
      <c r="W2156" s="40" t="s">
        <v>328</v>
      </c>
      <c r="X2156" s="40">
        <v>4</v>
      </c>
      <c r="Y2156">
        <v>1</v>
      </c>
      <c r="Z2156">
        <v>112.27</v>
      </c>
    </row>
    <row r="2157" spans="1:26" x14ac:dyDescent="0.25">
      <c r="A2157" t="s">
        <v>92</v>
      </c>
      <c r="B2157" t="s">
        <v>2324</v>
      </c>
      <c r="C2157" s="1">
        <v>500</v>
      </c>
      <c r="D2157">
        <v>2</v>
      </c>
      <c r="E2157">
        <v>0.4</v>
      </c>
      <c r="F2157" s="16">
        <v>45232</v>
      </c>
      <c r="G2157" t="s">
        <v>77</v>
      </c>
      <c r="H2157" t="s">
        <v>100</v>
      </c>
      <c r="I2157" t="s">
        <v>78</v>
      </c>
      <c r="J2157" t="s">
        <v>101</v>
      </c>
      <c r="K2157" s="1" t="s">
        <v>102</v>
      </c>
      <c r="L2157" t="s">
        <v>79</v>
      </c>
      <c r="M2157" s="1">
        <v>500</v>
      </c>
      <c r="N2157" s="1">
        <v>500</v>
      </c>
      <c r="O2157" s="1">
        <v>1045</v>
      </c>
      <c r="P2157">
        <v>3</v>
      </c>
      <c r="Q2157">
        <v>91.05</v>
      </c>
      <c r="R2157">
        <v>112.27</v>
      </c>
      <c r="S2157">
        <v>21.22</v>
      </c>
      <c r="T2157" t="s">
        <v>80</v>
      </c>
      <c r="U2157" s="40">
        <v>2023</v>
      </c>
      <c r="V2157" s="40">
        <v>11</v>
      </c>
      <c r="W2157" s="40" t="s">
        <v>328</v>
      </c>
      <c r="X2157" s="40">
        <v>4</v>
      </c>
      <c r="Y2157">
        <v>1</v>
      </c>
      <c r="Z2157">
        <v>112.27</v>
      </c>
    </row>
    <row r="2158" spans="1:26" x14ac:dyDescent="0.25">
      <c r="A2158" t="s">
        <v>92</v>
      </c>
      <c r="B2158" t="s">
        <v>2325</v>
      </c>
      <c r="C2158" s="1">
        <v>500</v>
      </c>
      <c r="D2158">
        <v>2</v>
      </c>
      <c r="E2158">
        <v>0.4</v>
      </c>
      <c r="F2158" s="16">
        <v>45232</v>
      </c>
      <c r="G2158" t="s">
        <v>77</v>
      </c>
      <c r="H2158" t="s">
        <v>100</v>
      </c>
      <c r="I2158" t="s">
        <v>78</v>
      </c>
      <c r="J2158" t="s">
        <v>101</v>
      </c>
      <c r="K2158" s="1" t="s">
        <v>102</v>
      </c>
      <c r="L2158" t="s">
        <v>79</v>
      </c>
      <c r="M2158" s="1">
        <v>500</v>
      </c>
      <c r="N2158" s="1">
        <v>500</v>
      </c>
      <c r="O2158" s="1">
        <v>1045</v>
      </c>
      <c r="P2158">
        <v>3</v>
      </c>
      <c r="Q2158">
        <v>91.05</v>
      </c>
      <c r="R2158">
        <v>112.27</v>
      </c>
      <c r="S2158">
        <v>21.22</v>
      </c>
      <c r="T2158" t="s">
        <v>80</v>
      </c>
      <c r="U2158" s="40">
        <v>2023</v>
      </c>
      <c r="V2158" s="40">
        <v>11</v>
      </c>
      <c r="W2158" s="40" t="s">
        <v>328</v>
      </c>
      <c r="X2158" s="40">
        <v>4</v>
      </c>
      <c r="Y2158">
        <v>1</v>
      </c>
      <c r="Z2158">
        <v>112.27</v>
      </c>
    </row>
    <row r="2159" spans="1:26" x14ac:dyDescent="0.25">
      <c r="A2159" t="s">
        <v>92</v>
      </c>
      <c r="B2159" t="s">
        <v>2326</v>
      </c>
      <c r="C2159" s="1">
        <v>500</v>
      </c>
      <c r="D2159">
        <v>2</v>
      </c>
      <c r="E2159">
        <v>0.4</v>
      </c>
      <c r="F2159" s="16">
        <v>45232</v>
      </c>
      <c r="G2159" t="s">
        <v>77</v>
      </c>
      <c r="H2159" t="s">
        <v>100</v>
      </c>
      <c r="I2159" t="s">
        <v>78</v>
      </c>
      <c r="J2159" t="s">
        <v>101</v>
      </c>
      <c r="K2159" s="1" t="s">
        <v>102</v>
      </c>
      <c r="L2159" t="s">
        <v>79</v>
      </c>
      <c r="M2159" s="1">
        <v>500</v>
      </c>
      <c r="N2159" s="1">
        <v>500</v>
      </c>
      <c r="O2159" s="1">
        <v>1045</v>
      </c>
      <c r="P2159">
        <v>3</v>
      </c>
      <c r="Q2159">
        <v>91.05</v>
      </c>
      <c r="R2159">
        <v>112.27</v>
      </c>
      <c r="S2159">
        <v>21.22</v>
      </c>
      <c r="T2159" t="s">
        <v>80</v>
      </c>
      <c r="U2159" s="40">
        <v>2023</v>
      </c>
      <c r="V2159" s="40">
        <v>11</v>
      </c>
      <c r="W2159" s="40" t="s">
        <v>328</v>
      </c>
      <c r="X2159" s="40">
        <v>4</v>
      </c>
      <c r="Y2159">
        <v>1</v>
      </c>
      <c r="Z2159">
        <v>112.27</v>
      </c>
    </row>
    <row r="2160" spans="1:26" x14ac:dyDescent="0.25">
      <c r="A2160" t="s">
        <v>92</v>
      </c>
      <c r="B2160" t="s">
        <v>2327</v>
      </c>
      <c r="C2160" s="1">
        <v>500</v>
      </c>
      <c r="D2160">
        <v>2</v>
      </c>
      <c r="E2160">
        <v>0.4</v>
      </c>
      <c r="F2160" s="16">
        <v>45232</v>
      </c>
      <c r="G2160" t="s">
        <v>77</v>
      </c>
      <c r="H2160" t="s">
        <v>100</v>
      </c>
      <c r="I2160" t="s">
        <v>78</v>
      </c>
      <c r="J2160" t="s">
        <v>101</v>
      </c>
      <c r="K2160" s="1" t="s">
        <v>102</v>
      </c>
      <c r="L2160" t="s">
        <v>79</v>
      </c>
      <c r="M2160" s="1">
        <v>500</v>
      </c>
      <c r="N2160" s="1">
        <v>500</v>
      </c>
      <c r="O2160" s="1">
        <v>1045</v>
      </c>
      <c r="P2160">
        <v>3</v>
      </c>
      <c r="Q2160">
        <v>91.05</v>
      </c>
      <c r="R2160">
        <v>112.27</v>
      </c>
      <c r="S2160">
        <v>21.22</v>
      </c>
      <c r="T2160" t="s">
        <v>80</v>
      </c>
      <c r="U2160" s="40">
        <v>2023</v>
      </c>
      <c r="V2160" s="40">
        <v>11</v>
      </c>
      <c r="W2160" s="40" t="s">
        <v>328</v>
      </c>
      <c r="X2160" s="40">
        <v>4</v>
      </c>
      <c r="Y2160">
        <v>1</v>
      </c>
      <c r="Z2160">
        <v>112.27</v>
      </c>
    </row>
    <row r="2161" spans="1:26" x14ac:dyDescent="0.25">
      <c r="A2161" t="s">
        <v>92</v>
      </c>
      <c r="B2161" t="s">
        <v>2328</v>
      </c>
      <c r="C2161" s="1">
        <v>500</v>
      </c>
      <c r="D2161">
        <v>2</v>
      </c>
      <c r="E2161">
        <v>0.4</v>
      </c>
      <c r="F2161" s="16">
        <v>45232</v>
      </c>
      <c r="G2161" t="s">
        <v>77</v>
      </c>
      <c r="H2161" t="s">
        <v>100</v>
      </c>
      <c r="I2161" t="s">
        <v>78</v>
      </c>
      <c r="J2161" t="s">
        <v>101</v>
      </c>
      <c r="K2161" s="1" t="s">
        <v>102</v>
      </c>
      <c r="L2161" t="s">
        <v>79</v>
      </c>
      <c r="M2161" s="1">
        <v>500</v>
      </c>
      <c r="N2161" s="1">
        <v>500</v>
      </c>
      <c r="O2161" s="1">
        <v>1045</v>
      </c>
      <c r="P2161">
        <v>3</v>
      </c>
      <c r="Q2161">
        <v>91.05</v>
      </c>
      <c r="R2161">
        <v>112.27</v>
      </c>
      <c r="S2161">
        <v>21.22</v>
      </c>
      <c r="T2161" t="s">
        <v>80</v>
      </c>
      <c r="U2161" s="40">
        <v>2023</v>
      </c>
      <c r="V2161" s="40">
        <v>11</v>
      </c>
      <c r="W2161" s="40" t="s">
        <v>328</v>
      </c>
      <c r="X2161" s="40">
        <v>4</v>
      </c>
      <c r="Y2161">
        <v>1</v>
      </c>
      <c r="Z2161">
        <v>112.27</v>
      </c>
    </row>
    <row r="2162" spans="1:26" x14ac:dyDescent="0.25">
      <c r="A2162" t="s">
        <v>92</v>
      </c>
      <c r="B2162" t="s">
        <v>2329</v>
      </c>
      <c r="C2162" s="1">
        <v>500</v>
      </c>
      <c r="D2162">
        <v>2</v>
      </c>
      <c r="E2162">
        <v>0.4</v>
      </c>
      <c r="F2162" s="16">
        <v>45232</v>
      </c>
      <c r="G2162" t="s">
        <v>77</v>
      </c>
      <c r="H2162" t="s">
        <v>100</v>
      </c>
      <c r="I2162" t="s">
        <v>78</v>
      </c>
      <c r="J2162" t="s">
        <v>101</v>
      </c>
      <c r="K2162" s="1" t="s">
        <v>102</v>
      </c>
      <c r="L2162" t="s">
        <v>79</v>
      </c>
      <c r="M2162" s="1">
        <v>500</v>
      </c>
      <c r="N2162" s="1">
        <v>500</v>
      </c>
      <c r="O2162" s="1">
        <v>1045</v>
      </c>
      <c r="P2162">
        <v>3</v>
      </c>
      <c r="Q2162">
        <v>91.05</v>
      </c>
      <c r="R2162">
        <v>112.27</v>
      </c>
      <c r="S2162">
        <v>21.22</v>
      </c>
      <c r="T2162" t="s">
        <v>80</v>
      </c>
      <c r="U2162" s="40">
        <v>2023</v>
      </c>
      <c r="V2162" s="40">
        <v>11</v>
      </c>
      <c r="W2162" s="40" t="s">
        <v>328</v>
      </c>
      <c r="X2162" s="40">
        <v>4</v>
      </c>
      <c r="Y2162">
        <v>1</v>
      </c>
      <c r="Z2162">
        <v>112.27</v>
      </c>
    </row>
    <row r="2163" spans="1:26" x14ac:dyDescent="0.25">
      <c r="A2163" t="s">
        <v>92</v>
      </c>
      <c r="B2163" t="s">
        <v>2330</v>
      </c>
      <c r="C2163" s="1">
        <v>500</v>
      </c>
      <c r="D2163">
        <v>2</v>
      </c>
      <c r="E2163">
        <v>0.4</v>
      </c>
      <c r="F2163" s="16">
        <v>45232</v>
      </c>
      <c r="G2163" t="s">
        <v>77</v>
      </c>
      <c r="H2163" t="s">
        <v>100</v>
      </c>
      <c r="I2163" t="s">
        <v>78</v>
      </c>
      <c r="J2163" t="s">
        <v>101</v>
      </c>
      <c r="K2163" s="1" t="s">
        <v>102</v>
      </c>
      <c r="L2163" t="s">
        <v>79</v>
      </c>
      <c r="M2163" s="1">
        <v>500</v>
      </c>
      <c r="N2163" s="1">
        <v>500</v>
      </c>
      <c r="O2163" s="1">
        <v>1045</v>
      </c>
      <c r="P2163">
        <v>3</v>
      </c>
      <c r="Q2163">
        <v>91.05</v>
      </c>
      <c r="R2163">
        <v>112.27</v>
      </c>
      <c r="S2163">
        <v>21.22</v>
      </c>
      <c r="T2163" t="s">
        <v>80</v>
      </c>
      <c r="U2163" s="40">
        <v>2023</v>
      </c>
      <c r="V2163" s="40">
        <v>11</v>
      </c>
      <c r="W2163" s="40" t="s">
        <v>328</v>
      </c>
      <c r="X2163" s="40">
        <v>4</v>
      </c>
      <c r="Y2163">
        <v>1</v>
      </c>
      <c r="Z2163">
        <v>112.27</v>
      </c>
    </row>
    <row r="2164" spans="1:26" x14ac:dyDescent="0.25">
      <c r="A2164" t="s">
        <v>92</v>
      </c>
      <c r="B2164" t="s">
        <v>2331</v>
      </c>
      <c r="C2164" s="1">
        <v>500</v>
      </c>
      <c r="D2164">
        <v>2</v>
      </c>
      <c r="E2164">
        <v>0.4</v>
      </c>
      <c r="F2164" s="16">
        <v>45232</v>
      </c>
      <c r="G2164" t="s">
        <v>77</v>
      </c>
      <c r="H2164" t="s">
        <v>100</v>
      </c>
      <c r="I2164" t="s">
        <v>78</v>
      </c>
      <c r="J2164" t="s">
        <v>101</v>
      </c>
      <c r="K2164" s="1" t="s">
        <v>102</v>
      </c>
      <c r="L2164" t="s">
        <v>79</v>
      </c>
      <c r="M2164" s="1">
        <v>500</v>
      </c>
      <c r="N2164" s="1">
        <v>500</v>
      </c>
      <c r="O2164" s="1">
        <v>1045</v>
      </c>
      <c r="P2164">
        <v>3</v>
      </c>
      <c r="Q2164">
        <v>91.05</v>
      </c>
      <c r="R2164">
        <v>112.27</v>
      </c>
      <c r="S2164">
        <v>21.22</v>
      </c>
      <c r="T2164" t="s">
        <v>80</v>
      </c>
      <c r="U2164" s="40">
        <v>2023</v>
      </c>
      <c r="V2164" s="40">
        <v>11</v>
      </c>
      <c r="W2164" s="40" t="s">
        <v>328</v>
      </c>
      <c r="X2164" s="40">
        <v>4</v>
      </c>
      <c r="Y2164">
        <v>1</v>
      </c>
      <c r="Z2164">
        <v>112.27</v>
      </c>
    </row>
    <row r="2165" spans="1:26" x14ac:dyDescent="0.25">
      <c r="A2165" t="s">
        <v>92</v>
      </c>
      <c r="B2165" t="s">
        <v>2332</v>
      </c>
      <c r="C2165" s="1">
        <v>500</v>
      </c>
      <c r="D2165">
        <v>2</v>
      </c>
      <c r="E2165">
        <v>0.4</v>
      </c>
      <c r="F2165" s="16">
        <v>45232</v>
      </c>
      <c r="G2165" t="s">
        <v>77</v>
      </c>
      <c r="H2165" t="s">
        <v>100</v>
      </c>
      <c r="I2165" t="s">
        <v>78</v>
      </c>
      <c r="J2165" t="s">
        <v>101</v>
      </c>
      <c r="K2165" s="1" t="s">
        <v>102</v>
      </c>
      <c r="L2165" t="s">
        <v>79</v>
      </c>
      <c r="M2165" s="1">
        <v>500</v>
      </c>
      <c r="N2165" s="1">
        <v>500</v>
      </c>
      <c r="O2165" s="1">
        <v>1045</v>
      </c>
      <c r="P2165">
        <v>3</v>
      </c>
      <c r="Q2165">
        <v>91.05</v>
      </c>
      <c r="R2165">
        <v>112.27</v>
      </c>
      <c r="S2165">
        <v>21.22</v>
      </c>
      <c r="T2165" t="s">
        <v>80</v>
      </c>
      <c r="U2165" s="40">
        <v>2023</v>
      </c>
      <c r="V2165" s="40">
        <v>11</v>
      </c>
      <c r="W2165" s="40" t="s">
        <v>328</v>
      </c>
      <c r="X2165" s="40">
        <v>4</v>
      </c>
      <c r="Y2165">
        <v>1</v>
      </c>
      <c r="Z2165">
        <v>112.27</v>
      </c>
    </row>
    <row r="2166" spans="1:26" x14ac:dyDescent="0.25">
      <c r="A2166" t="s">
        <v>92</v>
      </c>
      <c r="B2166" t="s">
        <v>2333</v>
      </c>
      <c r="C2166" s="1">
        <v>500</v>
      </c>
      <c r="D2166">
        <v>2</v>
      </c>
      <c r="E2166">
        <v>0.4</v>
      </c>
      <c r="F2166" s="16">
        <v>45232</v>
      </c>
      <c r="G2166" t="s">
        <v>77</v>
      </c>
      <c r="H2166" t="s">
        <v>100</v>
      </c>
      <c r="I2166" t="s">
        <v>78</v>
      </c>
      <c r="J2166" t="s">
        <v>101</v>
      </c>
      <c r="K2166" s="1" t="s">
        <v>102</v>
      </c>
      <c r="L2166" t="s">
        <v>79</v>
      </c>
      <c r="M2166" s="1">
        <v>500</v>
      </c>
      <c r="N2166" s="1">
        <v>500</v>
      </c>
      <c r="O2166" s="1">
        <v>1045</v>
      </c>
      <c r="P2166">
        <v>3</v>
      </c>
      <c r="Q2166">
        <v>91.05</v>
      </c>
      <c r="R2166">
        <v>112.27</v>
      </c>
      <c r="S2166">
        <v>21.22</v>
      </c>
      <c r="T2166" t="s">
        <v>80</v>
      </c>
      <c r="U2166" s="40">
        <v>2023</v>
      </c>
      <c r="V2166" s="40">
        <v>11</v>
      </c>
      <c r="W2166" s="40" t="s">
        <v>328</v>
      </c>
      <c r="X2166" s="40">
        <v>4</v>
      </c>
      <c r="Y2166">
        <v>1</v>
      </c>
      <c r="Z2166">
        <v>112.27</v>
      </c>
    </row>
    <row r="2167" spans="1:26" x14ac:dyDescent="0.25">
      <c r="A2167" t="s">
        <v>92</v>
      </c>
      <c r="B2167" t="s">
        <v>2334</v>
      </c>
      <c r="C2167" s="1">
        <v>500</v>
      </c>
      <c r="D2167">
        <v>2</v>
      </c>
      <c r="E2167">
        <v>0.4</v>
      </c>
      <c r="F2167" s="16">
        <v>45232</v>
      </c>
      <c r="G2167" t="s">
        <v>77</v>
      </c>
      <c r="H2167" t="s">
        <v>100</v>
      </c>
      <c r="I2167" t="s">
        <v>78</v>
      </c>
      <c r="J2167" t="s">
        <v>101</v>
      </c>
      <c r="K2167" s="1" t="s">
        <v>102</v>
      </c>
      <c r="L2167" t="s">
        <v>79</v>
      </c>
      <c r="M2167" s="1">
        <v>500</v>
      </c>
      <c r="N2167" s="1">
        <v>500</v>
      </c>
      <c r="O2167" s="1">
        <v>1045</v>
      </c>
      <c r="P2167">
        <v>3</v>
      </c>
      <c r="Q2167">
        <v>91.05</v>
      </c>
      <c r="R2167">
        <v>112.27</v>
      </c>
      <c r="S2167">
        <v>21.22</v>
      </c>
      <c r="T2167" t="s">
        <v>80</v>
      </c>
      <c r="U2167" s="40">
        <v>2023</v>
      </c>
      <c r="V2167" s="40">
        <v>11</v>
      </c>
      <c r="W2167" s="40" t="s">
        <v>328</v>
      </c>
      <c r="X2167" s="40">
        <v>4</v>
      </c>
      <c r="Y2167">
        <v>1</v>
      </c>
      <c r="Z2167">
        <v>112.27</v>
      </c>
    </row>
    <row r="2168" spans="1:26" x14ac:dyDescent="0.25">
      <c r="A2168" t="s">
        <v>92</v>
      </c>
      <c r="B2168" t="s">
        <v>2335</v>
      </c>
      <c r="C2168" s="1">
        <v>500</v>
      </c>
      <c r="D2168">
        <v>2</v>
      </c>
      <c r="E2168">
        <v>0.4</v>
      </c>
      <c r="F2168" s="16">
        <v>45232</v>
      </c>
      <c r="G2168" t="s">
        <v>77</v>
      </c>
      <c r="H2168" t="s">
        <v>100</v>
      </c>
      <c r="I2168" t="s">
        <v>78</v>
      </c>
      <c r="J2168" t="s">
        <v>101</v>
      </c>
      <c r="K2168" s="1" t="s">
        <v>102</v>
      </c>
      <c r="L2168" t="s">
        <v>79</v>
      </c>
      <c r="M2168" s="1">
        <v>500</v>
      </c>
      <c r="N2168" s="1">
        <v>500</v>
      </c>
      <c r="O2168" s="1">
        <v>1045</v>
      </c>
      <c r="P2168">
        <v>3</v>
      </c>
      <c r="Q2168">
        <v>91.05</v>
      </c>
      <c r="R2168">
        <v>112.27</v>
      </c>
      <c r="S2168">
        <v>21.22</v>
      </c>
      <c r="T2168" t="s">
        <v>80</v>
      </c>
      <c r="U2168" s="40">
        <v>2023</v>
      </c>
      <c r="V2168" s="40">
        <v>11</v>
      </c>
      <c r="W2168" s="40" t="s">
        <v>328</v>
      </c>
      <c r="X2168" s="40">
        <v>4</v>
      </c>
      <c r="Y2168">
        <v>1</v>
      </c>
      <c r="Z2168">
        <v>112.27</v>
      </c>
    </row>
    <row r="2169" spans="1:26" x14ac:dyDescent="0.25">
      <c r="A2169" t="s">
        <v>92</v>
      </c>
      <c r="B2169" t="s">
        <v>2336</v>
      </c>
      <c r="C2169" s="1">
        <v>500</v>
      </c>
      <c r="D2169">
        <v>2</v>
      </c>
      <c r="E2169">
        <v>0.4</v>
      </c>
      <c r="F2169" s="16">
        <v>45232</v>
      </c>
      <c r="G2169" t="s">
        <v>77</v>
      </c>
      <c r="H2169" t="s">
        <v>100</v>
      </c>
      <c r="I2169" t="s">
        <v>78</v>
      </c>
      <c r="J2169" t="s">
        <v>101</v>
      </c>
      <c r="K2169" s="1" t="s">
        <v>102</v>
      </c>
      <c r="L2169" t="s">
        <v>79</v>
      </c>
      <c r="M2169" s="1">
        <v>500</v>
      </c>
      <c r="N2169" s="1">
        <v>500</v>
      </c>
      <c r="O2169" s="1">
        <v>1045</v>
      </c>
      <c r="P2169">
        <v>3</v>
      </c>
      <c r="Q2169">
        <v>91.05</v>
      </c>
      <c r="R2169">
        <v>112.27</v>
      </c>
      <c r="S2169">
        <v>21.22</v>
      </c>
      <c r="T2169" t="s">
        <v>80</v>
      </c>
      <c r="U2169" s="40">
        <v>2023</v>
      </c>
      <c r="V2169" s="40">
        <v>11</v>
      </c>
      <c r="W2169" s="40" t="s">
        <v>328</v>
      </c>
      <c r="X2169" s="40">
        <v>4</v>
      </c>
      <c r="Y2169">
        <v>1</v>
      </c>
      <c r="Z2169">
        <v>112.27</v>
      </c>
    </row>
    <row r="2170" spans="1:26" x14ac:dyDescent="0.25">
      <c r="A2170" t="s">
        <v>92</v>
      </c>
      <c r="B2170" t="s">
        <v>2337</v>
      </c>
      <c r="C2170" s="1">
        <v>500</v>
      </c>
      <c r="D2170">
        <v>2</v>
      </c>
      <c r="E2170">
        <v>0.4</v>
      </c>
      <c r="F2170" s="16">
        <v>45232</v>
      </c>
      <c r="G2170" t="s">
        <v>77</v>
      </c>
      <c r="H2170" t="s">
        <v>100</v>
      </c>
      <c r="I2170" t="s">
        <v>78</v>
      </c>
      <c r="J2170" t="s">
        <v>101</v>
      </c>
      <c r="K2170" s="1" t="s">
        <v>102</v>
      </c>
      <c r="L2170" t="s">
        <v>79</v>
      </c>
      <c r="M2170" s="1">
        <v>500</v>
      </c>
      <c r="N2170" s="1">
        <v>500</v>
      </c>
      <c r="O2170" s="1">
        <v>1045</v>
      </c>
      <c r="P2170">
        <v>3</v>
      </c>
      <c r="Q2170">
        <v>91.05</v>
      </c>
      <c r="R2170">
        <v>112.27</v>
      </c>
      <c r="S2170">
        <v>21.22</v>
      </c>
      <c r="T2170" t="s">
        <v>80</v>
      </c>
      <c r="U2170" s="40">
        <v>2023</v>
      </c>
      <c r="V2170" s="40">
        <v>11</v>
      </c>
      <c r="W2170" s="40" t="s">
        <v>328</v>
      </c>
      <c r="X2170" s="40">
        <v>4</v>
      </c>
      <c r="Y2170">
        <v>1</v>
      </c>
      <c r="Z2170">
        <v>112.27</v>
      </c>
    </row>
    <row r="2171" spans="1:26" x14ac:dyDescent="0.25">
      <c r="A2171" t="s">
        <v>92</v>
      </c>
      <c r="B2171" t="s">
        <v>2338</v>
      </c>
      <c r="C2171" s="1">
        <v>500</v>
      </c>
      <c r="D2171">
        <v>2</v>
      </c>
      <c r="E2171">
        <v>0.4</v>
      </c>
      <c r="F2171" s="16">
        <v>45232</v>
      </c>
      <c r="G2171" t="s">
        <v>77</v>
      </c>
      <c r="H2171" t="s">
        <v>100</v>
      </c>
      <c r="I2171" t="s">
        <v>78</v>
      </c>
      <c r="J2171" t="s">
        <v>101</v>
      </c>
      <c r="K2171" s="1" t="s">
        <v>102</v>
      </c>
      <c r="L2171" t="s">
        <v>79</v>
      </c>
      <c r="M2171" s="1">
        <v>500</v>
      </c>
      <c r="N2171" s="1">
        <v>500</v>
      </c>
      <c r="O2171" s="1">
        <v>1045</v>
      </c>
      <c r="P2171">
        <v>3</v>
      </c>
      <c r="Q2171">
        <v>91.05</v>
      </c>
      <c r="R2171">
        <v>112.27</v>
      </c>
      <c r="S2171">
        <v>21.22</v>
      </c>
      <c r="T2171" t="s">
        <v>80</v>
      </c>
      <c r="U2171" s="40">
        <v>2023</v>
      </c>
      <c r="V2171" s="40">
        <v>11</v>
      </c>
      <c r="W2171" s="40" t="s">
        <v>328</v>
      </c>
      <c r="X2171" s="40">
        <v>4</v>
      </c>
      <c r="Y2171">
        <v>1</v>
      </c>
      <c r="Z2171">
        <v>112.27</v>
      </c>
    </row>
    <row r="2172" spans="1:26" x14ac:dyDescent="0.25">
      <c r="A2172" t="s">
        <v>92</v>
      </c>
      <c r="B2172" t="s">
        <v>2339</v>
      </c>
      <c r="C2172" s="1">
        <v>500</v>
      </c>
      <c r="D2172">
        <v>2</v>
      </c>
      <c r="E2172">
        <v>0.4</v>
      </c>
      <c r="F2172" s="16">
        <v>45232</v>
      </c>
      <c r="G2172" t="s">
        <v>77</v>
      </c>
      <c r="H2172" t="s">
        <v>100</v>
      </c>
      <c r="I2172" t="s">
        <v>78</v>
      </c>
      <c r="J2172" t="s">
        <v>101</v>
      </c>
      <c r="K2172" s="1" t="s">
        <v>102</v>
      </c>
      <c r="L2172" t="s">
        <v>79</v>
      </c>
      <c r="M2172" s="1">
        <v>500</v>
      </c>
      <c r="N2172" s="1">
        <v>500</v>
      </c>
      <c r="O2172" s="1">
        <v>1045</v>
      </c>
      <c r="P2172">
        <v>3</v>
      </c>
      <c r="Q2172">
        <v>91.05</v>
      </c>
      <c r="R2172">
        <v>112.27</v>
      </c>
      <c r="S2172">
        <v>21.22</v>
      </c>
      <c r="T2172" t="s">
        <v>80</v>
      </c>
      <c r="U2172" s="40">
        <v>2023</v>
      </c>
      <c r="V2172" s="40">
        <v>11</v>
      </c>
      <c r="W2172" s="40" t="s">
        <v>328</v>
      </c>
      <c r="X2172" s="40">
        <v>4</v>
      </c>
      <c r="Y2172">
        <v>1</v>
      </c>
      <c r="Z2172">
        <v>112.27</v>
      </c>
    </row>
    <row r="2173" spans="1:26" x14ac:dyDescent="0.25">
      <c r="A2173" t="s">
        <v>92</v>
      </c>
      <c r="B2173" t="s">
        <v>2340</v>
      </c>
      <c r="C2173" s="1">
        <v>500</v>
      </c>
      <c r="D2173">
        <v>2</v>
      </c>
      <c r="E2173">
        <v>0.4</v>
      </c>
      <c r="F2173" s="16">
        <v>45232</v>
      </c>
      <c r="G2173" t="s">
        <v>77</v>
      </c>
      <c r="H2173" t="s">
        <v>100</v>
      </c>
      <c r="I2173" t="s">
        <v>78</v>
      </c>
      <c r="J2173" t="s">
        <v>101</v>
      </c>
      <c r="K2173" s="1" t="s">
        <v>102</v>
      </c>
      <c r="L2173" t="s">
        <v>79</v>
      </c>
      <c r="M2173" s="1">
        <v>500</v>
      </c>
      <c r="N2173" s="1">
        <v>500</v>
      </c>
      <c r="O2173" s="1">
        <v>1045</v>
      </c>
      <c r="P2173">
        <v>3</v>
      </c>
      <c r="Q2173">
        <v>91.05</v>
      </c>
      <c r="R2173">
        <v>112.27</v>
      </c>
      <c r="S2173">
        <v>21.22</v>
      </c>
      <c r="T2173" t="s">
        <v>80</v>
      </c>
      <c r="U2173" s="40">
        <v>2023</v>
      </c>
      <c r="V2173" s="40">
        <v>11</v>
      </c>
      <c r="W2173" s="40" t="s">
        <v>328</v>
      </c>
      <c r="X2173" s="40">
        <v>4</v>
      </c>
      <c r="Y2173">
        <v>1</v>
      </c>
      <c r="Z2173">
        <v>112.27</v>
      </c>
    </row>
    <row r="2174" spans="1:26" x14ac:dyDescent="0.25">
      <c r="A2174" t="s">
        <v>92</v>
      </c>
      <c r="B2174" t="s">
        <v>2341</v>
      </c>
      <c r="C2174" s="1">
        <v>500</v>
      </c>
      <c r="D2174">
        <v>2</v>
      </c>
      <c r="E2174">
        <v>0.4</v>
      </c>
      <c r="F2174" s="16">
        <v>45232</v>
      </c>
      <c r="G2174" t="s">
        <v>77</v>
      </c>
      <c r="H2174" t="s">
        <v>100</v>
      </c>
      <c r="I2174" t="s">
        <v>78</v>
      </c>
      <c r="J2174" t="s">
        <v>101</v>
      </c>
      <c r="K2174" s="1" t="s">
        <v>102</v>
      </c>
      <c r="L2174" t="s">
        <v>79</v>
      </c>
      <c r="M2174" s="1">
        <v>500</v>
      </c>
      <c r="N2174" s="1">
        <v>500</v>
      </c>
      <c r="O2174" s="1">
        <v>1045</v>
      </c>
      <c r="P2174">
        <v>3</v>
      </c>
      <c r="Q2174">
        <v>91.05</v>
      </c>
      <c r="R2174">
        <v>112.27</v>
      </c>
      <c r="S2174">
        <v>21.22</v>
      </c>
      <c r="T2174" t="s">
        <v>80</v>
      </c>
      <c r="U2174" s="40">
        <v>2023</v>
      </c>
      <c r="V2174" s="40">
        <v>11</v>
      </c>
      <c r="W2174" s="40" t="s">
        <v>328</v>
      </c>
      <c r="X2174" s="40">
        <v>4</v>
      </c>
      <c r="Y2174">
        <v>1</v>
      </c>
      <c r="Z2174">
        <v>112.27</v>
      </c>
    </row>
    <row r="2175" spans="1:26" x14ac:dyDescent="0.25">
      <c r="A2175" t="s">
        <v>92</v>
      </c>
      <c r="B2175" t="s">
        <v>2342</v>
      </c>
      <c r="C2175" s="1">
        <v>500</v>
      </c>
      <c r="D2175">
        <v>2</v>
      </c>
      <c r="E2175">
        <v>0.4</v>
      </c>
      <c r="F2175" s="16">
        <v>45232</v>
      </c>
      <c r="G2175" t="s">
        <v>77</v>
      </c>
      <c r="H2175" t="s">
        <v>100</v>
      </c>
      <c r="I2175" t="s">
        <v>78</v>
      </c>
      <c r="J2175" t="s">
        <v>101</v>
      </c>
      <c r="K2175" s="1" t="s">
        <v>102</v>
      </c>
      <c r="L2175" t="s">
        <v>79</v>
      </c>
      <c r="M2175" s="1">
        <v>500</v>
      </c>
      <c r="N2175" s="1">
        <v>500</v>
      </c>
      <c r="O2175" s="1">
        <v>1045</v>
      </c>
      <c r="P2175">
        <v>3</v>
      </c>
      <c r="Q2175">
        <v>91.05</v>
      </c>
      <c r="R2175">
        <v>112.27</v>
      </c>
      <c r="S2175">
        <v>21.22</v>
      </c>
      <c r="T2175" t="s">
        <v>80</v>
      </c>
      <c r="U2175" s="40">
        <v>2023</v>
      </c>
      <c r="V2175" s="40">
        <v>11</v>
      </c>
      <c r="W2175" s="40" t="s">
        <v>328</v>
      </c>
      <c r="X2175" s="40">
        <v>4</v>
      </c>
      <c r="Y2175">
        <v>1</v>
      </c>
      <c r="Z2175">
        <v>112.27</v>
      </c>
    </row>
    <row r="2176" spans="1:26" x14ac:dyDescent="0.25">
      <c r="A2176" t="s">
        <v>92</v>
      </c>
      <c r="B2176" t="s">
        <v>2343</v>
      </c>
      <c r="C2176" s="1">
        <v>500</v>
      </c>
      <c r="D2176">
        <v>2</v>
      </c>
      <c r="E2176">
        <v>0.4</v>
      </c>
      <c r="F2176" s="16">
        <v>45232</v>
      </c>
      <c r="G2176" t="s">
        <v>77</v>
      </c>
      <c r="H2176" t="s">
        <v>100</v>
      </c>
      <c r="I2176" t="s">
        <v>78</v>
      </c>
      <c r="J2176" t="s">
        <v>101</v>
      </c>
      <c r="K2176" s="1" t="s">
        <v>102</v>
      </c>
      <c r="L2176" t="s">
        <v>79</v>
      </c>
      <c r="M2176" s="1">
        <v>500</v>
      </c>
      <c r="N2176" s="1">
        <v>500</v>
      </c>
      <c r="O2176" s="1">
        <v>1045</v>
      </c>
      <c r="P2176">
        <v>3</v>
      </c>
      <c r="Q2176">
        <v>91.05</v>
      </c>
      <c r="R2176">
        <v>112.27</v>
      </c>
      <c r="S2176">
        <v>21.22</v>
      </c>
      <c r="T2176" t="s">
        <v>80</v>
      </c>
      <c r="U2176" s="40">
        <v>2023</v>
      </c>
      <c r="V2176" s="40">
        <v>11</v>
      </c>
      <c r="W2176" s="40" t="s">
        <v>328</v>
      </c>
      <c r="X2176" s="40">
        <v>4</v>
      </c>
      <c r="Y2176">
        <v>1</v>
      </c>
      <c r="Z2176">
        <v>112.27</v>
      </c>
    </row>
    <row r="2177" spans="1:26" x14ac:dyDescent="0.25">
      <c r="A2177" t="s">
        <v>92</v>
      </c>
      <c r="B2177" t="s">
        <v>2344</v>
      </c>
      <c r="C2177" s="1">
        <v>500</v>
      </c>
      <c r="D2177">
        <v>2</v>
      </c>
      <c r="E2177">
        <v>0.4</v>
      </c>
      <c r="F2177" s="16">
        <v>45232</v>
      </c>
      <c r="G2177" t="s">
        <v>77</v>
      </c>
      <c r="H2177" t="s">
        <v>100</v>
      </c>
      <c r="I2177" t="s">
        <v>78</v>
      </c>
      <c r="J2177" t="s">
        <v>101</v>
      </c>
      <c r="K2177" s="1" t="s">
        <v>102</v>
      </c>
      <c r="L2177" t="s">
        <v>79</v>
      </c>
      <c r="M2177" s="1">
        <v>500</v>
      </c>
      <c r="N2177" s="1">
        <v>500</v>
      </c>
      <c r="O2177" s="1">
        <v>1045</v>
      </c>
      <c r="P2177">
        <v>3</v>
      </c>
      <c r="Q2177">
        <v>91.05</v>
      </c>
      <c r="R2177">
        <v>112.27</v>
      </c>
      <c r="S2177">
        <v>21.22</v>
      </c>
      <c r="T2177" t="s">
        <v>80</v>
      </c>
      <c r="U2177" s="40">
        <v>2023</v>
      </c>
      <c r="V2177" s="40">
        <v>11</v>
      </c>
      <c r="W2177" s="40" t="s">
        <v>328</v>
      </c>
      <c r="X2177" s="40">
        <v>4</v>
      </c>
      <c r="Y2177">
        <v>1</v>
      </c>
      <c r="Z2177">
        <v>112.27</v>
      </c>
    </row>
    <row r="2178" spans="1:26" x14ac:dyDescent="0.25">
      <c r="A2178" t="s">
        <v>92</v>
      </c>
      <c r="B2178" t="s">
        <v>2345</v>
      </c>
      <c r="C2178" s="1">
        <v>500</v>
      </c>
      <c r="D2178">
        <v>2</v>
      </c>
      <c r="E2178">
        <v>0.4</v>
      </c>
      <c r="F2178" s="16">
        <v>45232</v>
      </c>
      <c r="G2178" t="s">
        <v>77</v>
      </c>
      <c r="H2178" t="s">
        <v>100</v>
      </c>
      <c r="I2178" t="s">
        <v>78</v>
      </c>
      <c r="J2178" t="s">
        <v>101</v>
      </c>
      <c r="K2178" s="1" t="s">
        <v>102</v>
      </c>
      <c r="L2178" t="s">
        <v>79</v>
      </c>
      <c r="M2178" s="1">
        <v>500</v>
      </c>
      <c r="N2178" s="1">
        <v>500</v>
      </c>
      <c r="O2178" s="1">
        <v>1045</v>
      </c>
      <c r="P2178">
        <v>3</v>
      </c>
      <c r="Q2178">
        <v>91.05</v>
      </c>
      <c r="R2178">
        <v>112.27</v>
      </c>
      <c r="S2178">
        <v>21.22</v>
      </c>
      <c r="T2178" t="s">
        <v>80</v>
      </c>
      <c r="U2178" s="40">
        <v>2023</v>
      </c>
      <c r="V2178" s="40">
        <v>11</v>
      </c>
      <c r="W2178" s="40" t="s">
        <v>328</v>
      </c>
      <c r="X2178" s="40">
        <v>4</v>
      </c>
      <c r="Y2178">
        <v>1</v>
      </c>
      <c r="Z2178">
        <v>112.27</v>
      </c>
    </row>
    <row r="2179" spans="1:26" x14ac:dyDescent="0.25">
      <c r="A2179" t="s">
        <v>92</v>
      </c>
      <c r="B2179" t="s">
        <v>2346</v>
      </c>
      <c r="C2179" s="1">
        <v>500</v>
      </c>
      <c r="D2179">
        <v>2</v>
      </c>
      <c r="E2179">
        <v>0.4</v>
      </c>
      <c r="F2179" s="16">
        <v>45232</v>
      </c>
      <c r="G2179" t="s">
        <v>77</v>
      </c>
      <c r="H2179" t="s">
        <v>100</v>
      </c>
      <c r="I2179" t="s">
        <v>78</v>
      </c>
      <c r="J2179" t="s">
        <v>101</v>
      </c>
      <c r="K2179" s="1" t="s">
        <v>102</v>
      </c>
      <c r="L2179" t="s">
        <v>79</v>
      </c>
      <c r="M2179" s="1">
        <v>500</v>
      </c>
      <c r="N2179" s="1">
        <v>500</v>
      </c>
      <c r="O2179" s="1">
        <v>1045</v>
      </c>
      <c r="P2179">
        <v>3</v>
      </c>
      <c r="Q2179">
        <v>91.05</v>
      </c>
      <c r="R2179">
        <v>112.27</v>
      </c>
      <c r="S2179">
        <v>21.22</v>
      </c>
      <c r="T2179" t="s">
        <v>80</v>
      </c>
      <c r="U2179" s="40">
        <v>2023</v>
      </c>
      <c r="V2179" s="40">
        <v>11</v>
      </c>
      <c r="W2179" s="40" t="s">
        <v>328</v>
      </c>
      <c r="X2179" s="40">
        <v>4</v>
      </c>
      <c r="Y2179">
        <v>1</v>
      </c>
      <c r="Z2179">
        <v>112.27</v>
      </c>
    </row>
    <row r="2180" spans="1:26" x14ac:dyDescent="0.25">
      <c r="A2180" t="s">
        <v>92</v>
      </c>
      <c r="B2180" t="s">
        <v>2347</v>
      </c>
      <c r="C2180" s="1">
        <v>500</v>
      </c>
      <c r="D2180">
        <v>2</v>
      </c>
      <c r="E2180">
        <v>0.4</v>
      </c>
      <c r="F2180" s="16">
        <v>45232</v>
      </c>
      <c r="G2180" t="s">
        <v>77</v>
      </c>
      <c r="H2180" t="s">
        <v>100</v>
      </c>
      <c r="I2180" t="s">
        <v>78</v>
      </c>
      <c r="J2180" t="s">
        <v>101</v>
      </c>
      <c r="K2180" s="1" t="s">
        <v>102</v>
      </c>
      <c r="L2180" t="s">
        <v>79</v>
      </c>
      <c r="M2180" s="1">
        <v>500</v>
      </c>
      <c r="N2180" s="1">
        <v>500</v>
      </c>
      <c r="O2180" s="1">
        <v>1045</v>
      </c>
      <c r="P2180">
        <v>3</v>
      </c>
      <c r="Q2180">
        <v>91.05</v>
      </c>
      <c r="R2180">
        <v>112.27</v>
      </c>
      <c r="S2180">
        <v>21.22</v>
      </c>
      <c r="T2180" t="s">
        <v>80</v>
      </c>
      <c r="U2180" s="40">
        <v>2023</v>
      </c>
      <c r="V2180" s="40">
        <v>11</v>
      </c>
      <c r="W2180" s="40" t="s">
        <v>328</v>
      </c>
      <c r="X2180" s="40">
        <v>4</v>
      </c>
      <c r="Y2180">
        <v>1</v>
      </c>
      <c r="Z2180">
        <v>112.27</v>
      </c>
    </row>
    <row r="2181" spans="1:26" x14ac:dyDescent="0.25">
      <c r="A2181" t="s">
        <v>92</v>
      </c>
      <c r="B2181" t="s">
        <v>2348</v>
      </c>
      <c r="C2181" s="1">
        <v>500</v>
      </c>
      <c r="D2181">
        <v>2</v>
      </c>
      <c r="E2181">
        <v>0.4</v>
      </c>
      <c r="F2181" s="16">
        <v>45232</v>
      </c>
      <c r="G2181" t="s">
        <v>77</v>
      </c>
      <c r="H2181" t="s">
        <v>100</v>
      </c>
      <c r="I2181" t="s">
        <v>78</v>
      </c>
      <c r="J2181" t="s">
        <v>101</v>
      </c>
      <c r="K2181" s="1" t="s">
        <v>102</v>
      </c>
      <c r="L2181" t="s">
        <v>79</v>
      </c>
      <c r="M2181" s="1">
        <v>500</v>
      </c>
      <c r="N2181" s="1">
        <v>500</v>
      </c>
      <c r="O2181" s="1">
        <v>1045</v>
      </c>
      <c r="P2181">
        <v>3</v>
      </c>
      <c r="Q2181">
        <v>91.05</v>
      </c>
      <c r="R2181">
        <v>112.27</v>
      </c>
      <c r="S2181">
        <v>21.22</v>
      </c>
      <c r="T2181" t="s">
        <v>80</v>
      </c>
      <c r="U2181" s="40">
        <v>2023</v>
      </c>
      <c r="V2181" s="40">
        <v>11</v>
      </c>
      <c r="W2181" s="40" t="s">
        <v>328</v>
      </c>
      <c r="X2181" s="40">
        <v>4</v>
      </c>
      <c r="Y2181">
        <v>1</v>
      </c>
      <c r="Z2181">
        <v>112.27</v>
      </c>
    </row>
    <row r="2182" spans="1:26" x14ac:dyDescent="0.25">
      <c r="A2182" t="s">
        <v>92</v>
      </c>
      <c r="B2182" t="s">
        <v>2349</v>
      </c>
      <c r="C2182" s="1">
        <v>500</v>
      </c>
      <c r="D2182">
        <v>2</v>
      </c>
      <c r="E2182">
        <v>0.4</v>
      </c>
      <c r="F2182" s="16">
        <v>45232</v>
      </c>
      <c r="G2182" t="s">
        <v>77</v>
      </c>
      <c r="H2182" t="s">
        <v>100</v>
      </c>
      <c r="I2182" t="s">
        <v>78</v>
      </c>
      <c r="J2182" t="s">
        <v>101</v>
      </c>
      <c r="K2182" s="1" t="s">
        <v>102</v>
      </c>
      <c r="L2182" t="s">
        <v>79</v>
      </c>
      <c r="M2182" s="1">
        <v>500</v>
      </c>
      <c r="N2182" s="1">
        <v>500</v>
      </c>
      <c r="O2182" s="1">
        <v>1045</v>
      </c>
      <c r="P2182">
        <v>3</v>
      </c>
      <c r="Q2182">
        <v>91.05</v>
      </c>
      <c r="R2182">
        <v>112.27</v>
      </c>
      <c r="S2182">
        <v>21.22</v>
      </c>
      <c r="T2182" t="s">
        <v>80</v>
      </c>
      <c r="U2182" s="40">
        <v>2023</v>
      </c>
      <c r="V2182" s="40">
        <v>11</v>
      </c>
      <c r="W2182" s="40" t="s">
        <v>328</v>
      </c>
      <c r="X2182" s="40">
        <v>4</v>
      </c>
      <c r="Y2182">
        <v>1</v>
      </c>
      <c r="Z2182">
        <v>112.27</v>
      </c>
    </row>
    <row r="2183" spans="1:26" x14ac:dyDescent="0.25">
      <c r="A2183" t="s">
        <v>92</v>
      </c>
      <c r="B2183" t="s">
        <v>2350</v>
      </c>
      <c r="C2183" s="1">
        <v>500</v>
      </c>
      <c r="D2183">
        <v>2</v>
      </c>
      <c r="E2183">
        <v>0.4</v>
      </c>
      <c r="F2183" s="16">
        <v>45232</v>
      </c>
      <c r="G2183" t="s">
        <v>77</v>
      </c>
      <c r="H2183" t="s">
        <v>100</v>
      </c>
      <c r="I2183" t="s">
        <v>78</v>
      </c>
      <c r="J2183" t="s">
        <v>101</v>
      </c>
      <c r="K2183" s="1" t="s">
        <v>102</v>
      </c>
      <c r="L2183" t="s">
        <v>79</v>
      </c>
      <c r="M2183" s="1">
        <v>500</v>
      </c>
      <c r="N2183" s="1">
        <v>500</v>
      </c>
      <c r="O2183" s="1">
        <v>1045</v>
      </c>
      <c r="P2183">
        <v>3</v>
      </c>
      <c r="Q2183">
        <v>91.05</v>
      </c>
      <c r="R2183">
        <v>112.27</v>
      </c>
      <c r="S2183">
        <v>21.22</v>
      </c>
      <c r="T2183" t="s">
        <v>80</v>
      </c>
      <c r="U2183" s="40">
        <v>2023</v>
      </c>
      <c r="V2183" s="40">
        <v>11</v>
      </c>
      <c r="W2183" s="40" t="s">
        <v>328</v>
      </c>
      <c r="X2183" s="40">
        <v>4</v>
      </c>
      <c r="Y2183">
        <v>1</v>
      </c>
      <c r="Z2183">
        <v>112.27</v>
      </c>
    </row>
    <row r="2184" spans="1:26" x14ac:dyDescent="0.25">
      <c r="A2184" t="s">
        <v>92</v>
      </c>
      <c r="B2184" t="s">
        <v>2351</v>
      </c>
      <c r="C2184" s="1">
        <v>500</v>
      </c>
      <c r="D2184">
        <v>2</v>
      </c>
      <c r="E2184">
        <v>0.4</v>
      </c>
      <c r="F2184" s="16">
        <v>45232</v>
      </c>
      <c r="G2184" t="s">
        <v>77</v>
      </c>
      <c r="H2184" t="s">
        <v>100</v>
      </c>
      <c r="I2184" t="s">
        <v>78</v>
      </c>
      <c r="J2184" t="s">
        <v>101</v>
      </c>
      <c r="K2184" s="1" t="s">
        <v>102</v>
      </c>
      <c r="L2184" t="s">
        <v>79</v>
      </c>
      <c r="M2184" s="1">
        <v>500</v>
      </c>
      <c r="N2184" s="1">
        <v>500</v>
      </c>
      <c r="O2184" s="1">
        <v>1045</v>
      </c>
      <c r="P2184">
        <v>3</v>
      </c>
      <c r="Q2184">
        <v>91.05</v>
      </c>
      <c r="R2184">
        <v>112.27</v>
      </c>
      <c r="S2184">
        <v>21.22</v>
      </c>
      <c r="T2184" t="s">
        <v>80</v>
      </c>
      <c r="U2184" s="40">
        <v>2023</v>
      </c>
      <c r="V2184" s="40">
        <v>11</v>
      </c>
      <c r="W2184" s="40" t="s">
        <v>328</v>
      </c>
      <c r="X2184" s="40">
        <v>4</v>
      </c>
      <c r="Y2184">
        <v>1</v>
      </c>
      <c r="Z2184">
        <v>112.27</v>
      </c>
    </row>
    <row r="2185" spans="1:26" x14ac:dyDescent="0.25">
      <c r="A2185" t="s">
        <v>92</v>
      </c>
      <c r="B2185" t="s">
        <v>2352</v>
      </c>
      <c r="C2185" s="1">
        <v>500</v>
      </c>
      <c r="D2185">
        <v>2</v>
      </c>
      <c r="E2185">
        <v>0.4</v>
      </c>
      <c r="F2185" s="16">
        <v>45232</v>
      </c>
      <c r="G2185" t="s">
        <v>77</v>
      </c>
      <c r="H2185" t="s">
        <v>100</v>
      </c>
      <c r="I2185" t="s">
        <v>78</v>
      </c>
      <c r="J2185" t="s">
        <v>101</v>
      </c>
      <c r="K2185" s="1" t="s">
        <v>102</v>
      </c>
      <c r="L2185" t="s">
        <v>79</v>
      </c>
      <c r="M2185" s="1">
        <v>500</v>
      </c>
      <c r="N2185" s="1">
        <v>500</v>
      </c>
      <c r="O2185" s="1">
        <v>1045</v>
      </c>
      <c r="P2185">
        <v>3</v>
      </c>
      <c r="Q2185">
        <v>91.05</v>
      </c>
      <c r="R2185">
        <v>112.27</v>
      </c>
      <c r="S2185">
        <v>21.22</v>
      </c>
      <c r="T2185" t="s">
        <v>80</v>
      </c>
      <c r="U2185" s="40">
        <v>2023</v>
      </c>
      <c r="V2185" s="40">
        <v>11</v>
      </c>
      <c r="W2185" s="40" t="s">
        <v>328</v>
      </c>
      <c r="X2185" s="40">
        <v>4</v>
      </c>
      <c r="Y2185">
        <v>1</v>
      </c>
      <c r="Z2185">
        <v>112.27</v>
      </c>
    </row>
    <row r="2186" spans="1:26" x14ac:dyDescent="0.25">
      <c r="A2186" t="s">
        <v>92</v>
      </c>
      <c r="B2186" t="s">
        <v>2353</v>
      </c>
      <c r="C2186" s="1">
        <v>500</v>
      </c>
      <c r="D2186">
        <v>2</v>
      </c>
      <c r="E2186">
        <v>0.4</v>
      </c>
      <c r="F2186" s="16">
        <v>45232</v>
      </c>
      <c r="G2186" t="s">
        <v>77</v>
      </c>
      <c r="H2186" t="s">
        <v>100</v>
      </c>
      <c r="I2186" t="s">
        <v>78</v>
      </c>
      <c r="J2186" t="s">
        <v>101</v>
      </c>
      <c r="K2186" s="1" t="s">
        <v>102</v>
      </c>
      <c r="L2186" t="s">
        <v>79</v>
      </c>
      <c r="M2186" s="1">
        <v>500</v>
      </c>
      <c r="N2186" s="1">
        <v>500</v>
      </c>
      <c r="O2186" s="1">
        <v>1045</v>
      </c>
      <c r="P2186">
        <v>3</v>
      </c>
      <c r="Q2186">
        <v>91.05</v>
      </c>
      <c r="R2186">
        <v>112.27</v>
      </c>
      <c r="S2186">
        <v>21.22</v>
      </c>
      <c r="T2186" t="s">
        <v>80</v>
      </c>
      <c r="U2186" s="40">
        <v>2023</v>
      </c>
      <c r="V2186" s="40">
        <v>11</v>
      </c>
      <c r="W2186" s="40" t="s">
        <v>328</v>
      </c>
      <c r="X2186" s="40">
        <v>4</v>
      </c>
      <c r="Y2186">
        <v>1</v>
      </c>
      <c r="Z2186">
        <v>112.27</v>
      </c>
    </row>
    <row r="2187" spans="1:26" x14ac:dyDescent="0.25">
      <c r="A2187" t="s">
        <v>92</v>
      </c>
      <c r="B2187" t="s">
        <v>2354</v>
      </c>
      <c r="C2187" s="1">
        <v>500</v>
      </c>
      <c r="D2187">
        <v>2</v>
      </c>
      <c r="E2187">
        <v>0.4</v>
      </c>
      <c r="F2187" s="16">
        <v>45232</v>
      </c>
      <c r="G2187" t="s">
        <v>77</v>
      </c>
      <c r="H2187" t="s">
        <v>100</v>
      </c>
      <c r="I2187" t="s">
        <v>78</v>
      </c>
      <c r="J2187" t="s">
        <v>101</v>
      </c>
      <c r="K2187" s="1" t="s">
        <v>102</v>
      </c>
      <c r="L2187" t="s">
        <v>79</v>
      </c>
      <c r="M2187" s="1">
        <v>500</v>
      </c>
      <c r="N2187" s="1">
        <v>500</v>
      </c>
      <c r="O2187" s="1">
        <v>1045</v>
      </c>
      <c r="P2187">
        <v>3</v>
      </c>
      <c r="Q2187">
        <v>91.05</v>
      </c>
      <c r="R2187">
        <v>112.27</v>
      </c>
      <c r="S2187">
        <v>21.22</v>
      </c>
      <c r="T2187" t="s">
        <v>80</v>
      </c>
      <c r="U2187" s="40">
        <v>2023</v>
      </c>
      <c r="V2187" s="40">
        <v>11</v>
      </c>
      <c r="W2187" s="40" t="s">
        <v>328</v>
      </c>
      <c r="X2187" s="40">
        <v>4</v>
      </c>
      <c r="Y2187">
        <v>1</v>
      </c>
      <c r="Z2187">
        <v>112.27</v>
      </c>
    </row>
    <row r="2188" spans="1:26" x14ac:dyDescent="0.25">
      <c r="A2188" t="s">
        <v>92</v>
      </c>
      <c r="B2188" t="s">
        <v>2355</v>
      </c>
      <c r="C2188" s="1">
        <v>500</v>
      </c>
      <c r="D2188">
        <v>2</v>
      </c>
      <c r="E2188">
        <v>0.4</v>
      </c>
      <c r="F2188" s="16">
        <v>45232</v>
      </c>
      <c r="G2188" t="s">
        <v>77</v>
      </c>
      <c r="H2188" t="s">
        <v>100</v>
      </c>
      <c r="I2188" t="s">
        <v>78</v>
      </c>
      <c r="J2188" t="s">
        <v>101</v>
      </c>
      <c r="K2188" s="1" t="s">
        <v>102</v>
      </c>
      <c r="L2188" t="s">
        <v>79</v>
      </c>
      <c r="M2188" s="1">
        <v>500</v>
      </c>
      <c r="N2188" s="1">
        <v>500</v>
      </c>
      <c r="O2188" s="1">
        <v>1045</v>
      </c>
      <c r="P2188">
        <v>3</v>
      </c>
      <c r="Q2188">
        <v>91.05</v>
      </c>
      <c r="R2188">
        <v>112.27</v>
      </c>
      <c r="S2188">
        <v>21.22</v>
      </c>
      <c r="T2188" t="s">
        <v>80</v>
      </c>
      <c r="U2188" s="40">
        <v>2023</v>
      </c>
      <c r="V2188" s="40">
        <v>11</v>
      </c>
      <c r="W2188" s="40" t="s">
        <v>328</v>
      </c>
      <c r="X2188" s="40">
        <v>4</v>
      </c>
      <c r="Y2188">
        <v>1</v>
      </c>
      <c r="Z2188">
        <v>112.27</v>
      </c>
    </row>
    <row r="2189" spans="1:26" x14ac:dyDescent="0.25">
      <c r="A2189" t="s">
        <v>92</v>
      </c>
      <c r="B2189" t="s">
        <v>2356</v>
      </c>
      <c r="C2189" s="1">
        <v>500</v>
      </c>
      <c r="D2189">
        <v>2</v>
      </c>
      <c r="E2189">
        <v>0.4</v>
      </c>
      <c r="F2189" s="16">
        <v>45232</v>
      </c>
      <c r="G2189" t="s">
        <v>77</v>
      </c>
      <c r="H2189" t="s">
        <v>100</v>
      </c>
      <c r="I2189" t="s">
        <v>78</v>
      </c>
      <c r="J2189" t="s">
        <v>101</v>
      </c>
      <c r="K2189" s="1" t="s">
        <v>102</v>
      </c>
      <c r="L2189" t="s">
        <v>79</v>
      </c>
      <c r="M2189" s="1">
        <v>500</v>
      </c>
      <c r="N2189" s="1">
        <v>500</v>
      </c>
      <c r="O2189" s="1">
        <v>1045</v>
      </c>
      <c r="P2189">
        <v>3</v>
      </c>
      <c r="Q2189">
        <v>91.05</v>
      </c>
      <c r="R2189">
        <v>112.27</v>
      </c>
      <c r="S2189">
        <v>21.22</v>
      </c>
      <c r="T2189" t="s">
        <v>80</v>
      </c>
      <c r="U2189" s="40">
        <v>2023</v>
      </c>
      <c r="V2189" s="40">
        <v>11</v>
      </c>
      <c r="W2189" s="40" t="s">
        <v>328</v>
      </c>
      <c r="X2189" s="40">
        <v>4</v>
      </c>
      <c r="Y2189">
        <v>1</v>
      </c>
      <c r="Z2189">
        <v>112.27</v>
      </c>
    </row>
    <row r="2190" spans="1:26" x14ac:dyDescent="0.25">
      <c r="A2190" t="s">
        <v>92</v>
      </c>
      <c r="B2190" t="s">
        <v>2357</v>
      </c>
      <c r="C2190" s="1">
        <v>500</v>
      </c>
      <c r="D2190">
        <v>2</v>
      </c>
      <c r="E2190">
        <v>0.4</v>
      </c>
      <c r="F2190" s="16">
        <v>45232</v>
      </c>
      <c r="G2190" t="s">
        <v>77</v>
      </c>
      <c r="H2190" t="s">
        <v>100</v>
      </c>
      <c r="I2190" t="s">
        <v>78</v>
      </c>
      <c r="J2190" t="s">
        <v>101</v>
      </c>
      <c r="K2190" s="1" t="s">
        <v>102</v>
      </c>
      <c r="L2190" t="s">
        <v>79</v>
      </c>
      <c r="M2190" s="1">
        <v>500</v>
      </c>
      <c r="N2190" s="1">
        <v>500</v>
      </c>
      <c r="O2190" s="1">
        <v>1045</v>
      </c>
      <c r="P2190">
        <v>3</v>
      </c>
      <c r="Q2190">
        <v>91.05</v>
      </c>
      <c r="R2190">
        <v>112.27</v>
      </c>
      <c r="S2190">
        <v>21.22</v>
      </c>
      <c r="T2190" t="s">
        <v>80</v>
      </c>
      <c r="U2190" s="40">
        <v>2023</v>
      </c>
      <c r="V2190" s="40">
        <v>11</v>
      </c>
      <c r="W2190" s="40" t="s">
        <v>328</v>
      </c>
      <c r="X2190" s="40">
        <v>4</v>
      </c>
      <c r="Y2190">
        <v>1</v>
      </c>
      <c r="Z2190">
        <v>112.27</v>
      </c>
    </row>
    <row r="2191" spans="1:26" x14ac:dyDescent="0.25">
      <c r="A2191" t="s">
        <v>92</v>
      </c>
      <c r="B2191" t="s">
        <v>2358</v>
      </c>
      <c r="C2191" s="1">
        <v>500</v>
      </c>
      <c r="D2191">
        <v>2</v>
      </c>
      <c r="E2191">
        <v>0.4</v>
      </c>
      <c r="F2191" s="16">
        <v>45232</v>
      </c>
      <c r="G2191" t="s">
        <v>77</v>
      </c>
      <c r="H2191" t="s">
        <v>100</v>
      </c>
      <c r="I2191" t="s">
        <v>78</v>
      </c>
      <c r="J2191" t="s">
        <v>101</v>
      </c>
      <c r="K2191" s="1" t="s">
        <v>102</v>
      </c>
      <c r="L2191" t="s">
        <v>79</v>
      </c>
      <c r="M2191" s="1">
        <v>500</v>
      </c>
      <c r="N2191" s="1">
        <v>500</v>
      </c>
      <c r="O2191" s="1">
        <v>1045</v>
      </c>
      <c r="P2191">
        <v>3</v>
      </c>
      <c r="Q2191">
        <v>91.05</v>
      </c>
      <c r="R2191">
        <v>112.27</v>
      </c>
      <c r="S2191">
        <v>21.22</v>
      </c>
      <c r="T2191" t="s">
        <v>80</v>
      </c>
      <c r="U2191" s="40">
        <v>2023</v>
      </c>
      <c r="V2191" s="40">
        <v>11</v>
      </c>
      <c r="W2191" s="40" t="s">
        <v>328</v>
      </c>
      <c r="X2191" s="40">
        <v>4</v>
      </c>
      <c r="Y2191">
        <v>1</v>
      </c>
      <c r="Z2191">
        <v>112.27</v>
      </c>
    </row>
    <row r="2192" spans="1:26" x14ac:dyDescent="0.25">
      <c r="A2192" t="s">
        <v>92</v>
      </c>
      <c r="B2192" t="s">
        <v>2359</v>
      </c>
      <c r="C2192" s="1">
        <v>500</v>
      </c>
      <c r="D2192">
        <v>2</v>
      </c>
      <c r="E2192">
        <v>0.4</v>
      </c>
      <c r="F2192" s="16">
        <v>45232</v>
      </c>
      <c r="G2192" t="s">
        <v>77</v>
      </c>
      <c r="H2192" t="s">
        <v>100</v>
      </c>
      <c r="I2192" t="s">
        <v>78</v>
      </c>
      <c r="J2192" t="s">
        <v>101</v>
      </c>
      <c r="K2192" s="1" t="s">
        <v>102</v>
      </c>
      <c r="L2192" t="s">
        <v>79</v>
      </c>
      <c r="M2192" s="1">
        <v>500</v>
      </c>
      <c r="N2192" s="1">
        <v>500</v>
      </c>
      <c r="O2192" s="1">
        <v>1045</v>
      </c>
      <c r="P2192">
        <v>3</v>
      </c>
      <c r="Q2192">
        <v>91.05</v>
      </c>
      <c r="R2192">
        <v>112.27</v>
      </c>
      <c r="S2192">
        <v>21.22</v>
      </c>
      <c r="T2192" t="s">
        <v>80</v>
      </c>
      <c r="U2192" s="40">
        <v>2023</v>
      </c>
      <c r="V2192" s="40">
        <v>11</v>
      </c>
      <c r="W2192" s="40" t="s">
        <v>328</v>
      </c>
      <c r="X2192" s="40">
        <v>4</v>
      </c>
      <c r="Y2192">
        <v>1</v>
      </c>
      <c r="Z2192">
        <v>112.27</v>
      </c>
    </row>
    <row r="2193" spans="1:26" x14ac:dyDescent="0.25">
      <c r="A2193" t="s">
        <v>92</v>
      </c>
      <c r="B2193" t="s">
        <v>2360</v>
      </c>
      <c r="C2193" s="1">
        <v>500</v>
      </c>
      <c r="D2193">
        <v>2</v>
      </c>
      <c r="E2193">
        <v>0.4</v>
      </c>
      <c r="F2193" s="16">
        <v>45232</v>
      </c>
      <c r="G2193" t="s">
        <v>77</v>
      </c>
      <c r="H2193" t="s">
        <v>100</v>
      </c>
      <c r="I2193" t="s">
        <v>78</v>
      </c>
      <c r="J2193" t="s">
        <v>101</v>
      </c>
      <c r="K2193" s="1" t="s">
        <v>102</v>
      </c>
      <c r="L2193" t="s">
        <v>79</v>
      </c>
      <c r="M2193" s="1">
        <v>500</v>
      </c>
      <c r="N2193" s="1">
        <v>500</v>
      </c>
      <c r="O2193" s="1">
        <v>1045</v>
      </c>
      <c r="P2193">
        <v>3</v>
      </c>
      <c r="Q2193">
        <v>91.05</v>
      </c>
      <c r="R2193">
        <v>112.27</v>
      </c>
      <c r="S2193">
        <v>21.22</v>
      </c>
      <c r="T2193" t="s">
        <v>80</v>
      </c>
      <c r="U2193" s="40">
        <v>2023</v>
      </c>
      <c r="V2193" s="40">
        <v>11</v>
      </c>
      <c r="W2193" s="40" t="s">
        <v>328</v>
      </c>
      <c r="X2193" s="40">
        <v>4</v>
      </c>
      <c r="Y2193">
        <v>1</v>
      </c>
      <c r="Z2193">
        <v>112.27</v>
      </c>
    </row>
    <row r="2194" spans="1:26" x14ac:dyDescent="0.25">
      <c r="A2194" t="s">
        <v>92</v>
      </c>
      <c r="B2194" t="s">
        <v>2361</v>
      </c>
      <c r="C2194" s="1">
        <v>500</v>
      </c>
      <c r="D2194">
        <v>2</v>
      </c>
      <c r="E2194">
        <v>0.4</v>
      </c>
      <c r="F2194" s="16">
        <v>45232</v>
      </c>
      <c r="G2194" t="s">
        <v>77</v>
      </c>
      <c r="H2194" t="s">
        <v>100</v>
      </c>
      <c r="I2194" t="s">
        <v>78</v>
      </c>
      <c r="J2194" t="s">
        <v>101</v>
      </c>
      <c r="K2194" s="1" t="s">
        <v>102</v>
      </c>
      <c r="L2194" t="s">
        <v>79</v>
      </c>
      <c r="M2194" s="1">
        <v>500</v>
      </c>
      <c r="N2194" s="1">
        <v>500</v>
      </c>
      <c r="O2194" s="1">
        <v>1045</v>
      </c>
      <c r="P2194">
        <v>3</v>
      </c>
      <c r="Q2194">
        <v>91.05</v>
      </c>
      <c r="R2194">
        <v>112.27</v>
      </c>
      <c r="S2194">
        <v>21.22</v>
      </c>
      <c r="T2194" t="s">
        <v>80</v>
      </c>
      <c r="U2194" s="40">
        <v>2023</v>
      </c>
      <c r="V2194" s="40">
        <v>11</v>
      </c>
      <c r="W2194" s="40" t="s">
        <v>328</v>
      </c>
      <c r="X2194" s="40">
        <v>4</v>
      </c>
      <c r="Y2194">
        <v>1</v>
      </c>
      <c r="Z2194">
        <v>112.27</v>
      </c>
    </row>
    <row r="2195" spans="1:26" x14ac:dyDescent="0.25">
      <c r="A2195" t="s">
        <v>92</v>
      </c>
      <c r="B2195" t="s">
        <v>2362</v>
      </c>
      <c r="C2195" s="1">
        <v>500</v>
      </c>
      <c r="D2195">
        <v>2</v>
      </c>
      <c r="E2195">
        <v>0.4</v>
      </c>
      <c r="F2195" s="16">
        <v>45232</v>
      </c>
      <c r="G2195" t="s">
        <v>77</v>
      </c>
      <c r="H2195" t="s">
        <v>100</v>
      </c>
      <c r="I2195" t="s">
        <v>78</v>
      </c>
      <c r="J2195" t="s">
        <v>101</v>
      </c>
      <c r="K2195" s="1" t="s">
        <v>102</v>
      </c>
      <c r="L2195" t="s">
        <v>79</v>
      </c>
      <c r="M2195" s="1">
        <v>500</v>
      </c>
      <c r="N2195" s="1">
        <v>500</v>
      </c>
      <c r="O2195" s="1">
        <v>1045</v>
      </c>
      <c r="P2195">
        <v>3</v>
      </c>
      <c r="Q2195">
        <v>91.05</v>
      </c>
      <c r="R2195">
        <v>112.27</v>
      </c>
      <c r="S2195">
        <v>21.22</v>
      </c>
      <c r="T2195" t="s">
        <v>80</v>
      </c>
      <c r="U2195" s="40">
        <v>2023</v>
      </c>
      <c r="V2195" s="40">
        <v>11</v>
      </c>
      <c r="W2195" s="40" t="s">
        <v>328</v>
      </c>
      <c r="X2195" s="40">
        <v>4</v>
      </c>
      <c r="Y2195">
        <v>1</v>
      </c>
      <c r="Z2195">
        <v>112.27</v>
      </c>
    </row>
    <row r="2196" spans="1:26" x14ac:dyDescent="0.25">
      <c r="A2196" t="s">
        <v>92</v>
      </c>
      <c r="B2196" t="s">
        <v>2363</v>
      </c>
      <c r="C2196" s="1">
        <v>500</v>
      </c>
      <c r="D2196">
        <v>2</v>
      </c>
      <c r="E2196">
        <v>0.4</v>
      </c>
      <c r="F2196" s="16">
        <v>45232</v>
      </c>
      <c r="G2196" t="s">
        <v>77</v>
      </c>
      <c r="H2196" t="s">
        <v>100</v>
      </c>
      <c r="I2196" t="s">
        <v>78</v>
      </c>
      <c r="J2196" t="s">
        <v>101</v>
      </c>
      <c r="K2196" s="1" t="s">
        <v>102</v>
      </c>
      <c r="L2196" t="s">
        <v>79</v>
      </c>
      <c r="M2196" s="1">
        <v>500</v>
      </c>
      <c r="N2196" s="1">
        <v>500</v>
      </c>
      <c r="O2196" s="1">
        <v>1045</v>
      </c>
      <c r="P2196">
        <v>3</v>
      </c>
      <c r="Q2196">
        <v>91.05</v>
      </c>
      <c r="R2196">
        <v>112.27</v>
      </c>
      <c r="S2196">
        <v>21.22</v>
      </c>
      <c r="T2196" t="s">
        <v>80</v>
      </c>
      <c r="U2196" s="40">
        <v>2023</v>
      </c>
      <c r="V2196" s="40">
        <v>11</v>
      </c>
      <c r="W2196" s="40" t="s">
        <v>328</v>
      </c>
      <c r="X2196" s="40">
        <v>4</v>
      </c>
      <c r="Y2196">
        <v>1</v>
      </c>
      <c r="Z2196">
        <v>112.27</v>
      </c>
    </row>
    <row r="2197" spans="1:26" x14ac:dyDescent="0.25">
      <c r="A2197" t="s">
        <v>92</v>
      </c>
      <c r="B2197" t="s">
        <v>2364</v>
      </c>
      <c r="C2197" s="1">
        <v>500</v>
      </c>
      <c r="D2197">
        <v>2</v>
      </c>
      <c r="E2197">
        <v>0.4</v>
      </c>
      <c r="F2197" s="16">
        <v>45232</v>
      </c>
      <c r="G2197" t="s">
        <v>77</v>
      </c>
      <c r="H2197" t="s">
        <v>100</v>
      </c>
      <c r="I2197" t="s">
        <v>78</v>
      </c>
      <c r="J2197" t="s">
        <v>101</v>
      </c>
      <c r="K2197" s="1" t="s">
        <v>102</v>
      </c>
      <c r="L2197" t="s">
        <v>79</v>
      </c>
      <c r="M2197" s="1">
        <v>500</v>
      </c>
      <c r="N2197" s="1">
        <v>500</v>
      </c>
      <c r="O2197" s="1">
        <v>1045</v>
      </c>
      <c r="P2197">
        <v>3</v>
      </c>
      <c r="Q2197">
        <v>91.05</v>
      </c>
      <c r="R2197">
        <v>112.27</v>
      </c>
      <c r="S2197">
        <v>21.22</v>
      </c>
      <c r="T2197" t="s">
        <v>80</v>
      </c>
      <c r="U2197" s="40">
        <v>2023</v>
      </c>
      <c r="V2197" s="40">
        <v>11</v>
      </c>
      <c r="W2197" s="40" t="s">
        <v>328</v>
      </c>
      <c r="X2197" s="40">
        <v>4</v>
      </c>
      <c r="Y2197">
        <v>1</v>
      </c>
      <c r="Z2197">
        <v>112.27</v>
      </c>
    </row>
    <row r="2198" spans="1:26" x14ac:dyDescent="0.25">
      <c r="A2198" t="s">
        <v>92</v>
      </c>
      <c r="B2198" t="s">
        <v>2365</v>
      </c>
      <c r="C2198" s="1">
        <v>500</v>
      </c>
      <c r="D2198">
        <v>2</v>
      </c>
      <c r="E2198">
        <v>0.4</v>
      </c>
      <c r="F2198" s="16">
        <v>45232</v>
      </c>
      <c r="G2198" t="s">
        <v>77</v>
      </c>
      <c r="H2198" t="s">
        <v>100</v>
      </c>
      <c r="I2198" t="s">
        <v>78</v>
      </c>
      <c r="J2198" t="s">
        <v>101</v>
      </c>
      <c r="K2198" s="1" t="s">
        <v>102</v>
      </c>
      <c r="L2198" t="s">
        <v>79</v>
      </c>
      <c r="M2198" s="1">
        <v>500</v>
      </c>
      <c r="N2198" s="1">
        <v>500</v>
      </c>
      <c r="O2198" s="1">
        <v>1045</v>
      </c>
      <c r="P2198">
        <v>3</v>
      </c>
      <c r="Q2198">
        <v>91.05</v>
      </c>
      <c r="R2198">
        <v>112.27</v>
      </c>
      <c r="S2198">
        <v>21.22</v>
      </c>
      <c r="T2198" t="s">
        <v>80</v>
      </c>
      <c r="U2198" s="40">
        <v>2023</v>
      </c>
      <c r="V2198" s="40">
        <v>11</v>
      </c>
      <c r="W2198" s="40" t="s">
        <v>328</v>
      </c>
      <c r="X2198" s="40">
        <v>4</v>
      </c>
      <c r="Y2198">
        <v>1</v>
      </c>
      <c r="Z2198">
        <v>112.27</v>
      </c>
    </row>
    <row r="2199" spans="1:26" x14ac:dyDescent="0.25">
      <c r="A2199" t="s">
        <v>92</v>
      </c>
      <c r="B2199" t="s">
        <v>2366</v>
      </c>
      <c r="C2199" s="1">
        <v>500</v>
      </c>
      <c r="D2199">
        <v>2</v>
      </c>
      <c r="E2199">
        <v>0.4</v>
      </c>
      <c r="F2199" s="16">
        <v>45232</v>
      </c>
      <c r="G2199" t="s">
        <v>77</v>
      </c>
      <c r="H2199" t="s">
        <v>100</v>
      </c>
      <c r="I2199" t="s">
        <v>78</v>
      </c>
      <c r="J2199" t="s">
        <v>101</v>
      </c>
      <c r="K2199" s="1" t="s">
        <v>102</v>
      </c>
      <c r="L2199" t="s">
        <v>79</v>
      </c>
      <c r="M2199" s="1">
        <v>500</v>
      </c>
      <c r="N2199" s="1">
        <v>500</v>
      </c>
      <c r="O2199" s="1">
        <v>1045</v>
      </c>
      <c r="P2199">
        <v>3</v>
      </c>
      <c r="Q2199">
        <v>91.05</v>
      </c>
      <c r="R2199">
        <v>112.27</v>
      </c>
      <c r="S2199">
        <v>21.22</v>
      </c>
      <c r="T2199" t="s">
        <v>80</v>
      </c>
      <c r="U2199" s="40">
        <v>2023</v>
      </c>
      <c r="V2199" s="40">
        <v>11</v>
      </c>
      <c r="W2199" s="40" t="s">
        <v>328</v>
      </c>
      <c r="X2199" s="40">
        <v>4</v>
      </c>
      <c r="Y2199">
        <v>1</v>
      </c>
      <c r="Z2199">
        <v>112.27</v>
      </c>
    </row>
    <row r="2200" spans="1:26" x14ac:dyDescent="0.25">
      <c r="A2200" t="s">
        <v>92</v>
      </c>
      <c r="B2200" t="s">
        <v>2367</v>
      </c>
      <c r="C2200" s="1">
        <v>500</v>
      </c>
      <c r="D2200">
        <v>2</v>
      </c>
      <c r="E2200">
        <v>0.4</v>
      </c>
      <c r="F2200" s="16">
        <v>45232</v>
      </c>
      <c r="G2200" t="s">
        <v>77</v>
      </c>
      <c r="H2200" t="s">
        <v>100</v>
      </c>
      <c r="I2200" t="s">
        <v>78</v>
      </c>
      <c r="J2200" t="s">
        <v>101</v>
      </c>
      <c r="K2200" s="1" t="s">
        <v>102</v>
      </c>
      <c r="L2200" t="s">
        <v>79</v>
      </c>
      <c r="M2200" s="1">
        <v>500</v>
      </c>
      <c r="N2200" s="1">
        <v>500</v>
      </c>
      <c r="O2200" s="1">
        <v>1045</v>
      </c>
      <c r="P2200">
        <v>3</v>
      </c>
      <c r="Q2200">
        <v>91.05</v>
      </c>
      <c r="R2200">
        <v>112.27</v>
      </c>
      <c r="S2200">
        <v>21.22</v>
      </c>
      <c r="T2200" t="s">
        <v>80</v>
      </c>
      <c r="U2200" s="40">
        <v>2023</v>
      </c>
      <c r="V2200" s="40">
        <v>11</v>
      </c>
      <c r="W2200" s="40" t="s">
        <v>328</v>
      </c>
      <c r="X2200" s="40">
        <v>4</v>
      </c>
      <c r="Y2200">
        <v>1</v>
      </c>
      <c r="Z2200">
        <v>112.27</v>
      </c>
    </row>
    <row r="2201" spans="1:26" x14ac:dyDescent="0.25">
      <c r="A2201" t="s">
        <v>92</v>
      </c>
      <c r="B2201" t="s">
        <v>2368</v>
      </c>
      <c r="C2201" s="1">
        <v>500</v>
      </c>
      <c r="D2201">
        <v>2</v>
      </c>
      <c r="E2201">
        <v>0.4</v>
      </c>
      <c r="F2201" s="16">
        <v>45232</v>
      </c>
      <c r="G2201" t="s">
        <v>77</v>
      </c>
      <c r="H2201" t="s">
        <v>100</v>
      </c>
      <c r="I2201" t="s">
        <v>78</v>
      </c>
      <c r="J2201" t="s">
        <v>101</v>
      </c>
      <c r="K2201" s="1" t="s">
        <v>102</v>
      </c>
      <c r="L2201" t="s">
        <v>79</v>
      </c>
      <c r="M2201" s="1">
        <v>500</v>
      </c>
      <c r="N2201" s="1">
        <v>500</v>
      </c>
      <c r="O2201" s="1">
        <v>1045</v>
      </c>
      <c r="P2201">
        <v>3</v>
      </c>
      <c r="Q2201">
        <v>91.05</v>
      </c>
      <c r="R2201">
        <v>112.27</v>
      </c>
      <c r="S2201">
        <v>21.22</v>
      </c>
      <c r="T2201" t="s">
        <v>80</v>
      </c>
      <c r="U2201" s="40">
        <v>2023</v>
      </c>
      <c r="V2201" s="40">
        <v>11</v>
      </c>
      <c r="W2201" s="40" t="s">
        <v>328</v>
      </c>
      <c r="X2201" s="40">
        <v>4</v>
      </c>
      <c r="Y2201">
        <v>1</v>
      </c>
      <c r="Z2201">
        <v>112.27</v>
      </c>
    </row>
    <row r="2202" spans="1:26" x14ac:dyDescent="0.25">
      <c r="A2202" t="s">
        <v>92</v>
      </c>
      <c r="B2202" t="s">
        <v>2369</v>
      </c>
      <c r="C2202" s="1">
        <v>500</v>
      </c>
      <c r="D2202">
        <v>2</v>
      </c>
      <c r="E2202">
        <v>0.4</v>
      </c>
      <c r="F2202" s="16">
        <v>45232</v>
      </c>
      <c r="G2202" t="s">
        <v>77</v>
      </c>
      <c r="H2202" t="s">
        <v>100</v>
      </c>
      <c r="I2202" t="s">
        <v>78</v>
      </c>
      <c r="J2202" t="s">
        <v>101</v>
      </c>
      <c r="K2202" s="1" t="s">
        <v>102</v>
      </c>
      <c r="L2202" t="s">
        <v>79</v>
      </c>
      <c r="M2202" s="1">
        <v>500</v>
      </c>
      <c r="N2202" s="1">
        <v>500</v>
      </c>
      <c r="O2202" s="1">
        <v>1045</v>
      </c>
      <c r="P2202">
        <v>3</v>
      </c>
      <c r="Q2202">
        <v>91.05</v>
      </c>
      <c r="R2202">
        <v>112.27</v>
      </c>
      <c r="S2202">
        <v>21.22</v>
      </c>
      <c r="T2202" t="s">
        <v>80</v>
      </c>
      <c r="U2202" s="40">
        <v>2023</v>
      </c>
      <c r="V2202" s="40">
        <v>11</v>
      </c>
      <c r="W2202" s="40" t="s">
        <v>328</v>
      </c>
      <c r="X2202" s="40">
        <v>4</v>
      </c>
      <c r="Y2202">
        <v>1</v>
      </c>
      <c r="Z2202">
        <v>112.27</v>
      </c>
    </row>
    <row r="2203" spans="1:26" x14ac:dyDescent="0.25">
      <c r="A2203" t="s">
        <v>92</v>
      </c>
      <c r="B2203" t="s">
        <v>2370</v>
      </c>
      <c r="C2203" s="1">
        <v>500</v>
      </c>
      <c r="D2203">
        <v>2</v>
      </c>
      <c r="E2203">
        <v>0.4</v>
      </c>
      <c r="F2203" s="16">
        <v>45232</v>
      </c>
      <c r="G2203" t="s">
        <v>77</v>
      </c>
      <c r="H2203" t="s">
        <v>100</v>
      </c>
      <c r="I2203" t="s">
        <v>78</v>
      </c>
      <c r="J2203" t="s">
        <v>101</v>
      </c>
      <c r="K2203" s="1" t="s">
        <v>102</v>
      </c>
      <c r="L2203" t="s">
        <v>79</v>
      </c>
      <c r="M2203" s="1">
        <v>500</v>
      </c>
      <c r="N2203" s="1">
        <v>500</v>
      </c>
      <c r="O2203" s="1">
        <v>1045</v>
      </c>
      <c r="P2203">
        <v>3</v>
      </c>
      <c r="Q2203">
        <v>91.05</v>
      </c>
      <c r="R2203">
        <v>112.27</v>
      </c>
      <c r="S2203">
        <v>21.22</v>
      </c>
      <c r="T2203" t="s">
        <v>80</v>
      </c>
      <c r="U2203" s="40">
        <v>2023</v>
      </c>
      <c r="V2203" s="40">
        <v>11</v>
      </c>
      <c r="W2203" s="40" t="s">
        <v>328</v>
      </c>
      <c r="X2203" s="40">
        <v>4</v>
      </c>
      <c r="Y2203">
        <v>1</v>
      </c>
      <c r="Z2203">
        <v>112.27</v>
      </c>
    </row>
    <row r="2204" spans="1:26" x14ac:dyDescent="0.25">
      <c r="A2204" t="s">
        <v>92</v>
      </c>
      <c r="B2204" t="s">
        <v>2371</v>
      </c>
      <c r="C2204" s="1">
        <v>500</v>
      </c>
      <c r="D2204">
        <v>2</v>
      </c>
      <c r="E2204">
        <v>0.4</v>
      </c>
      <c r="F2204" s="16">
        <v>45232</v>
      </c>
      <c r="G2204" t="s">
        <v>77</v>
      </c>
      <c r="H2204" t="s">
        <v>100</v>
      </c>
      <c r="I2204" t="s">
        <v>78</v>
      </c>
      <c r="J2204" t="s">
        <v>101</v>
      </c>
      <c r="K2204" s="1" t="s">
        <v>102</v>
      </c>
      <c r="L2204" t="s">
        <v>79</v>
      </c>
      <c r="M2204" s="1">
        <v>500</v>
      </c>
      <c r="N2204" s="1">
        <v>500</v>
      </c>
      <c r="O2204" s="1">
        <v>1045</v>
      </c>
      <c r="P2204">
        <v>3</v>
      </c>
      <c r="Q2204">
        <v>91.05</v>
      </c>
      <c r="R2204">
        <v>112.27</v>
      </c>
      <c r="S2204">
        <v>21.22</v>
      </c>
      <c r="T2204" t="s">
        <v>80</v>
      </c>
      <c r="U2204" s="40">
        <v>2023</v>
      </c>
      <c r="V2204" s="40">
        <v>11</v>
      </c>
      <c r="W2204" s="40" t="s">
        <v>328</v>
      </c>
      <c r="X2204" s="40">
        <v>4</v>
      </c>
      <c r="Y2204">
        <v>1</v>
      </c>
      <c r="Z2204">
        <v>112.27</v>
      </c>
    </row>
    <row r="2205" spans="1:26" x14ac:dyDescent="0.25">
      <c r="A2205" t="s">
        <v>92</v>
      </c>
      <c r="B2205" t="s">
        <v>2372</v>
      </c>
      <c r="C2205" s="1">
        <v>500</v>
      </c>
      <c r="D2205">
        <v>2</v>
      </c>
      <c r="E2205">
        <v>0.4</v>
      </c>
      <c r="F2205" s="16">
        <v>45232</v>
      </c>
      <c r="G2205" t="s">
        <v>77</v>
      </c>
      <c r="H2205" t="s">
        <v>100</v>
      </c>
      <c r="I2205" t="s">
        <v>78</v>
      </c>
      <c r="J2205" t="s">
        <v>101</v>
      </c>
      <c r="K2205" s="1" t="s">
        <v>102</v>
      </c>
      <c r="L2205" t="s">
        <v>79</v>
      </c>
      <c r="M2205" s="1">
        <v>500</v>
      </c>
      <c r="N2205" s="1">
        <v>500</v>
      </c>
      <c r="O2205" s="1">
        <v>1045</v>
      </c>
      <c r="P2205">
        <v>3</v>
      </c>
      <c r="Q2205">
        <v>91.05</v>
      </c>
      <c r="R2205">
        <v>112.27</v>
      </c>
      <c r="S2205">
        <v>21.22</v>
      </c>
      <c r="T2205" t="s">
        <v>80</v>
      </c>
      <c r="U2205" s="40">
        <v>2023</v>
      </c>
      <c r="V2205" s="40">
        <v>11</v>
      </c>
      <c r="W2205" s="40" t="s">
        <v>328</v>
      </c>
      <c r="X2205" s="40">
        <v>4</v>
      </c>
      <c r="Y2205">
        <v>1</v>
      </c>
      <c r="Z2205">
        <v>112.27</v>
      </c>
    </row>
    <row r="2206" spans="1:26" x14ac:dyDescent="0.25">
      <c r="A2206" t="s">
        <v>92</v>
      </c>
      <c r="B2206" t="s">
        <v>2373</v>
      </c>
      <c r="C2206" s="1">
        <v>500</v>
      </c>
      <c r="D2206">
        <v>2</v>
      </c>
      <c r="E2206">
        <v>0.4</v>
      </c>
      <c r="F2206" s="16">
        <v>45232</v>
      </c>
      <c r="G2206" t="s">
        <v>77</v>
      </c>
      <c r="H2206" t="s">
        <v>100</v>
      </c>
      <c r="I2206" t="s">
        <v>78</v>
      </c>
      <c r="J2206" t="s">
        <v>101</v>
      </c>
      <c r="K2206" s="1" t="s">
        <v>102</v>
      </c>
      <c r="L2206" t="s">
        <v>79</v>
      </c>
      <c r="M2206" s="1">
        <v>500</v>
      </c>
      <c r="N2206" s="1">
        <v>500</v>
      </c>
      <c r="O2206" s="1">
        <v>1045</v>
      </c>
      <c r="P2206">
        <v>3</v>
      </c>
      <c r="Q2206">
        <v>91.05</v>
      </c>
      <c r="R2206">
        <v>112.27</v>
      </c>
      <c r="S2206">
        <v>21.22</v>
      </c>
      <c r="T2206" t="s">
        <v>80</v>
      </c>
      <c r="U2206" s="40">
        <v>2023</v>
      </c>
      <c r="V2206" s="40">
        <v>11</v>
      </c>
      <c r="W2206" s="40" t="s">
        <v>328</v>
      </c>
      <c r="X2206" s="40">
        <v>4</v>
      </c>
      <c r="Y2206">
        <v>1</v>
      </c>
      <c r="Z2206">
        <v>112.27</v>
      </c>
    </row>
    <row r="2207" spans="1:26" x14ac:dyDescent="0.25">
      <c r="A2207" t="s">
        <v>92</v>
      </c>
      <c r="B2207" t="s">
        <v>2374</v>
      </c>
      <c r="C2207" s="1">
        <v>500</v>
      </c>
      <c r="D2207">
        <v>2</v>
      </c>
      <c r="E2207">
        <v>0.4</v>
      </c>
      <c r="F2207" s="16">
        <v>45232</v>
      </c>
      <c r="G2207" t="s">
        <v>77</v>
      </c>
      <c r="H2207" t="s">
        <v>100</v>
      </c>
      <c r="I2207" t="s">
        <v>78</v>
      </c>
      <c r="J2207" t="s">
        <v>101</v>
      </c>
      <c r="K2207" s="1" t="s">
        <v>102</v>
      </c>
      <c r="L2207" t="s">
        <v>79</v>
      </c>
      <c r="M2207" s="1">
        <v>500</v>
      </c>
      <c r="N2207" s="1">
        <v>500</v>
      </c>
      <c r="O2207" s="1">
        <v>1045</v>
      </c>
      <c r="P2207">
        <v>3</v>
      </c>
      <c r="Q2207">
        <v>91.05</v>
      </c>
      <c r="R2207">
        <v>112.27</v>
      </c>
      <c r="S2207">
        <v>21.22</v>
      </c>
      <c r="T2207" t="s">
        <v>80</v>
      </c>
      <c r="U2207" s="40">
        <v>2023</v>
      </c>
      <c r="V2207" s="40">
        <v>11</v>
      </c>
      <c r="W2207" s="40" t="s">
        <v>328</v>
      </c>
      <c r="X2207" s="40">
        <v>4</v>
      </c>
      <c r="Y2207">
        <v>1</v>
      </c>
      <c r="Z2207">
        <v>112.27</v>
      </c>
    </row>
    <row r="2208" spans="1:26" x14ac:dyDescent="0.25">
      <c r="A2208" t="s">
        <v>92</v>
      </c>
      <c r="B2208" t="s">
        <v>2375</v>
      </c>
      <c r="C2208" s="1">
        <v>500</v>
      </c>
      <c r="D2208">
        <v>2</v>
      </c>
      <c r="E2208">
        <v>0.4</v>
      </c>
      <c r="F2208" s="16">
        <v>45232</v>
      </c>
      <c r="G2208" t="s">
        <v>77</v>
      </c>
      <c r="H2208" t="s">
        <v>100</v>
      </c>
      <c r="I2208" t="s">
        <v>78</v>
      </c>
      <c r="J2208" t="s">
        <v>101</v>
      </c>
      <c r="K2208" s="1" t="s">
        <v>102</v>
      </c>
      <c r="L2208" t="s">
        <v>79</v>
      </c>
      <c r="M2208" s="1">
        <v>500</v>
      </c>
      <c r="N2208" s="1">
        <v>500</v>
      </c>
      <c r="O2208" s="1">
        <v>1045</v>
      </c>
      <c r="P2208">
        <v>3</v>
      </c>
      <c r="Q2208">
        <v>91.05</v>
      </c>
      <c r="R2208">
        <v>112.27</v>
      </c>
      <c r="S2208">
        <v>21.22</v>
      </c>
      <c r="T2208" t="s">
        <v>80</v>
      </c>
      <c r="U2208" s="40">
        <v>2023</v>
      </c>
      <c r="V2208" s="40">
        <v>11</v>
      </c>
      <c r="W2208" s="40" t="s">
        <v>328</v>
      </c>
      <c r="X2208" s="40">
        <v>4</v>
      </c>
      <c r="Y2208">
        <v>1</v>
      </c>
      <c r="Z2208">
        <v>112.27</v>
      </c>
    </row>
    <row r="2209" spans="1:26" x14ac:dyDescent="0.25">
      <c r="A2209" t="s">
        <v>92</v>
      </c>
      <c r="B2209" t="s">
        <v>2376</v>
      </c>
      <c r="C2209" s="1">
        <v>500</v>
      </c>
      <c r="D2209">
        <v>2</v>
      </c>
      <c r="E2209">
        <v>0.4</v>
      </c>
      <c r="F2209" s="16">
        <v>45232</v>
      </c>
      <c r="G2209" t="s">
        <v>77</v>
      </c>
      <c r="H2209" t="s">
        <v>100</v>
      </c>
      <c r="I2209" t="s">
        <v>78</v>
      </c>
      <c r="J2209" t="s">
        <v>101</v>
      </c>
      <c r="K2209" s="1" t="s">
        <v>102</v>
      </c>
      <c r="L2209" t="s">
        <v>79</v>
      </c>
      <c r="M2209" s="1">
        <v>500</v>
      </c>
      <c r="N2209" s="1">
        <v>500</v>
      </c>
      <c r="O2209" s="1">
        <v>1045</v>
      </c>
      <c r="P2209">
        <v>3</v>
      </c>
      <c r="Q2209">
        <v>91.05</v>
      </c>
      <c r="R2209">
        <v>112.27</v>
      </c>
      <c r="S2209">
        <v>21.22</v>
      </c>
      <c r="T2209" t="s">
        <v>80</v>
      </c>
      <c r="U2209" s="40">
        <v>2023</v>
      </c>
      <c r="V2209" s="40">
        <v>11</v>
      </c>
      <c r="W2209" s="40" t="s">
        <v>328</v>
      </c>
      <c r="X2209" s="40">
        <v>4</v>
      </c>
      <c r="Y2209">
        <v>1</v>
      </c>
      <c r="Z2209">
        <v>112.27</v>
      </c>
    </row>
    <row r="2210" spans="1:26" x14ac:dyDescent="0.25">
      <c r="A2210" t="s">
        <v>92</v>
      </c>
      <c r="B2210" t="s">
        <v>2377</v>
      </c>
      <c r="C2210" s="1">
        <v>500</v>
      </c>
      <c r="D2210">
        <v>2</v>
      </c>
      <c r="E2210">
        <v>0.4</v>
      </c>
      <c r="F2210" s="16">
        <v>45232</v>
      </c>
      <c r="G2210" t="s">
        <v>77</v>
      </c>
      <c r="H2210" t="s">
        <v>100</v>
      </c>
      <c r="I2210" t="s">
        <v>78</v>
      </c>
      <c r="J2210" t="s">
        <v>101</v>
      </c>
      <c r="K2210" s="1" t="s">
        <v>102</v>
      </c>
      <c r="L2210" t="s">
        <v>79</v>
      </c>
      <c r="M2210" s="1">
        <v>500</v>
      </c>
      <c r="N2210" s="1">
        <v>500</v>
      </c>
      <c r="O2210" s="1">
        <v>1045</v>
      </c>
      <c r="P2210">
        <v>3</v>
      </c>
      <c r="Q2210">
        <v>91.05</v>
      </c>
      <c r="R2210">
        <v>112.27</v>
      </c>
      <c r="S2210">
        <v>21.22</v>
      </c>
      <c r="T2210" t="s">
        <v>80</v>
      </c>
      <c r="U2210" s="40">
        <v>2023</v>
      </c>
      <c r="V2210" s="40">
        <v>11</v>
      </c>
      <c r="W2210" s="40" t="s">
        <v>328</v>
      </c>
      <c r="X2210" s="40">
        <v>4</v>
      </c>
      <c r="Y2210">
        <v>1</v>
      </c>
      <c r="Z2210">
        <v>112.27</v>
      </c>
    </row>
    <row r="2211" spans="1:26" x14ac:dyDescent="0.25">
      <c r="A2211" t="s">
        <v>92</v>
      </c>
      <c r="B2211" t="s">
        <v>2378</v>
      </c>
      <c r="C2211" s="1">
        <v>500</v>
      </c>
      <c r="D2211">
        <v>2</v>
      </c>
      <c r="E2211">
        <v>0.4</v>
      </c>
      <c r="F2211" s="16">
        <v>45232</v>
      </c>
      <c r="G2211" t="s">
        <v>77</v>
      </c>
      <c r="H2211" t="s">
        <v>100</v>
      </c>
      <c r="I2211" t="s">
        <v>78</v>
      </c>
      <c r="J2211" t="s">
        <v>101</v>
      </c>
      <c r="K2211" s="1" t="s">
        <v>102</v>
      </c>
      <c r="L2211" t="s">
        <v>79</v>
      </c>
      <c r="M2211" s="1">
        <v>500</v>
      </c>
      <c r="N2211" s="1">
        <v>500</v>
      </c>
      <c r="O2211" s="1">
        <v>1045</v>
      </c>
      <c r="P2211">
        <v>3</v>
      </c>
      <c r="Q2211">
        <v>91.05</v>
      </c>
      <c r="R2211">
        <v>112.27</v>
      </c>
      <c r="S2211">
        <v>21.22</v>
      </c>
      <c r="T2211" t="s">
        <v>80</v>
      </c>
      <c r="U2211" s="40">
        <v>2023</v>
      </c>
      <c r="V2211" s="40">
        <v>11</v>
      </c>
      <c r="W2211" s="40" t="s">
        <v>328</v>
      </c>
      <c r="X2211" s="40">
        <v>4</v>
      </c>
      <c r="Y2211">
        <v>1</v>
      </c>
      <c r="Z2211">
        <v>112.27</v>
      </c>
    </row>
    <row r="2212" spans="1:26" x14ac:dyDescent="0.25">
      <c r="A2212" t="s">
        <v>92</v>
      </c>
      <c r="B2212" t="s">
        <v>2379</v>
      </c>
      <c r="C2212" s="1">
        <v>500</v>
      </c>
      <c r="D2212">
        <v>2</v>
      </c>
      <c r="E2212">
        <v>0.4</v>
      </c>
      <c r="F2212" s="16">
        <v>45232</v>
      </c>
      <c r="G2212" t="s">
        <v>77</v>
      </c>
      <c r="H2212" t="s">
        <v>100</v>
      </c>
      <c r="I2212" t="s">
        <v>78</v>
      </c>
      <c r="J2212" t="s">
        <v>101</v>
      </c>
      <c r="K2212" s="1" t="s">
        <v>102</v>
      </c>
      <c r="L2212" t="s">
        <v>79</v>
      </c>
      <c r="M2212" s="1">
        <v>500</v>
      </c>
      <c r="N2212" s="1">
        <v>500</v>
      </c>
      <c r="O2212" s="1">
        <v>1045</v>
      </c>
      <c r="P2212">
        <v>3</v>
      </c>
      <c r="Q2212">
        <v>91.05</v>
      </c>
      <c r="R2212">
        <v>112.27</v>
      </c>
      <c r="S2212">
        <v>21.22</v>
      </c>
      <c r="T2212" t="s">
        <v>80</v>
      </c>
      <c r="U2212" s="40">
        <v>2023</v>
      </c>
      <c r="V2212" s="40">
        <v>11</v>
      </c>
      <c r="W2212" s="40" t="s">
        <v>328</v>
      </c>
      <c r="X2212" s="40">
        <v>4</v>
      </c>
      <c r="Y2212">
        <v>1</v>
      </c>
      <c r="Z2212">
        <v>112.27</v>
      </c>
    </row>
    <row r="2213" spans="1:26" x14ac:dyDescent="0.25">
      <c r="A2213" t="s">
        <v>92</v>
      </c>
      <c r="B2213" t="s">
        <v>2380</v>
      </c>
      <c r="C2213" s="1">
        <v>500</v>
      </c>
      <c r="D2213">
        <v>2</v>
      </c>
      <c r="E2213">
        <v>0.4</v>
      </c>
      <c r="F2213" s="16">
        <v>45232</v>
      </c>
      <c r="G2213" t="s">
        <v>77</v>
      </c>
      <c r="H2213" t="s">
        <v>100</v>
      </c>
      <c r="I2213" t="s">
        <v>78</v>
      </c>
      <c r="J2213" t="s">
        <v>101</v>
      </c>
      <c r="K2213" s="1" t="s">
        <v>102</v>
      </c>
      <c r="L2213" t="s">
        <v>79</v>
      </c>
      <c r="M2213" s="1">
        <v>500</v>
      </c>
      <c r="N2213" s="1">
        <v>500</v>
      </c>
      <c r="O2213" s="1">
        <v>1045</v>
      </c>
      <c r="P2213">
        <v>3</v>
      </c>
      <c r="Q2213">
        <v>91.05</v>
      </c>
      <c r="R2213">
        <v>112.27</v>
      </c>
      <c r="S2213">
        <v>21.22</v>
      </c>
      <c r="T2213" t="s">
        <v>80</v>
      </c>
      <c r="U2213" s="40">
        <v>2023</v>
      </c>
      <c r="V2213" s="40">
        <v>11</v>
      </c>
      <c r="W2213" s="40" t="s">
        <v>328</v>
      </c>
      <c r="X2213" s="40">
        <v>4</v>
      </c>
      <c r="Y2213">
        <v>1</v>
      </c>
      <c r="Z2213">
        <v>112.27</v>
      </c>
    </row>
    <row r="2214" spans="1:26" x14ac:dyDescent="0.25">
      <c r="A2214" t="s">
        <v>92</v>
      </c>
      <c r="B2214" t="s">
        <v>2381</v>
      </c>
      <c r="C2214" s="1">
        <v>500</v>
      </c>
      <c r="D2214">
        <v>2</v>
      </c>
      <c r="E2214">
        <v>0.4</v>
      </c>
      <c r="F2214" s="16">
        <v>45232</v>
      </c>
      <c r="G2214" t="s">
        <v>77</v>
      </c>
      <c r="H2214" t="s">
        <v>100</v>
      </c>
      <c r="I2214" t="s">
        <v>78</v>
      </c>
      <c r="J2214" t="s">
        <v>101</v>
      </c>
      <c r="K2214" s="1" t="s">
        <v>102</v>
      </c>
      <c r="L2214" t="s">
        <v>79</v>
      </c>
      <c r="M2214" s="1">
        <v>500</v>
      </c>
      <c r="N2214" s="1">
        <v>500</v>
      </c>
      <c r="O2214" s="1">
        <v>1045</v>
      </c>
      <c r="P2214">
        <v>3</v>
      </c>
      <c r="Q2214">
        <v>91.05</v>
      </c>
      <c r="R2214">
        <v>112.27</v>
      </c>
      <c r="S2214">
        <v>21.22</v>
      </c>
      <c r="T2214" t="s">
        <v>80</v>
      </c>
      <c r="U2214" s="40">
        <v>2023</v>
      </c>
      <c r="V2214" s="40">
        <v>11</v>
      </c>
      <c r="W2214" s="40" t="s">
        <v>328</v>
      </c>
      <c r="X2214" s="40">
        <v>4</v>
      </c>
      <c r="Y2214">
        <v>1</v>
      </c>
      <c r="Z2214">
        <v>112.27</v>
      </c>
    </row>
    <row r="2215" spans="1:26" x14ac:dyDescent="0.25">
      <c r="A2215" t="s">
        <v>92</v>
      </c>
      <c r="B2215" t="s">
        <v>2382</v>
      </c>
      <c r="C2215" s="1">
        <v>500</v>
      </c>
      <c r="D2215">
        <v>2</v>
      </c>
      <c r="E2215">
        <v>0.4</v>
      </c>
      <c r="F2215" s="16">
        <v>45232</v>
      </c>
      <c r="G2215" t="s">
        <v>77</v>
      </c>
      <c r="H2215" t="s">
        <v>100</v>
      </c>
      <c r="I2215" t="s">
        <v>78</v>
      </c>
      <c r="J2215" t="s">
        <v>101</v>
      </c>
      <c r="K2215" s="1" t="s">
        <v>102</v>
      </c>
      <c r="L2215" t="s">
        <v>79</v>
      </c>
      <c r="M2215" s="1">
        <v>500</v>
      </c>
      <c r="N2215" s="1">
        <v>500</v>
      </c>
      <c r="O2215" s="1">
        <v>1045</v>
      </c>
      <c r="P2215">
        <v>3</v>
      </c>
      <c r="Q2215">
        <v>91.05</v>
      </c>
      <c r="R2215">
        <v>112.27</v>
      </c>
      <c r="S2215">
        <v>21.22</v>
      </c>
      <c r="T2215" t="s">
        <v>80</v>
      </c>
      <c r="U2215" s="40">
        <v>2023</v>
      </c>
      <c r="V2215" s="40">
        <v>11</v>
      </c>
      <c r="W2215" s="40" t="s">
        <v>328</v>
      </c>
      <c r="X2215" s="40">
        <v>4</v>
      </c>
      <c r="Y2215">
        <v>1</v>
      </c>
      <c r="Z2215">
        <v>112.27</v>
      </c>
    </row>
    <row r="2216" spans="1:26" x14ac:dyDescent="0.25">
      <c r="A2216" t="s">
        <v>92</v>
      </c>
      <c r="B2216" t="s">
        <v>2383</v>
      </c>
      <c r="C2216" s="1">
        <v>500</v>
      </c>
      <c r="D2216">
        <v>2</v>
      </c>
      <c r="E2216">
        <v>0.4</v>
      </c>
      <c r="F2216" s="16">
        <v>45232</v>
      </c>
      <c r="G2216" t="s">
        <v>77</v>
      </c>
      <c r="H2216" t="s">
        <v>100</v>
      </c>
      <c r="I2216" t="s">
        <v>78</v>
      </c>
      <c r="J2216" t="s">
        <v>101</v>
      </c>
      <c r="K2216" s="1" t="s">
        <v>102</v>
      </c>
      <c r="L2216" t="s">
        <v>79</v>
      </c>
      <c r="M2216" s="1">
        <v>500</v>
      </c>
      <c r="N2216" s="1">
        <v>500</v>
      </c>
      <c r="O2216" s="1">
        <v>1045</v>
      </c>
      <c r="P2216">
        <v>3</v>
      </c>
      <c r="Q2216">
        <v>91.05</v>
      </c>
      <c r="R2216">
        <v>112.27</v>
      </c>
      <c r="S2216">
        <v>21.22</v>
      </c>
      <c r="T2216" t="s">
        <v>80</v>
      </c>
      <c r="U2216" s="40">
        <v>2023</v>
      </c>
      <c r="V2216" s="40">
        <v>11</v>
      </c>
      <c r="W2216" s="40" t="s">
        <v>328</v>
      </c>
      <c r="X2216" s="40">
        <v>4</v>
      </c>
      <c r="Y2216">
        <v>1</v>
      </c>
      <c r="Z2216">
        <v>112.27</v>
      </c>
    </row>
    <row r="2217" spans="1:26" x14ac:dyDescent="0.25">
      <c r="A2217" t="s">
        <v>92</v>
      </c>
      <c r="B2217" t="s">
        <v>2384</v>
      </c>
      <c r="C2217" s="1">
        <v>500</v>
      </c>
      <c r="D2217">
        <v>2</v>
      </c>
      <c r="E2217">
        <v>0.4</v>
      </c>
      <c r="F2217" s="16">
        <v>45232</v>
      </c>
      <c r="G2217" t="s">
        <v>77</v>
      </c>
      <c r="H2217" t="s">
        <v>100</v>
      </c>
      <c r="I2217" t="s">
        <v>78</v>
      </c>
      <c r="J2217" t="s">
        <v>101</v>
      </c>
      <c r="K2217" s="1" t="s">
        <v>102</v>
      </c>
      <c r="L2217" t="s">
        <v>79</v>
      </c>
      <c r="M2217" s="1">
        <v>500</v>
      </c>
      <c r="N2217" s="1">
        <v>500</v>
      </c>
      <c r="O2217" s="1">
        <v>1045</v>
      </c>
      <c r="P2217">
        <v>3</v>
      </c>
      <c r="Q2217">
        <v>91.05</v>
      </c>
      <c r="R2217">
        <v>112.27</v>
      </c>
      <c r="S2217">
        <v>21.22</v>
      </c>
      <c r="T2217" t="s">
        <v>80</v>
      </c>
      <c r="U2217" s="40">
        <v>2023</v>
      </c>
      <c r="V2217" s="40">
        <v>11</v>
      </c>
      <c r="W2217" s="40" t="s">
        <v>328</v>
      </c>
      <c r="X2217" s="40">
        <v>4</v>
      </c>
      <c r="Y2217">
        <v>1</v>
      </c>
      <c r="Z2217">
        <v>112.27</v>
      </c>
    </row>
    <row r="2218" spans="1:26" x14ac:dyDescent="0.25">
      <c r="A2218" t="s">
        <v>92</v>
      </c>
      <c r="B2218" t="s">
        <v>2385</v>
      </c>
      <c r="C2218" s="1">
        <v>500</v>
      </c>
      <c r="D2218">
        <v>2</v>
      </c>
      <c r="E2218">
        <v>0.4</v>
      </c>
      <c r="F2218" s="16">
        <v>45232</v>
      </c>
      <c r="G2218" t="s">
        <v>77</v>
      </c>
      <c r="H2218" t="s">
        <v>100</v>
      </c>
      <c r="I2218" t="s">
        <v>78</v>
      </c>
      <c r="J2218" t="s">
        <v>101</v>
      </c>
      <c r="K2218" s="1" t="s">
        <v>102</v>
      </c>
      <c r="L2218" t="s">
        <v>79</v>
      </c>
      <c r="M2218" s="1">
        <v>500</v>
      </c>
      <c r="N2218" s="1">
        <v>500</v>
      </c>
      <c r="O2218" s="1">
        <v>1045</v>
      </c>
      <c r="P2218">
        <v>3</v>
      </c>
      <c r="Q2218">
        <v>91.05</v>
      </c>
      <c r="R2218">
        <v>112.27</v>
      </c>
      <c r="S2218">
        <v>21.22</v>
      </c>
      <c r="T2218" t="s">
        <v>80</v>
      </c>
      <c r="U2218" s="40">
        <v>2023</v>
      </c>
      <c r="V2218" s="40">
        <v>11</v>
      </c>
      <c r="W2218" s="40" t="s">
        <v>328</v>
      </c>
      <c r="X2218" s="40">
        <v>4</v>
      </c>
      <c r="Y2218">
        <v>1</v>
      </c>
      <c r="Z2218">
        <v>112.27</v>
      </c>
    </row>
    <row r="2219" spans="1:26" x14ac:dyDescent="0.25">
      <c r="A2219" t="s">
        <v>92</v>
      </c>
      <c r="B2219" t="s">
        <v>2386</v>
      </c>
      <c r="C2219" s="1">
        <v>500</v>
      </c>
      <c r="D2219">
        <v>2</v>
      </c>
      <c r="E2219">
        <v>0.4</v>
      </c>
      <c r="F2219" s="16">
        <v>45232</v>
      </c>
      <c r="G2219" t="s">
        <v>77</v>
      </c>
      <c r="H2219" t="s">
        <v>100</v>
      </c>
      <c r="I2219" t="s">
        <v>78</v>
      </c>
      <c r="J2219" t="s">
        <v>101</v>
      </c>
      <c r="K2219" s="1" t="s">
        <v>102</v>
      </c>
      <c r="L2219" t="s">
        <v>79</v>
      </c>
      <c r="M2219" s="1">
        <v>500</v>
      </c>
      <c r="N2219" s="1">
        <v>500</v>
      </c>
      <c r="O2219" s="1">
        <v>1045</v>
      </c>
      <c r="P2219">
        <v>3</v>
      </c>
      <c r="Q2219">
        <v>91.05</v>
      </c>
      <c r="R2219">
        <v>112.27</v>
      </c>
      <c r="S2219">
        <v>21.22</v>
      </c>
      <c r="T2219" t="s">
        <v>80</v>
      </c>
      <c r="U2219" s="40">
        <v>2023</v>
      </c>
      <c r="V2219" s="40">
        <v>11</v>
      </c>
      <c r="W2219" s="40" t="s">
        <v>328</v>
      </c>
      <c r="X2219" s="40">
        <v>4</v>
      </c>
      <c r="Y2219">
        <v>1</v>
      </c>
      <c r="Z2219">
        <v>112.27</v>
      </c>
    </row>
    <row r="2220" spans="1:26" x14ac:dyDescent="0.25">
      <c r="A2220" t="s">
        <v>92</v>
      </c>
      <c r="B2220" t="s">
        <v>2387</v>
      </c>
      <c r="C2220" s="1">
        <v>500</v>
      </c>
      <c r="D2220">
        <v>2</v>
      </c>
      <c r="E2220">
        <v>0.4</v>
      </c>
      <c r="F2220" s="16">
        <v>45232</v>
      </c>
      <c r="G2220" t="s">
        <v>77</v>
      </c>
      <c r="H2220" t="s">
        <v>100</v>
      </c>
      <c r="I2220" t="s">
        <v>78</v>
      </c>
      <c r="J2220" t="s">
        <v>101</v>
      </c>
      <c r="K2220" s="1" t="s">
        <v>102</v>
      </c>
      <c r="L2220" t="s">
        <v>79</v>
      </c>
      <c r="M2220" s="1">
        <v>500</v>
      </c>
      <c r="N2220" s="1">
        <v>500</v>
      </c>
      <c r="O2220" s="1">
        <v>1045</v>
      </c>
      <c r="P2220">
        <v>3</v>
      </c>
      <c r="Q2220">
        <v>91.05</v>
      </c>
      <c r="R2220">
        <v>112.27</v>
      </c>
      <c r="S2220">
        <v>21.22</v>
      </c>
      <c r="T2220" t="s">
        <v>80</v>
      </c>
      <c r="U2220" s="40">
        <v>2023</v>
      </c>
      <c r="V2220" s="40">
        <v>11</v>
      </c>
      <c r="W2220" s="40" t="s">
        <v>328</v>
      </c>
      <c r="X2220" s="40">
        <v>4</v>
      </c>
      <c r="Y2220">
        <v>1</v>
      </c>
      <c r="Z2220">
        <v>112.27</v>
      </c>
    </row>
    <row r="2221" spans="1:26" x14ac:dyDescent="0.25">
      <c r="A2221" t="s">
        <v>92</v>
      </c>
      <c r="B2221" t="s">
        <v>2388</v>
      </c>
      <c r="C2221" s="1">
        <v>500</v>
      </c>
      <c r="D2221">
        <v>2</v>
      </c>
      <c r="E2221">
        <v>0.4</v>
      </c>
      <c r="F2221" s="16">
        <v>45232</v>
      </c>
      <c r="G2221" t="s">
        <v>77</v>
      </c>
      <c r="H2221" t="s">
        <v>100</v>
      </c>
      <c r="I2221" t="s">
        <v>78</v>
      </c>
      <c r="J2221" t="s">
        <v>101</v>
      </c>
      <c r="K2221" s="1" t="s">
        <v>102</v>
      </c>
      <c r="L2221" t="s">
        <v>79</v>
      </c>
      <c r="M2221" s="1">
        <v>500</v>
      </c>
      <c r="N2221" s="1">
        <v>500</v>
      </c>
      <c r="O2221" s="1">
        <v>1045</v>
      </c>
      <c r="P2221">
        <v>3</v>
      </c>
      <c r="Q2221">
        <v>91.05</v>
      </c>
      <c r="R2221">
        <v>112.27</v>
      </c>
      <c r="S2221">
        <v>21.22</v>
      </c>
      <c r="T2221" t="s">
        <v>80</v>
      </c>
      <c r="U2221" s="40">
        <v>2023</v>
      </c>
      <c r="V2221" s="40">
        <v>11</v>
      </c>
      <c r="W2221" s="40" t="s">
        <v>328</v>
      </c>
      <c r="X2221" s="40">
        <v>4</v>
      </c>
      <c r="Y2221">
        <v>1</v>
      </c>
      <c r="Z2221">
        <v>112.27</v>
      </c>
    </row>
    <row r="2222" spans="1:26" x14ac:dyDescent="0.25">
      <c r="A2222" t="s">
        <v>92</v>
      </c>
      <c r="B2222" t="s">
        <v>2389</v>
      </c>
      <c r="C2222" s="1">
        <v>500</v>
      </c>
      <c r="D2222">
        <v>2</v>
      </c>
      <c r="E2222">
        <v>0.4</v>
      </c>
      <c r="F2222" s="16">
        <v>45232</v>
      </c>
      <c r="G2222" t="s">
        <v>77</v>
      </c>
      <c r="H2222" t="s">
        <v>100</v>
      </c>
      <c r="I2222" t="s">
        <v>78</v>
      </c>
      <c r="J2222" t="s">
        <v>101</v>
      </c>
      <c r="K2222" s="1" t="s">
        <v>102</v>
      </c>
      <c r="L2222" t="s">
        <v>79</v>
      </c>
      <c r="M2222" s="1">
        <v>500</v>
      </c>
      <c r="N2222" s="1">
        <v>500</v>
      </c>
      <c r="O2222" s="1">
        <v>1045</v>
      </c>
      <c r="P2222">
        <v>3</v>
      </c>
      <c r="Q2222">
        <v>91.05</v>
      </c>
      <c r="R2222">
        <v>112.27</v>
      </c>
      <c r="S2222">
        <v>21.22</v>
      </c>
      <c r="T2222" t="s">
        <v>80</v>
      </c>
      <c r="U2222" s="40">
        <v>2023</v>
      </c>
      <c r="V2222" s="40">
        <v>11</v>
      </c>
      <c r="W2222" s="40" t="s">
        <v>328</v>
      </c>
      <c r="X2222" s="40">
        <v>4</v>
      </c>
      <c r="Y2222">
        <v>1</v>
      </c>
      <c r="Z2222">
        <v>112.27</v>
      </c>
    </row>
    <row r="2223" spans="1:26" x14ac:dyDescent="0.25">
      <c r="A2223" t="s">
        <v>92</v>
      </c>
      <c r="B2223" t="s">
        <v>2390</v>
      </c>
      <c r="C2223" s="1">
        <v>500</v>
      </c>
      <c r="D2223">
        <v>2</v>
      </c>
      <c r="E2223">
        <v>0.4</v>
      </c>
      <c r="F2223" s="16">
        <v>45232</v>
      </c>
      <c r="G2223" t="s">
        <v>77</v>
      </c>
      <c r="H2223" t="s">
        <v>100</v>
      </c>
      <c r="I2223" t="s">
        <v>78</v>
      </c>
      <c r="J2223" t="s">
        <v>101</v>
      </c>
      <c r="K2223" s="1" t="s">
        <v>102</v>
      </c>
      <c r="L2223" t="s">
        <v>79</v>
      </c>
      <c r="M2223" s="1">
        <v>500</v>
      </c>
      <c r="N2223" s="1">
        <v>500</v>
      </c>
      <c r="O2223" s="1">
        <v>1045</v>
      </c>
      <c r="P2223">
        <v>3</v>
      </c>
      <c r="Q2223">
        <v>91.05</v>
      </c>
      <c r="R2223">
        <v>112.27</v>
      </c>
      <c r="S2223">
        <v>21.22</v>
      </c>
      <c r="T2223" t="s">
        <v>80</v>
      </c>
      <c r="U2223" s="40">
        <v>2023</v>
      </c>
      <c r="V2223" s="40">
        <v>11</v>
      </c>
      <c r="W2223" s="40" t="s">
        <v>328</v>
      </c>
      <c r="X2223" s="40">
        <v>4</v>
      </c>
      <c r="Y2223">
        <v>1</v>
      </c>
      <c r="Z2223">
        <v>112.27</v>
      </c>
    </row>
    <row r="2224" spans="1:26" x14ac:dyDescent="0.25">
      <c r="A2224" t="s">
        <v>92</v>
      </c>
      <c r="B2224" t="s">
        <v>2391</v>
      </c>
      <c r="C2224" s="1">
        <v>500</v>
      </c>
      <c r="D2224">
        <v>2</v>
      </c>
      <c r="E2224">
        <v>0.4</v>
      </c>
      <c r="F2224" s="16">
        <v>45232</v>
      </c>
      <c r="G2224" t="s">
        <v>77</v>
      </c>
      <c r="H2224" t="s">
        <v>100</v>
      </c>
      <c r="I2224" t="s">
        <v>78</v>
      </c>
      <c r="J2224" t="s">
        <v>101</v>
      </c>
      <c r="K2224" s="1" t="s">
        <v>102</v>
      </c>
      <c r="L2224" t="s">
        <v>79</v>
      </c>
      <c r="M2224" s="1">
        <v>500</v>
      </c>
      <c r="N2224" s="1">
        <v>500</v>
      </c>
      <c r="O2224" s="1">
        <v>1045</v>
      </c>
      <c r="P2224">
        <v>3</v>
      </c>
      <c r="Q2224">
        <v>91.05</v>
      </c>
      <c r="R2224">
        <v>112.27</v>
      </c>
      <c r="S2224">
        <v>21.22</v>
      </c>
      <c r="T2224" t="s">
        <v>80</v>
      </c>
      <c r="U2224" s="40">
        <v>2023</v>
      </c>
      <c r="V2224" s="40">
        <v>11</v>
      </c>
      <c r="W2224" s="40" t="s">
        <v>328</v>
      </c>
      <c r="X2224" s="40">
        <v>4</v>
      </c>
      <c r="Y2224">
        <v>1</v>
      </c>
      <c r="Z2224">
        <v>112.27</v>
      </c>
    </row>
    <row r="2225" spans="1:26" x14ac:dyDescent="0.25">
      <c r="A2225" t="s">
        <v>92</v>
      </c>
      <c r="B2225" t="s">
        <v>341</v>
      </c>
      <c r="C2225" s="1">
        <v>500</v>
      </c>
      <c r="D2225">
        <v>2</v>
      </c>
      <c r="E2225">
        <v>0.4</v>
      </c>
      <c r="F2225" s="16">
        <v>45232</v>
      </c>
      <c r="G2225" t="s">
        <v>77</v>
      </c>
      <c r="H2225" t="s">
        <v>100</v>
      </c>
      <c r="I2225" t="s">
        <v>78</v>
      </c>
      <c r="J2225" t="s">
        <v>101</v>
      </c>
      <c r="K2225" s="1" t="s">
        <v>102</v>
      </c>
      <c r="L2225" t="s">
        <v>79</v>
      </c>
      <c r="M2225" s="1">
        <v>500</v>
      </c>
      <c r="N2225" s="1">
        <v>500</v>
      </c>
      <c r="O2225" s="1">
        <v>1045</v>
      </c>
      <c r="P2225">
        <v>3</v>
      </c>
      <c r="Q2225">
        <v>91.05</v>
      </c>
      <c r="R2225">
        <v>112.27</v>
      </c>
      <c r="S2225">
        <v>21.22</v>
      </c>
      <c r="T2225" t="s">
        <v>80</v>
      </c>
      <c r="U2225" s="40">
        <v>2023</v>
      </c>
      <c r="V2225" s="40">
        <v>11</v>
      </c>
      <c r="W2225" s="40" t="s">
        <v>328</v>
      </c>
      <c r="X2225" s="40">
        <v>4</v>
      </c>
      <c r="Y2225">
        <v>1</v>
      </c>
      <c r="Z2225">
        <v>112.27</v>
      </c>
    </row>
    <row r="2226" spans="1:26" x14ac:dyDescent="0.25">
      <c r="A2226" t="s">
        <v>92</v>
      </c>
      <c r="B2226" t="s">
        <v>2392</v>
      </c>
      <c r="C2226" s="1">
        <v>500</v>
      </c>
      <c r="D2226">
        <v>2</v>
      </c>
      <c r="E2226">
        <v>0.4</v>
      </c>
      <c r="F2226" s="16">
        <v>45232</v>
      </c>
      <c r="G2226" t="s">
        <v>77</v>
      </c>
      <c r="H2226" t="s">
        <v>100</v>
      </c>
      <c r="I2226" t="s">
        <v>78</v>
      </c>
      <c r="J2226" t="s">
        <v>101</v>
      </c>
      <c r="K2226" s="1" t="s">
        <v>102</v>
      </c>
      <c r="L2226" t="s">
        <v>79</v>
      </c>
      <c r="M2226" s="1">
        <v>500</v>
      </c>
      <c r="N2226" s="1">
        <v>500</v>
      </c>
      <c r="O2226" s="1">
        <v>1045</v>
      </c>
      <c r="P2226">
        <v>3</v>
      </c>
      <c r="Q2226">
        <v>91.05</v>
      </c>
      <c r="R2226">
        <v>112.27</v>
      </c>
      <c r="S2226">
        <v>21.22</v>
      </c>
      <c r="T2226" t="s">
        <v>80</v>
      </c>
      <c r="U2226" s="40">
        <v>2023</v>
      </c>
      <c r="V2226" s="40">
        <v>11</v>
      </c>
      <c r="W2226" s="40" t="s">
        <v>328</v>
      </c>
      <c r="X2226" s="40">
        <v>4</v>
      </c>
      <c r="Y2226">
        <v>1</v>
      </c>
      <c r="Z2226">
        <v>112.27</v>
      </c>
    </row>
    <row r="2227" spans="1:26" x14ac:dyDescent="0.25">
      <c r="A2227" t="s">
        <v>92</v>
      </c>
      <c r="B2227" t="s">
        <v>330</v>
      </c>
      <c r="C2227" s="1">
        <v>500</v>
      </c>
      <c r="D2227">
        <v>2</v>
      </c>
      <c r="E2227">
        <v>0.4</v>
      </c>
      <c r="F2227" s="16">
        <v>45232</v>
      </c>
      <c r="G2227" t="s">
        <v>77</v>
      </c>
      <c r="H2227" t="s">
        <v>100</v>
      </c>
      <c r="I2227" t="s">
        <v>78</v>
      </c>
      <c r="J2227" t="s">
        <v>101</v>
      </c>
      <c r="K2227" s="1" t="s">
        <v>102</v>
      </c>
      <c r="L2227" t="s">
        <v>79</v>
      </c>
      <c r="M2227" s="1">
        <v>500</v>
      </c>
      <c r="N2227" s="1">
        <v>500</v>
      </c>
      <c r="O2227" s="1">
        <v>1045</v>
      </c>
      <c r="P2227">
        <v>3</v>
      </c>
      <c r="Q2227">
        <v>91.05</v>
      </c>
      <c r="R2227">
        <v>112.27</v>
      </c>
      <c r="S2227">
        <v>21.22</v>
      </c>
      <c r="T2227" t="s">
        <v>80</v>
      </c>
      <c r="U2227" s="40">
        <v>2023</v>
      </c>
      <c r="V2227" s="40">
        <v>11</v>
      </c>
      <c r="W2227" s="40" t="s">
        <v>328</v>
      </c>
      <c r="X2227" s="40">
        <v>4</v>
      </c>
      <c r="Y2227">
        <v>1</v>
      </c>
      <c r="Z2227">
        <v>112.27</v>
      </c>
    </row>
    <row r="2228" spans="1:26" x14ac:dyDescent="0.25">
      <c r="A2228" t="s">
        <v>92</v>
      </c>
      <c r="B2228" t="s">
        <v>2393</v>
      </c>
      <c r="C2228" s="1">
        <v>500</v>
      </c>
      <c r="D2228">
        <v>2</v>
      </c>
      <c r="E2228">
        <v>0.4</v>
      </c>
      <c r="F2228" s="16">
        <v>45232</v>
      </c>
      <c r="G2228" t="s">
        <v>77</v>
      </c>
      <c r="H2228" t="s">
        <v>100</v>
      </c>
      <c r="I2228" t="s">
        <v>78</v>
      </c>
      <c r="J2228" t="s">
        <v>101</v>
      </c>
      <c r="K2228" s="1" t="s">
        <v>102</v>
      </c>
      <c r="L2228" t="s">
        <v>79</v>
      </c>
      <c r="M2228" s="1">
        <v>500</v>
      </c>
      <c r="N2228" s="1">
        <v>500</v>
      </c>
      <c r="O2228" s="1">
        <v>1045</v>
      </c>
      <c r="P2228">
        <v>3</v>
      </c>
      <c r="Q2228">
        <v>91.05</v>
      </c>
      <c r="R2228">
        <v>112.27</v>
      </c>
      <c r="S2228">
        <v>21.22</v>
      </c>
      <c r="T2228" t="s">
        <v>80</v>
      </c>
      <c r="U2228" s="40">
        <v>2023</v>
      </c>
      <c r="V2228" s="40">
        <v>11</v>
      </c>
      <c r="W2228" s="40" t="s">
        <v>328</v>
      </c>
      <c r="X2228" s="40">
        <v>4</v>
      </c>
      <c r="Y2228">
        <v>1</v>
      </c>
      <c r="Z2228">
        <v>112.27</v>
      </c>
    </row>
    <row r="2229" spans="1:26" x14ac:dyDescent="0.25">
      <c r="A2229" t="s">
        <v>92</v>
      </c>
      <c r="B2229" t="s">
        <v>342</v>
      </c>
      <c r="C2229" s="1">
        <v>500</v>
      </c>
      <c r="D2229">
        <v>2</v>
      </c>
      <c r="E2229">
        <v>0.4</v>
      </c>
      <c r="F2229" s="16">
        <v>45232</v>
      </c>
      <c r="G2229" t="s">
        <v>77</v>
      </c>
      <c r="H2229" t="s">
        <v>100</v>
      </c>
      <c r="I2229" t="s">
        <v>78</v>
      </c>
      <c r="J2229" t="s">
        <v>101</v>
      </c>
      <c r="K2229" s="1" t="s">
        <v>102</v>
      </c>
      <c r="L2229" t="s">
        <v>79</v>
      </c>
      <c r="M2229" s="1">
        <v>500</v>
      </c>
      <c r="N2229" s="1">
        <v>500</v>
      </c>
      <c r="O2229" s="1">
        <v>1045</v>
      </c>
      <c r="P2229">
        <v>3</v>
      </c>
      <c r="Q2229">
        <v>91.05</v>
      </c>
      <c r="R2229">
        <v>112.27</v>
      </c>
      <c r="S2229">
        <v>21.22</v>
      </c>
      <c r="T2229" t="s">
        <v>80</v>
      </c>
      <c r="U2229" s="40">
        <v>2023</v>
      </c>
      <c r="V2229" s="40">
        <v>11</v>
      </c>
      <c r="W2229" s="40" t="s">
        <v>328</v>
      </c>
      <c r="X2229" s="40">
        <v>4</v>
      </c>
      <c r="Y2229">
        <v>1</v>
      </c>
      <c r="Z2229">
        <v>112.27</v>
      </c>
    </row>
    <row r="2230" spans="1:26" x14ac:dyDescent="0.25">
      <c r="A2230" t="s">
        <v>92</v>
      </c>
      <c r="B2230" t="s">
        <v>2394</v>
      </c>
      <c r="C2230" s="1">
        <v>500</v>
      </c>
      <c r="D2230">
        <v>2</v>
      </c>
      <c r="E2230">
        <v>0.4</v>
      </c>
      <c r="F2230" s="16">
        <v>45232</v>
      </c>
      <c r="G2230" t="s">
        <v>77</v>
      </c>
      <c r="H2230" t="s">
        <v>100</v>
      </c>
      <c r="I2230" t="s">
        <v>78</v>
      </c>
      <c r="J2230" t="s">
        <v>101</v>
      </c>
      <c r="K2230" s="1" t="s">
        <v>102</v>
      </c>
      <c r="L2230" t="s">
        <v>79</v>
      </c>
      <c r="M2230" s="1">
        <v>500</v>
      </c>
      <c r="N2230" s="1">
        <v>500</v>
      </c>
      <c r="O2230" s="1">
        <v>1045</v>
      </c>
      <c r="P2230">
        <v>3</v>
      </c>
      <c r="Q2230">
        <v>91.05</v>
      </c>
      <c r="R2230">
        <v>112.27</v>
      </c>
      <c r="S2230">
        <v>21.22</v>
      </c>
      <c r="T2230" t="s">
        <v>80</v>
      </c>
      <c r="U2230" s="40">
        <v>2023</v>
      </c>
      <c r="V2230" s="40">
        <v>11</v>
      </c>
      <c r="W2230" s="40" t="s">
        <v>328</v>
      </c>
      <c r="X2230" s="40">
        <v>4</v>
      </c>
      <c r="Y2230">
        <v>1</v>
      </c>
      <c r="Z2230">
        <v>112.27</v>
      </c>
    </row>
    <row r="2231" spans="1:26" x14ac:dyDescent="0.25">
      <c r="A2231" t="s">
        <v>92</v>
      </c>
      <c r="B2231" t="s">
        <v>2395</v>
      </c>
      <c r="C2231" s="1">
        <v>500</v>
      </c>
      <c r="D2231">
        <v>2</v>
      </c>
      <c r="E2231">
        <v>0.4</v>
      </c>
      <c r="F2231" s="16">
        <v>45232</v>
      </c>
      <c r="G2231" t="s">
        <v>77</v>
      </c>
      <c r="H2231" t="s">
        <v>100</v>
      </c>
      <c r="I2231" t="s">
        <v>78</v>
      </c>
      <c r="J2231" t="s">
        <v>101</v>
      </c>
      <c r="K2231" s="1" t="s">
        <v>102</v>
      </c>
      <c r="L2231" t="s">
        <v>79</v>
      </c>
      <c r="M2231" s="1">
        <v>500</v>
      </c>
      <c r="N2231" s="1">
        <v>500</v>
      </c>
      <c r="O2231" s="1">
        <v>1045</v>
      </c>
      <c r="P2231">
        <v>3</v>
      </c>
      <c r="Q2231">
        <v>91.05</v>
      </c>
      <c r="R2231">
        <v>112.27</v>
      </c>
      <c r="S2231">
        <v>21.22</v>
      </c>
      <c r="T2231" t="s">
        <v>80</v>
      </c>
      <c r="U2231" s="40">
        <v>2023</v>
      </c>
      <c r="V2231" s="40">
        <v>11</v>
      </c>
      <c r="W2231" s="40" t="s">
        <v>328</v>
      </c>
      <c r="X2231" s="40">
        <v>4</v>
      </c>
      <c r="Y2231">
        <v>1</v>
      </c>
      <c r="Z2231">
        <v>112.27</v>
      </c>
    </row>
    <row r="2232" spans="1:26" x14ac:dyDescent="0.25">
      <c r="A2232" t="s">
        <v>92</v>
      </c>
      <c r="B2232" t="s">
        <v>331</v>
      </c>
      <c r="C2232" s="1">
        <v>500</v>
      </c>
      <c r="D2232">
        <v>2</v>
      </c>
      <c r="E2232">
        <v>0.4</v>
      </c>
      <c r="F2232" s="16">
        <v>45232</v>
      </c>
      <c r="G2232" t="s">
        <v>77</v>
      </c>
      <c r="H2232" t="s">
        <v>100</v>
      </c>
      <c r="I2232" t="s">
        <v>78</v>
      </c>
      <c r="J2232" t="s">
        <v>101</v>
      </c>
      <c r="K2232" s="1" t="s">
        <v>102</v>
      </c>
      <c r="L2232" t="s">
        <v>79</v>
      </c>
      <c r="M2232" s="1">
        <v>500</v>
      </c>
      <c r="N2232" s="1">
        <v>500</v>
      </c>
      <c r="O2232" s="1">
        <v>1045</v>
      </c>
      <c r="P2232">
        <v>3</v>
      </c>
      <c r="Q2232">
        <v>91.05</v>
      </c>
      <c r="R2232">
        <v>112.27</v>
      </c>
      <c r="S2232">
        <v>21.22</v>
      </c>
      <c r="T2232" t="s">
        <v>80</v>
      </c>
      <c r="U2232" s="40">
        <v>2023</v>
      </c>
      <c r="V2232" s="40">
        <v>11</v>
      </c>
      <c r="W2232" s="40" t="s">
        <v>328</v>
      </c>
      <c r="X2232" s="40">
        <v>4</v>
      </c>
      <c r="Y2232">
        <v>1</v>
      </c>
      <c r="Z2232">
        <v>112.27</v>
      </c>
    </row>
    <row r="2233" spans="1:26" x14ac:dyDescent="0.25">
      <c r="A2233" t="s">
        <v>92</v>
      </c>
      <c r="B2233" t="s">
        <v>2396</v>
      </c>
      <c r="C2233" s="1">
        <v>500</v>
      </c>
      <c r="D2233">
        <v>2</v>
      </c>
      <c r="E2233">
        <v>0.4</v>
      </c>
      <c r="F2233" s="16">
        <v>45232</v>
      </c>
      <c r="G2233" t="s">
        <v>77</v>
      </c>
      <c r="H2233" t="s">
        <v>100</v>
      </c>
      <c r="I2233" t="s">
        <v>78</v>
      </c>
      <c r="J2233" t="s">
        <v>101</v>
      </c>
      <c r="K2233" s="1" t="s">
        <v>102</v>
      </c>
      <c r="L2233" t="s">
        <v>79</v>
      </c>
      <c r="M2233" s="1">
        <v>500</v>
      </c>
      <c r="N2233" s="1">
        <v>500</v>
      </c>
      <c r="O2233" s="1">
        <v>1045</v>
      </c>
      <c r="P2233">
        <v>3</v>
      </c>
      <c r="Q2233">
        <v>91.05</v>
      </c>
      <c r="R2233">
        <v>112.27</v>
      </c>
      <c r="S2233">
        <v>21.22</v>
      </c>
      <c r="T2233" t="s">
        <v>80</v>
      </c>
      <c r="U2233" s="40">
        <v>2023</v>
      </c>
      <c r="V2233" s="40">
        <v>11</v>
      </c>
      <c r="W2233" s="40" t="s">
        <v>328</v>
      </c>
      <c r="X2233" s="40">
        <v>4</v>
      </c>
      <c r="Y2233">
        <v>1</v>
      </c>
      <c r="Z2233">
        <v>112.27</v>
      </c>
    </row>
    <row r="2234" spans="1:26" x14ac:dyDescent="0.25">
      <c r="A2234" t="s">
        <v>92</v>
      </c>
      <c r="B2234" t="s">
        <v>2397</v>
      </c>
      <c r="C2234" s="1">
        <v>500</v>
      </c>
      <c r="D2234">
        <v>2</v>
      </c>
      <c r="E2234">
        <v>0.4</v>
      </c>
      <c r="F2234" s="16">
        <v>45232</v>
      </c>
      <c r="G2234" t="s">
        <v>77</v>
      </c>
      <c r="H2234" t="s">
        <v>100</v>
      </c>
      <c r="I2234" t="s">
        <v>78</v>
      </c>
      <c r="J2234" t="s">
        <v>101</v>
      </c>
      <c r="K2234" s="1" t="s">
        <v>102</v>
      </c>
      <c r="L2234" t="s">
        <v>79</v>
      </c>
      <c r="M2234" s="1">
        <v>500</v>
      </c>
      <c r="N2234" s="1">
        <v>500</v>
      </c>
      <c r="O2234" s="1">
        <v>1045</v>
      </c>
      <c r="P2234">
        <v>3</v>
      </c>
      <c r="Q2234">
        <v>91.05</v>
      </c>
      <c r="R2234">
        <v>112.27</v>
      </c>
      <c r="S2234">
        <v>21.22</v>
      </c>
      <c r="T2234" t="s">
        <v>80</v>
      </c>
      <c r="U2234" s="40">
        <v>2023</v>
      </c>
      <c r="V2234" s="40">
        <v>11</v>
      </c>
      <c r="W2234" s="40" t="s">
        <v>328</v>
      </c>
      <c r="X2234" s="40">
        <v>4</v>
      </c>
      <c r="Y2234">
        <v>1</v>
      </c>
      <c r="Z2234">
        <v>112.27</v>
      </c>
    </row>
    <row r="2235" spans="1:26" x14ac:dyDescent="0.25">
      <c r="A2235" t="s">
        <v>92</v>
      </c>
      <c r="B2235" t="s">
        <v>2398</v>
      </c>
      <c r="C2235" s="1">
        <v>500</v>
      </c>
      <c r="D2235">
        <v>2</v>
      </c>
      <c r="E2235">
        <v>0.4</v>
      </c>
      <c r="F2235" s="16">
        <v>45232</v>
      </c>
      <c r="G2235" t="s">
        <v>77</v>
      </c>
      <c r="H2235" t="s">
        <v>100</v>
      </c>
      <c r="I2235" t="s">
        <v>78</v>
      </c>
      <c r="J2235" t="s">
        <v>101</v>
      </c>
      <c r="K2235" s="1" t="s">
        <v>102</v>
      </c>
      <c r="L2235" t="s">
        <v>79</v>
      </c>
      <c r="M2235" s="1">
        <v>500</v>
      </c>
      <c r="N2235" s="1">
        <v>500</v>
      </c>
      <c r="O2235" s="1">
        <v>1045</v>
      </c>
      <c r="P2235">
        <v>3</v>
      </c>
      <c r="Q2235">
        <v>91.05</v>
      </c>
      <c r="R2235">
        <v>112.27</v>
      </c>
      <c r="S2235">
        <v>21.22</v>
      </c>
      <c r="T2235" t="s">
        <v>80</v>
      </c>
      <c r="U2235" s="40">
        <v>2023</v>
      </c>
      <c r="V2235" s="40">
        <v>11</v>
      </c>
      <c r="W2235" s="40" t="s">
        <v>328</v>
      </c>
      <c r="X2235" s="40">
        <v>4</v>
      </c>
      <c r="Y2235">
        <v>1</v>
      </c>
      <c r="Z2235">
        <v>112.27</v>
      </c>
    </row>
    <row r="2236" spans="1:26" x14ac:dyDescent="0.25">
      <c r="A2236" t="s">
        <v>92</v>
      </c>
      <c r="B2236" t="s">
        <v>2399</v>
      </c>
      <c r="C2236" s="1">
        <v>500</v>
      </c>
      <c r="D2236">
        <v>2</v>
      </c>
      <c r="E2236">
        <v>0.4</v>
      </c>
      <c r="F2236" s="16">
        <v>45232</v>
      </c>
      <c r="G2236" t="s">
        <v>77</v>
      </c>
      <c r="H2236" t="s">
        <v>100</v>
      </c>
      <c r="I2236" t="s">
        <v>78</v>
      </c>
      <c r="J2236" t="s">
        <v>101</v>
      </c>
      <c r="K2236" s="1" t="s">
        <v>102</v>
      </c>
      <c r="L2236" t="s">
        <v>79</v>
      </c>
      <c r="M2236" s="1">
        <v>500</v>
      </c>
      <c r="N2236" s="1">
        <v>500</v>
      </c>
      <c r="O2236" s="1">
        <v>1045</v>
      </c>
      <c r="P2236">
        <v>3</v>
      </c>
      <c r="Q2236">
        <v>91.05</v>
      </c>
      <c r="R2236">
        <v>112.27</v>
      </c>
      <c r="S2236">
        <v>21.22</v>
      </c>
      <c r="T2236" t="s">
        <v>80</v>
      </c>
      <c r="U2236" s="40">
        <v>2023</v>
      </c>
      <c r="V2236" s="40">
        <v>11</v>
      </c>
      <c r="W2236" s="40" t="s">
        <v>328</v>
      </c>
      <c r="X2236" s="40">
        <v>4</v>
      </c>
      <c r="Y2236">
        <v>1</v>
      </c>
      <c r="Z2236">
        <v>112.27</v>
      </c>
    </row>
    <row r="2237" spans="1:26" x14ac:dyDescent="0.25">
      <c r="A2237" t="s">
        <v>92</v>
      </c>
      <c r="B2237" t="s">
        <v>2400</v>
      </c>
      <c r="C2237" s="1">
        <v>500</v>
      </c>
      <c r="D2237">
        <v>2</v>
      </c>
      <c r="E2237">
        <v>0.4</v>
      </c>
      <c r="F2237" s="16">
        <v>45232</v>
      </c>
      <c r="G2237" t="s">
        <v>77</v>
      </c>
      <c r="H2237" t="s">
        <v>100</v>
      </c>
      <c r="I2237" t="s">
        <v>78</v>
      </c>
      <c r="J2237" t="s">
        <v>101</v>
      </c>
      <c r="K2237" s="1" t="s">
        <v>102</v>
      </c>
      <c r="L2237" t="s">
        <v>79</v>
      </c>
      <c r="M2237" s="1">
        <v>500</v>
      </c>
      <c r="N2237" s="1">
        <v>500</v>
      </c>
      <c r="O2237" s="1">
        <v>1045</v>
      </c>
      <c r="P2237">
        <v>3</v>
      </c>
      <c r="Q2237">
        <v>91.05</v>
      </c>
      <c r="R2237">
        <v>112.27</v>
      </c>
      <c r="S2237">
        <v>21.22</v>
      </c>
      <c r="T2237" t="s">
        <v>80</v>
      </c>
      <c r="U2237" s="40">
        <v>2023</v>
      </c>
      <c r="V2237" s="40">
        <v>11</v>
      </c>
      <c r="W2237" s="40" t="s">
        <v>328</v>
      </c>
      <c r="X2237" s="40">
        <v>4</v>
      </c>
      <c r="Y2237">
        <v>1</v>
      </c>
      <c r="Z2237">
        <v>112.27</v>
      </c>
    </row>
    <row r="2238" spans="1:26" x14ac:dyDescent="0.25">
      <c r="A2238" t="s">
        <v>92</v>
      </c>
      <c r="B2238" t="s">
        <v>2401</v>
      </c>
      <c r="C2238" s="1">
        <v>500</v>
      </c>
      <c r="D2238">
        <v>2</v>
      </c>
      <c r="E2238">
        <v>0.4</v>
      </c>
      <c r="F2238" s="16">
        <v>45232</v>
      </c>
      <c r="G2238" t="s">
        <v>77</v>
      </c>
      <c r="H2238" t="s">
        <v>100</v>
      </c>
      <c r="I2238" t="s">
        <v>78</v>
      </c>
      <c r="J2238" t="s">
        <v>101</v>
      </c>
      <c r="K2238" s="1" t="s">
        <v>102</v>
      </c>
      <c r="L2238" t="s">
        <v>79</v>
      </c>
      <c r="M2238" s="1">
        <v>500</v>
      </c>
      <c r="N2238" s="1">
        <v>500</v>
      </c>
      <c r="O2238" s="1">
        <v>1045</v>
      </c>
      <c r="P2238">
        <v>3</v>
      </c>
      <c r="Q2238">
        <v>91.05</v>
      </c>
      <c r="R2238">
        <v>112.27</v>
      </c>
      <c r="S2238">
        <v>21.22</v>
      </c>
      <c r="T2238" t="s">
        <v>80</v>
      </c>
      <c r="U2238" s="40">
        <v>2023</v>
      </c>
      <c r="V2238" s="40">
        <v>11</v>
      </c>
      <c r="W2238" s="40" t="s">
        <v>328</v>
      </c>
      <c r="X2238" s="40">
        <v>4</v>
      </c>
      <c r="Y2238">
        <v>1</v>
      </c>
      <c r="Z2238">
        <v>112.27</v>
      </c>
    </row>
    <row r="2239" spans="1:26" x14ac:dyDescent="0.25">
      <c r="A2239" t="s">
        <v>92</v>
      </c>
      <c r="B2239" t="s">
        <v>2402</v>
      </c>
      <c r="C2239" s="1">
        <v>500</v>
      </c>
      <c r="D2239">
        <v>2</v>
      </c>
      <c r="E2239">
        <v>0.4</v>
      </c>
      <c r="F2239" s="16">
        <v>45232</v>
      </c>
      <c r="G2239" t="s">
        <v>77</v>
      </c>
      <c r="H2239" t="s">
        <v>100</v>
      </c>
      <c r="I2239" t="s">
        <v>78</v>
      </c>
      <c r="J2239" t="s">
        <v>101</v>
      </c>
      <c r="K2239" s="1" t="s">
        <v>102</v>
      </c>
      <c r="L2239" t="s">
        <v>79</v>
      </c>
      <c r="M2239" s="1">
        <v>500</v>
      </c>
      <c r="N2239" s="1">
        <v>500</v>
      </c>
      <c r="O2239" s="1">
        <v>1045</v>
      </c>
      <c r="P2239">
        <v>3</v>
      </c>
      <c r="Q2239">
        <v>91.05</v>
      </c>
      <c r="R2239">
        <v>112.27</v>
      </c>
      <c r="S2239">
        <v>21.22</v>
      </c>
      <c r="T2239" t="s">
        <v>80</v>
      </c>
      <c r="U2239" s="40">
        <v>2023</v>
      </c>
      <c r="V2239" s="40">
        <v>11</v>
      </c>
      <c r="W2239" s="40" t="s">
        <v>328</v>
      </c>
      <c r="X2239" s="40">
        <v>4</v>
      </c>
      <c r="Y2239">
        <v>1</v>
      </c>
      <c r="Z2239">
        <v>112.27</v>
      </c>
    </row>
    <row r="2240" spans="1:26" x14ac:dyDescent="0.25">
      <c r="A2240" t="s">
        <v>92</v>
      </c>
      <c r="B2240" t="s">
        <v>2403</v>
      </c>
      <c r="C2240" s="1">
        <v>500</v>
      </c>
      <c r="D2240">
        <v>2</v>
      </c>
      <c r="E2240">
        <v>0.4</v>
      </c>
      <c r="F2240" s="16">
        <v>45232</v>
      </c>
      <c r="G2240" t="s">
        <v>77</v>
      </c>
      <c r="H2240" t="s">
        <v>100</v>
      </c>
      <c r="I2240" t="s">
        <v>78</v>
      </c>
      <c r="J2240" t="s">
        <v>101</v>
      </c>
      <c r="K2240" s="1" t="s">
        <v>102</v>
      </c>
      <c r="L2240" t="s">
        <v>79</v>
      </c>
      <c r="M2240" s="1">
        <v>500</v>
      </c>
      <c r="N2240" s="1">
        <v>500</v>
      </c>
      <c r="O2240" s="1">
        <v>1045</v>
      </c>
      <c r="P2240">
        <v>3</v>
      </c>
      <c r="Q2240">
        <v>91.05</v>
      </c>
      <c r="R2240">
        <v>112.27</v>
      </c>
      <c r="S2240">
        <v>21.22</v>
      </c>
      <c r="T2240" t="s">
        <v>80</v>
      </c>
      <c r="U2240" s="40">
        <v>2023</v>
      </c>
      <c r="V2240" s="40">
        <v>11</v>
      </c>
      <c r="W2240" s="40" t="s">
        <v>328</v>
      </c>
      <c r="X2240" s="40">
        <v>4</v>
      </c>
      <c r="Y2240">
        <v>1</v>
      </c>
      <c r="Z2240">
        <v>112.27</v>
      </c>
    </row>
    <row r="2241" spans="1:26" x14ac:dyDescent="0.25">
      <c r="A2241" t="s">
        <v>92</v>
      </c>
      <c r="B2241" t="s">
        <v>2404</v>
      </c>
      <c r="C2241" s="1">
        <v>500</v>
      </c>
      <c r="D2241">
        <v>2</v>
      </c>
      <c r="E2241">
        <v>0.4</v>
      </c>
      <c r="F2241" s="16">
        <v>45232</v>
      </c>
      <c r="G2241" t="s">
        <v>77</v>
      </c>
      <c r="H2241" t="s">
        <v>100</v>
      </c>
      <c r="I2241" t="s">
        <v>78</v>
      </c>
      <c r="J2241" t="s">
        <v>101</v>
      </c>
      <c r="K2241" s="1" t="s">
        <v>102</v>
      </c>
      <c r="L2241" t="s">
        <v>79</v>
      </c>
      <c r="M2241" s="1">
        <v>500</v>
      </c>
      <c r="N2241" s="1">
        <v>500</v>
      </c>
      <c r="O2241" s="1">
        <v>1045</v>
      </c>
      <c r="P2241">
        <v>3</v>
      </c>
      <c r="Q2241">
        <v>91.05</v>
      </c>
      <c r="R2241">
        <v>112.27</v>
      </c>
      <c r="S2241">
        <v>21.22</v>
      </c>
      <c r="T2241" t="s">
        <v>80</v>
      </c>
      <c r="U2241" s="40">
        <v>2023</v>
      </c>
      <c r="V2241" s="40">
        <v>11</v>
      </c>
      <c r="W2241" s="40" t="s">
        <v>328</v>
      </c>
      <c r="X2241" s="40">
        <v>4</v>
      </c>
      <c r="Y2241">
        <v>1</v>
      </c>
      <c r="Z2241">
        <v>112.27</v>
      </c>
    </row>
    <row r="2242" spans="1:26" x14ac:dyDescent="0.25">
      <c r="A2242" t="s">
        <v>92</v>
      </c>
      <c r="B2242" t="s">
        <v>2405</v>
      </c>
      <c r="C2242" s="1">
        <v>500</v>
      </c>
      <c r="D2242">
        <v>2</v>
      </c>
      <c r="E2242">
        <v>0.4</v>
      </c>
      <c r="F2242" s="16">
        <v>45232</v>
      </c>
      <c r="G2242" t="s">
        <v>77</v>
      </c>
      <c r="H2242" t="s">
        <v>100</v>
      </c>
      <c r="I2242" t="s">
        <v>78</v>
      </c>
      <c r="J2242" t="s">
        <v>101</v>
      </c>
      <c r="K2242" s="1" t="s">
        <v>102</v>
      </c>
      <c r="L2242" t="s">
        <v>79</v>
      </c>
      <c r="M2242" s="1">
        <v>500</v>
      </c>
      <c r="N2242" s="1">
        <v>500</v>
      </c>
      <c r="O2242" s="1">
        <v>1045</v>
      </c>
      <c r="P2242">
        <v>3</v>
      </c>
      <c r="Q2242">
        <v>91.05</v>
      </c>
      <c r="R2242">
        <v>112.27</v>
      </c>
      <c r="S2242">
        <v>21.22</v>
      </c>
      <c r="T2242" t="s">
        <v>80</v>
      </c>
      <c r="U2242" s="40">
        <v>2023</v>
      </c>
      <c r="V2242" s="40">
        <v>11</v>
      </c>
      <c r="W2242" s="40" t="s">
        <v>328</v>
      </c>
      <c r="X2242" s="40">
        <v>4</v>
      </c>
      <c r="Y2242">
        <v>1</v>
      </c>
      <c r="Z2242">
        <v>112.27</v>
      </c>
    </row>
    <row r="2243" spans="1:26" x14ac:dyDescent="0.25">
      <c r="A2243" t="s">
        <v>92</v>
      </c>
      <c r="B2243" t="s">
        <v>2406</v>
      </c>
      <c r="C2243" s="1">
        <v>500</v>
      </c>
      <c r="D2243">
        <v>2</v>
      </c>
      <c r="E2243">
        <v>0.4</v>
      </c>
      <c r="F2243" s="16">
        <v>45232</v>
      </c>
      <c r="G2243" t="s">
        <v>77</v>
      </c>
      <c r="H2243" t="s">
        <v>100</v>
      </c>
      <c r="I2243" t="s">
        <v>78</v>
      </c>
      <c r="J2243" t="s">
        <v>101</v>
      </c>
      <c r="K2243" s="1" t="s">
        <v>102</v>
      </c>
      <c r="L2243" t="s">
        <v>79</v>
      </c>
      <c r="M2243" s="1">
        <v>500</v>
      </c>
      <c r="N2243" s="1">
        <v>500</v>
      </c>
      <c r="O2243" s="1">
        <v>1045</v>
      </c>
      <c r="P2243">
        <v>3</v>
      </c>
      <c r="Q2243">
        <v>91.05</v>
      </c>
      <c r="R2243">
        <v>112.27</v>
      </c>
      <c r="S2243">
        <v>21.22</v>
      </c>
      <c r="T2243" t="s">
        <v>80</v>
      </c>
      <c r="U2243" s="40">
        <v>2023</v>
      </c>
      <c r="V2243" s="40">
        <v>11</v>
      </c>
      <c r="W2243" s="40" t="s">
        <v>328</v>
      </c>
      <c r="X2243" s="40">
        <v>4</v>
      </c>
      <c r="Y2243">
        <v>1</v>
      </c>
      <c r="Z2243">
        <v>112.27</v>
      </c>
    </row>
    <row r="2244" spans="1:26" x14ac:dyDescent="0.25">
      <c r="A2244" t="s">
        <v>92</v>
      </c>
      <c r="B2244" t="s">
        <v>2407</v>
      </c>
      <c r="C2244" s="1">
        <v>500</v>
      </c>
      <c r="D2244">
        <v>2</v>
      </c>
      <c r="E2244">
        <v>0.4</v>
      </c>
      <c r="F2244" s="16">
        <v>45232</v>
      </c>
      <c r="G2244" t="s">
        <v>77</v>
      </c>
      <c r="H2244" t="s">
        <v>100</v>
      </c>
      <c r="I2244" t="s">
        <v>78</v>
      </c>
      <c r="J2244" t="s">
        <v>101</v>
      </c>
      <c r="K2244" s="1" t="s">
        <v>102</v>
      </c>
      <c r="L2244" t="s">
        <v>79</v>
      </c>
      <c r="M2244" s="1">
        <v>500</v>
      </c>
      <c r="N2244" s="1">
        <v>500</v>
      </c>
      <c r="O2244" s="1">
        <v>1045</v>
      </c>
      <c r="P2244">
        <v>3</v>
      </c>
      <c r="Q2244">
        <v>91.05</v>
      </c>
      <c r="R2244">
        <v>112.27</v>
      </c>
      <c r="S2244">
        <v>21.22</v>
      </c>
      <c r="T2244" t="s">
        <v>80</v>
      </c>
      <c r="U2244" s="40">
        <v>2023</v>
      </c>
      <c r="V2244" s="40">
        <v>11</v>
      </c>
      <c r="W2244" s="40" t="s">
        <v>328</v>
      </c>
      <c r="X2244" s="40">
        <v>4</v>
      </c>
      <c r="Y2244">
        <v>1</v>
      </c>
      <c r="Z2244">
        <v>112.27</v>
      </c>
    </row>
    <row r="2245" spans="1:26" x14ac:dyDescent="0.25">
      <c r="A2245" t="s">
        <v>92</v>
      </c>
      <c r="B2245" t="s">
        <v>2408</v>
      </c>
      <c r="C2245" s="1">
        <v>500</v>
      </c>
      <c r="D2245">
        <v>2</v>
      </c>
      <c r="E2245">
        <v>0.4</v>
      </c>
      <c r="F2245" s="16">
        <v>45232</v>
      </c>
      <c r="G2245" t="s">
        <v>77</v>
      </c>
      <c r="H2245" t="s">
        <v>100</v>
      </c>
      <c r="I2245" t="s">
        <v>78</v>
      </c>
      <c r="J2245" t="s">
        <v>101</v>
      </c>
      <c r="K2245" s="1" t="s">
        <v>102</v>
      </c>
      <c r="L2245" t="s">
        <v>79</v>
      </c>
      <c r="M2245" s="1">
        <v>500</v>
      </c>
      <c r="N2245" s="1">
        <v>500</v>
      </c>
      <c r="O2245" s="1">
        <v>1045</v>
      </c>
      <c r="P2245">
        <v>3</v>
      </c>
      <c r="Q2245">
        <v>91.05</v>
      </c>
      <c r="R2245">
        <v>112.27</v>
      </c>
      <c r="S2245">
        <v>21.22</v>
      </c>
      <c r="T2245" t="s">
        <v>80</v>
      </c>
      <c r="U2245" s="40">
        <v>2023</v>
      </c>
      <c r="V2245" s="40">
        <v>11</v>
      </c>
      <c r="W2245" s="40" t="s">
        <v>328</v>
      </c>
      <c r="X2245" s="40">
        <v>4</v>
      </c>
      <c r="Y2245">
        <v>1</v>
      </c>
      <c r="Z2245">
        <v>112.27</v>
      </c>
    </row>
    <row r="2246" spans="1:26" x14ac:dyDescent="0.25">
      <c r="A2246" t="s">
        <v>92</v>
      </c>
      <c r="B2246" t="s">
        <v>2409</v>
      </c>
      <c r="C2246" s="1">
        <v>500</v>
      </c>
      <c r="D2246">
        <v>2</v>
      </c>
      <c r="E2246">
        <v>0.4</v>
      </c>
      <c r="F2246" s="16">
        <v>45232</v>
      </c>
      <c r="G2246" t="s">
        <v>77</v>
      </c>
      <c r="H2246" t="s">
        <v>100</v>
      </c>
      <c r="I2246" t="s">
        <v>78</v>
      </c>
      <c r="J2246" t="s">
        <v>101</v>
      </c>
      <c r="K2246" s="1" t="s">
        <v>102</v>
      </c>
      <c r="L2246" t="s">
        <v>79</v>
      </c>
      <c r="M2246" s="1">
        <v>500</v>
      </c>
      <c r="N2246" s="1">
        <v>500</v>
      </c>
      <c r="O2246" s="1">
        <v>1045</v>
      </c>
      <c r="P2246">
        <v>3</v>
      </c>
      <c r="Q2246">
        <v>91.05</v>
      </c>
      <c r="R2246">
        <v>112.27</v>
      </c>
      <c r="S2246">
        <v>21.22</v>
      </c>
      <c r="T2246" t="s">
        <v>80</v>
      </c>
      <c r="U2246" s="40">
        <v>2023</v>
      </c>
      <c r="V2246" s="40">
        <v>11</v>
      </c>
      <c r="W2246" s="40" t="s">
        <v>328</v>
      </c>
      <c r="X2246" s="40">
        <v>4</v>
      </c>
      <c r="Y2246">
        <v>1</v>
      </c>
      <c r="Z2246">
        <v>112.27</v>
      </c>
    </row>
    <row r="2247" spans="1:26" x14ac:dyDescent="0.25">
      <c r="A2247" t="s">
        <v>92</v>
      </c>
      <c r="B2247" t="s">
        <v>2410</v>
      </c>
      <c r="C2247" s="1">
        <v>500</v>
      </c>
      <c r="D2247">
        <v>2</v>
      </c>
      <c r="E2247">
        <v>0.4</v>
      </c>
      <c r="F2247" s="16">
        <v>45232</v>
      </c>
      <c r="G2247" t="s">
        <v>77</v>
      </c>
      <c r="H2247" t="s">
        <v>100</v>
      </c>
      <c r="I2247" t="s">
        <v>78</v>
      </c>
      <c r="J2247" t="s">
        <v>101</v>
      </c>
      <c r="K2247" s="1" t="s">
        <v>102</v>
      </c>
      <c r="L2247" t="s">
        <v>79</v>
      </c>
      <c r="M2247" s="1">
        <v>500</v>
      </c>
      <c r="N2247" s="1">
        <v>500</v>
      </c>
      <c r="O2247" s="1">
        <v>1045</v>
      </c>
      <c r="P2247">
        <v>3</v>
      </c>
      <c r="Q2247">
        <v>91.05</v>
      </c>
      <c r="R2247">
        <v>112.27</v>
      </c>
      <c r="S2247">
        <v>21.22</v>
      </c>
      <c r="T2247" t="s">
        <v>80</v>
      </c>
      <c r="U2247" s="40">
        <v>2023</v>
      </c>
      <c r="V2247" s="40">
        <v>11</v>
      </c>
      <c r="W2247" s="40" t="s">
        <v>328</v>
      </c>
      <c r="X2247" s="40">
        <v>4</v>
      </c>
      <c r="Y2247">
        <v>1</v>
      </c>
      <c r="Z2247">
        <v>112.27</v>
      </c>
    </row>
    <row r="2248" spans="1:26" x14ac:dyDescent="0.25">
      <c r="A2248" t="s">
        <v>92</v>
      </c>
      <c r="B2248" t="s">
        <v>2411</v>
      </c>
      <c r="C2248" s="1">
        <v>500</v>
      </c>
      <c r="D2248">
        <v>2</v>
      </c>
      <c r="E2248">
        <v>0.4</v>
      </c>
      <c r="F2248" s="16">
        <v>45232</v>
      </c>
      <c r="G2248" t="s">
        <v>77</v>
      </c>
      <c r="H2248" t="s">
        <v>100</v>
      </c>
      <c r="I2248" t="s">
        <v>78</v>
      </c>
      <c r="J2248" t="s">
        <v>101</v>
      </c>
      <c r="K2248" s="1" t="s">
        <v>102</v>
      </c>
      <c r="L2248" t="s">
        <v>79</v>
      </c>
      <c r="M2248" s="1">
        <v>500</v>
      </c>
      <c r="N2248" s="1">
        <v>500</v>
      </c>
      <c r="O2248" s="1">
        <v>1045</v>
      </c>
      <c r="P2248">
        <v>3</v>
      </c>
      <c r="Q2248">
        <v>91.05</v>
      </c>
      <c r="R2248">
        <v>112.27</v>
      </c>
      <c r="S2248">
        <v>21.22</v>
      </c>
      <c r="T2248" t="s">
        <v>80</v>
      </c>
      <c r="U2248" s="40">
        <v>2023</v>
      </c>
      <c r="V2248" s="40">
        <v>11</v>
      </c>
      <c r="W2248" s="40" t="s">
        <v>328</v>
      </c>
      <c r="X2248" s="40">
        <v>4</v>
      </c>
      <c r="Y2248">
        <v>1</v>
      </c>
      <c r="Z2248">
        <v>112.27</v>
      </c>
    </row>
    <row r="2249" spans="1:26" x14ac:dyDescent="0.25">
      <c r="A2249" t="s">
        <v>92</v>
      </c>
      <c r="B2249" t="s">
        <v>2412</v>
      </c>
      <c r="C2249" s="1">
        <v>500</v>
      </c>
      <c r="D2249">
        <v>2</v>
      </c>
      <c r="E2249">
        <v>0.4</v>
      </c>
      <c r="F2249" s="16">
        <v>45232</v>
      </c>
      <c r="G2249" t="s">
        <v>77</v>
      </c>
      <c r="H2249" t="s">
        <v>100</v>
      </c>
      <c r="I2249" t="s">
        <v>78</v>
      </c>
      <c r="J2249" t="s">
        <v>101</v>
      </c>
      <c r="K2249" s="1" t="s">
        <v>102</v>
      </c>
      <c r="L2249" t="s">
        <v>79</v>
      </c>
      <c r="M2249" s="1">
        <v>500</v>
      </c>
      <c r="N2249" s="1">
        <v>500</v>
      </c>
      <c r="O2249" s="1">
        <v>1045</v>
      </c>
      <c r="P2249">
        <v>3</v>
      </c>
      <c r="Q2249">
        <v>91.05</v>
      </c>
      <c r="R2249">
        <v>112.27</v>
      </c>
      <c r="S2249">
        <v>21.22</v>
      </c>
      <c r="T2249" t="s">
        <v>80</v>
      </c>
      <c r="U2249" s="40">
        <v>2023</v>
      </c>
      <c r="V2249" s="40">
        <v>11</v>
      </c>
      <c r="W2249" s="40" t="s">
        <v>328</v>
      </c>
      <c r="X2249" s="40">
        <v>4</v>
      </c>
      <c r="Y2249">
        <v>1</v>
      </c>
      <c r="Z2249">
        <v>112.27</v>
      </c>
    </row>
    <row r="2250" spans="1:26" x14ac:dyDescent="0.25">
      <c r="A2250" t="s">
        <v>92</v>
      </c>
      <c r="B2250" t="s">
        <v>2413</v>
      </c>
      <c r="C2250" s="1">
        <v>500</v>
      </c>
      <c r="D2250">
        <v>2</v>
      </c>
      <c r="E2250">
        <v>0.4</v>
      </c>
      <c r="F2250" s="16">
        <v>45232</v>
      </c>
      <c r="G2250" t="s">
        <v>77</v>
      </c>
      <c r="H2250" t="s">
        <v>100</v>
      </c>
      <c r="I2250" t="s">
        <v>78</v>
      </c>
      <c r="J2250" t="s">
        <v>101</v>
      </c>
      <c r="K2250" s="1" t="s">
        <v>102</v>
      </c>
      <c r="L2250" t="s">
        <v>79</v>
      </c>
      <c r="M2250" s="1">
        <v>500</v>
      </c>
      <c r="N2250" s="1">
        <v>500</v>
      </c>
      <c r="O2250" s="1">
        <v>1045</v>
      </c>
      <c r="P2250">
        <v>3</v>
      </c>
      <c r="Q2250">
        <v>91.05</v>
      </c>
      <c r="R2250">
        <v>112.27</v>
      </c>
      <c r="S2250">
        <v>21.22</v>
      </c>
      <c r="T2250" t="s">
        <v>80</v>
      </c>
      <c r="U2250" s="40">
        <v>2023</v>
      </c>
      <c r="V2250" s="40">
        <v>11</v>
      </c>
      <c r="W2250" s="40" t="s">
        <v>328</v>
      </c>
      <c r="X2250" s="40">
        <v>4</v>
      </c>
      <c r="Y2250">
        <v>1</v>
      </c>
      <c r="Z2250">
        <v>112.27</v>
      </c>
    </row>
    <row r="2251" spans="1:26" x14ac:dyDescent="0.25">
      <c r="A2251" t="s">
        <v>92</v>
      </c>
      <c r="B2251" t="s">
        <v>2414</v>
      </c>
      <c r="C2251" s="1">
        <v>500</v>
      </c>
      <c r="D2251">
        <v>2</v>
      </c>
      <c r="E2251">
        <v>0.4</v>
      </c>
      <c r="F2251" s="16">
        <v>45232</v>
      </c>
      <c r="G2251" t="s">
        <v>77</v>
      </c>
      <c r="H2251" t="s">
        <v>100</v>
      </c>
      <c r="I2251" t="s">
        <v>78</v>
      </c>
      <c r="J2251" t="s">
        <v>101</v>
      </c>
      <c r="K2251" s="1" t="s">
        <v>102</v>
      </c>
      <c r="L2251" t="s">
        <v>79</v>
      </c>
      <c r="M2251" s="1">
        <v>500</v>
      </c>
      <c r="N2251" s="1">
        <v>500</v>
      </c>
      <c r="O2251" s="1">
        <v>1045</v>
      </c>
      <c r="P2251">
        <v>3</v>
      </c>
      <c r="Q2251">
        <v>91.05</v>
      </c>
      <c r="R2251">
        <v>112.27</v>
      </c>
      <c r="S2251">
        <v>21.22</v>
      </c>
      <c r="T2251" t="s">
        <v>80</v>
      </c>
      <c r="U2251" s="40">
        <v>2023</v>
      </c>
      <c r="V2251" s="40">
        <v>11</v>
      </c>
      <c r="W2251" s="40" t="s">
        <v>328</v>
      </c>
      <c r="X2251" s="40">
        <v>4</v>
      </c>
      <c r="Y2251">
        <v>1</v>
      </c>
      <c r="Z2251">
        <v>112.27</v>
      </c>
    </row>
    <row r="2252" spans="1:26" x14ac:dyDescent="0.25">
      <c r="A2252" t="s">
        <v>92</v>
      </c>
      <c r="B2252" t="s">
        <v>2415</v>
      </c>
      <c r="C2252" s="1">
        <v>500</v>
      </c>
      <c r="D2252">
        <v>2</v>
      </c>
      <c r="E2252">
        <v>0.4</v>
      </c>
      <c r="F2252" s="16">
        <v>45232</v>
      </c>
      <c r="G2252" t="s">
        <v>77</v>
      </c>
      <c r="H2252" t="s">
        <v>100</v>
      </c>
      <c r="I2252" t="s">
        <v>78</v>
      </c>
      <c r="J2252" t="s">
        <v>101</v>
      </c>
      <c r="K2252" s="1" t="s">
        <v>102</v>
      </c>
      <c r="L2252" t="s">
        <v>79</v>
      </c>
      <c r="M2252" s="1">
        <v>500</v>
      </c>
      <c r="N2252" s="1">
        <v>500</v>
      </c>
      <c r="O2252" s="1">
        <v>1045</v>
      </c>
      <c r="P2252">
        <v>3</v>
      </c>
      <c r="Q2252">
        <v>91.05</v>
      </c>
      <c r="R2252">
        <v>112.27</v>
      </c>
      <c r="S2252">
        <v>21.22</v>
      </c>
      <c r="T2252" t="s">
        <v>80</v>
      </c>
      <c r="U2252" s="40">
        <v>2023</v>
      </c>
      <c r="V2252" s="40">
        <v>11</v>
      </c>
      <c r="W2252" s="40" t="s">
        <v>328</v>
      </c>
      <c r="X2252" s="40">
        <v>4</v>
      </c>
      <c r="Y2252">
        <v>1</v>
      </c>
      <c r="Z2252">
        <v>112.27</v>
      </c>
    </row>
    <row r="2253" spans="1:26" x14ac:dyDescent="0.25">
      <c r="A2253" t="s">
        <v>92</v>
      </c>
      <c r="B2253" t="s">
        <v>333</v>
      </c>
      <c r="C2253" s="1">
        <v>500</v>
      </c>
      <c r="D2253">
        <v>2</v>
      </c>
      <c r="E2253">
        <v>0.4</v>
      </c>
      <c r="F2253" s="16">
        <v>45232</v>
      </c>
      <c r="G2253" t="s">
        <v>77</v>
      </c>
      <c r="H2253" t="s">
        <v>100</v>
      </c>
      <c r="I2253" t="s">
        <v>78</v>
      </c>
      <c r="J2253" t="s">
        <v>101</v>
      </c>
      <c r="K2253" s="1" t="s">
        <v>102</v>
      </c>
      <c r="L2253" t="s">
        <v>79</v>
      </c>
      <c r="M2253" s="1">
        <v>500</v>
      </c>
      <c r="N2253" s="1">
        <v>500</v>
      </c>
      <c r="O2253" s="1">
        <v>1045</v>
      </c>
      <c r="P2253">
        <v>3</v>
      </c>
      <c r="Q2253">
        <v>91.05</v>
      </c>
      <c r="R2253">
        <v>112.27</v>
      </c>
      <c r="S2253">
        <v>21.22</v>
      </c>
      <c r="T2253" t="s">
        <v>80</v>
      </c>
      <c r="U2253" s="40">
        <v>2023</v>
      </c>
      <c r="V2253" s="40">
        <v>11</v>
      </c>
      <c r="W2253" s="40" t="s">
        <v>328</v>
      </c>
      <c r="X2253" s="40">
        <v>4</v>
      </c>
      <c r="Y2253">
        <v>1</v>
      </c>
      <c r="Z2253">
        <v>112.27</v>
      </c>
    </row>
    <row r="2254" spans="1:26" x14ac:dyDescent="0.25">
      <c r="A2254" t="s">
        <v>92</v>
      </c>
      <c r="B2254" t="s">
        <v>2416</v>
      </c>
      <c r="C2254" s="1">
        <v>500</v>
      </c>
      <c r="D2254">
        <v>2</v>
      </c>
      <c r="E2254">
        <v>0.4</v>
      </c>
      <c r="F2254" s="16">
        <v>45232</v>
      </c>
      <c r="G2254" t="s">
        <v>77</v>
      </c>
      <c r="H2254" t="s">
        <v>100</v>
      </c>
      <c r="I2254" t="s">
        <v>78</v>
      </c>
      <c r="J2254" t="s">
        <v>101</v>
      </c>
      <c r="K2254" s="1" t="s">
        <v>102</v>
      </c>
      <c r="L2254" t="s">
        <v>79</v>
      </c>
      <c r="M2254" s="1">
        <v>500</v>
      </c>
      <c r="N2254" s="1">
        <v>500</v>
      </c>
      <c r="O2254" s="1">
        <v>1045</v>
      </c>
      <c r="P2254">
        <v>3</v>
      </c>
      <c r="Q2254">
        <v>91.05</v>
      </c>
      <c r="R2254">
        <v>112.27</v>
      </c>
      <c r="S2254">
        <v>21.22</v>
      </c>
      <c r="T2254" t="s">
        <v>80</v>
      </c>
      <c r="U2254" s="40">
        <v>2023</v>
      </c>
      <c r="V2254" s="40">
        <v>11</v>
      </c>
      <c r="W2254" s="40" t="s">
        <v>328</v>
      </c>
      <c r="X2254" s="40">
        <v>4</v>
      </c>
      <c r="Y2254">
        <v>1</v>
      </c>
      <c r="Z2254">
        <v>112.27</v>
      </c>
    </row>
    <row r="2255" spans="1:26" x14ac:dyDescent="0.25">
      <c r="A2255" t="s">
        <v>92</v>
      </c>
      <c r="B2255" t="s">
        <v>2417</v>
      </c>
      <c r="C2255" s="1">
        <v>500</v>
      </c>
      <c r="D2255">
        <v>2</v>
      </c>
      <c r="E2255">
        <v>0.4</v>
      </c>
      <c r="F2255" s="16">
        <v>45232</v>
      </c>
      <c r="G2255" t="s">
        <v>77</v>
      </c>
      <c r="H2255" t="s">
        <v>100</v>
      </c>
      <c r="I2255" t="s">
        <v>78</v>
      </c>
      <c r="J2255" t="s">
        <v>101</v>
      </c>
      <c r="K2255" s="1" t="s">
        <v>102</v>
      </c>
      <c r="L2255" t="s">
        <v>79</v>
      </c>
      <c r="M2255" s="1">
        <v>500</v>
      </c>
      <c r="N2255" s="1">
        <v>500</v>
      </c>
      <c r="O2255" s="1">
        <v>1045</v>
      </c>
      <c r="P2255">
        <v>3</v>
      </c>
      <c r="Q2255">
        <v>91.05</v>
      </c>
      <c r="R2255">
        <v>112.27</v>
      </c>
      <c r="S2255">
        <v>21.22</v>
      </c>
      <c r="T2255" t="s">
        <v>80</v>
      </c>
      <c r="U2255" s="40">
        <v>2023</v>
      </c>
      <c r="V2255" s="40">
        <v>11</v>
      </c>
      <c r="W2255" s="40" t="s">
        <v>328</v>
      </c>
      <c r="X2255" s="40">
        <v>4</v>
      </c>
      <c r="Y2255">
        <v>1</v>
      </c>
      <c r="Z2255">
        <v>112.27</v>
      </c>
    </row>
    <row r="2256" spans="1:26" x14ac:dyDescent="0.25">
      <c r="A2256" t="s">
        <v>92</v>
      </c>
      <c r="B2256" t="s">
        <v>2418</v>
      </c>
      <c r="C2256" s="1">
        <v>500</v>
      </c>
      <c r="D2256">
        <v>2</v>
      </c>
      <c r="E2256">
        <v>0.4</v>
      </c>
      <c r="F2256" s="16">
        <v>45232</v>
      </c>
      <c r="G2256" t="s">
        <v>77</v>
      </c>
      <c r="H2256" t="s">
        <v>100</v>
      </c>
      <c r="I2256" t="s">
        <v>78</v>
      </c>
      <c r="J2256" t="s">
        <v>101</v>
      </c>
      <c r="K2256" s="1" t="s">
        <v>102</v>
      </c>
      <c r="L2256" t="s">
        <v>79</v>
      </c>
      <c r="M2256" s="1">
        <v>500</v>
      </c>
      <c r="N2256" s="1">
        <v>500</v>
      </c>
      <c r="O2256" s="1">
        <v>1045</v>
      </c>
      <c r="P2256">
        <v>3</v>
      </c>
      <c r="Q2256">
        <v>91.05</v>
      </c>
      <c r="R2256">
        <v>112.27</v>
      </c>
      <c r="S2256">
        <v>21.22</v>
      </c>
      <c r="T2256" t="s">
        <v>80</v>
      </c>
      <c r="U2256" s="40">
        <v>2023</v>
      </c>
      <c r="V2256" s="40">
        <v>11</v>
      </c>
      <c r="W2256" s="40" t="s">
        <v>328</v>
      </c>
      <c r="X2256" s="40">
        <v>4</v>
      </c>
      <c r="Y2256">
        <v>1</v>
      </c>
      <c r="Z2256">
        <v>112.27</v>
      </c>
    </row>
    <row r="2257" spans="1:26" x14ac:dyDescent="0.25">
      <c r="A2257" t="s">
        <v>92</v>
      </c>
      <c r="B2257" t="s">
        <v>2419</v>
      </c>
      <c r="C2257" s="1">
        <v>500</v>
      </c>
      <c r="D2257">
        <v>2</v>
      </c>
      <c r="E2257">
        <v>0.4</v>
      </c>
      <c r="F2257" s="16">
        <v>45232</v>
      </c>
      <c r="G2257" t="s">
        <v>77</v>
      </c>
      <c r="H2257" t="s">
        <v>100</v>
      </c>
      <c r="I2257" t="s">
        <v>78</v>
      </c>
      <c r="J2257" t="s">
        <v>101</v>
      </c>
      <c r="K2257" s="1" t="s">
        <v>102</v>
      </c>
      <c r="L2257" t="s">
        <v>79</v>
      </c>
      <c r="M2257" s="1">
        <v>500</v>
      </c>
      <c r="N2257" s="1">
        <v>500</v>
      </c>
      <c r="O2257" s="1">
        <v>1045</v>
      </c>
      <c r="P2257">
        <v>3</v>
      </c>
      <c r="Q2257">
        <v>91.05</v>
      </c>
      <c r="R2257">
        <v>112.27</v>
      </c>
      <c r="S2257">
        <v>21.22</v>
      </c>
      <c r="T2257" t="s">
        <v>80</v>
      </c>
      <c r="U2257" s="40">
        <v>2023</v>
      </c>
      <c r="V2257" s="40">
        <v>11</v>
      </c>
      <c r="W2257" s="40" t="s">
        <v>328</v>
      </c>
      <c r="X2257" s="40">
        <v>4</v>
      </c>
      <c r="Y2257">
        <v>1</v>
      </c>
      <c r="Z2257">
        <v>112.27</v>
      </c>
    </row>
    <row r="2258" spans="1:26" x14ac:dyDescent="0.25">
      <c r="A2258" t="s">
        <v>92</v>
      </c>
      <c r="B2258" t="s">
        <v>2420</v>
      </c>
      <c r="C2258" s="1">
        <v>500</v>
      </c>
      <c r="D2258">
        <v>2</v>
      </c>
      <c r="E2258">
        <v>0.4</v>
      </c>
      <c r="F2258" s="16">
        <v>45232</v>
      </c>
      <c r="G2258" t="s">
        <v>77</v>
      </c>
      <c r="H2258" t="s">
        <v>100</v>
      </c>
      <c r="I2258" t="s">
        <v>78</v>
      </c>
      <c r="J2258" t="s">
        <v>101</v>
      </c>
      <c r="K2258" s="1" t="s">
        <v>102</v>
      </c>
      <c r="L2258" t="s">
        <v>79</v>
      </c>
      <c r="M2258" s="1">
        <v>500</v>
      </c>
      <c r="N2258" s="1">
        <v>500</v>
      </c>
      <c r="O2258" s="1">
        <v>1045</v>
      </c>
      <c r="P2258">
        <v>3</v>
      </c>
      <c r="Q2258">
        <v>91.05</v>
      </c>
      <c r="R2258">
        <v>112.27</v>
      </c>
      <c r="S2258">
        <v>21.22</v>
      </c>
      <c r="T2258" t="s">
        <v>80</v>
      </c>
      <c r="U2258" s="40">
        <v>2023</v>
      </c>
      <c r="V2258" s="40">
        <v>11</v>
      </c>
      <c r="W2258" s="40" t="s">
        <v>328</v>
      </c>
      <c r="X2258" s="40">
        <v>4</v>
      </c>
      <c r="Y2258">
        <v>1</v>
      </c>
      <c r="Z2258">
        <v>112.27</v>
      </c>
    </row>
    <row r="2259" spans="1:26" x14ac:dyDescent="0.25">
      <c r="A2259" t="s">
        <v>92</v>
      </c>
      <c r="B2259" t="s">
        <v>2421</v>
      </c>
      <c r="C2259" s="1">
        <v>500</v>
      </c>
      <c r="D2259">
        <v>2</v>
      </c>
      <c r="E2259">
        <v>0.4</v>
      </c>
      <c r="F2259" s="16">
        <v>45232</v>
      </c>
      <c r="G2259" t="s">
        <v>77</v>
      </c>
      <c r="H2259" t="s">
        <v>100</v>
      </c>
      <c r="I2259" t="s">
        <v>78</v>
      </c>
      <c r="J2259" t="s">
        <v>101</v>
      </c>
      <c r="K2259" s="1" t="s">
        <v>102</v>
      </c>
      <c r="L2259" t="s">
        <v>79</v>
      </c>
      <c r="M2259" s="1">
        <v>500</v>
      </c>
      <c r="N2259" s="1">
        <v>500</v>
      </c>
      <c r="O2259" s="1">
        <v>1045</v>
      </c>
      <c r="P2259">
        <v>3</v>
      </c>
      <c r="Q2259">
        <v>91.05</v>
      </c>
      <c r="R2259">
        <v>112.27</v>
      </c>
      <c r="S2259">
        <v>21.22</v>
      </c>
      <c r="T2259" t="s">
        <v>80</v>
      </c>
      <c r="U2259" s="40">
        <v>2023</v>
      </c>
      <c r="V2259" s="40">
        <v>11</v>
      </c>
      <c r="W2259" s="40" t="s">
        <v>328</v>
      </c>
      <c r="X2259" s="40">
        <v>4</v>
      </c>
      <c r="Y2259">
        <v>1</v>
      </c>
      <c r="Z2259">
        <v>112.27</v>
      </c>
    </row>
    <row r="2260" spans="1:26" x14ac:dyDescent="0.25">
      <c r="A2260" t="s">
        <v>92</v>
      </c>
      <c r="B2260" t="s">
        <v>332</v>
      </c>
      <c r="C2260" s="1">
        <v>500</v>
      </c>
      <c r="D2260">
        <v>2</v>
      </c>
      <c r="E2260">
        <v>0.4</v>
      </c>
      <c r="F2260" s="16">
        <v>45232</v>
      </c>
      <c r="G2260" t="s">
        <v>77</v>
      </c>
      <c r="H2260" t="s">
        <v>100</v>
      </c>
      <c r="I2260" t="s">
        <v>78</v>
      </c>
      <c r="J2260" t="s">
        <v>101</v>
      </c>
      <c r="K2260" s="1" t="s">
        <v>102</v>
      </c>
      <c r="L2260" t="s">
        <v>79</v>
      </c>
      <c r="M2260" s="1">
        <v>500</v>
      </c>
      <c r="N2260" s="1">
        <v>500</v>
      </c>
      <c r="O2260" s="1">
        <v>1045</v>
      </c>
      <c r="P2260">
        <v>3</v>
      </c>
      <c r="Q2260">
        <v>91.05</v>
      </c>
      <c r="R2260">
        <v>112.27</v>
      </c>
      <c r="S2260">
        <v>21.22</v>
      </c>
      <c r="T2260" t="s">
        <v>80</v>
      </c>
      <c r="U2260" s="40">
        <v>2023</v>
      </c>
      <c r="V2260" s="40">
        <v>11</v>
      </c>
      <c r="W2260" s="40" t="s">
        <v>328</v>
      </c>
      <c r="X2260" s="40">
        <v>4</v>
      </c>
      <c r="Y2260">
        <v>1</v>
      </c>
      <c r="Z2260">
        <v>112.27</v>
      </c>
    </row>
    <row r="2261" spans="1:26" x14ac:dyDescent="0.25">
      <c r="A2261" t="s">
        <v>92</v>
      </c>
      <c r="B2261" t="s">
        <v>2422</v>
      </c>
      <c r="C2261" s="1">
        <v>500</v>
      </c>
      <c r="D2261">
        <v>2</v>
      </c>
      <c r="E2261">
        <v>0.4</v>
      </c>
      <c r="F2261" s="16">
        <v>45232</v>
      </c>
      <c r="G2261" t="s">
        <v>77</v>
      </c>
      <c r="H2261" t="s">
        <v>100</v>
      </c>
      <c r="I2261" t="s">
        <v>78</v>
      </c>
      <c r="J2261" t="s">
        <v>101</v>
      </c>
      <c r="K2261" s="1" t="s">
        <v>102</v>
      </c>
      <c r="L2261" t="s">
        <v>79</v>
      </c>
      <c r="M2261" s="1">
        <v>500</v>
      </c>
      <c r="N2261" s="1">
        <v>500</v>
      </c>
      <c r="O2261" s="1">
        <v>1045</v>
      </c>
      <c r="P2261">
        <v>3</v>
      </c>
      <c r="Q2261">
        <v>91.05</v>
      </c>
      <c r="R2261">
        <v>112.27</v>
      </c>
      <c r="S2261">
        <v>21.22</v>
      </c>
      <c r="T2261" t="s">
        <v>80</v>
      </c>
      <c r="U2261" s="40">
        <v>2023</v>
      </c>
      <c r="V2261" s="40">
        <v>11</v>
      </c>
      <c r="W2261" s="40" t="s">
        <v>328</v>
      </c>
      <c r="X2261" s="40">
        <v>4</v>
      </c>
      <c r="Y2261">
        <v>1</v>
      </c>
      <c r="Z2261">
        <v>112.27</v>
      </c>
    </row>
    <row r="2262" spans="1:26" x14ac:dyDescent="0.25">
      <c r="A2262" t="s">
        <v>92</v>
      </c>
      <c r="B2262" t="s">
        <v>2423</v>
      </c>
      <c r="C2262" s="1">
        <v>500</v>
      </c>
      <c r="D2262">
        <v>2</v>
      </c>
      <c r="E2262">
        <v>0.4</v>
      </c>
      <c r="F2262" s="16">
        <v>45232</v>
      </c>
      <c r="G2262" t="s">
        <v>77</v>
      </c>
      <c r="H2262" t="s">
        <v>100</v>
      </c>
      <c r="I2262" t="s">
        <v>78</v>
      </c>
      <c r="J2262" t="s">
        <v>101</v>
      </c>
      <c r="K2262" s="1" t="s">
        <v>102</v>
      </c>
      <c r="L2262" t="s">
        <v>79</v>
      </c>
      <c r="M2262" s="1">
        <v>500</v>
      </c>
      <c r="N2262" s="1">
        <v>500</v>
      </c>
      <c r="O2262" s="1">
        <v>1045</v>
      </c>
      <c r="P2262">
        <v>3</v>
      </c>
      <c r="Q2262">
        <v>91.05</v>
      </c>
      <c r="R2262">
        <v>112.27</v>
      </c>
      <c r="S2262">
        <v>21.22</v>
      </c>
      <c r="T2262" t="s">
        <v>80</v>
      </c>
      <c r="U2262" s="40">
        <v>2023</v>
      </c>
      <c r="V2262" s="40">
        <v>11</v>
      </c>
      <c r="W2262" s="40" t="s">
        <v>328</v>
      </c>
      <c r="X2262" s="40">
        <v>4</v>
      </c>
      <c r="Y2262">
        <v>1</v>
      </c>
      <c r="Z2262">
        <v>112.27</v>
      </c>
    </row>
    <row r="2263" spans="1:26" x14ac:dyDescent="0.25">
      <c r="A2263" t="s">
        <v>92</v>
      </c>
      <c r="B2263" t="s">
        <v>2424</v>
      </c>
      <c r="C2263" s="1">
        <v>500</v>
      </c>
      <c r="D2263">
        <v>2</v>
      </c>
      <c r="E2263">
        <v>0.4</v>
      </c>
      <c r="F2263" s="16">
        <v>45232</v>
      </c>
      <c r="G2263" t="s">
        <v>77</v>
      </c>
      <c r="H2263" t="s">
        <v>100</v>
      </c>
      <c r="I2263" t="s">
        <v>78</v>
      </c>
      <c r="J2263" t="s">
        <v>101</v>
      </c>
      <c r="K2263" s="1" t="s">
        <v>102</v>
      </c>
      <c r="L2263" t="s">
        <v>79</v>
      </c>
      <c r="M2263" s="1">
        <v>500</v>
      </c>
      <c r="N2263" s="1">
        <v>500</v>
      </c>
      <c r="O2263" s="1">
        <v>1045</v>
      </c>
      <c r="P2263">
        <v>3</v>
      </c>
      <c r="Q2263">
        <v>91.05</v>
      </c>
      <c r="R2263">
        <v>112.27</v>
      </c>
      <c r="S2263">
        <v>21.22</v>
      </c>
      <c r="T2263" t="s">
        <v>80</v>
      </c>
      <c r="U2263" s="40">
        <v>2023</v>
      </c>
      <c r="V2263" s="40">
        <v>11</v>
      </c>
      <c r="W2263" s="40" t="s">
        <v>328</v>
      </c>
      <c r="X2263" s="40">
        <v>4</v>
      </c>
      <c r="Y2263">
        <v>1</v>
      </c>
      <c r="Z2263">
        <v>112.27</v>
      </c>
    </row>
    <row r="2264" spans="1:26" x14ac:dyDescent="0.25">
      <c r="A2264" t="s">
        <v>92</v>
      </c>
      <c r="B2264" t="s">
        <v>2425</v>
      </c>
      <c r="C2264" s="1">
        <v>500</v>
      </c>
      <c r="D2264">
        <v>2</v>
      </c>
      <c r="E2264">
        <v>0.4</v>
      </c>
      <c r="F2264" s="16">
        <v>45232</v>
      </c>
      <c r="G2264" t="s">
        <v>77</v>
      </c>
      <c r="H2264" t="s">
        <v>100</v>
      </c>
      <c r="I2264" t="s">
        <v>78</v>
      </c>
      <c r="J2264" t="s">
        <v>101</v>
      </c>
      <c r="K2264" s="1" t="s">
        <v>102</v>
      </c>
      <c r="L2264" t="s">
        <v>79</v>
      </c>
      <c r="M2264" s="1">
        <v>500</v>
      </c>
      <c r="N2264" s="1">
        <v>500</v>
      </c>
      <c r="O2264" s="1">
        <v>1045</v>
      </c>
      <c r="P2264">
        <v>3</v>
      </c>
      <c r="Q2264">
        <v>91.05</v>
      </c>
      <c r="R2264">
        <v>112.27</v>
      </c>
      <c r="S2264">
        <v>21.22</v>
      </c>
      <c r="T2264" t="s">
        <v>80</v>
      </c>
      <c r="U2264" s="40">
        <v>2023</v>
      </c>
      <c r="V2264" s="40">
        <v>11</v>
      </c>
      <c r="W2264" s="40" t="s">
        <v>328</v>
      </c>
      <c r="X2264" s="40">
        <v>4</v>
      </c>
      <c r="Y2264">
        <v>1</v>
      </c>
      <c r="Z2264">
        <v>112.27</v>
      </c>
    </row>
    <row r="2265" spans="1:26" x14ac:dyDescent="0.25">
      <c r="A2265" t="s">
        <v>92</v>
      </c>
      <c r="B2265" t="s">
        <v>348</v>
      </c>
      <c r="C2265" s="1">
        <v>500</v>
      </c>
      <c r="D2265">
        <v>2</v>
      </c>
      <c r="E2265">
        <v>0.4</v>
      </c>
      <c r="F2265" s="16">
        <v>45232</v>
      </c>
      <c r="G2265" t="s">
        <v>77</v>
      </c>
      <c r="H2265" t="s">
        <v>100</v>
      </c>
      <c r="I2265" t="s">
        <v>78</v>
      </c>
      <c r="J2265" t="s">
        <v>101</v>
      </c>
      <c r="K2265" s="1" t="s">
        <v>102</v>
      </c>
      <c r="L2265" t="s">
        <v>79</v>
      </c>
      <c r="M2265" s="1">
        <v>500</v>
      </c>
      <c r="N2265" s="1">
        <v>500</v>
      </c>
      <c r="O2265" s="1">
        <v>1045</v>
      </c>
      <c r="P2265">
        <v>3</v>
      </c>
      <c r="Q2265">
        <v>91.05</v>
      </c>
      <c r="R2265">
        <v>112.27</v>
      </c>
      <c r="S2265">
        <v>21.22</v>
      </c>
      <c r="T2265" t="s">
        <v>80</v>
      </c>
      <c r="U2265" s="40">
        <v>2023</v>
      </c>
      <c r="V2265" s="40">
        <v>11</v>
      </c>
      <c r="W2265" s="40" t="s">
        <v>328</v>
      </c>
      <c r="X2265" s="40">
        <v>4</v>
      </c>
      <c r="Y2265">
        <v>1</v>
      </c>
      <c r="Z2265">
        <v>112.27</v>
      </c>
    </row>
    <row r="2266" spans="1:26" x14ac:dyDescent="0.25">
      <c r="A2266" t="s">
        <v>92</v>
      </c>
      <c r="B2266" t="s">
        <v>2426</v>
      </c>
      <c r="C2266" s="1">
        <v>500</v>
      </c>
      <c r="D2266">
        <v>2</v>
      </c>
      <c r="E2266">
        <v>0.4</v>
      </c>
      <c r="F2266" s="16">
        <v>45232</v>
      </c>
      <c r="G2266" t="s">
        <v>77</v>
      </c>
      <c r="H2266" t="s">
        <v>100</v>
      </c>
      <c r="I2266" t="s">
        <v>78</v>
      </c>
      <c r="J2266" t="s">
        <v>101</v>
      </c>
      <c r="K2266" s="1" t="s">
        <v>102</v>
      </c>
      <c r="L2266" t="s">
        <v>79</v>
      </c>
      <c r="M2266" s="1">
        <v>500</v>
      </c>
      <c r="N2266" s="1">
        <v>500</v>
      </c>
      <c r="O2266" s="1">
        <v>1045</v>
      </c>
      <c r="P2266">
        <v>3</v>
      </c>
      <c r="Q2266">
        <v>91.05</v>
      </c>
      <c r="R2266">
        <v>112.27</v>
      </c>
      <c r="S2266">
        <v>21.22</v>
      </c>
      <c r="T2266" t="s">
        <v>80</v>
      </c>
      <c r="U2266" s="40">
        <v>2023</v>
      </c>
      <c r="V2266" s="40">
        <v>11</v>
      </c>
      <c r="W2266" s="40" t="s">
        <v>328</v>
      </c>
      <c r="X2266" s="40">
        <v>4</v>
      </c>
      <c r="Y2266">
        <v>1</v>
      </c>
      <c r="Z2266">
        <v>112.27</v>
      </c>
    </row>
    <row r="2267" spans="1:26" x14ac:dyDescent="0.25">
      <c r="A2267" t="s">
        <v>92</v>
      </c>
      <c r="B2267" t="s">
        <v>2427</v>
      </c>
      <c r="C2267" s="1">
        <v>500</v>
      </c>
      <c r="D2267">
        <v>2</v>
      </c>
      <c r="E2267">
        <v>0.4</v>
      </c>
      <c r="F2267" s="16">
        <v>45232</v>
      </c>
      <c r="G2267" t="s">
        <v>77</v>
      </c>
      <c r="H2267" t="s">
        <v>100</v>
      </c>
      <c r="I2267" t="s">
        <v>78</v>
      </c>
      <c r="J2267" t="s">
        <v>101</v>
      </c>
      <c r="K2267" s="1" t="s">
        <v>102</v>
      </c>
      <c r="L2267" t="s">
        <v>79</v>
      </c>
      <c r="M2267" s="1">
        <v>500</v>
      </c>
      <c r="N2267" s="1">
        <v>500</v>
      </c>
      <c r="O2267" s="1">
        <v>1045</v>
      </c>
      <c r="P2267">
        <v>3</v>
      </c>
      <c r="Q2267">
        <v>91.05</v>
      </c>
      <c r="R2267">
        <v>112.27</v>
      </c>
      <c r="S2267">
        <v>21.22</v>
      </c>
      <c r="T2267" t="s">
        <v>80</v>
      </c>
      <c r="U2267" s="40">
        <v>2023</v>
      </c>
      <c r="V2267" s="40">
        <v>11</v>
      </c>
      <c r="W2267" s="40" t="s">
        <v>328</v>
      </c>
      <c r="X2267" s="40">
        <v>4</v>
      </c>
      <c r="Y2267">
        <v>1</v>
      </c>
      <c r="Z2267">
        <v>112.27</v>
      </c>
    </row>
    <row r="2268" spans="1:26" x14ac:dyDescent="0.25">
      <c r="A2268" t="s">
        <v>92</v>
      </c>
      <c r="B2268" t="s">
        <v>2428</v>
      </c>
      <c r="C2268" s="1">
        <v>500</v>
      </c>
      <c r="D2268">
        <v>2</v>
      </c>
      <c r="E2268">
        <v>0.4</v>
      </c>
      <c r="F2268" s="16">
        <v>45232</v>
      </c>
      <c r="G2268" t="s">
        <v>77</v>
      </c>
      <c r="H2268" t="s">
        <v>100</v>
      </c>
      <c r="I2268" t="s">
        <v>78</v>
      </c>
      <c r="J2268" t="s">
        <v>101</v>
      </c>
      <c r="K2268" s="1" t="s">
        <v>102</v>
      </c>
      <c r="L2268" t="s">
        <v>79</v>
      </c>
      <c r="M2268" s="1">
        <v>500</v>
      </c>
      <c r="N2268" s="1">
        <v>500</v>
      </c>
      <c r="O2268" s="1">
        <v>1045</v>
      </c>
      <c r="P2268">
        <v>3</v>
      </c>
      <c r="Q2268">
        <v>91.05</v>
      </c>
      <c r="R2268">
        <v>112.27</v>
      </c>
      <c r="S2268">
        <v>21.22</v>
      </c>
      <c r="T2268" t="s">
        <v>80</v>
      </c>
      <c r="U2268" s="40">
        <v>2023</v>
      </c>
      <c r="V2268" s="40">
        <v>11</v>
      </c>
      <c r="W2268" s="40" t="s">
        <v>328</v>
      </c>
      <c r="X2268" s="40">
        <v>4</v>
      </c>
      <c r="Y2268">
        <v>1</v>
      </c>
      <c r="Z2268">
        <v>112.27</v>
      </c>
    </row>
    <row r="2269" spans="1:26" x14ac:dyDescent="0.25">
      <c r="A2269" t="s">
        <v>92</v>
      </c>
      <c r="B2269" t="s">
        <v>338</v>
      </c>
      <c r="C2269" s="1">
        <v>500</v>
      </c>
      <c r="D2269">
        <v>2</v>
      </c>
      <c r="E2269">
        <v>0.4</v>
      </c>
      <c r="F2269" s="16">
        <v>45232</v>
      </c>
      <c r="G2269" t="s">
        <v>77</v>
      </c>
      <c r="H2269" t="s">
        <v>100</v>
      </c>
      <c r="I2269" t="s">
        <v>78</v>
      </c>
      <c r="J2269" t="s">
        <v>101</v>
      </c>
      <c r="K2269" s="1" t="s">
        <v>102</v>
      </c>
      <c r="L2269" t="s">
        <v>79</v>
      </c>
      <c r="M2269" s="1">
        <v>500</v>
      </c>
      <c r="N2269" s="1">
        <v>500</v>
      </c>
      <c r="O2269" s="1">
        <v>1045</v>
      </c>
      <c r="P2269">
        <v>3</v>
      </c>
      <c r="Q2269">
        <v>91.05</v>
      </c>
      <c r="R2269">
        <v>112.27</v>
      </c>
      <c r="S2269">
        <v>21.22</v>
      </c>
      <c r="T2269" t="s">
        <v>80</v>
      </c>
      <c r="U2269" s="40">
        <v>2023</v>
      </c>
      <c r="V2269" s="40">
        <v>11</v>
      </c>
      <c r="W2269" s="40" t="s">
        <v>328</v>
      </c>
      <c r="X2269" s="40">
        <v>4</v>
      </c>
      <c r="Y2269">
        <v>1</v>
      </c>
      <c r="Z2269">
        <v>112.27</v>
      </c>
    </row>
    <row r="2270" spans="1:26" x14ac:dyDescent="0.25">
      <c r="A2270" t="s">
        <v>92</v>
      </c>
      <c r="B2270" t="s">
        <v>2429</v>
      </c>
      <c r="C2270" s="1">
        <v>500</v>
      </c>
      <c r="D2270">
        <v>2</v>
      </c>
      <c r="E2270">
        <v>0.4</v>
      </c>
      <c r="F2270" s="16">
        <v>45232</v>
      </c>
      <c r="G2270" t="s">
        <v>77</v>
      </c>
      <c r="H2270" t="s">
        <v>100</v>
      </c>
      <c r="I2270" t="s">
        <v>78</v>
      </c>
      <c r="J2270" t="s">
        <v>101</v>
      </c>
      <c r="K2270" s="1" t="s">
        <v>102</v>
      </c>
      <c r="L2270" t="s">
        <v>79</v>
      </c>
      <c r="M2270" s="1">
        <v>500</v>
      </c>
      <c r="N2270" s="1">
        <v>500</v>
      </c>
      <c r="O2270" s="1">
        <v>1045</v>
      </c>
      <c r="P2270">
        <v>3</v>
      </c>
      <c r="Q2270">
        <v>91.05</v>
      </c>
      <c r="R2270">
        <v>112.27</v>
      </c>
      <c r="S2270">
        <v>21.22</v>
      </c>
      <c r="T2270" t="s">
        <v>80</v>
      </c>
      <c r="U2270" s="40">
        <v>2023</v>
      </c>
      <c r="V2270" s="40">
        <v>11</v>
      </c>
      <c r="W2270" s="40" t="s">
        <v>328</v>
      </c>
      <c r="X2270" s="40">
        <v>4</v>
      </c>
      <c r="Y2270">
        <v>1</v>
      </c>
      <c r="Z2270">
        <v>112.27</v>
      </c>
    </row>
    <row r="2271" spans="1:26" x14ac:dyDescent="0.25">
      <c r="A2271" t="s">
        <v>92</v>
      </c>
      <c r="B2271" t="s">
        <v>2430</v>
      </c>
      <c r="C2271" s="1">
        <v>500</v>
      </c>
      <c r="D2271">
        <v>2</v>
      </c>
      <c r="E2271">
        <v>0.4</v>
      </c>
      <c r="F2271" s="16">
        <v>45232</v>
      </c>
      <c r="G2271" t="s">
        <v>77</v>
      </c>
      <c r="H2271" t="s">
        <v>100</v>
      </c>
      <c r="I2271" t="s">
        <v>78</v>
      </c>
      <c r="J2271" t="s">
        <v>101</v>
      </c>
      <c r="K2271" s="1" t="s">
        <v>102</v>
      </c>
      <c r="L2271" t="s">
        <v>79</v>
      </c>
      <c r="M2271" s="1">
        <v>500</v>
      </c>
      <c r="N2271" s="1">
        <v>500</v>
      </c>
      <c r="O2271" s="1">
        <v>1045</v>
      </c>
      <c r="P2271">
        <v>3</v>
      </c>
      <c r="Q2271">
        <v>91.05</v>
      </c>
      <c r="R2271">
        <v>112.27</v>
      </c>
      <c r="S2271">
        <v>21.22</v>
      </c>
      <c r="T2271" t="s">
        <v>80</v>
      </c>
      <c r="U2271" s="40">
        <v>2023</v>
      </c>
      <c r="V2271" s="40">
        <v>11</v>
      </c>
      <c r="W2271" s="40" t="s">
        <v>328</v>
      </c>
      <c r="X2271" s="40">
        <v>4</v>
      </c>
      <c r="Y2271">
        <v>1</v>
      </c>
      <c r="Z2271">
        <v>112.27</v>
      </c>
    </row>
    <row r="2272" spans="1:26" x14ac:dyDescent="0.25">
      <c r="A2272" t="s">
        <v>92</v>
      </c>
      <c r="B2272" t="s">
        <v>2431</v>
      </c>
      <c r="C2272" s="1">
        <v>500</v>
      </c>
      <c r="D2272">
        <v>2</v>
      </c>
      <c r="E2272">
        <v>0.4</v>
      </c>
      <c r="F2272" s="16">
        <v>45232</v>
      </c>
      <c r="G2272" t="s">
        <v>77</v>
      </c>
      <c r="H2272" t="s">
        <v>100</v>
      </c>
      <c r="I2272" t="s">
        <v>78</v>
      </c>
      <c r="J2272" t="s">
        <v>101</v>
      </c>
      <c r="K2272" s="1" t="s">
        <v>102</v>
      </c>
      <c r="L2272" t="s">
        <v>79</v>
      </c>
      <c r="M2272" s="1">
        <v>500</v>
      </c>
      <c r="N2272" s="1">
        <v>500</v>
      </c>
      <c r="O2272" s="1">
        <v>1045</v>
      </c>
      <c r="P2272">
        <v>3</v>
      </c>
      <c r="Q2272">
        <v>91.05</v>
      </c>
      <c r="R2272">
        <v>112.27</v>
      </c>
      <c r="S2272">
        <v>21.22</v>
      </c>
      <c r="T2272" t="s">
        <v>80</v>
      </c>
      <c r="U2272" s="40">
        <v>2023</v>
      </c>
      <c r="V2272" s="40">
        <v>11</v>
      </c>
      <c r="W2272" s="40" t="s">
        <v>328</v>
      </c>
      <c r="X2272" s="40">
        <v>4</v>
      </c>
      <c r="Y2272">
        <v>1</v>
      </c>
      <c r="Z2272">
        <v>112.27</v>
      </c>
    </row>
    <row r="2273" spans="1:26" x14ac:dyDescent="0.25">
      <c r="A2273" t="s">
        <v>92</v>
      </c>
      <c r="B2273" t="s">
        <v>2432</v>
      </c>
      <c r="C2273" s="1">
        <v>500</v>
      </c>
      <c r="D2273">
        <v>2</v>
      </c>
      <c r="E2273">
        <v>0.4</v>
      </c>
      <c r="F2273" s="16">
        <v>45232</v>
      </c>
      <c r="G2273" t="s">
        <v>77</v>
      </c>
      <c r="H2273" t="s">
        <v>100</v>
      </c>
      <c r="I2273" t="s">
        <v>78</v>
      </c>
      <c r="J2273" t="s">
        <v>101</v>
      </c>
      <c r="K2273" s="1" t="s">
        <v>102</v>
      </c>
      <c r="L2273" t="s">
        <v>79</v>
      </c>
      <c r="M2273" s="1">
        <v>500</v>
      </c>
      <c r="N2273" s="1">
        <v>500</v>
      </c>
      <c r="O2273" s="1">
        <v>1045</v>
      </c>
      <c r="P2273">
        <v>3</v>
      </c>
      <c r="Q2273">
        <v>91.05</v>
      </c>
      <c r="R2273">
        <v>112.27</v>
      </c>
      <c r="S2273">
        <v>21.22</v>
      </c>
      <c r="T2273" t="s">
        <v>80</v>
      </c>
      <c r="U2273" s="40">
        <v>2023</v>
      </c>
      <c r="V2273" s="40">
        <v>11</v>
      </c>
      <c r="W2273" s="40" t="s">
        <v>328</v>
      </c>
      <c r="X2273" s="40">
        <v>4</v>
      </c>
      <c r="Y2273">
        <v>1</v>
      </c>
      <c r="Z2273">
        <v>112.27</v>
      </c>
    </row>
    <row r="2274" spans="1:26" x14ac:dyDescent="0.25">
      <c r="A2274" t="s">
        <v>92</v>
      </c>
      <c r="B2274" t="s">
        <v>2433</v>
      </c>
      <c r="C2274" s="1">
        <v>500</v>
      </c>
      <c r="D2274">
        <v>2</v>
      </c>
      <c r="E2274">
        <v>0.4</v>
      </c>
      <c r="F2274" s="16">
        <v>45232</v>
      </c>
      <c r="G2274" t="s">
        <v>77</v>
      </c>
      <c r="H2274" t="s">
        <v>100</v>
      </c>
      <c r="I2274" t="s">
        <v>78</v>
      </c>
      <c r="J2274" t="s">
        <v>101</v>
      </c>
      <c r="K2274" s="1" t="s">
        <v>102</v>
      </c>
      <c r="L2274" t="s">
        <v>79</v>
      </c>
      <c r="M2274" s="1">
        <v>500</v>
      </c>
      <c r="N2274" s="1">
        <v>500</v>
      </c>
      <c r="O2274" s="1">
        <v>1045</v>
      </c>
      <c r="P2274">
        <v>3</v>
      </c>
      <c r="Q2274">
        <v>91.05</v>
      </c>
      <c r="R2274">
        <v>112.27</v>
      </c>
      <c r="S2274">
        <v>21.22</v>
      </c>
      <c r="T2274" t="s">
        <v>80</v>
      </c>
      <c r="U2274" s="40">
        <v>2023</v>
      </c>
      <c r="V2274" s="40">
        <v>11</v>
      </c>
      <c r="W2274" s="40" t="s">
        <v>328</v>
      </c>
      <c r="X2274" s="40">
        <v>4</v>
      </c>
      <c r="Y2274">
        <v>1</v>
      </c>
      <c r="Z2274">
        <v>112.27</v>
      </c>
    </row>
    <row r="2275" spans="1:26" x14ac:dyDescent="0.25">
      <c r="A2275" t="s">
        <v>92</v>
      </c>
      <c r="B2275" t="s">
        <v>2434</v>
      </c>
      <c r="C2275" s="1">
        <v>500</v>
      </c>
      <c r="D2275">
        <v>2</v>
      </c>
      <c r="E2275">
        <v>0.4</v>
      </c>
      <c r="F2275" s="16">
        <v>45232</v>
      </c>
      <c r="G2275" t="s">
        <v>77</v>
      </c>
      <c r="H2275" t="s">
        <v>100</v>
      </c>
      <c r="I2275" t="s">
        <v>78</v>
      </c>
      <c r="J2275" t="s">
        <v>101</v>
      </c>
      <c r="K2275" s="1" t="s">
        <v>102</v>
      </c>
      <c r="L2275" t="s">
        <v>79</v>
      </c>
      <c r="M2275" s="1">
        <v>500</v>
      </c>
      <c r="N2275" s="1">
        <v>500</v>
      </c>
      <c r="O2275" s="1">
        <v>1045</v>
      </c>
      <c r="P2275">
        <v>3</v>
      </c>
      <c r="Q2275">
        <v>91.05</v>
      </c>
      <c r="R2275">
        <v>112.27</v>
      </c>
      <c r="S2275">
        <v>21.22</v>
      </c>
      <c r="T2275" t="s">
        <v>80</v>
      </c>
      <c r="U2275" s="40">
        <v>2023</v>
      </c>
      <c r="V2275" s="40">
        <v>11</v>
      </c>
      <c r="W2275" s="40" t="s">
        <v>328</v>
      </c>
      <c r="X2275" s="40">
        <v>4</v>
      </c>
      <c r="Y2275">
        <v>1</v>
      </c>
      <c r="Z2275">
        <v>112.27</v>
      </c>
    </row>
    <row r="2276" spans="1:26" x14ac:dyDescent="0.25">
      <c r="A2276" t="s">
        <v>92</v>
      </c>
      <c r="B2276" t="s">
        <v>2435</v>
      </c>
      <c r="C2276" s="1">
        <v>500</v>
      </c>
      <c r="D2276">
        <v>2</v>
      </c>
      <c r="E2276">
        <v>0.4</v>
      </c>
      <c r="F2276" s="16">
        <v>45232</v>
      </c>
      <c r="G2276" t="s">
        <v>77</v>
      </c>
      <c r="H2276" t="s">
        <v>100</v>
      </c>
      <c r="I2276" t="s">
        <v>78</v>
      </c>
      <c r="J2276" t="s">
        <v>101</v>
      </c>
      <c r="K2276" s="1" t="s">
        <v>102</v>
      </c>
      <c r="L2276" t="s">
        <v>79</v>
      </c>
      <c r="M2276" s="1">
        <v>500</v>
      </c>
      <c r="N2276" s="1">
        <v>500</v>
      </c>
      <c r="O2276" s="1">
        <v>1045</v>
      </c>
      <c r="P2276">
        <v>3</v>
      </c>
      <c r="Q2276">
        <v>91.05</v>
      </c>
      <c r="R2276">
        <v>112.27</v>
      </c>
      <c r="S2276">
        <v>21.22</v>
      </c>
      <c r="T2276" t="s">
        <v>80</v>
      </c>
      <c r="U2276" s="40">
        <v>2023</v>
      </c>
      <c r="V2276" s="40">
        <v>11</v>
      </c>
      <c r="W2276" s="40" t="s">
        <v>328</v>
      </c>
      <c r="X2276" s="40">
        <v>4</v>
      </c>
      <c r="Y2276">
        <v>1</v>
      </c>
      <c r="Z2276">
        <v>112.27</v>
      </c>
    </row>
    <row r="2277" spans="1:26" x14ac:dyDescent="0.25">
      <c r="A2277" t="s">
        <v>92</v>
      </c>
      <c r="B2277" t="s">
        <v>2436</v>
      </c>
      <c r="C2277" s="1">
        <v>500</v>
      </c>
      <c r="D2277">
        <v>2</v>
      </c>
      <c r="E2277">
        <v>0.4</v>
      </c>
      <c r="F2277" s="16">
        <v>45232</v>
      </c>
      <c r="G2277" t="s">
        <v>77</v>
      </c>
      <c r="H2277" t="s">
        <v>100</v>
      </c>
      <c r="I2277" t="s">
        <v>78</v>
      </c>
      <c r="J2277" t="s">
        <v>101</v>
      </c>
      <c r="K2277" s="1" t="s">
        <v>102</v>
      </c>
      <c r="L2277" t="s">
        <v>79</v>
      </c>
      <c r="M2277" s="1">
        <v>500</v>
      </c>
      <c r="N2277" s="1">
        <v>500</v>
      </c>
      <c r="O2277" s="1">
        <v>1045</v>
      </c>
      <c r="P2277">
        <v>3</v>
      </c>
      <c r="Q2277">
        <v>91.05</v>
      </c>
      <c r="R2277">
        <v>112.27</v>
      </c>
      <c r="S2277">
        <v>21.22</v>
      </c>
      <c r="T2277" t="s">
        <v>80</v>
      </c>
      <c r="U2277" s="40">
        <v>2023</v>
      </c>
      <c r="V2277" s="40">
        <v>11</v>
      </c>
      <c r="W2277" s="40" t="s">
        <v>328</v>
      </c>
      <c r="X2277" s="40">
        <v>4</v>
      </c>
      <c r="Y2277">
        <v>1</v>
      </c>
      <c r="Z2277">
        <v>112.27</v>
      </c>
    </row>
    <row r="2278" spans="1:26" x14ac:dyDescent="0.25">
      <c r="A2278" t="s">
        <v>92</v>
      </c>
      <c r="B2278" t="s">
        <v>329</v>
      </c>
      <c r="C2278" s="1">
        <v>500</v>
      </c>
      <c r="D2278">
        <v>2</v>
      </c>
      <c r="E2278">
        <v>0.4</v>
      </c>
      <c r="F2278" s="16">
        <v>45232</v>
      </c>
      <c r="G2278" t="s">
        <v>77</v>
      </c>
      <c r="H2278" t="s">
        <v>100</v>
      </c>
      <c r="I2278" t="s">
        <v>78</v>
      </c>
      <c r="J2278" t="s">
        <v>101</v>
      </c>
      <c r="K2278" s="1" t="s">
        <v>102</v>
      </c>
      <c r="L2278" t="s">
        <v>79</v>
      </c>
      <c r="M2278" s="1">
        <v>500</v>
      </c>
      <c r="N2278" s="1">
        <v>500</v>
      </c>
      <c r="O2278" s="1">
        <v>1045</v>
      </c>
      <c r="P2278">
        <v>3</v>
      </c>
      <c r="Q2278">
        <v>91.05</v>
      </c>
      <c r="R2278">
        <v>112.27</v>
      </c>
      <c r="S2278">
        <v>21.22</v>
      </c>
      <c r="T2278" t="s">
        <v>80</v>
      </c>
      <c r="U2278" s="40">
        <v>2023</v>
      </c>
      <c r="V2278" s="40">
        <v>11</v>
      </c>
      <c r="W2278" s="40" t="s">
        <v>328</v>
      </c>
      <c r="X2278" s="40">
        <v>4</v>
      </c>
      <c r="Y2278">
        <v>1</v>
      </c>
      <c r="Z2278">
        <v>112.27</v>
      </c>
    </row>
    <row r="2279" spans="1:26" x14ac:dyDescent="0.25">
      <c r="A2279" t="s">
        <v>92</v>
      </c>
      <c r="B2279" t="s">
        <v>2437</v>
      </c>
      <c r="C2279" s="1">
        <v>500</v>
      </c>
      <c r="D2279">
        <v>2</v>
      </c>
      <c r="E2279">
        <v>0.4</v>
      </c>
      <c r="F2279" s="16">
        <v>45232</v>
      </c>
      <c r="G2279" t="s">
        <v>77</v>
      </c>
      <c r="H2279" t="s">
        <v>100</v>
      </c>
      <c r="I2279" t="s">
        <v>78</v>
      </c>
      <c r="J2279" t="s">
        <v>101</v>
      </c>
      <c r="K2279" s="1" t="s">
        <v>102</v>
      </c>
      <c r="L2279" t="s">
        <v>79</v>
      </c>
      <c r="M2279" s="1">
        <v>500</v>
      </c>
      <c r="N2279" s="1">
        <v>500</v>
      </c>
      <c r="O2279" s="1">
        <v>1045</v>
      </c>
      <c r="P2279">
        <v>3</v>
      </c>
      <c r="Q2279">
        <v>91.05</v>
      </c>
      <c r="R2279">
        <v>112.27</v>
      </c>
      <c r="S2279">
        <v>21.22</v>
      </c>
      <c r="T2279" t="s">
        <v>80</v>
      </c>
      <c r="U2279" s="40">
        <v>2023</v>
      </c>
      <c r="V2279" s="40">
        <v>11</v>
      </c>
      <c r="W2279" s="40" t="s">
        <v>328</v>
      </c>
      <c r="X2279" s="40">
        <v>4</v>
      </c>
      <c r="Y2279">
        <v>1</v>
      </c>
      <c r="Z2279">
        <v>112.27</v>
      </c>
    </row>
    <row r="2280" spans="1:26" x14ac:dyDescent="0.25">
      <c r="A2280" t="s">
        <v>92</v>
      </c>
      <c r="B2280" t="s">
        <v>2438</v>
      </c>
      <c r="C2280" s="1">
        <v>500</v>
      </c>
      <c r="D2280">
        <v>2</v>
      </c>
      <c r="E2280">
        <v>0.4</v>
      </c>
      <c r="F2280" s="16">
        <v>45232</v>
      </c>
      <c r="G2280" t="s">
        <v>77</v>
      </c>
      <c r="H2280" t="s">
        <v>100</v>
      </c>
      <c r="I2280" t="s">
        <v>78</v>
      </c>
      <c r="J2280" t="s">
        <v>101</v>
      </c>
      <c r="K2280" s="1" t="s">
        <v>102</v>
      </c>
      <c r="L2280" t="s">
        <v>79</v>
      </c>
      <c r="M2280" s="1">
        <v>500</v>
      </c>
      <c r="N2280" s="1">
        <v>500</v>
      </c>
      <c r="O2280" s="1">
        <v>1045</v>
      </c>
      <c r="P2280">
        <v>3</v>
      </c>
      <c r="Q2280">
        <v>91.05</v>
      </c>
      <c r="R2280">
        <v>112.27</v>
      </c>
      <c r="S2280">
        <v>21.22</v>
      </c>
      <c r="T2280" t="s">
        <v>80</v>
      </c>
      <c r="U2280" s="40">
        <v>2023</v>
      </c>
      <c r="V2280" s="40">
        <v>11</v>
      </c>
      <c r="W2280" s="40" t="s">
        <v>328</v>
      </c>
      <c r="X2280" s="40">
        <v>4</v>
      </c>
      <c r="Y2280">
        <v>1</v>
      </c>
      <c r="Z2280">
        <v>112.27</v>
      </c>
    </row>
    <row r="2281" spans="1:26" x14ac:dyDescent="0.25">
      <c r="A2281" t="s">
        <v>92</v>
      </c>
      <c r="B2281" t="s">
        <v>340</v>
      </c>
      <c r="C2281" s="1">
        <v>500</v>
      </c>
      <c r="D2281">
        <v>2</v>
      </c>
      <c r="E2281">
        <v>0.4</v>
      </c>
      <c r="F2281" s="16">
        <v>45232</v>
      </c>
      <c r="G2281" t="s">
        <v>77</v>
      </c>
      <c r="H2281" t="s">
        <v>100</v>
      </c>
      <c r="I2281" t="s">
        <v>78</v>
      </c>
      <c r="J2281" t="s">
        <v>101</v>
      </c>
      <c r="K2281" s="1" t="s">
        <v>102</v>
      </c>
      <c r="L2281" t="s">
        <v>79</v>
      </c>
      <c r="M2281" s="1">
        <v>500</v>
      </c>
      <c r="N2281" s="1">
        <v>500</v>
      </c>
      <c r="O2281" s="1">
        <v>1045</v>
      </c>
      <c r="P2281">
        <v>3</v>
      </c>
      <c r="Q2281">
        <v>91.05</v>
      </c>
      <c r="R2281">
        <v>112.27</v>
      </c>
      <c r="S2281">
        <v>21.22</v>
      </c>
      <c r="T2281" t="s">
        <v>80</v>
      </c>
      <c r="U2281" s="40">
        <v>2023</v>
      </c>
      <c r="V2281" s="40">
        <v>11</v>
      </c>
      <c r="W2281" s="40" t="s">
        <v>328</v>
      </c>
      <c r="X2281" s="40">
        <v>4</v>
      </c>
      <c r="Y2281">
        <v>1</v>
      </c>
      <c r="Z2281">
        <v>112.27</v>
      </c>
    </row>
    <row r="2282" spans="1:26" x14ac:dyDescent="0.25">
      <c r="A2282" t="s">
        <v>92</v>
      </c>
      <c r="B2282" t="s">
        <v>2439</v>
      </c>
      <c r="C2282" s="1">
        <v>500</v>
      </c>
      <c r="D2282">
        <v>2</v>
      </c>
      <c r="E2282">
        <v>0.4</v>
      </c>
      <c r="F2282" s="16">
        <v>45232</v>
      </c>
      <c r="G2282" t="s">
        <v>77</v>
      </c>
      <c r="H2282" t="s">
        <v>100</v>
      </c>
      <c r="I2282" t="s">
        <v>78</v>
      </c>
      <c r="J2282" t="s">
        <v>101</v>
      </c>
      <c r="K2282" s="1" t="s">
        <v>102</v>
      </c>
      <c r="L2282" t="s">
        <v>79</v>
      </c>
      <c r="M2282" s="1">
        <v>500</v>
      </c>
      <c r="N2282" s="1">
        <v>500</v>
      </c>
      <c r="O2282" s="1">
        <v>1045</v>
      </c>
      <c r="P2282">
        <v>3</v>
      </c>
      <c r="Q2282">
        <v>91.05</v>
      </c>
      <c r="R2282">
        <v>112.27</v>
      </c>
      <c r="S2282">
        <v>21.22</v>
      </c>
      <c r="T2282" t="s">
        <v>80</v>
      </c>
      <c r="U2282" s="40">
        <v>2023</v>
      </c>
      <c r="V2282" s="40">
        <v>11</v>
      </c>
      <c r="W2282" s="40" t="s">
        <v>328</v>
      </c>
      <c r="X2282" s="40">
        <v>4</v>
      </c>
      <c r="Y2282">
        <v>1</v>
      </c>
      <c r="Z2282">
        <v>112.27</v>
      </c>
    </row>
    <row r="2283" spans="1:26" x14ac:dyDescent="0.25">
      <c r="A2283" t="s">
        <v>92</v>
      </c>
      <c r="B2283" t="s">
        <v>345</v>
      </c>
      <c r="C2283" s="1">
        <v>500</v>
      </c>
      <c r="D2283">
        <v>2</v>
      </c>
      <c r="E2283">
        <v>0.4</v>
      </c>
      <c r="F2283" s="16">
        <v>45232</v>
      </c>
      <c r="G2283" t="s">
        <v>77</v>
      </c>
      <c r="H2283" t="s">
        <v>100</v>
      </c>
      <c r="I2283" t="s">
        <v>78</v>
      </c>
      <c r="J2283" t="s">
        <v>101</v>
      </c>
      <c r="K2283" s="1" t="s">
        <v>102</v>
      </c>
      <c r="L2283" t="s">
        <v>79</v>
      </c>
      <c r="M2283" s="1">
        <v>500</v>
      </c>
      <c r="N2283" s="1">
        <v>500</v>
      </c>
      <c r="O2283" s="1">
        <v>1045</v>
      </c>
      <c r="P2283">
        <v>3</v>
      </c>
      <c r="Q2283">
        <v>91.05</v>
      </c>
      <c r="R2283">
        <v>112.27</v>
      </c>
      <c r="S2283">
        <v>21.22</v>
      </c>
      <c r="T2283" t="s">
        <v>80</v>
      </c>
      <c r="U2283" s="40">
        <v>2023</v>
      </c>
      <c r="V2283" s="40">
        <v>11</v>
      </c>
      <c r="W2283" s="40" t="s">
        <v>328</v>
      </c>
      <c r="X2283" s="40">
        <v>4</v>
      </c>
      <c r="Y2283">
        <v>1</v>
      </c>
      <c r="Z2283">
        <v>112.27</v>
      </c>
    </row>
    <row r="2284" spans="1:26" x14ac:dyDescent="0.25">
      <c r="A2284" t="s">
        <v>92</v>
      </c>
      <c r="B2284" t="s">
        <v>2440</v>
      </c>
      <c r="C2284" s="1">
        <v>500</v>
      </c>
      <c r="D2284">
        <v>2</v>
      </c>
      <c r="E2284">
        <v>0.4</v>
      </c>
      <c r="F2284" s="16">
        <v>45232</v>
      </c>
      <c r="G2284" t="s">
        <v>77</v>
      </c>
      <c r="H2284" t="s">
        <v>100</v>
      </c>
      <c r="I2284" t="s">
        <v>78</v>
      </c>
      <c r="J2284" t="s">
        <v>101</v>
      </c>
      <c r="K2284" s="1" t="s">
        <v>102</v>
      </c>
      <c r="L2284" t="s">
        <v>79</v>
      </c>
      <c r="M2284" s="1">
        <v>500</v>
      </c>
      <c r="N2284" s="1">
        <v>500</v>
      </c>
      <c r="O2284" s="1">
        <v>1045</v>
      </c>
      <c r="P2284">
        <v>3</v>
      </c>
      <c r="Q2284">
        <v>91.05</v>
      </c>
      <c r="R2284">
        <v>112.27</v>
      </c>
      <c r="S2284">
        <v>21.22</v>
      </c>
      <c r="T2284" t="s">
        <v>80</v>
      </c>
      <c r="U2284" s="40">
        <v>2023</v>
      </c>
      <c r="V2284" s="40">
        <v>11</v>
      </c>
      <c r="W2284" s="40" t="s">
        <v>328</v>
      </c>
      <c r="X2284" s="40">
        <v>4</v>
      </c>
      <c r="Y2284">
        <v>1</v>
      </c>
      <c r="Z2284">
        <v>112.27</v>
      </c>
    </row>
    <row r="2285" spans="1:26" x14ac:dyDescent="0.25">
      <c r="A2285" t="s">
        <v>92</v>
      </c>
      <c r="B2285" t="s">
        <v>346</v>
      </c>
      <c r="C2285" s="1">
        <v>500</v>
      </c>
      <c r="D2285">
        <v>2</v>
      </c>
      <c r="E2285">
        <v>0.4</v>
      </c>
      <c r="F2285" s="16">
        <v>45232</v>
      </c>
      <c r="G2285" t="s">
        <v>77</v>
      </c>
      <c r="H2285" t="s">
        <v>100</v>
      </c>
      <c r="I2285" t="s">
        <v>78</v>
      </c>
      <c r="J2285" t="s">
        <v>101</v>
      </c>
      <c r="K2285" s="1" t="s">
        <v>102</v>
      </c>
      <c r="L2285" t="s">
        <v>79</v>
      </c>
      <c r="M2285" s="1">
        <v>500</v>
      </c>
      <c r="N2285" s="1">
        <v>500</v>
      </c>
      <c r="O2285" s="1">
        <v>1045</v>
      </c>
      <c r="P2285">
        <v>3</v>
      </c>
      <c r="Q2285">
        <v>91.05</v>
      </c>
      <c r="R2285">
        <v>112.27</v>
      </c>
      <c r="S2285">
        <v>21.22</v>
      </c>
      <c r="T2285" t="s">
        <v>80</v>
      </c>
      <c r="U2285" s="40">
        <v>2023</v>
      </c>
      <c r="V2285" s="40">
        <v>11</v>
      </c>
      <c r="W2285" s="40" t="s">
        <v>328</v>
      </c>
      <c r="X2285" s="40">
        <v>4</v>
      </c>
      <c r="Y2285">
        <v>1</v>
      </c>
      <c r="Z2285">
        <v>112.27</v>
      </c>
    </row>
    <row r="2286" spans="1:26" x14ac:dyDescent="0.25">
      <c r="A2286" t="s">
        <v>92</v>
      </c>
      <c r="B2286" t="s">
        <v>2441</v>
      </c>
      <c r="C2286" s="1">
        <v>500</v>
      </c>
      <c r="D2286">
        <v>2</v>
      </c>
      <c r="E2286">
        <v>0.4</v>
      </c>
      <c r="F2286" s="16">
        <v>45232</v>
      </c>
      <c r="G2286" t="s">
        <v>77</v>
      </c>
      <c r="H2286" t="s">
        <v>100</v>
      </c>
      <c r="I2286" t="s">
        <v>78</v>
      </c>
      <c r="J2286" t="s">
        <v>101</v>
      </c>
      <c r="K2286" s="1" t="s">
        <v>102</v>
      </c>
      <c r="L2286" t="s">
        <v>79</v>
      </c>
      <c r="M2286" s="1">
        <v>500</v>
      </c>
      <c r="N2286" s="1">
        <v>500</v>
      </c>
      <c r="O2286" s="1">
        <v>1045</v>
      </c>
      <c r="P2286">
        <v>3</v>
      </c>
      <c r="Q2286">
        <v>91.05</v>
      </c>
      <c r="R2286">
        <v>112.27</v>
      </c>
      <c r="S2286">
        <v>21.22</v>
      </c>
      <c r="T2286" t="s">
        <v>80</v>
      </c>
      <c r="U2286" s="40">
        <v>2023</v>
      </c>
      <c r="V2286" s="40">
        <v>11</v>
      </c>
      <c r="W2286" s="40" t="s">
        <v>328</v>
      </c>
      <c r="X2286" s="40">
        <v>4</v>
      </c>
      <c r="Y2286">
        <v>1</v>
      </c>
      <c r="Z2286">
        <v>112.27</v>
      </c>
    </row>
    <row r="2287" spans="1:26" x14ac:dyDescent="0.25">
      <c r="A2287" t="s">
        <v>92</v>
      </c>
      <c r="B2287" t="s">
        <v>2442</v>
      </c>
      <c r="C2287" s="1">
        <v>500</v>
      </c>
      <c r="D2287">
        <v>2</v>
      </c>
      <c r="E2287">
        <v>0.4</v>
      </c>
      <c r="F2287" s="16">
        <v>45232</v>
      </c>
      <c r="G2287" t="s">
        <v>77</v>
      </c>
      <c r="H2287" t="s">
        <v>100</v>
      </c>
      <c r="I2287" t="s">
        <v>78</v>
      </c>
      <c r="J2287" t="s">
        <v>101</v>
      </c>
      <c r="K2287" s="1" t="s">
        <v>102</v>
      </c>
      <c r="L2287" t="s">
        <v>79</v>
      </c>
      <c r="M2287" s="1">
        <v>500</v>
      </c>
      <c r="N2287" s="1">
        <v>500</v>
      </c>
      <c r="O2287" s="1">
        <v>1045</v>
      </c>
      <c r="P2287">
        <v>3</v>
      </c>
      <c r="Q2287">
        <v>91.05</v>
      </c>
      <c r="R2287">
        <v>112.27</v>
      </c>
      <c r="S2287">
        <v>21.22</v>
      </c>
      <c r="T2287" t="s">
        <v>80</v>
      </c>
      <c r="U2287" s="40">
        <v>2023</v>
      </c>
      <c r="V2287" s="40">
        <v>11</v>
      </c>
      <c r="W2287" s="40" t="s">
        <v>328</v>
      </c>
      <c r="X2287" s="40">
        <v>4</v>
      </c>
      <c r="Y2287">
        <v>1</v>
      </c>
      <c r="Z2287">
        <v>112.27</v>
      </c>
    </row>
    <row r="2288" spans="1:26" x14ac:dyDescent="0.25">
      <c r="A2288" t="s">
        <v>92</v>
      </c>
      <c r="B2288" t="s">
        <v>2443</v>
      </c>
      <c r="C2288" s="1">
        <v>500</v>
      </c>
      <c r="D2288">
        <v>2</v>
      </c>
      <c r="E2288">
        <v>0.4</v>
      </c>
      <c r="F2288" s="16">
        <v>45232</v>
      </c>
      <c r="G2288" t="s">
        <v>77</v>
      </c>
      <c r="H2288" t="s">
        <v>100</v>
      </c>
      <c r="I2288" t="s">
        <v>78</v>
      </c>
      <c r="J2288" t="s">
        <v>101</v>
      </c>
      <c r="K2288" s="1" t="s">
        <v>102</v>
      </c>
      <c r="L2288" t="s">
        <v>79</v>
      </c>
      <c r="M2288" s="1">
        <v>500</v>
      </c>
      <c r="N2288" s="1">
        <v>500</v>
      </c>
      <c r="O2288" s="1">
        <v>1045</v>
      </c>
      <c r="P2288">
        <v>3</v>
      </c>
      <c r="Q2288">
        <v>91.05</v>
      </c>
      <c r="R2288">
        <v>112.27</v>
      </c>
      <c r="S2288">
        <v>21.22</v>
      </c>
      <c r="T2288" t="s">
        <v>80</v>
      </c>
      <c r="U2288" s="40">
        <v>2023</v>
      </c>
      <c r="V2288" s="40">
        <v>11</v>
      </c>
      <c r="W2288" s="40" t="s">
        <v>328</v>
      </c>
      <c r="X2288" s="40">
        <v>4</v>
      </c>
      <c r="Y2288">
        <v>1</v>
      </c>
      <c r="Z2288">
        <v>112.27</v>
      </c>
    </row>
    <row r="2289" spans="1:26" x14ac:dyDescent="0.25">
      <c r="A2289" t="s">
        <v>92</v>
      </c>
      <c r="B2289" t="s">
        <v>2444</v>
      </c>
      <c r="C2289" s="1">
        <v>500</v>
      </c>
      <c r="D2289">
        <v>2</v>
      </c>
      <c r="E2289">
        <v>0.4</v>
      </c>
      <c r="F2289" s="16">
        <v>45232</v>
      </c>
      <c r="G2289" t="s">
        <v>77</v>
      </c>
      <c r="H2289" t="s">
        <v>100</v>
      </c>
      <c r="I2289" t="s">
        <v>78</v>
      </c>
      <c r="J2289" t="s">
        <v>101</v>
      </c>
      <c r="K2289" s="1" t="s">
        <v>102</v>
      </c>
      <c r="L2289" t="s">
        <v>79</v>
      </c>
      <c r="M2289" s="1">
        <v>500</v>
      </c>
      <c r="N2289" s="1">
        <v>500</v>
      </c>
      <c r="O2289" s="1">
        <v>1045</v>
      </c>
      <c r="P2289">
        <v>3</v>
      </c>
      <c r="Q2289">
        <v>91.05</v>
      </c>
      <c r="R2289">
        <v>112.27</v>
      </c>
      <c r="S2289">
        <v>21.22</v>
      </c>
      <c r="T2289" t="s">
        <v>80</v>
      </c>
      <c r="U2289" s="40">
        <v>2023</v>
      </c>
      <c r="V2289" s="40">
        <v>11</v>
      </c>
      <c r="W2289" s="40" t="s">
        <v>328</v>
      </c>
      <c r="X2289" s="40">
        <v>4</v>
      </c>
      <c r="Y2289">
        <v>1</v>
      </c>
      <c r="Z2289">
        <v>112.27</v>
      </c>
    </row>
    <row r="2290" spans="1:26" x14ac:dyDescent="0.25">
      <c r="A2290" t="s">
        <v>92</v>
      </c>
      <c r="B2290" t="s">
        <v>2445</v>
      </c>
      <c r="C2290" s="1">
        <v>500</v>
      </c>
      <c r="D2290">
        <v>2</v>
      </c>
      <c r="E2290">
        <v>0.4</v>
      </c>
      <c r="F2290" s="16">
        <v>45232</v>
      </c>
      <c r="G2290" t="s">
        <v>77</v>
      </c>
      <c r="H2290" t="s">
        <v>100</v>
      </c>
      <c r="I2290" t="s">
        <v>78</v>
      </c>
      <c r="J2290" t="s">
        <v>101</v>
      </c>
      <c r="K2290" s="1" t="s">
        <v>102</v>
      </c>
      <c r="L2290" t="s">
        <v>79</v>
      </c>
      <c r="M2290" s="1">
        <v>500</v>
      </c>
      <c r="N2290" s="1">
        <v>500</v>
      </c>
      <c r="O2290" s="1">
        <v>1045</v>
      </c>
      <c r="P2290">
        <v>3</v>
      </c>
      <c r="Q2290">
        <v>91.05</v>
      </c>
      <c r="R2290">
        <v>112.27</v>
      </c>
      <c r="S2290">
        <v>21.22</v>
      </c>
      <c r="T2290" t="s">
        <v>80</v>
      </c>
      <c r="U2290" s="40">
        <v>2023</v>
      </c>
      <c r="V2290" s="40">
        <v>11</v>
      </c>
      <c r="W2290" s="40" t="s">
        <v>328</v>
      </c>
      <c r="X2290" s="40">
        <v>4</v>
      </c>
      <c r="Y2290">
        <v>1</v>
      </c>
      <c r="Z2290">
        <v>112.27</v>
      </c>
    </row>
    <row r="2291" spans="1:26" x14ac:dyDescent="0.25">
      <c r="A2291" t="s">
        <v>92</v>
      </c>
      <c r="B2291" t="s">
        <v>2446</v>
      </c>
      <c r="C2291" s="1">
        <v>500</v>
      </c>
      <c r="D2291">
        <v>2</v>
      </c>
      <c r="E2291">
        <v>0.4</v>
      </c>
      <c r="F2291" s="16">
        <v>45232</v>
      </c>
      <c r="G2291" t="s">
        <v>77</v>
      </c>
      <c r="H2291" t="s">
        <v>100</v>
      </c>
      <c r="I2291" t="s">
        <v>78</v>
      </c>
      <c r="J2291" t="s">
        <v>101</v>
      </c>
      <c r="K2291" s="1" t="s">
        <v>102</v>
      </c>
      <c r="L2291" t="s">
        <v>79</v>
      </c>
      <c r="M2291" s="1">
        <v>500</v>
      </c>
      <c r="N2291" s="1">
        <v>500</v>
      </c>
      <c r="O2291" s="1">
        <v>1045</v>
      </c>
      <c r="P2291">
        <v>3</v>
      </c>
      <c r="Q2291">
        <v>91.05</v>
      </c>
      <c r="R2291">
        <v>112.27</v>
      </c>
      <c r="S2291">
        <v>21.22</v>
      </c>
      <c r="T2291" t="s">
        <v>80</v>
      </c>
      <c r="U2291" s="40">
        <v>2023</v>
      </c>
      <c r="V2291" s="40">
        <v>11</v>
      </c>
      <c r="W2291" s="40" t="s">
        <v>328</v>
      </c>
      <c r="X2291" s="40">
        <v>4</v>
      </c>
      <c r="Y2291">
        <v>1</v>
      </c>
      <c r="Z2291">
        <v>112.27</v>
      </c>
    </row>
    <row r="2292" spans="1:26" x14ac:dyDescent="0.25">
      <c r="A2292" t="s">
        <v>92</v>
      </c>
      <c r="B2292" t="s">
        <v>2447</v>
      </c>
      <c r="C2292" s="1">
        <v>500</v>
      </c>
      <c r="D2292">
        <v>2</v>
      </c>
      <c r="E2292">
        <v>0.4</v>
      </c>
      <c r="F2292" s="16">
        <v>45232</v>
      </c>
      <c r="G2292" t="s">
        <v>77</v>
      </c>
      <c r="H2292" t="s">
        <v>100</v>
      </c>
      <c r="I2292" t="s">
        <v>78</v>
      </c>
      <c r="J2292" t="s">
        <v>101</v>
      </c>
      <c r="K2292" s="1" t="s">
        <v>102</v>
      </c>
      <c r="L2292" t="s">
        <v>79</v>
      </c>
      <c r="M2292" s="1">
        <v>500</v>
      </c>
      <c r="N2292" s="1">
        <v>500</v>
      </c>
      <c r="O2292" s="1">
        <v>1045</v>
      </c>
      <c r="P2292">
        <v>3</v>
      </c>
      <c r="Q2292">
        <v>91.05</v>
      </c>
      <c r="R2292">
        <v>112.27</v>
      </c>
      <c r="S2292">
        <v>21.22</v>
      </c>
      <c r="T2292" t="s">
        <v>80</v>
      </c>
      <c r="U2292" s="40">
        <v>2023</v>
      </c>
      <c r="V2292" s="40">
        <v>11</v>
      </c>
      <c r="W2292" s="40" t="s">
        <v>328</v>
      </c>
      <c r="X2292" s="40">
        <v>4</v>
      </c>
      <c r="Y2292">
        <v>1</v>
      </c>
      <c r="Z2292">
        <v>112.27</v>
      </c>
    </row>
    <row r="2293" spans="1:26" x14ac:dyDescent="0.25">
      <c r="A2293" t="s">
        <v>92</v>
      </c>
      <c r="B2293" t="s">
        <v>2448</v>
      </c>
      <c r="C2293" s="1">
        <v>500</v>
      </c>
      <c r="D2293">
        <v>2</v>
      </c>
      <c r="E2293">
        <v>0.4</v>
      </c>
      <c r="F2293" s="16">
        <v>45232</v>
      </c>
      <c r="G2293" t="s">
        <v>77</v>
      </c>
      <c r="H2293" t="s">
        <v>100</v>
      </c>
      <c r="I2293" t="s">
        <v>78</v>
      </c>
      <c r="J2293" t="s">
        <v>101</v>
      </c>
      <c r="K2293" s="1" t="s">
        <v>102</v>
      </c>
      <c r="L2293" t="s">
        <v>79</v>
      </c>
      <c r="M2293" s="1">
        <v>500</v>
      </c>
      <c r="N2293" s="1">
        <v>500</v>
      </c>
      <c r="O2293" s="1">
        <v>1045</v>
      </c>
      <c r="P2293">
        <v>3</v>
      </c>
      <c r="Q2293">
        <v>91.05</v>
      </c>
      <c r="R2293">
        <v>112.27</v>
      </c>
      <c r="S2293">
        <v>21.22</v>
      </c>
      <c r="T2293" t="s">
        <v>80</v>
      </c>
      <c r="U2293" s="40">
        <v>2023</v>
      </c>
      <c r="V2293" s="40">
        <v>11</v>
      </c>
      <c r="W2293" s="40" t="s">
        <v>328</v>
      </c>
      <c r="X2293" s="40">
        <v>4</v>
      </c>
      <c r="Y2293">
        <v>1</v>
      </c>
      <c r="Z2293">
        <v>112.27</v>
      </c>
    </row>
    <row r="2294" spans="1:26" x14ac:dyDescent="0.25">
      <c r="A2294" t="s">
        <v>92</v>
      </c>
      <c r="B2294" t="s">
        <v>2449</v>
      </c>
      <c r="C2294" s="1">
        <v>500</v>
      </c>
      <c r="D2294">
        <v>2</v>
      </c>
      <c r="E2294">
        <v>0.4</v>
      </c>
      <c r="F2294" s="16">
        <v>45232</v>
      </c>
      <c r="G2294" t="s">
        <v>77</v>
      </c>
      <c r="H2294" t="s">
        <v>100</v>
      </c>
      <c r="I2294" t="s">
        <v>78</v>
      </c>
      <c r="J2294" t="s">
        <v>101</v>
      </c>
      <c r="K2294" s="1" t="s">
        <v>102</v>
      </c>
      <c r="L2294" t="s">
        <v>79</v>
      </c>
      <c r="M2294" s="1">
        <v>500</v>
      </c>
      <c r="N2294" s="1">
        <v>500</v>
      </c>
      <c r="O2294" s="1">
        <v>1045</v>
      </c>
      <c r="P2294">
        <v>3</v>
      </c>
      <c r="Q2294">
        <v>91.05</v>
      </c>
      <c r="R2294">
        <v>112.27</v>
      </c>
      <c r="S2294">
        <v>21.22</v>
      </c>
      <c r="T2294" t="s">
        <v>80</v>
      </c>
      <c r="U2294" s="40">
        <v>2023</v>
      </c>
      <c r="V2294" s="40">
        <v>11</v>
      </c>
      <c r="W2294" s="40" t="s">
        <v>328</v>
      </c>
      <c r="X2294" s="40">
        <v>4</v>
      </c>
      <c r="Y2294">
        <v>1</v>
      </c>
      <c r="Z2294">
        <v>112.27</v>
      </c>
    </row>
    <row r="2295" spans="1:26" x14ac:dyDescent="0.25">
      <c r="A2295" t="s">
        <v>92</v>
      </c>
      <c r="B2295" t="s">
        <v>2450</v>
      </c>
      <c r="C2295" s="1">
        <v>500</v>
      </c>
      <c r="D2295">
        <v>2</v>
      </c>
      <c r="E2295">
        <v>0.4</v>
      </c>
      <c r="F2295" s="16">
        <v>45232</v>
      </c>
      <c r="G2295" t="s">
        <v>77</v>
      </c>
      <c r="H2295" t="s">
        <v>100</v>
      </c>
      <c r="I2295" t="s">
        <v>78</v>
      </c>
      <c r="J2295" t="s">
        <v>101</v>
      </c>
      <c r="K2295" s="1" t="s">
        <v>102</v>
      </c>
      <c r="L2295" t="s">
        <v>79</v>
      </c>
      <c r="M2295" s="1">
        <v>500</v>
      </c>
      <c r="N2295" s="1">
        <v>500</v>
      </c>
      <c r="O2295" s="1">
        <v>1045</v>
      </c>
      <c r="P2295">
        <v>3</v>
      </c>
      <c r="Q2295">
        <v>91.05</v>
      </c>
      <c r="R2295">
        <v>112.27</v>
      </c>
      <c r="S2295">
        <v>21.22</v>
      </c>
      <c r="T2295" t="s">
        <v>80</v>
      </c>
      <c r="U2295" s="40">
        <v>2023</v>
      </c>
      <c r="V2295" s="40">
        <v>11</v>
      </c>
      <c r="W2295" s="40" t="s">
        <v>328</v>
      </c>
      <c r="X2295" s="40">
        <v>4</v>
      </c>
      <c r="Y2295">
        <v>1</v>
      </c>
      <c r="Z2295">
        <v>112.27</v>
      </c>
    </row>
    <row r="2296" spans="1:26" x14ac:dyDescent="0.25">
      <c r="A2296" t="s">
        <v>92</v>
      </c>
      <c r="B2296" t="s">
        <v>2451</v>
      </c>
      <c r="C2296" s="1">
        <v>500</v>
      </c>
      <c r="D2296">
        <v>2</v>
      </c>
      <c r="E2296">
        <v>0.4</v>
      </c>
      <c r="F2296" s="16">
        <v>45232</v>
      </c>
      <c r="G2296" t="s">
        <v>77</v>
      </c>
      <c r="H2296" t="s">
        <v>100</v>
      </c>
      <c r="I2296" t="s">
        <v>78</v>
      </c>
      <c r="J2296" t="s">
        <v>101</v>
      </c>
      <c r="K2296" s="1" t="s">
        <v>102</v>
      </c>
      <c r="L2296" t="s">
        <v>79</v>
      </c>
      <c r="M2296" s="1">
        <v>500</v>
      </c>
      <c r="N2296" s="1">
        <v>500</v>
      </c>
      <c r="O2296" s="1">
        <v>1045</v>
      </c>
      <c r="P2296">
        <v>3</v>
      </c>
      <c r="Q2296">
        <v>91.05</v>
      </c>
      <c r="R2296">
        <v>112.27</v>
      </c>
      <c r="S2296">
        <v>21.22</v>
      </c>
      <c r="T2296" t="s">
        <v>80</v>
      </c>
      <c r="U2296" s="40">
        <v>2023</v>
      </c>
      <c r="V2296" s="40">
        <v>11</v>
      </c>
      <c r="W2296" s="40" t="s">
        <v>328</v>
      </c>
      <c r="X2296" s="40">
        <v>4</v>
      </c>
      <c r="Y2296">
        <v>1</v>
      </c>
      <c r="Z2296">
        <v>112.27</v>
      </c>
    </row>
    <row r="2297" spans="1:26" x14ac:dyDescent="0.25">
      <c r="A2297" t="s">
        <v>92</v>
      </c>
      <c r="B2297" t="s">
        <v>350</v>
      </c>
      <c r="C2297" s="1">
        <v>500</v>
      </c>
      <c r="D2297">
        <v>2</v>
      </c>
      <c r="E2297">
        <v>0.4</v>
      </c>
      <c r="F2297" s="16">
        <v>45232</v>
      </c>
      <c r="G2297" t="s">
        <v>77</v>
      </c>
      <c r="H2297" t="s">
        <v>100</v>
      </c>
      <c r="I2297" t="s">
        <v>78</v>
      </c>
      <c r="J2297" t="s">
        <v>101</v>
      </c>
      <c r="K2297" s="1" t="s">
        <v>102</v>
      </c>
      <c r="L2297" t="s">
        <v>79</v>
      </c>
      <c r="M2297" s="1">
        <v>500</v>
      </c>
      <c r="N2297" s="1">
        <v>500</v>
      </c>
      <c r="O2297" s="1">
        <v>1045</v>
      </c>
      <c r="P2297">
        <v>3</v>
      </c>
      <c r="Q2297">
        <v>91.05</v>
      </c>
      <c r="R2297">
        <v>112.27</v>
      </c>
      <c r="S2297">
        <v>21.22</v>
      </c>
      <c r="T2297" t="s">
        <v>80</v>
      </c>
      <c r="U2297" s="40">
        <v>2023</v>
      </c>
      <c r="V2297" s="40">
        <v>11</v>
      </c>
      <c r="W2297" s="40" t="s">
        <v>328</v>
      </c>
      <c r="X2297" s="40">
        <v>4</v>
      </c>
      <c r="Y2297">
        <v>1</v>
      </c>
      <c r="Z2297">
        <v>112.27</v>
      </c>
    </row>
    <row r="2298" spans="1:26" x14ac:dyDescent="0.25">
      <c r="A2298" t="s">
        <v>92</v>
      </c>
      <c r="B2298" t="s">
        <v>2452</v>
      </c>
      <c r="C2298" s="1">
        <v>500</v>
      </c>
      <c r="D2298">
        <v>2</v>
      </c>
      <c r="E2298">
        <v>0.4</v>
      </c>
      <c r="F2298" s="16">
        <v>45232</v>
      </c>
      <c r="G2298" t="s">
        <v>77</v>
      </c>
      <c r="H2298" t="s">
        <v>100</v>
      </c>
      <c r="I2298" t="s">
        <v>78</v>
      </c>
      <c r="J2298" t="s">
        <v>101</v>
      </c>
      <c r="K2298" s="1" t="s">
        <v>102</v>
      </c>
      <c r="L2298" t="s">
        <v>79</v>
      </c>
      <c r="M2298" s="1">
        <v>500</v>
      </c>
      <c r="N2298" s="1">
        <v>500</v>
      </c>
      <c r="O2298" s="1">
        <v>1045</v>
      </c>
      <c r="P2298">
        <v>3</v>
      </c>
      <c r="Q2298">
        <v>91.05</v>
      </c>
      <c r="R2298">
        <v>112.27</v>
      </c>
      <c r="S2298">
        <v>21.22</v>
      </c>
      <c r="T2298" t="s">
        <v>80</v>
      </c>
      <c r="U2298" s="40">
        <v>2023</v>
      </c>
      <c r="V2298" s="40">
        <v>11</v>
      </c>
      <c r="W2298" s="40" t="s">
        <v>328</v>
      </c>
      <c r="X2298" s="40">
        <v>4</v>
      </c>
      <c r="Y2298">
        <v>1</v>
      </c>
      <c r="Z2298">
        <v>112.27</v>
      </c>
    </row>
    <row r="2299" spans="1:26" x14ac:dyDescent="0.25">
      <c r="A2299" t="s">
        <v>92</v>
      </c>
      <c r="B2299" t="s">
        <v>2453</v>
      </c>
      <c r="C2299" s="1">
        <v>500</v>
      </c>
      <c r="D2299">
        <v>2</v>
      </c>
      <c r="E2299">
        <v>0.4</v>
      </c>
      <c r="F2299" s="16">
        <v>45232</v>
      </c>
      <c r="G2299" t="s">
        <v>77</v>
      </c>
      <c r="H2299" t="s">
        <v>100</v>
      </c>
      <c r="I2299" t="s">
        <v>78</v>
      </c>
      <c r="J2299" t="s">
        <v>101</v>
      </c>
      <c r="K2299" s="1" t="s">
        <v>102</v>
      </c>
      <c r="L2299" t="s">
        <v>79</v>
      </c>
      <c r="M2299" s="1">
        <v>500</v>
      </c>
      <c r="N2299" s="1">
        <v>500</v>
      </c>
      <c r="O2299" s="1">
        <v>1045</v>
      </c>
      <c r="P2299">
        <v>3</v>
      </c>
      <c r="Q2299">
        <v>91.05</v>
      </c>
      <c r="R2299">
        <v>112.27</v>
      </c>
      <c r="S2299">
        <v>21.22</v>
      </c>
      <c r="T2299" t="s">
        <v>80</v>
      </c>
      <c r="U2299" s="40">
        <v>2023</v>
      </c>
      <c r="V2299" s="40">
        <v>11</v>
      </c>
      <c r="W2299" s="40" t="s">
        <v>328</v>
      </c>
      <c r="X2299" s="40">
        <v>4</v>
      </c>
      <c r="Y2299">
        <v>1</v>
      </c>
      <c r="Z2299">
        <v>112.27</v>
      </c>
    </row>
    <row r="2300" spans="1:26" x14ac:dyDescent="0.25">
      <c r="A2300" t="s">
        <v>92</v>
      </c>
      <c r="B2300" t="s">
        <v>2454</v>
      </c>
      <c r="C2300" s="1">
        <v>500</v>
      </c>
      <c r="D2300">
        <v>2</v>
      </c>
      <c r="E2300">
        <v>0.4</v>
      </c>
      <c r="F2300" s="16">
        <v>45232</v>
      </c>
      <c r="G2300" t="s">
        <v>77</v>
      </c>
      <c r="H2300" t="s">
        <v>100</v>
      </c>
      <c r="I2300" t="s">
        <v>78</v>
      </c>
      <c r="J2300" t="s">
        <v>101</v>
      </c>
      <c r="K2300" s="1" t="s">
        <v>102</v>
      </c>
      <c r="L2300" t="s">
        <v>79</v>
      </c>
      <c r="M2300" s="1">
        <v>500</v>
      </c>
      <c r="N2300" s="1">
        <v>500</v>
      </c>
      <c r="O2300" s="1">
        <v>1045</v>
      </c>
      <c r="P2300">
        <v>3</v>
      </c>
      <c r="Q2300">
        <v>91.05</v>
      </c>
      <c r="R2300">
        <v>112.27</v>
      </c>
      <c r="S2300">
        <v>21.22</v>
      </c>
      <c r="T2300" t="s">
        <v>80</v>
      </c>
      <c r="U2300" s="40">
        <v>2023</v>
      </c>
      <c r="V2300" s="40">
        <v>11</v>
      </c>
      <c r="W2300" s="40" t="s">
        <v>328</v>
      </c>
      <c r="X2300" s="40">
        <v>4</v>
      </c>
      <c r="Y2300">
        <v>1</v>
      </c>
      <c r="Z2300">
        <v>112.27</v>
      </c>
    </row>
    <row r="2301" spans="1:26" x14ac:dyDescent="0.25">
      <c r="A2301" t="s">
        <v>92</v>
      </c>
      <c r="B2301" t="s">
        <v>2455</v>
      </c>
      <c r="C2301" s="1">
        <v>500</v>
      </c>
      <c r="D2301">
        <v>2</v>
      </c>
      <c r="E2301">
        <v>0.4</v>
      </c>
      <c r="F2301" s="16">
        <v>45232</v>
      </c>
      <c r="G2301" t="s">
        <v>77</v>
      </c>
      <c r="H2301" t="s">
        <v>100</v>
      </c>
      <c r="I2301" t="s">
        <v>78</v>
      </c>
      <c r="J2301" t="s">
        <v>101</v>
      </c>
      <c r="K2301" s="1" t="s">
        <v>102</v>
      </c>
      <c r="L2301" t="s">
        <v>79</v>
      </c>
      <c r="M2301" s="1">
        <v>500</v>
      </c>
      <c r="N2301" s="1">
        <v>500</v>
      </c>
      <c r="O2301" s="1">
        <v>1045</v>
      </c>
      <c r="P2301">
        <v>3</v>
      </c>
      <c r="Q2301">
        <v>91.05</v>
      </c>
      <c r="R2301">
        <v>112.27</v>
      </c>
      <c r="S2301">
        <v>21.22</v>
      </c>
      <c r="T2301" t="s">
        <v>80</v>
      </c>
      <c r="U2301" s="40">
        <v>2023</v>
      </c>
      <c r="V2301" s="40">
        <v>11</v>
      </c>
      <c r="W2301" s="40" t="s">
        <v>328</v>
      </c>
      <c r="X2301" s="40">
        <v>4</v>
      </c>
      <c r="Y2301">
        <v>1</v>
      </c>
      <c r="Z2301">
        <v>112.27</v>
      </c>
    </row>
    <row r="2302" spans="1:26" x14ac:dyDescent="0.25">
      <c r="A2302" t="s">
        <v>92</v>
      </c>
      <c r="B2302" t="s">
        <v>2456</v>
      </c>
      <c r="C2302" s="1">
        <v>500</v>
      </c>
      <c r="D2302">
        <v>2</v>
      </c>
      <c r="E2302">
        <v>0.4</v>
      </c>
      <c r="F2302" s="16">
        <v>45232</v>
      </c>
      <c r="G2302" t="s">
        <v>77</v>
      </c>
      <c r="H2302" t="s">
        <v>100</v>
      </c>
      <c r="I2302" t="s">
        <v>78</v>
      </c>
      <c r="J2302" t="s">
        <v>101</v>
      </c>
      <c r="K2302" s="1" t="s">
        <v>102</v>
      </c>
      <c r="L2302" t="s">
        <v>79</v>
      </c>
      <c r="M2302" s="1">
        <v>500</v>
      </c>
      <c r="N2302" s="1">
        <v>500</v>
      </c>
      <c r="O2302" s="1">
        <v>1045</v>
      </c>
      <c r="P2302">
        <v>3</v>
      </c>
      <c r="Q2302">
        <v>91.05</v>
      </c>
      <c r="R2302">
        <v>112.27</v>
      </c>
      <c r="S2302">
        <v>21.22</v>
      </c>
      <c r="T2302" t="s">
        <v>80</v>
      </c>
      <c r="U2302" s="40">
        <v>2023</v>
      </c>
      <c r="V2302" s="40">
        <v>11</v>
      </c>
      <c r="W2302" s="40" t="s">
        <v>328</v>
      </c>
      <c r="X2302" s="40">
        <v>4</v>
      </c>
      <c r="Y2302">
        <v>1</v>
      </c>
      <c r="Z2302">
        <v>112.27</v>
      </c>
    </row>
    <row r="2303" spans="1:26" x14ac:dyDescent="0.25">
      <c r="A2303" t="s">
        <v>92</v>
      </c>
      <c r="B2303" t="s">
        <v>2457</v>
      </c>
      <c r="C2303" s="1">
        <v>500</v>
      </c>
      <c r="D2303">
        <v>2</v>
      </c>
      <c r="E2303">
        <v>0.4</v>
      </c>
      <c r="F2303" s="16">
        <v>45232</v>
      </c>
      <c r="G2303" t="s">
        <v>77</v>
      </c>
      <c r="H2303" t="s">
        <v>100</v>
      </c>
      <c r="I2303" t="s">
        <v>78</v>
      </c>
      <c r="J2303" t="s">
        <v>101</v>
      </c>
      <c r="K2303" s="1" t="s">
        <v>102</v>
      </c>
      <c r="L2303" t="s">
        <v>79</v>
      </c>
      <c r="M2303" s="1">
        <v>500</v>
      </c>
      <c r="N2303" s="1">
        <v>500</v>
      </c>
      <c r="O2303" s="1">
        <v>1045</v>
      </c>
      <c r="P2303">
        <v>3</v>
      </c>
      <c r="Q2303">
        <v>91.05</v>
      </c>
      <c r="R2303">
        <v>112.27</v>
      </c>
      <c r="S2303">
        <v>21.22</v>
      </c>
      <c r="T2303" t="s">
        <v>80</v>
      </c>
      <c r="U2303" s="40">
        <v>2023</v>
      </c>
      <c r="V2303" s="40">
        <v>11</v>
      </c>
      <c r="W2303" s="40" t="s">
        <v>328</v>
      </c>
      <c r="X2303" s="40">
        <v>4</v>
      </c>
      <c r="Y2303">
        <v>1</v>
      </c>
      <c r="Z2303">
        <v>112.27</v>
      </c>
    </row>
    <row r="2304" spans="1:26" x14ac:dyDescent="0.25">
      <c r="A2304" t="s">
        <v>92</v>
      </c>
      <c r="B2304" t="s">
        <v>2458</v>
      </c>
      <c r="C2304" s="1">
        <v>500</v>
      </c>
      <c r="D2304">
        <v>2</v>
      </c>
      <c r="E2304">
        <v>0.4</v>
      </c>
      <c r="F2304" s="16">
        <v>45232</v>
      </c>
      <c r="G2304" t="s">
        <v>77</v>
      </c>
      <c r="H2304" t="s">
        <v>100</v>
      </c>
      <c r="I2304" t="s">
        <v>78</v>
      </c>
      <c r="J2304" t="s">
        <v>101</v>
      </c>
      <c r="K2304" s="1" t="s">
        <v>102</v>
      </c>
      <c r="L2304" t="s">
        <v>79</v>
      </c>
      <c r="M2304" s="1">
        <v>500</v>
      </c>
      <c r="N2304" s="1">
        <v>500</v>
      </c>
      <c r="O2304" s="1">
        <v>1045</v>
      </c>
      <c r="P2304">
        <v>3</v>
      </c>
      <c r="Q2304">
        <v>91.05</v>
      </c>
      <c r="R2304">
        <v>112.27</v>
      </c>
      <c r="S2304">
        <v>21.22</v>
      </c>
      <c r="T2304" t="s">
        <v>80</v>
      </c>
      <c r="U2304" s="40">
        <v>2023</v>
      </c>
      <c r="V2304" s="40">
        <v>11</v>
      </c>
      <c r="W2304" s="40" t="s">
        <v>328</v>
      </c>
      <c r="X2304" s="40">
        <v>4</v>
      </c>
      <c r="Y2304">
        <v>1</v>
      </c>
      <c r="Z2304">
        <v>112.27</v>
      </c>
    </row>
    <row r="2305" spans="1:26" x14ac:dyDescent="0.25">
      <c r="A2305" t="s">
        <v>92</v>
      </c>
      <c r="B2305" t="s">
        <v>2459</v>
      </c>
      <c r="C2305" s="1">
        <v>500</v>
      </c>
      <c r="D2305">
        <v>2</v>
      </c>
      <c r="E2305">
        <v>0.4</v>
      </c>
      <c r="F2305" s="16">
        <v>45232</v>
      </c>
      <c r="G2305" t="s">
        <v>77</v>
      </c>
      <c r="H2305" t="s">
        <v>100</v>
      </c>
      <c r="I2305" t="s">
        <v>78</v>
      </c>
      <c r="J2305" t="s">
        <v>101</v>
      </c>
      <c r="K2305" s="1" t="s">
        <v>102</v>
      </c>
      <c r="L2305" t="s">
        <v>79</v>
      </c>
      <c r="M2305" s="1">
        <v>500</v>
      </c>
      <c r="N2305" s="1">
        <v>500</v>
      </c>
      <c r="O2305" s="1">
        <v>1045</v>
      </c>
      <c r="P2305">
        <v>3</v>
      </c>
      <c r="Q2305">
        <v>91.05</v>
      </c>
      <c r="R2305">
        <v>112.27</v>
      </c>
      <c r="S2305">
        <v>21.22</v>
      </c>
      <c r="T2305" t="s">
        <v>80</v>
      </c>
      <c r="U2305" s="40">
        <v>2023</v>
      </c>
      <c r="V2305" s="40">
        <v>11</v>
      </c>
      <c r="W2305" s="40" t="s">
        <v>328</v>
      </c>
      <c r="X2305" s="40">
        <v>4</v>
      </c>
      <c r="Y2305">
        <v>1</v>
      </c>
      <c r="Z2305">
        <v>112.27</v>
      </c>
    </row>
    <row r="2306" spans="1:26" x14ac:dyDescent="0.25">
      <c r="A2306" t="s">
        <v>92</v>
      </c>
      <c r="B2306" t="s">
        <v>2460</v>
      </c>
      <c r="C2306" s="1">
        <v>500</v>
      </c>
      <c r="D2306">
        <v>2</v>
      </c>
      <c r="E2306">
        <v>0.4</v>
      </c>
      <c r="F2306" s="16">
        <v>45232</v>
      </c>
      <c r="G2306" t="s">
        <v>77</v>
      </c>
      <c r="H2306" t="s">
        <v>100</v>
      </c>
      <c r="I2306" t="s">
        <v>78</v>
      </c>
      <c r="J2306" t="s">
        <v>101</v>
      </c>
      <c r="K2306" s="1" t="s">
        <v>102</v>
      </c>
      <c r="L2306" t="s">
        <v>79</v>
      </c>
      <c r="M2306" s="1">
        <v>500</v>
      </c>
      <c r="N2306" s="1">
        <v>500</v>
      </c>
      <c r="O2306" s="1">
        <v>1045</v>
      </c>
      <c r="P2306">
        <v>3</v>
      </c>
      <c r="Q2306">
        <v>91.05</v>
      </c>
      <c r="R2306">
        <v>112.27</v>
      </c>
      <c r="S2306">
        <v>21.22</v>
      </c>
      <c r="T2306" t="s">
        <v>80</v>
      </c>
      <c r="U2306" s="40">
        <v>2023</v>
      </c>
      <c r="V2306" s="40">
        <v>11</v>
      </c>
      <c r="W2306" s="40" t="s">
        <v>328</v>
      </c>
      <c r="X2306" s="40">
        <v>4</v>
      </c>
      <c r="Y2306">
        <v>1</v>
      </c>
      <c r="Z2306">
        <v>112.27</v>
      </c>
    </row>
    <row r="2307" spans="1:26" x14ac:dyDescent="0.25">
      <c r="A2307" t="s">
        <v>92</v>
      </c>
      <c r="B2307" t="s">
        <v>2461</v>
      </c>
      <c r="C2307" s="1">
        <v>500</v>
      </c>
      <c r="D2307">
        <v>2</v>
      </c>
      <c r="E2307">
        <v>0.4</v>
      </c>
      <c r="F2307" s="16">
        <v>45232</v>
      </c>
      <c r="G2307" t="s">
        <v>77</v>
      </c>
      <c r="H2307" t="s">
        <v>100</v>
      </c>
      <c r="I2307" t="s">
        <v>78</v>
      </c>
      <c r="J2307" t="s">
        <v>101</v>
      </c>
      <c r="K2307" s="1" t="s">
        <v>102</v>
      </c>
      <c r="L2307" t="s">
        <v>79</v>
      </c>
      <c r="M2307" s="1">
        <v>500</v>
      </c>
      <c r="N2307" s="1">
        <v>500</v>
      </c>
      <c r="O2307" s="1">
        <v>1045</v>
      </c>
      <c r="P2307">
        <v>3</v>
      </c>
      <c r="Q2307">
        <v>91.05</v>
      </c>
      <c r="R2307">
        <v>112.27</v>
      </c>
      <c r="S2307">
        <v>21.22</v>
      </c>
      <c r="T2307" t="s">
        <v>80</v>
      </c>
      <c r="U2307" s="40">
        <v>2023</v>
      </c>
      <c r="V2307" s="40">
        <v>11</v>
      </c>
      <c r="W2307" s="40" t="s">
        <v>328</v>
      </c>
      <c r="X2307" s="40">
        <v>4</v>
      </c>
      <c r="Y2307">
        <v>1</v>
      </c>
      <c r="Z2307">
        <v>112.27</v>
      </c>
    </row>
    <row r="2308" spans="1:26" x14ac:dyDescent="0.25">
      <c r="A2308" t="s">
        <v>92</v>
      </c>
      <c r="B2308" t="s">
        <v>2462</v>
      </c>
      <c r="C2308" s="1">
        <v>500</v>
      </c>
      <c r="D2308">
        <v>2</v>
      </c>
      <c r="E2308">
        <v>0.4</v>
      </c>
      <c r="F2308" s="16">
        <v>45232</v>
      </c>
      <c r="G2308" t="s">
        <v>77</v>
      </c>
      <c r="H2308" t="s">
        <v>100</v>
      </c>
      <c r="I2308" t="s">
        <v>78</v>
      </c>
      <c r="J2308" t="s">
        <v>101</v>
      </c>
      <c r="K2308" s="1" t="s">
        <v>102</v>
      </c>
      <c r="L2308" t="s">
        <v>79</v>
      </c>
      <c r="M2308" s="1">
        <v>500</v>
      </c>
      <c r="N2308" s="1">
        <v>500</v>
      </c>
      <c r="O2308" s="1">
        <v>1045</v>
      </c>
      <c r="P2308">
        <v>3</v>
      </c>
      <c r="Q2308">
        <v>91.05</v>
      </c>
      <c r="R2308">
        <v>112.27</v>
      </c>
      <c r="S2308">
        <v>21.22</v>
      </c>
      <c r="T2308" t="s">
        <v>80</v>
      </c>
      <c r="U2308" s="40">
        <v>2023</v>
      </c>
      <c r="V2308" s="40">
        <v>11</v>
      </c>
      <c r="W2308" s="40" t="s">
        <v>328</v>
      </c>
      <c r="X2308" s="40">
        <v>4</v>
      </c>
      <c r="Y2308">
        <v>1</v>
      </c>
      <c r="Z2308">
        <v>112.27</v>
      </c>
    </row>
    <row r="2309" spans="1:26" x14ac:dyDescent="0.25">
      <c r="A2309" t="s">
        <v>92</v>
      </c>
      <c r="B2309" t="s">
        <v>2463</v>
      </c>
      <c r="C2309" s="1">
        <v>500</v>
      </c>
      <c r="D2309">
        <v>2</v>
      </c>
      <c r="E2309">
        <v>0.4</v>
      </c>
      <c r="F2309" s="16">
        <v>45232</v>
      </c>
      <c r="G2309" t="s">
        <v>77</v>
      </c>
      <c r="H2309" t="s">
        <v>100</v>
      </c>
      <c r="I2309" t="s">
        <v>78</v>
      </c>
      <c r="J2309" t="s">
        <v>101</v>
      </c>
      <c r="K2309" s="1" t="s">
        <v>102</v>
      </c>
      <c r="L2309" t="s">
        <v>79</v>
      </c>
      <c r="M2309" s="1">
        <v>500</v>
      </c>
      <c r="N2309" s="1">
        <v>500</v>
      </c>
      <c r="O2309" s="1">
        <v>1045</v>
      </c>
      <c r="P2309">
        <v>3</v>
      </c>
      <c r="Q2309">
        <v>91.05</v>
      </c>
      <c r="R2309">
        <v>112.27</v>
      </c>
      <c r="S2309">
        <v>21.22</v>
      </c>
      <c r="T2309" t="s">
        <v>80</v>
      </c>
      <c r="U2309" s="40">
        <v>2023</v>
      </c>
      <c r="V2309" s="40">
        <v>11</v>
      </c>
      <c r="W2309" s="40" t="s">
        <v>328</v>
      </c>
      <c r="X2309" s="40">
        <v>4</v>
      </c>
      <c r="Y2309">
        <v>1</v>
      </c>
      <c r="Z2309">
        <v>112.27</v>
      </c>
    </row>
    <row r="2310" spans="1:26" x14ac:dyDescent="0.25">
      <c r="A2310" t="s">
        <v>92</v>
      </c>
      <c r="B2310" t="s">
        <v>2464</v>
      </c>
      <c r="C2310" s="1">
        <v>500</v>
      </c>
      <c r="D2310">
        <v>2</v>
      </c>
      <c r="E2310">
        <v>0.4</v>
      </c>
      <c r="F2310" s="16">
        <v>45232</v>
      </c>
      <c r="G2310" t="s">
        <v>77</v>
      </c>
      <c r="H2310" t="s">
        <v>100</v>
      </c>
      <c r="I2310" t="s">
        <v>78</v>
      </c>
      <c r="J2310" t="s">
        <v>101</v>
      </c>
      <c r="K2310" s="1" t="s">
        <v>102</v>
      </c>
      <c r="L2310" t="s">
        <v>79</v>
      </c>
      <c r="M2310" s="1">
        <v>500</v>
      </c>
      <c r="N2310" s="1">
        <v>500</v>
      </c>
      <c r="O2310" s="1">
        <v>1045</v>
      </c>
      <c r="P2310">
        <v>3</v>
      </c>
      <c r="Q2310">
        <v>91.05</v>
      </c>
      <c r="R2310">
        <v>112.27</v>
      </c>
      <c r="S2310">
        <v>21.22</v>
      </c>
      <c r="T2310" t="s">
        <v>80</v>
      </c>
      <c r="U2310" s="40">
        <v>2023</v>
      </c>
      <c r="V2310" s="40">
        <v>11</v>
      </c>
      <c r="W2310" s="40" t="s">
        <v>328</v>
      </c>
      <c r="X2310" s="40">
        <v>4</v>
      </c>
      <c r="Y2310">
        <v>1</v>
      </c>
      <c r="Z2310">
        <v>112.27</v>
      </c>
    </row>
    <row r="2311" spans="1:26" x14ac:dyDescent="0.25">
      <c r="A2311" t="s">
        <v>92</v>
      </c>
      <c r="B2311" t="s">
        <v>2465</v>
      </c>
      <c r="C2311" s="1">
        <v>500</v>
      </c>
      <c r="D2311">
        <v>2</v>
      </c>
      <c r="E2311">
        <v>0.4</v>
      </c>
      <c r="F2311" s="16">
        <v>45232</v>
      </c>
      <c r="G2311" t="s">
        <v>77</v>
      </c>
      <c r="H2311" t="s">
        <v>100</v>
      </c>
      <c r="I2311" t="s">
        <v>78</v>
      </c>
      <c r="J2311" t="s">
        <v>101</v>
      </c>
      <c r="K2311" s="1" t="s">
        <v>102</v>
      </c>
      <c r="L2311" t="s">
        <v>79</v>
      </c>
      <c r="M2311" s="1">
        <v>500</v>
      </c>
      <c r="N2311" s="1">
        <v>500</v>
      </c>
      <c r="O2311" s="1">
        <v>1045</v>
      </c>
      <c r="P2311">
        <v>3</v>
      </c>
      <c r="Q2311">
        <v>91.05</v>
      </c>
      <c r="R2311">
        <v>112.27</v>
      </c>
      <c r="S2311">
        <v>21.22</v>
      </c>
      <c r="T2311" t="s">
        <v>80</v>
      </c>
      <c r="U2311" s="40">
        <v>2023</v>
      </c>
      <c r="V2311" s="40">
        <v>11</v>
      </c>
      <c r="W2311" s="40" t="s">
        <v>328</v>
      </c>
      <c r="X2311" s="40">
        <v>4</v>
      </c>
      <c r="Y2311">
        <v>1</v>
      </c>
      <c r="Z2311">
        <v>112.27</v>
      </c>
    </row>
    <row r="2312" spans="1:26" x14ac:dyDescent="0.25">
      <c r="A2312" t="s">
        <v>92</v>
      </c>
      <c r="B2312" t="s">
        <v>2466</v>
      </c>
      <c r="C2312" s="1">
        <v>500</v>
      </c>
      <c r="D2312">
        <v>2</v>
      </c>
      <c r="E2312">
        <v>0.4</v>
      </c>
      <c r="F2312" s="16">
        <v>45232</v>
      </c>
      <c r="G2312" t="s">
        <v>77</v>
      </c>
      <c r="H2312" t="s">
        <v>100</v>
      </c>
      <c r="I2312" t="s">
        <v>78</v>
      </c>
      <c r="J2312" t="s">
        <v>101</v>
      </c>
      <c r="K2312" s="1" t="s">
        <v>102</v>
      </c>
      <c r="L2312" t="s">
        <v>79</v>
      </c>
      <c r="M2312" s="1">
        <v>500</v>
      </c>
      <c r="N2312" s="1">
        <v>500</v>
      </c>
      <c r="O2312" s="1">
        <v>1045</v>
      </c>
      <c r="P2312">
        <v>3</v>
      </c>
      <c r="Q2312">
        <v>91.05</v>
      </c>
      <c r="R2312">
        <v>112.27</v>
      </c>
      <c r="S2312">
        <v>21.22</v>
      </c>
      <c r="T2312" t="s">
        <v>80</v>
      </c>
      <c r="U2312" s="40">
        <v>2023</v>
      </c>
      <c r="V2312" s="40">
        <v>11</v>
      </c>
      <c r="W2312" s="40" t="s">
        <v>328</v>
      </c>
      <c r="X2312" s="40">
        <v>4</v>
      </c>
      <c r="Y2312">
        <v>1</v>
      </c>
      <c r="Z2312">
        <v>112.27</v>
      </c>
    </row>
    <row r="2313" spans="1:26" x14ac:dyDescent="0.25">
      <c r="A2313" t="s">
        <v>92</v>
      </c>
      <c r="B2313" t="s">
        <v>2467</v>
      </c>
      <c r="C2313" s="1">
        <v>500</v>
      </c>
      <c r="D2313">
        <v>2</v>
      </c>
      <c r="E2313">
        <v>0.4</v>
      </c>
      <c r="F2313" s="16">
        <v>45232</v>
      </c>
      <c r="G2313" t="s">
        <v>77</v>
      </c>
      <c r="H2313" t="s">
        <v>100</v>
      </c>
      <c r="I2313" t="s">
        <v>78</v>
      </c>
      <c r="J2313" t="s">
        <v>101</v>
      </c>
      <c r="K2313" s="1" t="s">
        <v>102</v>
      </c>
      <c r="L2313" t="s">
        <v>79</v>
      </c>
      <c r="M2313" s="1">
        <v>500</v>
      </c>
      <c r="N2313" s="1">
        <v>500</v>
      </c>
      <c r="O2313" s="1">
        <v>1045</v>
      </c>
      <c r="P2313">
        <v>3</v>
      </c>
      <c r="Q2313">
        <v>91.05</v>
      </c>
      <c r="R2313">
        <v>112.27</v>
      </c>
      <c r="S2313">
        <v>21.22</v>
      </c>
      <c r="T2313" t="s">
        <v>80</v>
      </c>
      <c r="U2313" s="40">
        <v>2023</v>
      </c>
      <c r="V2313" s="40">
        <v>11</v>
      </c>
      <c r="W2313" s="40" t="s">
        <v>328</v>
      </c>
      <c r="X2313" s="40">
        <v>4</v>
      </c>
      <c r="Y2313">
        <v>1</v>
      </c>
      <c r="Z2313">
        <v>112.27</v>
      </c>
    </row>
    <row r="2314" spans="1:26" x14ac:dyDescent="0.25">
      <c r="A2314" t="s">
        <v>92</v>
      </c>
      <c r="B2314" t="s">
        <v>2468</v>
      </c>
      <c r="C2314" s="1">
        <v>500</v>
      </c>
      <c r="D2314">
        <v>2</v>
      </c>
      <c r="E2314">
        <v>0.4</v>
      </c>
      <c r="F2314" s="16">
        <v>45232</v>
      </c>
      <c r="G2314" t="s">
        <v>77</v>
      </c>
      <c r="H2314" t="s">
        <v>100</v>
      </c>
      <c r="I2314" t="s">
        <v>78</v>
      </c>
      <c r="J2314" t="s">
        <v>101</v>
      </c>
      <c r="K2314" s="1" t="s">
        <v>102</v>
      </c>
      <c r="L2314" t="s">
        <v>79</v>
      </c>
      <c r="M2314" s="1">
        <v>500</v>
      </c>
      <c r="N2314" s="1">
        <v>500</v>
      </c>
      <c r="O2314" s="1">
        <v>1045</v>
      </c>
      <c r="P2314">
        <v>3</v>
      </c>
      <c r="Q2314">
        <v>91.05</v>
      </c>
      <c r="R2314">
        <v>112.27</v>
      </c>
      <c r="S2314">
        <v>21.22</v>
      </c>
      <c r="T2314" t="s">
        <v>80</v>
      </c>
      <c r="U2314" s="40">
        <v>2023</v>
      </c>
      <c r="V2314" s="40">
        <v>11</v>
      </c>
      <c r="W2314" s="40" t="s">
        <v>328</v>
      </c>
      <c r="X2314" s="40">
        <v>4</v>
      </c>
      <c r="Y2314">
        <v>1</v>
      </c>
      <c r="Z2314">
        <v>112.27</v>
      </c>
    </row>
    <row r="2315" spans="1:26" x14ac:dyDescent="0.25">
      <c r="A2315" t="s">
        <v>92</v>
      </c>
      <c r="B2315" t="s">
        <v>2469</v>
      </c>
      <c r="C2315" s="1">
        <v>500</v>
      </c>
      <c r="D2315">
        <v>2</v>
      </c>
      <c r="E2315">
        <v>0.4</v>
      </c>
      <c r="F2315" s="16">
        <v>45232</v>
      </c>
      <c r="G2315" t="s">
        <v>77</v>
      </c>
      <c r="H2315" t="s">
        <v>100</v>
      </c>
      <c r="I2315" t="s">
        <v>78</v>
      </c>
      <c r="J2315" t="s">
        <v>101</v>
      </c>
      <c r="K2315" s="1" t="s">
        <v>102</v>
      </c>
      <c r="L2315" t="s">
        <v>79</v>
      </c>
      <c r="M2315" s="1">
        <v>500</v>
      </c>
      <c r="N2315" s="1">
        <v>500</v>
      </c>
      <c r="O2315" s="1">
        <v>1045</v>
      </c>
      <c r="P2315">
        <v>3</v>
      </c>
      <c r="Q2315">
        <v>91.05</v>
      </c>
      <c r="R2315">
        <v>112.27</v>
      </c>
      <c r="S2315">
        <v>21.22</v>
      </c>
      <c r="T2315" t="s">
        <v>80</v>
      </c>
      <c r="U2315" s="40">
        <v>2023</v>
      </c>
      <c r="V2315" s="40">
        <v>11</v>
      </c>
      <c r="W2315" s="40" t="s">
        <v>328</v>
      </c>
      <c r="X2315" s="40">
        <v>4</v>
      </c>
      <c r="Y2315">
        <v>1</v>
      </c>
      <c r="Z2315">
        <v>112.27</v>
      </c>
    </row>
    <row r="2316" spans="1:26" x14ac:dyDescent="0.25">
      <c r="A2316" t="s">
        <v>92</v>
      </c>
      <c r="B2316" t="s">
        <v>2470</v>
      </c>
      <c r="C2316" s="1">
        <v>500</v>
      </c>
      <c r="D2316">
        <v>2</v>
      </c>
      <c r="E2316">
        <v>0.4</v>
      </c>
      <c r="F2316" s="16">
        <v>45232</v>
      </c>
      <c r="G2316" t="s">
        <v>77</v>
      </c>
      <c r="H2316" t="s">
        <v>100</v>
      </c>
      <c r="I2316" t="s">
        <v>78</v>
      </c>
      <c r="J2316" t="s">
        <v>101</v>
      </c>
      <c r="K2316" s="1" t="s">
        <v>102</v>
      </c>
      <c r="L2316" t="s">
        <v>79</v>
      </c>
      <c r="M2316" s="1">
        <v>500</v>
      </c>
      <c r="N2316" s="1">
        <v>500</v>
      </c>
      <c r="O2316" s="1">
        <v>1045</v>
      </c>
      <c r="P2316">
        <v>3</v>
      </c>
      <c r="Q2316">
        <v>91.05</v>
      </c>
      <c r="R2316">
        <v>112.27</v>
      </c>
      <c r="S2316">
        <v>21.22</v>
      </c>
      <c r="T2316" t="s">
        <v>80</v>
      </c>
      <c r="U2316" s="40">
        <v>2023</v>
      </c>
      <c r="V2316" s="40">
        <v>11</v>
      </c>
      <c r="W2316" s="40" t="s">
        <v>328</v>
      </c>
      <c r="X2316" s="40">
        <v>4</v>
      </c>
      <c r="Y2316">
        <v>1</v>
      </c>
      <c r="Z2316">
        <v>112.27</v>
      </c>
    </row>
    <row r="2317" spans="1:26" x14ac:dyDescent="0.25">
      <c r="A2317" t="s">
        <v>92</v>
      </c>
      <c r="B2317" t="s">
        <v>2471</v>
      </c>
      <c r="C2317" s="1">
        <v>500</v>
      </c>
      <c r="D2317">
        <v>2</v>
      </c>
      <c r="E2317">
        <v>0.4</v>
      </c>
      <c r="F2317" s="16">
        <v>45232</v>
      </c>
      <c r="G2317" t="s">
        <v>77</v>
      </c>
      <c r="H2317" t="s">
        <v>100</v>
      </c>
      <c r="I2317" t="s">
        <v>78</v>
      </c>
      <c r="J2317" t="s">
        <v>101</v>
      </c>
      <c r="K2317" s="1" t="s">
        <v>102</v>
      </c>
      <c r="L2317" t="s">
        <v>79</v>
      </c>
      <c r="M2317" s="1">
        <v>500</v>
      </c>
      <c r="N2317" s="1">
        <v>500</v>
      </c>
      <c r="O2317" s="1">
        <v>1045</v>
      </c>
      <c r="P2317">
        <v>3</v>
      </c>
      <c r="Q2317">
        <v>91.05</v>
      </c>
      <c r="R2317">
        <v>112.27</v>
      </c>
      <c r="S2317">
        <v>21.22</v>
      </c>
      <c r="T2317" t="s">
        <v>80</v>
      </c>
      <c r="U2317" s="40">
        <v>2023</v>
      </c>
      <c r="V2317" s="40">
        <v>11</v>
      </c>
      <c r="W2317" s="40" t="s">
        <v>328</v>
      </c>
      <c r="X2317" s="40">
        <v>4</v>
      </c>
      <c r="Y2317">
        <v>1</v>
      </c>
      <c r="Z2317">
        <v>112.27</v>
      </c>
    </row>
    <row r="2318" spans="1:26" x14ac:dyDescent="0.25">
      <c r="A2318" t="s">
        <v>92</v>
      </c>
      <c r="B2318" t="s">
        <v>2472</v>
      </c>
      <c r="C2318" s="1">
        <v>500</v>
      </c>
      <c r="D2318">
        <v>2</v>
      </c>
      <c r="E2318">
        <v>0.4</v>
      </c>
      <c r="F2318" s="16">
        <v>45232</v>
      </c>
      <c r="G2318" t="s">
        <v>77</v>
      </c>
      <c r="H2318" t="s">
        <v>100</v>
      </c>
      <c r="I2318" t="s">
        <v>78</v>
      </c>
      <c r="J2318" t="s">
        <v>101</v>
      </c>
      <c r="K2318" s="1" t="s">
        <v>102</v>
      </c>
      <c r="L2318" t="s">
        <v>79</v>
      </c>
      <c r="M2318" s="1">
        <v>500</v>
      </c>
      <c r="N2318" s="1">
        <v>500</v>
      </c>
      <c r="O2318" s="1">
        <v>1045</v>
      </c>
      <c r="P2318">
        <v>3</v>
      </c>
      <c r="Q2318">
        <v>91.05</v>
      </c>
      <c r="R2318">
        <v>112.27</v>
      </c>
      <c r="S2318">
        <v>21.22</v>
      </c>
      <c r="T2318" t="s">
        <v>80</v>
      </c>
      <c r="U2318" s="40">
        <v>2023</v>
      </c>
      <c r="V2318" s="40">
        <v>11</v>
      </c>
      <c r="W2318" s="40" t="s">
        <v>328</v>
      </c>
      <c r="X2318" s="40">
        <v>4</v>
      </c>
      <c r="Y2318">
        <v>1</v>
      </c>
      <c r="Z2318">
        <v>112.27</v>
      </c>
    </row>
    <row r="2319" spans="1:26" x14ac:dyDescent="0.25">
      <c r="A2319" t="s">
        <v>92</v>
      </c>
      <c r="B2319" t="s">
        <v>2473</v>
      </c>
      <c r="C2319" s="1">
        <v>500</v>
      </c>
      <c r="D2319">
        <v>2</v>
      </c>
      <c r="E2319">
        <v>0.4</v>
      </c>
      <c r="F2319" s="16">
        <v>45232</v>
      </c>
      <c r="G2319" t="s">
        <v>77</v>
      </c>
      <c r="H2319" t="s">
        <v>100</v>
      </c>
      <c r="I2319" t="s">
        <v>78</v>
      </c>
      <c r="J2319" t="s">
        <v>101</v>
      </c>
      <c r="K2319" s="1" t="s">
        <v>102</v>
      </c>
      <c r="L2319" t="s">
        <v>79</v>
      </c>
      <c r="M2319" s="1">
        <v>500</v>
      </c>
      <c r="N2319" s="1">
        <v>500</v>
      </c>
      <c r="O2319" s="1">
        <v>1045</v>
      </c>
      <c r="P2319">
        <v>3</v>
      </c>
      <c r="Q2319">
        <v>91.05</v>
      </c>
      <c r="R2319">
        <v>112.27</v>
      </c>
      <c r="S2319">
        <v>21.22</v>
      </c>
      <c r="T2319" t="s">
        <v>80</v>
      </c>
      <c r="U2319" s="40">
        <v>2023</v>
      </c>
      <c r="V2319" s="40">
        <v>11</v>
      </c>
      <c r="W2319" s="40" t="s">
        <v>328</v>
      </c>
      <c r="X2319" s="40">
        <v>4</v>
      </c>
      <c r="Y2319">
        <v>1</v>
      </c>
      <c r="Z2319">
        <v>112.27</v>
      </c>
    </row>
    <row r="2320" spans="1:26" x14ac:dyDescent="0.25">
      <c r="A2320" t="s">
        <v>92</v>
      </c>
      <c r="B2320" t="s">
        <v>2474</v>
      </c>
      <c r="C2320" s="1">
        <v>500</v>
      </c>
      <c r="D2320">
        <v>2</v>
      </c>
      <c r="E2320">
        <v>0.4</v>
      </c>
      <c r="F2320" s="16">
        <v>45232</v>
      </c>
      <c r="G2320" t="s">
        <v>77</v>
      </c>
      <c r="H2320" t="s">
        <v>100</v>
      </c>
      <c r="I2320" t="s">
        <v>78</v>
      </c>
      <c r="J2320" t="s">
        <v>101</v>
      </c>
      <c r="K2320" s="1" t="s">
        <v>102</v>
      </c>
      <c r="L2320" t="s">
        <v>79</v>
      </c>
      <c r="M2320" s="1">
        <v>500</v>
      </c>
      <c r="N2320" s="1">
        <v>500</v>
      </c>
      <c r="O2320" s="1">
        <v>1045</v>
      </c>
      <c r="P2320">
        <v>3</v>
      </c>
      <c r="Q2320">
        <v>91.05</v>
      </c>
      <c r="R2320">
        <v>112.27</v>
      </c>
      <c r="S2320">
        <v>21.22</v>
      </c>
      <c r="T2320" t="s">
        <v>80</v>
      </c>
      <c r="U2320" s="40">
        <v>2023</v>
      </c>
      <c r="V2320" s="40">
        <v>11</v>
      </c>
      <c r="W2320" s="40" t="s">
        <v>328</v>
      </c>
      <c r="X2320" s="40">
        <v>4</v>
      </c>
      <c r="Y2320">
        <v>1</v>
      </c>
      <c r="Z2320">
        <v>112.27</v>
      </c>
    </row>
    <row r="2321" spans="1:26" x14ac:dyDescent="0.25">
      <c r="A2321" t="s">
        <v>92</v>
      </c>
      <c r="B2321" t="s">
        <v>2475</v>
      </c>
      <c r="C2321" s="1">
        <v>500</v>
      </c>
      <c r="D2321">
        <v>2</v>
      </c>
      <c r="E2321">
        <v>0.4</v>
      </c>
      <c r="F2321" s="16">
        <v>45232</v>
      </c>
      <c r="G2321" t="s">
        <v>77</v>
      </c>
      <c r="H2321" t="s">
        <v>100</v>
      </c>
      <c r="I2321" t="s">
        <v>78</v>
      </c>
      <c r="J2321" t="s">
        <v>101</v>
      </c>
      <c r="K2321" s="1" t="s">
        <v>102</v>
      </c>
      <c r="L2321" t="s">
        <v>79</v>
      </c>
      <c r="M2321" s="1">
        <v>500</v>
      </c>
      <c r="N2321" s="1">
        <v>500</v>
      </c>
      <c r="O2321" s="1">
        <v>1045</v>
      </c>
      <c r="P2321">
        <v>3</v>
      </c>
      <c r="Q2321">
        <v>91.05</v>
      </c>
      <c r="R2321">
        <v>112.27</v>
      </c>
      <c r="S2321">
        <v>21.22</v>
      </c>
      <c r="T2321" t="s">
        <v>80</v>
      </c>
      <c r="U2321" s="40">
        <v>2023</v>
      </c>
      <c r="V2321" s="40">
        <v>11</v>
      </c>
      <c r="W2321" s="40" t="s">
        <v>328</v>
      </c>
      <c r="X2321" s="40">
        <v>4</v>
      </c>
      <c r="Y2321">
        <v>1</v>
      </c>
      <c r="Z2321">
        <v>112.27</v>
      </c>
    </row>
    <row r="2322" spans="1:26" x14ac:dyDescent="0.25">
      <c r="A2322" t="s">
        <v>92</v>
      </c>
      <c r="B2322" t="s">
        <v>2476</v>
      </c>
      <c r="C2322" s="1">
        <v>500</v>
      </c>
      <c r="D2322">
        <v>2</v>
      </c>
      <c r="E2322">
        <v>0.4</v>
      </c>
      <c r="F2322" s="16">
        <v>45232</v>
      </c>
      <c r="G2322" t="s">
        <v>77</v>
      </c>
      <c r="H2322" t="s">
        <v>100</v>
      </c>
      <c r="I2322" t="s">
        <v>78</v>
      </c>
      <c r="J2322" t="s">
        <v>101</v>
      </c>
      <c r="K2322" s="1" t="s">
        <v>102</v>
      </c>
      <c r="L2322" t="s">
        <v>79</v>
      </c>
      <c r="M2322" s="1">
        <v>500</v>
      </c>
      <c r="N2322" s="1">
        <v>500</v>
      </c>
      <c r="O2322" s="1">
        <v>1045</v>
      </c>
      <c r="P2322">
        <v>3</v>
      </c>
      <c r="Q2322">
        <v>91.05</v>
      </c>
      <c r="R2322">
        <v>112.27</v>
      </c>
      <c r="S2322">
        <v>21.22</v>
      </c>
      <c r="T2322" t="s">
        <v>80</v>
      </c>
      <c r="U2322" s="40">
        <v>2023</v>
      </c>
      <c r="V2322" s="40">
        <v>11</v>
      </c>
      <c r="W2322" s="40" t="s">
        <v>328</v>
      </c>
      <c r="X2322" s="40">
        <v>4</v>
      </c>
      <c r="Y2322">
        <v>1</v>
      </c>
      <c r="Z2322">
        <v>112.27</v>
      </c>
    </row>
    <row r="2323" spans="1:26" x14ac:dyDescent="0.25">
      <c r="A2323" t="s">
        <v>92</v>
      </c>
      <c r="B2323" t="s">
        <v>2477</v>
      </c>
      <c r="C2323" s="1">
        <v>500</v>
      </c>
      <c r="D2323">
        <v>2</v>
      </c>
      <c r="E2323">
        <v>0.4</v>
      </c>
      <c r="F2323" s="16">
        <v>45232</v>
      </c>
      <c r="G2323" t="s">
        <v>77</v>
      </c>
      <c r="H2323" t="s">
        <v>100</v>
      </c>
      <c r="I2323" t="s">
        <v>78</v>
      </c>
      <c r="J2323" t="s">
        <v>101</v>
      </c>
      <c r="K2323" s="1" t="s">
        <v>102</v>
      </c>
      <c r="L2323" t="s">
        <v>79</v>
      </c>
      <c r="M2323" s="1">
        <v>500</v>
      </c>
      <c r="N2323" s="1">
        <v>500</v>
      </c>
      <c r="O2323" s="1">
        <v>1045</v>
      </c>
      <c r="P2323">
        <v>3</v>
      </c>
      <c r="Q2323">
        <v>91.05</v>
      </c>
      <c r="R2323">
        <v>112.27</v>
      </c>
      <c r="S2323">
        <v>21.22</v>
      </c>
      <c r="T2323" t="s">
        <v>80</v>
      </c>
      <c r="U2323" s="40">
        <v>2023</v>
      </c>
      <c r="V2323" s="40">
        <v>11</v>
      </c>
      <c r="W2323" s="40" t="s">
        <v>328</v>
      </c>
      <c r="X2323" s="40">
        <v>4</v>
      </c>
      <c r="Y2323">
        <v>1</v>
      </c>
      <c r="Z2323">
        <v>112.27</v>
      </c>
    </row>
    <row r="2324" spans="1:26" x14ac:dyDescent="0.25">
      <c r="A2324" t="s">
        <v>92</v>
      </c>
      <c r="B2324" t="s">
        <v>2478</v>
      </c>
      <c r="C2324" s="1">
        <v>500</v>
      </c>
      <c r="D2324">
        <v>2</v>
      </c>
      <c r="E2324">
        <v>0.4</v>
      </c>
      <c r="F2324" s="16">
        <v>45232</v>
      </c>
      <c r="G2324" t="s">
        <v>77</v>
      </c>
      <c r="H2324" t="s">
        <v>100</v>
      </c>
      <c r="I2324" t="s">
        <v>78</v>
      </c>
      <c r="J2324" t="s">
        <v>101</v>
      </c>
      <c r="K2324" s="1" t="s">
        <v>102</v>
      </c>
      <c r="L2324" t="s">
        <v>79</v>
      </c>
      <c r="M2324" s="1">
        <v>500</v>
      </c>
      <c r="N2324" s="1">
        <v>500</v>
      </c>
      <c r="O2324" s="1">
        <v>1045</v>
      </c>
      <c r="P2324">
        <v>3</v>
      </c>
      <c r="Q2324">
        <v>91.05</v>
      </c>
      <c r="R2324">
        <v>112.27</v>
      </c>
      <c r="S2324">
        <v>21.22</v>
      </c>
      <c r="T2324" t="s">
        <v>80</v>
      </c>
      <c r="U2324" s="40">
        <v>2023</v>
      </c>
      <c r="V2324" s="40">
        <v>11</v>
      </c>
      <c r="W2324" s="40" t="s">
        <v>328</v>
      </c>
      <c r="X2324" s="40">
        <v>4</v>
      </c>
      <c r="Y2324">
        <v>1</v>
      </c>
      <c r="Z2324">
        <v>112.27</v>
      </c>
    </row>
    <row r="2325" spans="1:26" x14ac:dyDescent="0.25">
      <c r="A2325" t="s">
        <v>92</v>
      </c>
      <c r="B2325" t="s">
        <v>2479</v>
      </c>
      <c r="C2325" s="1">
        <v>500</v>
      </c>
      <c r="D2325">
        <v>2</v>
      </c>
      <c r="E2325">
        <v>0.4</v>
      </c>
      <c r="F2325" s="16">
        <v>45232</v>
      </c>
      <c r="G2325" t="s">
        <v>77</v>
      </c>
      <c r="H2325" t="s">
        <v>100</v>
      </c>
      <c r="I2325" t="s">
        <v>78</v>
      </c>
      <c r="J2325" t="s">
        <v>101</v>
      </c>
      <c r="K2325" s="1" t="s">
        <v>102</v>
      </c>
      <c r="L2325" t="s">
        <v>79</v>
      </c>
      <c r="M2325" s="1">
        <v>500</v>
      </c>
      <c r="N2325" s="1">
        <v>500</v>
      </c>
      <c r="O2325" s="1">
        <v>1045</v>
      </c>
      <c r="P2325">
        <v>3</v>
      </c>
      <c r="Q2325">
        <v>91.05</v>
      </c>
      <c r="R2325">
        <v>112.27</v>
      </c>
      <c r="S2325">
        <v>21.22</v>
      </c>
      <c r="T2325" t="s">
        <v>80</v>
      </c>
      <c r="U2325" s="40">
        <v>2023</v>
      </c>
      <c r="V2325" s="40">
        <v>11</v>
      </c>
      <c r="W2325" s="40" t="s">
        <v>328</v>
      </c>
      <c r="X2325" s="40">
        <v>4</v>
      </c>
      <c r="Y2325">
        <v>1</v>
      </c>
      <c r="Z2325">
        <v>112.27</v>
      </c>
    </row>
    <row r="2326" spans="1:26" x14ac:dyDescent="0.25">
      <c r="A2326" t="s">
        <v>92</v>
      </c>
      <c r="B2326" t="s">
        <v>2480</v>
      </c>
      <c r="C2326" s="1">
        <v>500</v>
      </c>
      <c r="D2326">
        <v>2</v>
      </c>
      <c r="E2326">
        <v>0.4</v>
      </c>
      <c r="F2326" s="16">
        <v>45232</v>
      </c>
      <c r="G2326" t="s">
        <v>77</v>
      </c>
      <c r="H2326" t="s">
        <v>100</v>
      </c>
      <c r="I2326" t="s">
        <v>78</v>
      </c>
      <c r="J2326" t="s">
        <v>101</v>
      </c>
      <c r="K2326" s="1" t="s">
        <v>102</v>
      </c>
      <c r="L2326" t="s">
        <v>79</v>
      </c>
      <c r="M2326" s="1">
        <v>500</v>
      </c>
      <c r="N2326" s="1">
        <v>500</v>
      </c>
      <c r="O2326" s="1">
        <v>1045</v>
      </c>
      <c r="P2326">
        <v>3</v>
      </c>
      <c r="Q2326">
        <v>91.05</v>
      </c>
      <c r="R2326">
        <v>112.27</v>
      </c>
      <c r="S2326">
        <v>21.22</v>
      </c>
      <c r="T2326" t="s">
        <v>80</v>
      </c>
      <c r="U2326" s="40">
        <v>2023</v>
      </c>
      <c r="V2326" s="40">
        <v>11</v>
      </c>
      <c r="W2326" s="40" t="s">
        <v>328</v>
      </c>
      <c r="X2326" s="40">
        <v>4</v>
      </c>
      <c r="Y2326">
        <v>1</v>
      </c>
      <c r="Z2326">
        <v>112.27</v>
      </c>
    </row>
    <row r="2327" spans="1:26" x14ac:dyDescent="0.25">
      <c r="A2327" t="s">
        <v>92</v>
      </c>
      <c r="B2327" t="s">
        <v>2481</v>
      </c>
      <c r="C2327" s="1">
        <v>500</v>
      </c>
      <c r="D2327">
        <v>2</v>
      </c>
      <c r="E2327">
        <v>0.4</v>
      </c>
      <c r="F2327" s="16">
        <v>45232</v>
      </c>
      <c r="G2327" t="s">
        <v>77</v>
      </c>
      <c r="H2327" t="s">
        <v>100</v>
      </c>
      <c r="I2327" t="s">
        <v>78</v>
      </c>
      <c r="J2327" t="s">
        <v>101</v>
      </c>
      <c r="K2327" s="1" t="s">
        <v>102</v>
      </c>
      <c r="L2327" t="s">
        <v>79</v>
      </c>
      <c r="M2327" s="1">
        <v>500</v>
      </c>
      <c r="N2327" s="1">
        <v>500</v>
      </c>
      <c r="O2327" s="1">
        <v>1045</v>
      </c>
      <c r="P2327">
        <v>3</v>
      </c>
      <c r="Q2327">
        <v>91.05</v>
      </c>
      <c r="R2327">
        <v>112.27</v>
      </c>
      <c r="S2327">
        <v>21.22</v>
      </c>
      <c r="T2327" t="s">
        <v>80</v>
      </c>
      <c r="U2327" s="40">
        <v>2023</v>
      </c>
      <c r="V2327" s="40">
        <v>11</v>
      </c>
      <c r="W2327" s="40" t="s">
        <v>328</v>
      </c>
      <c r="X2327" s="40">
        <v>4</v>
      </c>
      <c r="Y2327">
        <v>1</v>
      </c>
      <c r="Z2327">
        <v>112.27</v>
      </c>
    </row>
    <row r="2328" spans="1:26" x14ac:dyDescent="0.25">
      <c r="A2328" t="s">
        <v>92</v>
      </c>
      <c r="B2328" t="s">
        <v>339</v>
      </c>
      <c r="C2328" s="1">
        <v>500</v>
      </c>
      <c r="D2328">
        <v>2</v>
      </c>
      <c r="E2328">
        <v>0.4</v>
      </c>
      <c r="F2328" s="16">
        <v>45232</v>
      </c>
      <c r="G2328" t="s">
        <v>77</v>
      </c>
      <c r="H2328" t="s">
        <v>100</v>
      </c>
      <c r="I2328" t="s">
        <v>78</v>
      </c>
      <c r="J2328" t="s">
        <v>101</v>
      </c>
      <c r="K2328" s="1" t="s">
        <v>102</v>
      </c>
      <c r="L2328" t="s">
        <v>79</v>
      </c>
      <c r="M2328" s="1">
        <v>500</v>
      </c>
      <c r="N2328" s="1">
        <v>500</v>
      </c>
      <c r="O2328" s="1">
        <v>1045</v>
      </c>
      <c r="P2328">
        <v>3</v>
      </c>
      <c r="Q2328">
        <v>91.05</v>
      </c>
      <c r="R2328">
        <v>112.27</v>
      </c>
      <c r="S2328">
        <v>21.22</v>
      </c>
      <c r="T2328" t="s">
        <v>80</v>
      </c>
      <c r="U2328" s="40">
        <v>2023</v>
      </c>
      <c r="V2328" s="40">
        <v>11</v>
      </c>
      <c r="W2328" s="40" t="s">
        <v>328</v>
      </c>
      <c r="X2328" s="40">
        <v>4</v>
      </c>
      <c r="Y2328">
        <v>1</v>
      </c>
      <c r="Z2328">
        <v>112.27</v>
      </c>
    </row>
    <row r="2329" spans="1:26" x14ac:dyDescent="0.25">
      <c r="A2329" t="s">
        <v>92</v>
      </c>
      <c r="B2329" t="s">
        <v>2482</v>
      </c>
      <c r="C2329" s="1">
        <v>500</v>
      </c>
      <c r="D2329">
        <v>2</v>
      </c>
      <c r="E2329">
        <v>0.4</v>
      </c>
      <c r="F2329" s="16">
        <v>45232</v>
      </c>
      <c r="G2329" t="s">
        <v>77</v>
      </c>
      <c r="H2329" t="s">
        <v>100</v>
      </c>
      <c r="I2329" t="s">
        <v>78</v>
      </c>
      <c r="J2329" t="s">
        <v>101</v>
      </c>
      <c r="K2329" s="1" t="s">
        <v>102</v>
      </c>
      <c r="L2329" t="s">
        <v>79</v>
      </c>
      <c r="M2329" s="1">
        <v>500</v>
      </c>
      <c r="N2329" s="1">
        <v>500</v>
      </c>
      <c r="O2329" s="1">
        <v>1045</v>
      </c>
      <c r="P2329">
        <v>3</v>
      </c>
      <c r="Q2329">
        <v>91.05</v>
      </c>
      <c r="R2329">
        <v>112.27</v>
      </c>
      <c r="S2329">
        <v>21.22</v>
      </c>
      <c r="T2329" t="s">
        <v>80</v>
      </c>
      <c r="U2329" s="40">
        <v>2023</v>
      </c>
      <c r="V2329" s="40">
        <v>11</v>
      </c>
      <c r="W2329" s="40" t="s">
        <v>328</v>
      </c>
      <c r="X2329" s="40">
        <v>4</v>
      </c>
      <c r="Y2329">
        <v>1</v>
      </c>
      <c r="Z2329">
        <v>112.27</v>
      </c>
    </row>
    <row r="2330" spans="1:26" x14ac:dyDescent="0.25">
      <c r="A2330" t="s">
        <v>92</v>
      </c>
      <c r="B2330" t="s">
        <v>2483</v>
      </c>
      <c r="C2330" s="1">
        <v>500</v>
      </c>
      <c r="D2330">
        <v>2</v>
      </c>
      <c r="E2330">
        <v>0.4</v>
      </c>
      <c r="F2330" s="16">
        <v>45232</v>
      </c>
      <c r="G2330" t="s">
        <v>77</v>
      </c>
      <c r="H2330" t="s">
        <v>100</v>
      </c>
      <c r="I2330" t="s">
        <v>78</v>
      </c>
      <c r="J2330" t="s">
        <v>101</v>
      </c>
      <c r="K2330" s="1" t="s">
        <v>102</v>
      </c>
      <c r="L2330" t="s">
        <v>79</v>
      </c>
      <c r="M2330" s="1">
        <v>500</v>
      </c>
      <c r="N2330" s="1">
        <v>500</v>
      </c>
      <c r="O2330" s="1">
        <v>1045</v>
      </c>
      <c r="P2330">
        <v>3</v>
      </c>
      <c r="Q2330">
        <v>91.05</v>
      </c>
      <c r="R2330">
        <v>112.27</v>
      </c>
      <c r="S2330">
        <v>21.22</v>
      </c>
      <c r="T2330" t="s">
        <v>80</v>
      </c>
      <c r="U2330" s="40">
        <v>2023</v>
      </c>
      <c r="V2330" s="40">
        <v>11</v>
      </c>
      <c r="W2330" s="40" t="s">
        <v>328</v>
      </c>
      <c r="X2330" s="40">
        <v>4</v>
      </c>
      <c r="Y2330">
        <v>1</v>
      </c>
      <c r="Z2330">
        <v>112.27</v>
      </c>
    </row>
    <row r="2331" spans="1:26" x14ac:dyDescent="0.25">
      <c r="A2331" t="s">
        <v>92</v>
      </c>
      <c r="B2331" t="s">
        <v>2484</v>
      </c>
      <c r="C2331" s="1">
        <v>500</v>
      </c>
      <c r="D2331">
        <v>2</v>
      </c>
      <c r="E2331">
        <v>0.4</v>
      </c>
      <c r="F2331" s="16">
        <v>45232</v>
      </c>
      <c r="G2331" t="s">
        <v>77</v>
      </c>
      <c r="H2331" t="s">
        <v>100</v>
      </c>
      <c r="I2331" t="s">
        <v>78</v>
      </c>
      <c r="J2331" t="s">
        <v>101</v>
      </c>
      <c r="K2331" s="1" t="s">
        <v>102</v>
      </c>
      <c r="L2331" t="s">
        <v>79</v>
      </c>
      <c r="M2331" s="1">
        <v>500</v>
      </c>
      <c r="N2331" s="1">
        <v>500</v>
      </c>
      <c r="O2331" s="1">
        <v>1045</v>
      </c>
      <c r="P2331">
        <v>3</v>
      </c>
      <c r="Q2331">
        <v>91.05</v>
      </c>
      <c r="R2331">
        <v>112.27</v>
      </c>
      <c r="S2331">
        <v>21.22</v>
      </c>
      <c r="T2331" t="s">
        <v>80</v>
      </c>
      <c r="U2331" s="40">
        <v>2023</v>
      </c>
      <c r="V2331" s="40">
        <v>11</v>
      </c>
      <c r="W2331" s="40" t="s">
        <v>328</v>
      </c>
      <c r="X2331" s="40">
        <v>4</v>
      </c>
      <c r="Y2331">
        <v>1</v>
      </c>
      <c r="Z2331">
        <v>112.27</v>
      </c>
    </row>
    <row r="2332" spans="1:26" x14ac:dyDescent="0.25">
      <c r="A2332" t="s">
        <v>92</v>
      </c>
      <c r="B2332" t="s">
        <v>2485</v>
      </c>
      <c r="C2332" s="1">
        <v>500</v>
      </c>
      <c r="D2332">
        <v>2</v>
      </c>
      <c r="E2332">
        <v>0.4</v>
      </c>
      <c r="F2332" s="16">
        <v>45232</v>
      </c>
      <c r="G2332" t="s">
        <v>77</v>
      </c>
      <c r="H2332" t="s">
        <v>100</v>
      </c>
      <c r="I2332" t="s">
        <v>78</v>
      </c>
      <c r="J2332" t="s">
        <v>101</v>
      </c>
      <c r="K2332" s="1" t="s">
        <v>102</v>
      </c>
      <c r="L2332" t="s">
        <v>79</v>
      </c>
      <c r="M2332" s="1">
        <v>500</v>
      </c>
      <c r="N2332" s="1">
        <v>500</v>
      </c>
      <c r="O2332" s="1">
        <v>1045</v>
      </c>
      <c r="P2332">
        <v>3</v>
      </c>
      <c r="Q2332">
        <v>91.05</v>
      </c>
      <c r="R2332">
        <v>112.27</v>
      </c>
      <c r="S2332">
        <v>21.22</v>
      </c>
      <c r="T2332" t="s">
        <v>80</v>
      </c>
      <c r="U2332" s="40">
        <v>2023</v>
      </c>
      <c r="V2332" s="40">
        <v>11</v>
      </c>
      <c r="W2332" s="40" t="s">
        <v>328</v>
      </c>
      <c r="X2332" s="40">
        <v>4</v>
      </c>
      <c r="Y2332">
        <v>1</v>
      </c>
      <c r="Z2332">
        <v>112.27</v>
      </c>
    </row>
    <row r="2333" spans="1:26" x14ac:dyDescent="0.25">
      <c r="A2333" t="s">
        <v>92</v>
      </c>
      <c r="B2333" t="s">
        <v>2486</v>
      </c>
      <c r="C2333" s="1">
        <v>500</v>
      </c>
      <c r="D2333">
        <v>2</v>
      </c>
      <c r="E2333">
        <v>0.4</v>
      </c>
      <c r="F2333" s="16">
        <v>45232</v>
      </c>
      <c r="G2333" t="s">
        <v>77</v>
      </c>
      <c r="H2333" t="s">
        <v>100</v>
      </c>
      <c r="I2333" t="s">
        <v>78</v>
      </c>
      <c r="J2333" t="s">
        <v>101</v>
      </c>
      <c r="K2333" s="1" t="s">
        <v>102</v>
      </c>
      <c r="L2333" t="s">
        <v>79</v>
      </c>
      <c r="M2333" s="1">
        <v>500</v>
      </c>
      <c r="N2333" s="1">
        <v>500</v>
      </c>
      <c r="O2333" s="1">
        <v>1045</v>
      </c>
      <c r="P2333">
        <v>3</v>
      </c>
      <c r="Q2333">
        <v>91.05</v>
      </c>
      <c r="R2333">
        <v>112.27</v>
      </c>
      <c r="S2333">
        <v>21.22</v>
      </c>
      <c r="T2333" t="s">
        <v>80</v>
      </c>
      <c r="U2333" s="40">
        <v>2023</v>
      </c>
      <c r="V2333" s="40">
        <v>11</v>
      </c>
      <c r="W2333" s="40" t="s">
        <v>328</v>
      </c>
      <c r="X2333" s="40">
        <v>4</v>
      </c>
      <c r="Y2333">
        <v>1</v>
      </c>
      <c r="Z2333">
        <v>112.27</v>
      </c>
    </row>
    <row r="2334" spans="1:26" x14ac:dyDescent="0.25">
      <c r="A2334" t="s">
        <v>92</v>
      </c>
      <c r="B2334" t="s">
        <v>2487</v>
      </c>
      <c r="C2334" s="1">
        <v>500</v>
      </c>
      <c r="D2334">
        <v>2</v>
      </c>
      <c r="E2334">
        <v>0.4</v>
      </c>
      <c r="F2334" s="16">
        <v>45232</v>
      </c>
      <c r="G2334" t="s">
        <v>77</v>
      </c>
      <c r="H2334" t="s">
        <v>100</v>
      </c>
      <c r="I2334" t="s">
        <v>78</v>
      </c>
      <c r="J2334" t="s">
        <v>101</v>
      </c>
      <c r="K2334" s="1" t="s">
        <v>102</v>
      </c>
      <c r="L2334" t="s">
        <v>79</v>
      </c>
      <c r="M2334" s="1">
        <v>500</v>
      </c>
      <c r="N2334" s="1">
        <v>500</v>
      </c>
      <c r="O2334" s="1">
        <v>1045</v>
      </c>
      <c r="P2334">
        <v>3</v>
      </c>
      <c r="Q2334">
        <v>91.05</v>
      </c>
      <c r="R2334">
        <v>112.27</v>
      </c>
      <c r="S2334">
        <v>21.22</v>
      </c>
      <c r="T2334" t="s">
        <v>80</v>
      </c>
      <c r="U2334" s="40">
        <v>2023</v>
      </c>
      <c r="V2334" s="40">
        <v>11</v>
      </c>
      <c r="W2334" s="40" t="s">
        <v>328</v>
      </c>
      <c r="X2334" s="40">
        <v>4</v>
      </c>
      <c r="Y2334">
        <v>1</v>
      </c>
      <c r="Z2334">
        <v>112.27</v>
      </c>
    </row>
    <row r="2335" spans="1:26" x14ac:dyDescent="0.25">
      <c r="A2335" t="s">
        <v>92</v>
      </c>
      <c r="B2335" t="s">
        <v>2488</v>
      </c>
      <c r="C2335" s="1">
        <v>500</v>
      </c>
      <c r="D2335">
        <v>2</v>
      </c>
      <c r="E2335">
        <v>0.4</v>
      </c>
      <c r="F2335" s="16">
        <v>45232</v>
      </c>
      <c r="G2335" t="s">
        <v>77</v>
      </c>
      <c r="H2335" t="s">
        <v>100</v>
      </c>
      <c r="I2335" t="s">
        <v>78</v>
      </c>
      <c r="J2335" t="s">
        <v>101</v>
      </c>
      <c r="K2335" s="1" t="s">
        <v>102</v>
      </c>
      <c r="L2335" t="s">
        <v>79</v>
      </c>
      <c r="M2335" s="1">
        <v>500</v>
      </c>
      <c r="N2335" s="1">
        <v>500</v>
      </c>
      <c r="O2335" s="1">
        <v>1045</v>
      </c>
      <c r="P2335">
        <v>3</v>
      </c>
      <c r="Q2335">
        <v>91.05</v>
      </c>
      <c r="R2335">
        <v>112.27</v>
      </c>
      <c r="S2335">
        <v>21.22</v>
      </c>
      <c r="T2335" t="s">
        <v>80</v>
      </c>
      <c r="U2335" s="40">
        <v>2023</v>
      </c>
      <c r="V2335" s="40">
        <v>11</v>
      </c>
      <c r="W2335" s="40" t="s">
        <v>328</v>
      </c>
      <c r="X2335" s="40">
        <v>4</v>
      </c>
      <c r="Y2335">
        <v>1</v>
      </c>
      <c r="Z2335">
        <v>112.27</v>
      </c>
    </row>
    <row r="2336" spans="1:26" x14ac:dyDescent="0.25">
      <c r="A2336" t="s">
        <v>92</v>
      </c>
      <c r="B2336" t="s">
        <v>2489</v>
      </c>
      <c r="C2336" s="1">
        <v>500</v>
      </c>
      <c r="D2336">
        <v>2</v>
      </c>
      <c r="E2336">
        <v>0.4</v>
      </c>
      <c r="F2336" s="16">
        <v>45232</v>
      </c>
      <c r="G2336" t="s">
        <v>77</v>
      </c>
      <c r="H2336" t="s">
        <v>100</v>
      </c>
      <c r="I2336" t="s">
        <v>78</v>
      </c>
      <c r="J2336" t="s">
        <v>101</v>
      </c>
      <c r="K2336" s="1" t="s">
        <v>102</v>
      </c>
      <c r="L2336" t="s">
        <v>79</v>
      </c>
      <c r="M2336" s="1">
        <v>500</v>
      </c>
      <c r="N2336" s="1">
        <v>500</v>
      </c>
      <c r="O2336" s="1">
        <v>1045</v>
      </c>
      <c r="P2336">
        <v>3</v>
      </c>
      <c r="Q2336">
        <v>91.05</v>
      </c>
      <c r="R2336">
        <v>112.27</v>
      </c>
      <c r="S2336">
        <v>21.22</v>
      </c>
      <c r="T2336" t="s">
        <v>80</v>
      </c>
      <c r="U2336" s="40">
        <v>2023</v>
      </c>
      <c r="V2336" s="40">
        <v>11</v>
      </c>
      <c r="W2336" s="40" t="s">
        <v>328</v>
      </c>
      <c r="X2336" s="40">
        <v>4</v>
      </c>
      <c r="Y2336">
        <v>1</v>
      </c>
      <c r="Z2336">
        <v>112.27</v>
      </c>
    </row>
    <row r="2337" spans="1:26" x14ac:dyDescent="0.25">
      <c r="A2337" t="s">
        <v>92</v>
      </c>
      <c r="B2337" t="s">
        <v>2490</v>
      </c>
      <c r="C2337" s="1">
        <v>500</v>
      </c>
      <c r="D2337">
        <v>2</v>
      </c>
      <c r="E2337">
        <v>0.4</v>
      </c>
      <c r="F2337" s="16">
        <v>45232</v>
      </c>
      <c r="G2337" t="s">
        <v>77</v>
      </c>
      <c r="H2337" t="s">
        <v>100</v>
      </c>
      <c r="I2337" t="s">
        <v>78</v>
      </c>
      <c r="J2337" t="s">
        <v>101</v>
      </c>
      <c r="K2337" s="1" t="s">
        <v>102</v>
      </c>
      <c r="L2337" t="s">
        <v>79</v>
      </c>
      <c r="M2337" s="1">
        <v>500</v>
      </c>
      <c r="N2337" s="1">
        <v>500</v>
      </c>
      <c r="O2337" s="1">
        <v>1045</v>
      </c>
      <c r="P2337">
        <v>3</v>
      </c>
      <c r="Q2337">
        <v>91.05</v>
      </c>
      <c r="R2337">
        <v>112.27</v>
      </c>
      <c r="S2337">
        <v>21.22</v>
      </c>
      <c r="T2337" t="s">
        <v>80</v>
      </c>
      <c r="U2337" s="40">
        <v>2023</v>
      </c>
      <c r="V2337" s="40">
        <v>11</v>
      </c>
      <c r="W2337" s="40" t="s">
        <v>328</v>
      </c>
      <c r="X2337" s="40">
        <v>4</v>
      </c>
      <c r="Y2337">
        <v>1</v>
      </c>
      <c r="Z2337">
        <v>112.27</v>
      </c>
    </row>
    <row r="2338" spans="1:26" x14ac:dyDescent="0.25">
      <c r="A2338" t="s">
        <v>92</v>
      </c>
      <c r="B2338" t="s">
        <v>347</v>
      </c>
      <c r="C2338" s="1">
        <v>500</v>
      </c>
      <c r="D2338">
        <v>2</v>
      </c>
      <c r="E2338">
        <v>0.4</v>
      </c>
      <c r="F2338" s="16">
        <v>45232</v>
      </c>
      <c r="G2338" t="s">
        <v>77</v>
      </c>
      <c r="H2338" t="s">
        <v>100</v>
      </c>
      <c r="I2338" t="s">
        <v>78</v>
      </c>
      <c r="J2338" t="s">
        <v>101</v>
      </c>
      <c r="K2338" s="1" t="s">
        <v>102</v>
      </c>
      <c r="L2338" t="s">
        <v>79</v>
      </c>
      <c r="M2338" s="1">
        <v>500</v>
      </c>
      <c r="N2338" s="1">
        <v>500</v>
      </c>
      <c r="O2338" s="1">
        <v>1045</v>
      </c>
      <c r="P2338">
        <v>3</v>
      </c>
      <c r="Q2338">
        <v>91.05</v>
      </c>
      <c r="R2338">
        <v>112.27</v>
      </c>
      <c r="S2338">
        <v>21.22</v>
      </c>
      <c r="T2338" t="s">
        <v>80</v>
      </c>
      <c r="U2338" s="40">
        <v>2023</v>
      </c>
      <c r="V2338" s="40">
        <v>11</v>
      </c>
      <c r="W2338" s="40" t="s">
        <v>328</v>
      </c>
      <c r="X2338" s="40">
        <v>4</v>
      </c>
      <c r="Y2338">
        <v>1</v>
      </c>
      <c r="Z2338">
        <v>112.27</v>
      </c>
    </row>
    <row r="2339" spans="1:26" x14ac:dyDescent="0.25">
      <c r="A2339" t="s">
        <v>92</v>
      </c>
      <c r="B2339" t="s">
        <v>2491</v>
      </c>
      <c r="C2339" s="1">
        <v>500</v>
      </c>
      <c r="D2339">
        <v>2</v>
      </c>
      <c r="E2339">
        <v>0.4</v>
      </c>
      <c r="F2339" s="16">
        <v>45232</v>
      </c>
      <c r="G2339" t="s">
        <v>77</v>
      </c>
      <c r="H2339" t="s">
        <v>100</v>
      </c>
      <c r="I2339" t="s">
        <v>78</v>
      </c>
      <c r="J2339" t="s">
        <v>101</v>
      </c>
      <c r="K2339" s="1" t="s">
        <v>102</v>
      </c>
      <c r="L2339" t="s">
        <v>79</v>
      </c>
      <c r="M2339" s="1">
        <v>500</v>
      </c>
      <c r="N2339" s="1">
        <v>500</v>
      </c>
      <c r="O2339" s="1">
        <v>1045</v>
      </c>
      <c r="P2339">
        <v>3</v>
      </c>
      <c r="Q2339">
        <v>91.05</v>
      </c>
      <c r="R2339">
        <v>112.27</v>
      </c>
      <c r="S2339">
        <v>21.22</v>
      </c>
      <c r="T2339" t="s">
        <v>80</v>
      </c>
      <c r="U2339" s="40">
        <v>2023</v>
      </c>
      <c r="V2339" s="40">
        <v>11</v>
      </c>
      <c r="W2339" s="40" t="s">
        <v>328</v>
      </c>
      <c r="X2339" s="40">
        <v>4</v>
      </c>
      <c r="Y2339">
        <v>1</v>
      </c>
      <c r="Z2339">
        <v>112.27</v>
      </c>
    </row>
    <row r="2340" spans="1:26" x14ac:dyDescent="0.25">
      <c r="A2340" t="s">
        <v>92</v>
      </c>
      <c r="B2340" t="s">
        <v>337</v>
      </c>
      <c r="C2340" s="1">
        <v>500</v>
      </c>
      <c r="D2340">
        <v>2</v>
      </c>
      <c r="E2340">
        <v>0.4</v>
      </c>
      <c r="F2340" s="16">
        <v>45232</v>
      </c>
      <c r="G2340" t="s">
        <v>77</v>
      </c>
      <c r="H2340" t="s">
        <v>100</v>
      </c>
      <c r="I2340" t="s">
        <v>78</v>
      </c>
      <c r="J2340" t="s">
        <v>101</v>
      </c>
      <c r="K2340" s="1" t="s">
        <v>102</v>
      </c>
      <c r="L2340" t="s">
        <v>79</v>
      </c>
      <c r="M2340" s="1">
        <v>500</v>
      </c>
      <c r="N2340" s="1">
        <v>500</v>
      </c>
      <c r="O2340" s="1">
        <v>1045</v>
      </c>
      <c r="P2340">
        <v>3</v>
      </c>
      <c r="Q2340">
        <v>91.05</v>
      </c>
      <c r="R2340">
        <v>112.27</v>
      </c>
      <c r="S2340">
        <v>21.22</v>
      </c>
      <c r="T2340" t="s">
        <v>80</v>
      </c>
      <c r="U2340" s="40">
        <v>2023</v>
      </c>
      <c r="V2340" s="40">
        <v>11</v>
      </c>
      <c r="W2340" s="40" t="s">
        <v>328</v>
      </c>
      <c r="X2340" s="40">
        <v>4</v>
      </c>
      <c r="Y2340">
        <v>1</v>
      </c>
      <c r="Z2340">
        <v>112.27</v>
      </c>
    </row>
    <row r="2341" spans="1:26" x14ac:dyDescent="0.25">
      <c r="A2341" t="s">
        <v>92</v>
      </c>
      <c r="B2341" t="s">
        <v>2492</v>
      </c>
      <c r="C2341" s="1">
        <v>500</v>
      </c>
      <c r="D2341">
        <v>2</v>
      </c>
      <c r="E2341">
        <v>0.4</v>
      </c>
      <c r="F2341" s="16">
        <v>45232</v>
      </c>
      <c r="G2341" t="s">
        <v>77</v>
      </c>
      <c r="H2341" t="s">
        <v>100</v>
      </c>
      <c r="I2341" t="s">
        <v>78</v>
      </c>
      <c r="J2341" t="s">
        <v>101</v>
      </c>
      <c r="K2341" s="1" t="s">
        <v>102</v>
      </c>
      <c r="L2341" t="s">
        <v>79</v>
      </c>
      <c r="M2341" s="1">
        <v>500</v>
      </c>
      <c r="N2341" s="1">
        <v>500</v>
      </c>
      <c r="O2341" s="1">
        <v>1045</v>
      </c>
      <c r="P2341">
        <v>3</v>
      </c>
      <c r="Q2341">
        <v>91.05</v>
      </c>
      <c r="R2341">
        <v>112.27</v>
      </c>
      <c r="S2341">
        <v>21.22</v>
      </c>
      <c r="T2341" t="s">
        <v>80</v>
      </c>
      <c r="U2341" s="40">
        <v>2023</v>
      </c>
      <c r="V2341" s="40">
        <v>11</v>
      </c>
      <c r="W2341" s="40" t="s">
        <v>328</v>
      </c>
      <c r="X2341" s="40">
        <v>4</v>
      </c>
      <c r="Y2341">
        <v>1</v>
      </c>
      <c r="Z2341">
        <v>112.27</v>
      </c>
    </row>
    <row r="2342" spans="1:26" x14ac:dyDescent="0.25">
      <c r="A2342" t="s">
        <v>92</v>
      </c>
      <c r="B2342" t="s">
        <v>2493</v>
      </c>
      <c r="C2342" s="1">
        <v>500</v>
      </c>
      <c r="D2342">
        <v>2</v>
      </c>
      <c r="E2342">
        <v>0.4</v>
      </c>
      <c r="F2342" s="16">
        <v>45232</v>
      </c>
      <c r="G2342" t="s">
        <v>77</v>
      </c>
      <c r="H2342" t="s">
        <v>100</v>
      </c>
      <c r="I2342" t="s">
        <v>78</v>
      </c>
      <c r="J2342" t="s">
        <v>101</v>
      </c>
      <c r="K2342" s="1" t="s">
        <v>102</v>
      </c>
      <c r="L2342" t="s">
        <v>79</v>
      </c>
      <c r="M2342" s="1">
        <v>500</v>
      </c>
      <c r="N2342" s="1">
        <v>500</v>
      </c>
      <c r="O2342" s="1">
        <v>1045</v>
      </c>
      <c r="P2342">
        <v>3</v>
      </c>
      <c r="Q2342">
        <v>91.05</v>
      </c>
      <c r="R2342">
        <v>112.27</v>
      </c>
      <c r="S2342">
        <v>21.22</v>
      </c>
      <c r="T2342" t="s">
        <v>80</v>
      </c>
      <c r="U2342" s="40">
        <v>2023</v>
      </c>
      <c r="V2342" s="40">
        <v>11</v>
      </c>
      <c r="W2342" s="40" t="s">
        <v>328</v>
      </c>
      <c r="X2342" s="40">
        <v>4</v>
      </c>
      <c r="Y2342">
        <v>1</v>
      </c>
      <c r="Z2342">
        <v>112.27</v>
      </c>
    </row>
    <row r="2343" spans="1:26" x14ac:dyDescent="0.25">
      <c r="A2343" t="s">
        <v>92</v>
      </c>
      <c r="B2343" t="s">
        <v>351</v>
      </c>
      <c r="C2343" s="1">
        <v>500</v>
      </c>
      <c r="D2343">
        <v>2</v>
      </c>
      <c r="E2343">
        <v>0.4</v>
      </c>
      <c r="F2343" s="16">
        <v>45232</v>
      </c>
      <c r="G2343" t="s">
        <v>77</v>
      </c>
      <c r="H2343" t="s">
        <v>100</v>
      </c>
      <c r="I2343" t="s">
        <v>78</v>
      </c>
      <c r="J2343" t="s">
        <v>101</v>
      </c>
      <c r="K2343" s="1" t="s">
        <v>102</v>
      </c>
      <c r="L2343" t="s">
        <v>79</v>
      </c>
      <c r="M2343" s="1">
        <v>500</v>
      </c>
      <c r="N2343" s="1">
        <v>500</v>
      </c>
      <c r="O2343" s="1">
        <v>1045</v>
      </c>
      <c r="P2343">
        <v>3</v>
      </c>
      <c r="Q2343">
        <v>91.05</v>
      </c>
      <c r="R2343">
        <v>112.27</v>
      </c>
      <c r="S2343">
        <v>21.22</v>
      </c>
      <c r="T2343" t="s">
        <v>80</v>
      </c>
      <c r="U2343" s="40">
        <v>2023</v>
      </c>
      <c r="V2343" s="40">
        <v>11</v>
      </c>
      <c r="W2343" s="40" t="s">
        <v>328</v>
      </c>
      <c r="X2343" s="40">
        <v>4</v>
      </c>
      <c r="Y2343">
        <v>1</v>
      </c>
      <c r="Z2343">
        <v>112.27</v>
      </c>
    </row>
    <row r="2344" spans="1:26" x14ac:dyDescent="0.25">
      <c r="A2344" t="s">
        <v>92</v>
      </c>
      <c r="B2344" t="s">
        <v>2494</v>
      </c>
      <c r="C2344" s="1">
        <v>500</v>
      </c>
      <c r="D2344">
        <v>2</v>
      </c>
      <c r="E2344">
        <v>0.4</v>
      </c>
      <c r="F2344" s="16">
        <v>45232</v>
      </c>
      <c r="G2344" t="s">
        <v>77</v>
      </c>
      <c r="H2344" t="s">
        <v>100</v>
      </c>
      <c r="I2344" t="s">
        <v>78</v>
      </c>
      <c r="J2344" t="s">
        <v>101</v>
      </c>
      <c r="K2344" s="1" t="s">
        <v>102</v>
      </c>
      <c r="L2344" t="s">
        <v>79</v>
      </c>
      <c r="M2344" s="1">
        <v>500</v>
      </c>
      <c r="N2344" s="1">
        <v>500</v>
      </c>
      <c r="O2344" s="1">
        <v>1045</v>
      </c>
      <c r="P2344">
        <v>3</v>
      </c>
      <c r="Q2344">
        <v>91.05</v>
      </c>
      <c r="R2344">
        <v>112.27</v>
      </c>
      <c r="S2344">
        <v>21.22</v>
      </c>
      <c r="T2344" t="s">
        <v>80</v>
      </c>
      <c r="U2344" s="40">
        <v>2023</v>
      </c>
      <c r="V2344" s="40">
        <v>11</v>
      </c>
      <c r="W2344" s="40" t="s">
        <v>328</v>
      </c>
      <c r="X2344" s="40">
        <v>4</v>
      </c>
      <c r="Y2344">
        <v>1</v>
      </c>
      <c r="Z2344">
        <v>112.27</v>
      </c>
    </row>
    <row r="2345" spans="1:26" x14ac:dyDescent="0.25">
      <c r="A2345" t="s">
        <v>92</v>
      </c>
      <c r="B2345" t="s">
        <v>2495</v>
      </c>
      <c r="C2345" s="1">
        <v>500</v>
      </c>
      <c r="D2345">
        <v>2</v>
      </c>
      <c r="E2345">
        <v>0.4</v>
      </c>
      <c r="F2345" s="16">
        <v>45232</v>
      </c>
      <c r="G2345" t="s">
        <v>77</v>
      </c>
      <c r="H2345" t="s">
        <v>100</v>
      </c>
      <c r="I2345" t="s">
        <v>78</v>
      </c>
      <c r="J2345" t="s">
        <v>101</v>
      </c>
      <c r="K2345" s="1" t="s">
        <v>102</v>
      </c>
      <c r="L2345" t="s">
        <v>79</v>
      </c>
      <c r="M2345" s="1">
        <v>500</v>
      </c>
      <c r="N2345" s="1">
        <v>500</v>
      </c>
      <c r="O2345" s="1">
        <v>1045</v>
      </c>
      <c r="P2345">
        <v>3</v>
      </c>
      <c r="Q2345">
        <v>91.05</v>
      </c>
      <c r="R2345">
        <v>112.27</v>
      </c>
      <c r="S2345">
        <v>21.22</v>
      </c>
      <c r="T2345" t="s">
        <v>80</v>
      </c>
      <c r="U2345" s="40">
        <v>2023</v>
      </c>
      <c r="V2345" s="40">
        <v>11</v>
      </c>
      <c r="W2345" s="40" t="s">
        <v>328</v>
      </c>
      <c r="X2345" s="40">
        <v>4</v>
      </c>
      <c r="Y2345">
        <v>1</v>
      </c>
      <c r="Z2345">
        <v>112.27</v>
      </c>
    </row>
    <row r="2346" spans="1:26" x14ac:dyDescent="0.25">
      <c r="A2346" t="s">
        <v>92</v>
      </c>
      <c r="B2346" t="s">
        <v>2496</v>
      </c>
      <c r="C2346" s="1">
        <v>500</v>
      </c>
      <c r="D2346">
        <v>2</v>
      </c>
      <c r="E2346">
        <v>0.4</v>
      </c>
      <c r="F2346" s="16">
        <v>45232</v>
      </c>
      <c r="G2346" t="s">
        <v>77</v>
      </c>
      <c r="H2346" t="s">
        <v>100</v>
      </c>
      <c r="I2346" t="s">
        <v>78</v>
      </c>
      <c r="J2346" t="s">
        <v>101</v>
      </c>
      <c r="K2346" s="1" t="s">
        <v>102</v>
      </c>
      <c r="L2346" t="s">
        <v>79</v>
      </c>
      <c r="M2346" s="1">
        <v>500</v>
      </c>
      <c r="N2346" s="1">
        <v>500</v>
      </c>
      <c r="O2346" s="1">
        <v>1045</v>
      </c>
      <c r="P2346">
        <v>3</v>
      </c>
      <c r="Q2346">
        <v>91.05</v>
      </c>
      <c r="R2346">
        <v>112.27</v>
      </c>
      <c r="S2346">
        <v>21.22</v>
      </c>
      <c r="T2346" t="s">
        <v>80</v>
      </c>
      <c r="U2346" s="40">
        <v>2023</v>
      </c>
      <c r="V2346" s="40">
        <v>11</v>
      </c>
      <c r="W2346" s="40" t="s">
        <v>328</v>
      </c>
      <c r="X2346" s="40">
        <v>4</v>
      </c>
      <c r="Y2346">
        <v>1</v>
      </c>
      <c r="Z2346">
        <v>112.27</v>
      </c>
    </row>
    <row r="2347" spans="1:26" x14ac:dyDescent="0.25">
      <c r="A2347" t="s">
        <v>92</v>
      </c>
      <c r="B2347" t="s">
        <v>2497</v>
      </c>
      <c r="C2347" s="1">
        <v>500</v>
      </c>
      <c r="D2347">
        <v>2</v>
      </c>
      <c r="E2347">
        <v>0.4</v>
      </c>
      <c r="F2347" s="16">
        <v>45232</v>
      </c>
      <c r="G2347" t="s">
        <v>77</v>
      </c>
      <c r="H2347" t="s">
        <v>100</v>
      </c>
      <c r="I2347" t="s">
        <v>78</v>
      </c>
      <c r="J2347" t="s">
        <v>101</v>
      </c>
      <c r="K2347" s="1" t="s">
        <v>102</v>
      </c>
      <c r="L2347" t="s">
        <v>79</v>
      </c>
      <c r="M2347" s="1">
        <v>500</v>
      </c>
      <c r="N2347" s="1">
        <v>500</v>
      </c>
      <c r="O2347" s="1">
        <v>1045</v>
      </c>
      <c r="P2347">
        <v>3</v>
      </c>
      <c r="Q2347">
        <v>91.05</v>
      </c>
      <c r="R2347">
        <v>112.27</v>
      </c>
      <c r="S2347">
        <v>21.22</v>
      </c>
      <c r="T2347" t="s">
        <v>80</v>
      </c>
      <c r="U2347" s="40">
        <v>2023</v>
      </c>
      <c r="V2347" s="40">
        <v>11</v>
      </c>
      <c r="W2347" s="40" t="s">
        <v>328</v>
      </c>
      <c r="X2347" s="40">
        <v>4</v>
      </c>
      <c r="Y2347">
        <v>1</v>
      </c>
      <c r="Z2347">
        <v>112.27</v>
      </c>
    </row>
    <row r="2348" spans="1:26" x14ac:dyDescent="0.25">
      <c r="A2348" t="s">
        <v>92</v>
      </c>
      <c r="B2348" t="s">
        <v>2498</v>
      </c>
      <c r="C2348" s="1">
        <v>500</v>
      </c>
      <c r="D2348">
        <v>2</v>
      </c>
      <c r="E2348">
        <v>0.4</v>
      </c>
      <c r="F2348" s="16">
        <v>45232</v>
      </c>
      <c r="G2348" t="s">
        <v>77</v>
      </c>
      <c r="H2348" t="s">
        <v>100</v>
      </c>
      <c r="I2348" t="s">
        <v>78</v>
      </c>
      <c r="J2348" t="s">
        <v>101</v>
      </c>
      <c r="K2348" s="1" t="s">
        <v>102</v>
      </c>
      <c r="L2348" t="s">
        <v>79</v>
      </c>
      <c r="M2348" s="1">
        <v>500</v>
      </c>
      <c r="N2348" s="1">
        <v>500</v>
      </c>
      <c r="O2348" s="1">
        <v>1045</v>
      </c>
      <c r="P2348">
        <v>3</v>
      </c>
      <c r="Q2348">
        <v>91.05</v>
      </c>
      <c r="R2348">
        <v>112.27</v>
      </c>
      <c r="S2348">
        <v>21.22</v>
      </c>
      <c r="T2348" t="s">
        <v>80</v>
      </c>
      <c r="U2348" s="40">
        <v>2023</v>
      </c>
      <c r="V2348" s="40">
        <v>11</v>
      </c>
      <c r="W2348" s="40" t="s">
        <v>328</v>
      </c>
      <c r="X2348" s="40">
        <v>4</v>
      </c>
      <c r="Y2348">
        <v>1</v>
      </c>
      <c r="Z2348">
        <v>112.27</v>
      </c>
    </row>
    <row r="2349" spans="1:26" x14ac:dyDescent="0.25">
      <c r="A2349" t="s">
        <v>92</v>
      </c>
      <c r="B2349" t="s">
        <v>2499</v>
      </c>
      <c r="C2349" s="1">
        <v>500</v>
      </c>
      <c r="D2349">
        <v>2</v>
      </c>
      <c r="E2349">
        <v>0.4</v>
      </c>
      <c r="F2349" s="16">
        <v>45232</v>
      </c>
      <c r="G2349" t="s">
        <v>77</v>
      </c>
      <c r="H2349" t="s">
        <v>100</v>
      </c>
      <c r="I2349" t="s">
        <v>78</v>
      </c>
      <c r="J2349" t="s">
        <v>101</v>
      </c>
      <c r="K2349" s="1" t="s">
        <v>102</v>
      </c>
      <c r="L2349" t="s">
        <v>79</v>
      </c>
      <c r="M2349" s="1">
        <v>500</v>
      </c>
      <c r="N2349" s="1">
        <v>500</v>
      </c>
      <c r="O2349" s="1">
        <v>1045</v>
      </c>
      <c r="P2349">
        <v>3</v>
      </c>
      <c r="Q2349">
        <v>91.05</v>
      </c>
      <c r="R2349">
        <v>112.27</v>
      </c>
      <c r="S2349">
        <v>21.22</v>
      </c>
      <c r="T2349" t="s">
        <v>80</v>
      </c>
      <c r="U2349" s="40">
        <v>2023</v>
      </c>
      <c r="V2349" s="40">
        <v>11</v>
      </c>
      <c r="W2349" s="40" t="s">
        <v>328</v>
      </c>
      <c r="X2349" s="40">
        <v>4</v>
      </c>
      <c r="Y2349">
        <v>1</v>
      </c>
      <c r="Z2349">
        <v>112.27</v>
      </c>
    </row>
    <row r="2350" spans="1:26" x14ac:dyDescent="0.25">
      <c r="A2350" t="s">
        <v>92</v>
      </c>
      <c r="B2350" t="s">
        <v>2500</v>
      </c>
      <c r="C2350" s="1">
        <v>500</v>
      </c>
      <c r="D2350">
        <v>2</v>
      </c>
      <c r="E2350">
        <v>0.4</v>
      </c>
      <c r="F2350" s="16">
        <v>45232</v>
      </c>
      <c r="G2350" t="s">
        <v>77</v>
      </c>
      <c r="H2350" t="s">
        <v>100</v>
      </c>
      <c r="I2350" t="s">
        <v>78</v>
      </c>
      <c r="J2350" t="s">
        <v>101</v>
      </c>
      <c r="K2350" s="1" t="s">
        <v>102</v>
      </c>
      <c r="L2350" t="s">
        <v>79</v>
      </c>
      <c r="M2350" s="1">
        <v>500</v>
      </c>
      <c r="N2350" s="1">
        <v>500</v>
      </c>
      <c r="O2350" s="1">
        <v>1045</v>
      </c>
      <c r="P2350">
        <v>3</v>
      </c>
      <c r="Q2350">
        <v>91.05</v>
      </c>
      <c r="R2350">
        <v>112.27</v>
      </c>
      <c r="S2350">
        <v>21.22</v>
      </c>
      <c r="T2350" t="s">
        <v>80</v>
      </c>
      <c r="U2350" s="40">
        <v>2023</v>
      </c>
      <c r="V2350" s="40">
        <v>11</v>
      </c>
      <c r="W2350" s="40" t="s">
        <v>328</v>
      </c>
      <c r="X2350" s="40">
        <v>4</v>
      </c>
      <c r="Y2350">
        <v>1</v>
      </c>
      <c r="Z2350">
        <v>112.27</v>
      </c>
    </row>
    <row r="2351" spans="1:26" x14ac:dyDescent="0.25">
      <c r="A2351" t="s">
        <v>92</v>
      </c>
      <c r="B2351" t="s">
        <v>2501</v>
      </c>
      <c r="C2351" s="1">
        <v>500</v>
      </c>
      <c r="D2351">
        <v>2</v>
      </c>
      <c r="E2351">
        <v>0.4</v>
      </c>
      <c r="F2351" s="16">
        <v>45232</v>
      </c>
      <c r="G2351" t="s">
        <v>77</v>
      </c>
      <c r="H2351" t="s">
        <v>100</v>
      </c>
      <c r="I2351" t="s">
        <v>78</v>
      </c>
      <c r="J2351" t="s">
        <v>101</v>
      </c>
      <c r="K2351" s="1" t="s">
        <v>102</v>
      </c>
      <c r="L2351" t="s">
        <v>79</v>
      </c>
      <c r="M2351" s="1">
        <v>500</v>
      </c>
      <c r="N2351" s="1">
        <v>500</v>
      </c>
      <c r="O2351" s="1">
        <v>1045</v>
      </c>
      <c r="P2351">
        <v>3</v>
      </c>
      <c r="Q2351">
        <v>91.05</v>
      </c>
      <c r="R2351">
        <v>112.27</v>
      </c>
      <c r="S2351">
        <v>21.22</v>
      </c>
      <c r="T2351" t="s">
        <v>80</v>
      </c>
      <c r="U2351" s="40">
        <v>2023</v>
      </c>
      <c r="V2351" s="40">
        <v>11</v>
      </c>
      <c r="W2351" s="40" t="s">
        <v>328</v>
      </c>
      <c r="X2351" s="40">
        <v>4</v>
      </c>
      <c r="Y2351">
        <v>1</v>
      </c>
      <c r="Z2351">
        <v>112.27</v>
      </c>
    </row>
    <row r="2352" spans="1:26" x14ac:dyDescent="0.25">
      <c r="A2352" t="s">
        <v>92</v>
      </c>
      <c r="B2352" t="s">
        <v>2502</v>
      </c>
      <c r="C2352" s="1">
        <v>500</v>
      </c>
      <c r="D2352">
        <v>2</v>
      </c>
      <c r="E2352">
        <v>0.4</v>
      </c>
      <c r="F2352" s="16">
        <v>45232</v>
      </c>
      <c r="G2352" t="s">
        <v>77</v>
      </c>
      <c r="H2352" t="s">
        <v>100</v>
      </c>
      <c r="I2352" t="s">
        <v>78</v>
      </c>
      <c r="J2352" t="s">
        <v>101</v>
      </c>
      <c r="K2352" s="1" t="s">
        <v>102</v>
      </c>
      <c r="L2352" t="s">
        <v>79</v>
      </c>
      <c r="M2352" s="1">
        <v>500</v>
      </c>
      <c r="N2352" s="1">
        <v>500</v>
      </c>
      <c r="O2352" s="1">
        <v>1045</v>
      </c>
      <c r="P2352">
        <v>3</v>
      </c>
      <c r="Q2352">
        <v>91.05</v>
      </c>
      <c r="R2352">
        <v>112.27</v>
      </c>
      <c r="S2352">
        <v>21.22</v>
      </c>
      <c r="T2352" t="s">
        <v>80</v>
      </c>
      <c r="U2352" s="40">
        <v>2023</v>
      </c>
      <c r="V2352" s="40">
        <v>11</v>
      </c>
      <c r="W2352" s="40" t="s">
        <v>328</v>
      </c>
      <c r="X2352" s="40">
        <v>4</v>
      </c>
      <c r="Y2352">
        <v>1</v>
      </c>
      <c r="Z2352">
        <v>112.27</v>
      </c>
    </row>
    <row r="2353" spans="1:26" x14ac:dyDescent="0.25">
      <c r="A2353" t="s">
        <v>92</v>
      </c>
      <c r="B2353" t="s">
        <v>2503</v>
      </c>
      <c r="C2353" s="1">
        <v>500</v>
      </c>
      <c r="D2353">
        <v>2</v>
      </c>
      <c r="E2353">
        <v>0.4</v>
      </c>
      <c r="F2353" s="16">
        <v>45232</v>
      </c>
      <c r="G2353" t="s">
        <v>77</v>
      </c>
      <c r="H2353" t="s">
        <v>100</v>
      </c>
      <c r="I2353" t="s">
        <v>78</v>
      </c>
      <c r="J2353" t="s">
        <v>101</v>
      </c>
      <c r="K2353" s="1" t="s">
        <v>102</v>
      </c>
      <c r="L2353" t="s">
        <v>79</v>
      </c>
      <c r="M2353" s="1">
        <v>500</v>
      </c>
      <c r="N2353" s="1">
        <v>500</v>
      </c>
      <c r="O2353" s="1">
        <v>1045</v>
      </c>
      <c r="P2353">
        <v>3</v>
      </c>
      <c r="Q2353">
        <v>91.05</v>
      </c>
      <c r="R2353">
        <v>112.27</v>
      </c>
      <c r="S2353">
        <v>21.22</v>
      </c>
      <c r="T2353" t="s">
        <v>80</v>
      </c>
      <c r="U2353" s="40">
        <v>2023</v>
      </c>
      <c r="V2353" s="40">
        <v>11</v>
      </c>
      <c r="W2353" s="40" t="s">
        <v>328</v>
      </c>
      <c r="X2353" s="40">
        <v>4</v>
      </c>
      <c r="Y2353">
        <v>1</v>
      </c>
      <c r="Z2353">
        <v>112.27</v>
      </c>
    </row>
    <row r="2354" spans="1:26" x14ac:dyDescent="0.25">
      <c r="A2354" t="s">
        <v>92</v>
      </c>
      <c r="B2354" t="s">
        <v>2504</v>
      </c>
      <c r="C2354" s="1">
        <v>500</v>
      </c>
      <c r="D2354">
        <v>2</v>
      </c>
      <c r="E2354">
        <v>0.4</v>
      </c>
      <c r="F2354" s="16">
        <v>45232</v>
      </c>
      <c r="G2354" t="s">
        <v>77</v>
      </c>
      <c r="H2354" t="s">
        <v>100</v>
      </c>
      <c r="I2354" t="s">
        <v>78</v>
      </c>
      <c r="J2354" t="s">
        <v>101</v>
      </c>
      <c r="K2354" s="1" t="s">
        <v>102</v>
      </c>
      <c r="L2354" t="s">
        <v>79</v>
      </c>
      <c r="M2354" s="1">
        <v>500</v>
      </c>
      <c r="N2354" s="1">
        <v>500</v>
      </c>
      <c r="O2354" s="1">
        <v>1045</v>
      </c>
      <c r="P2354">
        <v>3</v>
      </c>
      <c r="Q2354">
        <v>91.05</v>
      </c>
      <c r="R2354">
        <v>112.27</v>
      </c>
      <c r="S2354">
        <v>21.22</v>
      </c>
      <c r="T2354" t="s">
        <v>80</v>
      </c>
      <c r="U2354" s="40">
        <v>2023</v>
      </c>
      <c r="V2354" s="40">
        <v>11</v>
      </c>
      <c r="W2354" s="40" t="s">
        <v>328</v>
      </c>
      <c r="X2354" s="40">
        <v>4</v>
      </c>
      <c r="Y2354">
        <v>1</v>
      </c>
      <c r="Z2354">
        <v>112.27</v>
      </c>
    </row>
    <row r="2355" spans="1:26" x14ac:dyDescent="0.25">
      <c r="A2355" t="s">
        <v>92</v>
      </c>
      <c r="B2355" t="s">
        <v>2505</v>
      </c>
      <c r="C2355" s="1">
        <v>500</v>
      </c>
      <c r="D2355">
        <v>2</v>
      </c>
      <c r="E2355">
        <v>0.4</v>
      </c>
      <c r="F2355" s="16">
        <v>45232</v>
      </c>
      <c r="G2355" t="s">
        <v>77</v>
      </c>
      <c r="H2355" t="s">
        <v>100</v>
      </c>
      <c r="I2355" t="s">
        <v>78</v>
      </c>
      <c r="J2355" t="s">
        <v>101</v>
      </c>
      <c r="K2355" s="1" t="s">
        <v>102</v>
      </c>
      <c r="L2355" t="s">
        <v>79</v>
      </c>
      <c r="M2355" s="1">
        <v>500</v>
      </c>
      <c r="N2355" s="1">
        <v>500</v>
      </c>
      <c r="O2355" s="1">
        <v>1045</v>
      </c>
      <c r="P2355">
        <v>3</v>
      </c>
      <c r="Q2355">
        <v>91.05</v>
      </c>
      <c r="R2355">
        <v>112.27</v>
      </c>
      <c r="S2355">
        <v>21.22</v>
      </c>
      <c r="T2355" t="s">
        <v>80</v>
      </c>
      <c r="U2355" s="40">
        <v>2023</v>
      </c>
      <c r="V2355" s="40">
        <v>11</v>
      </c>
      <c r="W2355" s="40" t="s">
        <v>328</v>
      </c>
      <c r="X2355" s="40">
        <v>4</v>
      </c>
      <c r="Y2355">
        <v>1</v>
      </c>
      <c r="Z2355">
        <v>112.27</v>
      </c>
    </row>
    <row r="2356" spans="1:26" x14ac:dyDescent="0.25">
      <c r="A2356" t="s">
        <v>92</v>
      </c>
      <c r="B2356" t="s">
        <v>2506</v>
      </c>
      <c r="C2356" s="1">
        <v>500</v>
      </c>
      <c r="D2356">
        <v>2</v>
      </c>
      <c r="E2356">
        <v>0.4</v>
      </c>
      <c r="F2356" s="16">
        <v>45232</v>
      </c>
      <c r="G2356" t="s">
        <v>77</v>
      </c>
      <c r="H2356" t="s">
        <v>100</v>
      </c>
      <c r="I2356" t="s">
        <v>78</v>
      </c>
      <c r="J2356" t="s">
        <v>101</v>
      </c>
      <c r="K2356" s="1" t="s">
        <v>102</v>
      </c>
      <c r="L2356" t="s">
        <v>79</v>
      </c>
      <c r="M2356" s="1">
        <v>500</v>
      </c>
      <c r="N2356" s="1">
        <v>500</v>
      </c>
      <c r="O2356" s="1">
        <v>1045</v>
      </c>
      <c r="P2356">
        <v>3</v>
      </c>
      <c r="Q2356">
        <v>91.05</v>
      </c>
      <c r="R2356">
        <v>112.27</v>
      </c>
      <c r="S2356">
        <v>21.22</v>
      </c>
      <c r="T2356" t="s">
        <v>80</v>
      </c>
      <c r="U2356" s="40">
        <v>2023</v>
      </c>
      <c r="V2356" s="40">
        <v>11</v>
      </c>
      <c r="W2356" s="40" t="s">
        <v>328</v>
      </c>
      <c r="X2356" s="40">
        <v>4</v>
      </c>
      <c r="Y2356">
        <v>1</v>
      </c>
      <c r="Z2356">
        <v>112.27</v>
      </c>
    </row>
    <row r="2357" spans="1:26" x14ac:dyDescent="0.25">
      <c r="A2357" t="s">
        <v>92</v>
      </c>
      <c r="B2357" t="s">
        <v>2507</v>
      </c>
      <c r="C2357" s="1">
        <v>500</v>
      </c>
      <c r="D2357">
        <v>2</v>
      </c>
      <c r="E2357">
        <v>0.4</v>
      </c>
      <c r="F2357" s="16">
        <v>45232</v>
      </c>
      <c r="G2357" t="s">
        <v>77</v>
      </c>
      <c r="H2357" t="s">
        <v>100</v>
      </c>
      <c r="I2357" t="s">
        <v>78</v>
      </c>
      <c r="J2357" t="s">
        <v>101</v>
      </c>
      <c r="K2357" s="1" t="s">
        <v>102</v>
      </c>
      <c r="L2357" t="s">
        <v>79</v>
      </c>
      <c r="M2357" s="1">
        <v>500</v>
      </c>
      <c r="N2357" s="1">
        <v>500</v>
      </c>
      <c r="O2357" s="1">
        <v>1045</v>
      </c>
      <c r="P2357">
        <v>3</v>
      </c>
      <c r="Q2357">
        <v>91.05</v>
      </c>
      <c r="R2357">
        <v>112.27</v>
      </c>
      <c r="S2357">
        <v>21.22</v>
      </c>
      <c r="T2357" t="s">
        <v>80</v>
      </c>
      <c r="U2357" s="40">
        <v>2023</v>
      </c>
      <c r="V2357" s="40">
        <v>11</v>
      </c>
      <c r="W2357" s="40" t="s">
        <v>328</v>
      </c>
      <c r="X2357" s="40">
        <v>4</v>
      </c>
      <c r="Y2357">
        <v>1</v>
      </c>
      <c r="Z2357">
        <v>112.27</v>
      </c>
    </row>
    <row r="2358" spans="1:26" x14ac:dyDescent="0.25">
      <c r="A2358" t="s">
        <v>92</v>
      </c>
      <c r="B2358" t="s">
        <v>2508</v>
      </c>
      <c r="C2358" s="1">
        <v>500</v>
      </c>
      <c r="D2358">
        <v>2</v>
      </c>
      <c r="E2358">
        <v>0.4</v>
      </c>
      <c r="F2358" s="16">
        <v>45232</v>
      </c>
      <c r="G2358" t="s">
        <v>77</v>
      </c>
      <c r="H2358" t="s">
        <v>100</v>
      </c>
      <c r="I2358" t="s">
        <v>78</v>
      </c>
      <c r="J2358" t="s">
        <v>101</v>
      </c>
      <c r="K2358" s="1" t="s">
        <v>102</v>
      </c>
      <c r="L2358" t="s">
        <v>79</v>
      </c>
      <c r="M2358" s="1">
        <v>500</v>
      </c>
      <c r="N2358" s="1">
        <v>500</v>
      </c>
      <c r="O2358" s="1">
        <v>1045</v>
      </c>
      <c r="P2358">
        <v>3</v>
      </c>
      <c r="Q2358">
        <v>91.05</v>
      </c>
      <c r="R2358">
        <v>112.27</v>
      </c>
      <c r="S2358">
        <v>21.22</v>
      </c>
      <c r="T2358" t="s">
        <v>80</v>
      </c>
      <c r="U2358" s="40">
        <v>2023</v>
      </c>
      <c r="V2358" s="40">
        <v>11</v>
      </c>
      <c r="W2358" s="40" t="s">
        <v>328</v>
      </c>
      <c r="X2358" s="40">
        <v>4</v>
      </c>
      <c r="Y2358">
        <v>1</v>
      </c>
      <c r="Z2358">
        <v>112.27</v>
      </c>
    </row>
    <row r="2359" spans="1:26" x14ac:dyDescent="0.25">
      <c r="A2359" t="s">
        <v>92</v>
      </c>
      <c r="B2359" t="s">
        <v>2509</v>
      </c>
      <c r="C2359" s="1">
        <v>500</v>
      </c>
      <c r="D2359">
        <v>2</v>
      </c>
      <c r="E2359">
        <v>0.4</v>
      </c>
      <c r="F2359" s="16">
        <v>45232</v>
      </c>
      <c r="G2359" t="s">
        <v>77</v>
      </c>
      <c r="H2359" t="s">
        <v>100</v>
      </c>
      <c r="I2359" t="s">
        <v>78</v>
      </c>
      <c r="J2359" t="s">
        <v>101</v>
      </c>
      <c r="K2359" s="1" t="s">
        <v>102</v>
      </c>
      <c r="L2359" t="s">
        <v>79</v>
      </c>
      <c r="M2359" s="1">
        <v>500</v>
      </c>
      <c r="N2359" s="1">
        <v>500</v>
      </c>
      <c r="O2359" s="1">
        <v>1045</v>
      </c>
      <c r="P2359">
        <v>3</v>
      </c>
      <c r="Q2359">
        <v>91.05</v>
      </c>
      <c r="R2359">
        <v>112.27</v>
      </c>
      <c r="S2359">
        <v>21.22</v>
      </c>
      <c r="T2359" t="s">
        <v>80</v>
      </c>
      <c r="U2359" s="40">
        <v>2023</v>
      </c>
      <c r="V2359" s="40">
        <v>11</v>
      </c>
      <c r="W2359" s="40" t="s">
        <v>328</v>
      </c>
      <c r="X2359" s="40">
        <v>4</v>
      </c>
      <c r="Y2359">
        <v>1</v>
      </c>
      <c r="Z2359">
        <v>112.27</v>
      </c>
    </row>
    <row r="2360" spans="1:26" x14ac:dyDescent="0.25">
      <c r="A2360" t="s">
        <v>92</v>
      </c>
      <c r="B2360" t="s">
        <v>2510</v>
      </c>
      <c r="C2360" s="1">
        <v>500</v>
      </c>
      <c r="D2360">
        <v>2</v>
      </c>
      <c r="E2360">
        <v>0.4</v>
      </c>
      <c r="F2360" s="16">
        <v>45232</v>
      </c>
      <c r="G2360" t="s">
        <v>77</v>
      </c>
      <c r="H2360" t="s">
        <v>100</v>
      </c>
      <c r="I2360" t="s">
        <v>78</v>
      </c>
      <c r="J2360" t="s">
        <v>101</v>
      </c>
      <c r="K2360" s="1" t="s">
        <v>102</v>
      </c>
      <c r="L2360" t="s">
        <v>79</v>
      </c>
      <c r="M2360" s="1">
        <v>500</v>
      </c>
      <c r="N2360" s="1">
        <v>500</v>
      </c>
      <c r="O2360" s="1">
        <v>1045</v>
      </c>
      <c r="P2360">
        <v>3</v>
      </c>
      <c r="Q2360">
        <v>91.05</v>
      </c>
      <c r="R2360">
        <v>112.27</v>
      </c>
      <c r="S2360">
        <v>21.22</v>
      </c>
      <c r="T2360" t="s">
        <v>80</v>
      </c>
      <c r="U2360" s="40">
        <v>2023</v>
      </c>
      <c r="V2360" s="40">
        <v>11</v>
      </c>
      <c r="W2360" s="40" t="s">
        <v>328</v>
      </c>
      <c r="X2360" s="40">
        <v>4</v>
      </c>
      <c r="Y2360">
        <v>1</v>
      </c>
      <c r="Z2360">
        <v>112.27</v>
      </c>
    </row>
    <row r="2361" spans="1:26" x14ac:dyDescent="0.25">
      <c r="A2361" t="s">
        <v>92</v>
      </c>
      <c r="B2361" t="s">
        <v>2511</v>
      </c>
      <c r="C2361" s="1">
        <v>500</v>
      </c>
      <c r="D2361">
        <v>2</v>
      </c>
      <c r="E2361">
        <v>0.4</v>
      </c>
      <c r="F2361" s="16">
        <v>45232</v>
      </c>
      <c r="G2361" t="s">
        <v>77</v>
      </c>
      <c r="H2361" t="s">
        <v>100</v>
      </c>
      <c r="I2361" t="s">
        <v>78</v>
      </c>
      <c r="J2361" t="s">
        <v>101</v>
      </c>
      <c r="K2361" s="1" t="s">
        <v>102</v>
      </c>
      <c r="L2361" t="s">
        <v>79</v>
      </c>
      <c r="M2361" s="1">
        <v>500</v>
      </c>
      <c r="N2361" s="1">
        <v>500</v>
      </c>
      <c r="O2361" s="1">
        <v>1045</v>
      </c>
      <c r="P2361">
        <v>3</v>
      </c>
      <c r="Q2361">
        <v>91.05</v>
      </c>
      <c r="R2361">
        <v>112.27</v>
      </c>
      <c r="S2361">
        <v>21.22</v>
      </c>
      <c r="T2361" t="s">
        <v>80</v>
      </c>
      <c r="U2361" s="40">
        <v>2023</v>
      </c>
      <c r="V2361" s="40">
        <v>11</v>
      </c>
      <c r="W2361" s="40" t="s">
        <v>328</v>
      </c>
      <c r="X2361" s="40">
        <v>4</v>
      </c>
      <c r="Y2361">
        <v>1</v>
      </c>
      <c r="Z2361">
        <v>112.27</v>
      </c>
    </row>
    <row r="2362" spans="1:26" x14ac:dyDescent="0.25">
      <c r="A2362" t="s">
        <v>92</v>
      </c>
      <c r="B2362" t="s">
        <v>2512</v>
      </c>
      <c r="C2362" s="1">
        <v>500</v>
      </c>
      <c r="D2362">
        <v>2</v>
      </c>
      <c r="E2362">
        <v>0.4</v>
      </c>
      <c r="F2362" s="16">
        <v>45232</v>
      </c>
      <c r="G2362" t="s">
        <v>77</v>
      </c>
      <c r="H2362" t="s">
        <v>100</v>
      </c>
      <c r="I2362" t="s">
        <v>78</v>
      </c>
      <c r="J2362" t="s">
        <v>101</v>
      </c>
      <c r="K2362" s="1" t="s">
        <v>102</v>
      </c>
      <c r="L2362" t="s">
        <v>79</v>
      </c>
      <c r="M2362" s="1">
        <v>500</v>
      </c>
      <c r="N2362" s="1">
        <v>500</v>
      </c>
      <c r="O2362" s="1">
        <v>1045</v>
      </c>
      <c r="P2362">
        <v>3</v>
      </c>
      <c r="Q2362">
        <v>91.05</v>
      </c>
      <c r="R2362">
        <v>112.27</v>
      </c>
      <c r="S2362">
        <v>21.22</v>
      </c>
      <c r="T2362" t="s">
        <v>80</v>
      </c>
      <c r="U2362" s="40">
        <v>2023</v>
      </c>
      <c r="V2362" s="40">
        <v>11</v>
      </c>
      <c r="W2362" s="40" t="s">
        <v>328</v>
      </c>
      <c r="X2362" s="40">
        <v>4</v>
      </c>
      <c r="Y2362">
        <v>1</v>
      </c>
      <c r="Z2362">
        <v>112.27</v>
      </c>
    </row>
    <row r="2363" spans="1:26" x14ac:dyDescent="0.25">
      <c r="A2363" t="s">
        <v>92</v>
      </c>
      <c r="B2363" t="s">
        <v>2513</v>
      </c>
      <c r="C2363" s="1">
        <v>500</v>
      </c>
      <c r="D2363">
        <v>2</v>
      </c>
      <c r="E2363">
        <v>0.4</v>
      </c>
      <c r="F2363" s="16">
        <v>45232</v>
      </c>
      <c r="G2363" t="s">
        <v>77</v>
      </c>
      <c r="H2363" t="s">
        <v>100</v>
      </c>
      <c r="I2363" t="s">
        <v>78</v>
      </c>
      <c r="J2363" t="s">
        <v>101</v>
      </c>
      <c r="K2363" s="1" t="s">
        <v>102</v>
      </c>
      <c r="L2363" t="s">
        <v>79</v>
      </c>
      <c r="M2363" s="1">
        <v>500</v>
      </c>
      <c r="N2363" s="1">
        <v>500</v>
      </c>
      <c r="O2363" s="1">
        <v>1045</v>
      </c>
      <c r="P2363">
        <v>3</v>
      </c>
      <c r="Q2363">
        <v>91.05</v>
      </c>
      <c r="R2363">
        <v>112.27</v>
      </c>
      <c r="S2363">
        <v>21.22</v>
      </c>
      <c r="T2363" t="s">
        <v>80</v>
      </c>
      <c r="U2363" s="40">
        <v>2023</v>
      </c>
      <c r="V2363" s="40">
        <v>11</v>
      </c>
      <c r="W2363" s="40" t="s">
        <v>328</v>
      </c>
      <c r="X2363" s="40">
        <v>4</v>
      </c>
      <c r="Y2363">
        <v>1</v>
      </c>
      <c r="Z2363">
        <v>112.27</v>
      </c>
    </row>
    <row r="2364" spans="1:26" x14ac:dyDescent="0.25">
      <c r="A2364" t="s">
        <v>92</v>
      </c>
      <c r="B2364" t="s">
        <v>2514</v>
      </c>
      <c r="C2364" s="1">
        <v>500</v>
      </c>
      <c r="D2364">
        <v>2</v>
      </c>
      <c r="E2364">
        <v>0.4</v>
      </c>
      <c r="F2364" s="16">
        <v>45232</v>
      </c>
      <c r="G2364" t="s">
        <v>77</v>
      </c>
      <c r="H2364" t="s">
        <v>100</v>
      </c>
      <c r="I2364" t="s">
        <v>78</v>
      </c>
      <c r="J2364" t="s">
        <v>101</v>
      </c>
      <c r="K2364" s="1" t="s">
        <v>102</v>
      </c>
      <c r="L2364" t="s">
        <v>79</v>
      </c>
      <c r="M2364" s="1">
        <v>500</v>
      </c>
      <c r="N2364" s="1">
        <v>500</v>
      </c>
      <c r="O2364" s="1">
        <v>1045</v>
      </c>
      <c r="P2364">
        <v>3</v>
      </c>
      <c r="Q2364">
        <v>91.05</v>
      </c>
      <c r="R2364">
        <v>112.27</v>
      </c>
      <c r="S2364">
        <v>21.22</v>
      </c>
      <c r="T2364" t="s">
        <v>80</v>
      </c>
      <c r="U2364" s="40">
        <v>2023</v>
      </c>
      <c r="V2364" s="40">
        <v>11</v>
      </c>
      <c r="W2364" s="40" t="s">
        <v>328</v>
      </c>
      <c r="X2364" s="40">
        <v>4</v>
      </c>
      <c r="Y2364">
        <v>1</v>
      </c>
      <c r="Z2364">
        <v>112.27</v>
      </c>
    </row>
    <row r="2365" spans="1:26" x14ac:dyDescent="0.25">
      <c r="A2365" t="s">
        <v>92</v>
      </c>
      <c r="B2365" t="s">
        <v>2515</v>
      </c>
      <c r="C2365" s="1">
        <v>500</v>
      </c>
      <c r="D2365">
        <v>2</v>
      </c>
      <c r="E2365">
        <v>0.4</v>
      </c>
      <c r="F2365" s="16">
        <v>45232</v>
      </c>
      <c r="G2365" t="s">
        <v>77</v>
      </c>
      <c r="H2365" t="s">
        <v>100</v>
      </c>
      <c r="I2365" t="s">
        <v>78</v>
      </c>
      <c r="J2365" t="s">
        <v>101</v>
      </c>
      <c r="K2365" s="1" t="s">
        <v>102</v>
      </c>
      <c r="L2365" t="s">
        <v>79</v>
      </c>
      <c r="M2365" s="1">
        <v>500</v>
      </c>
      <c r="N2365" s="1">
        <v>500</v>
      </c>
      <c r="O2365" s="1">
        <v>1045</v>
      </c>
      <c r="P2365">
        <v>3</v>
      </c>
      <c r="Q2365">
        <v>91.05</v>
      </c>
      <c r="R2365">
        <v>112.27</v>
      </c>
      <c r="S2365">
        <v>21.22</v>
      </c>
      <c r="T2365" t="s">
        <v>80</v>
      </c>
      <c r="U2365" s="40">
        <v>2023</v>
      </c>
      <c r="V2365" s="40">
        <v>11</v>
      </c>
      <c r="W2365" s="40" t="s">
        <v>328</v>
      </c>
      <c r="X2365" s="40">
        <v>4</v>
      </c>
      <c r="Y2365">
        <v>1</v>
      </c>
      <c r="Z2365">
        <v>112.27</v>
      </c>
    </row>
    <row r="2366" spans="1:26" x14ac:dyDescent="0.25">
      <c r="A2366" t="s">
        <v>92</v>
      </c>
      <c r="B2366" t="s">
        <v>349</v>
      </c>
      <c r="C2366" s="1">
        <v>500</v>
      </c>
      <c r="D2366">
        <v>2</v>
      </c>
      <c r="E2366">
        <v>0.4</v>
      </c>
      <c r="F2366" s="16">
        <v>45232</v>
      </c>
      <c r="G2366" t="s">
        <v>77</v>
      </c>
      <c r="H2366" t="s">
        <v>100</v>
      </c>
      <c r="I2366" t="s">
        <v>78</v>
      </c>
      <c r="J2366" t="s">
        <v>101</v>
      </c>
      <c r="K2366" s="1" t="s">
        <v>102</v>
      </c>
      <c r="L2366" t="s">
        <v>79</v>
      </c>
      <c r="M2366" s="1">
        <v>500</v>
      </c>
      <c r="N2366" s="1">
        <v>500</v>
      </c>
      <c r="O2366" s="1">
        <v>1045</v>
      </c>
      <c r="P2366">
        <v>3</v>
      </c>
      <c r="Q2366">
        <v>91.05</v>
      </c>
      <c r="R2366">
        <v>112.27</v>
      </c>
      <c r="S2366">
        <v>21.22</v>
      </c>
      <c r="T2366" t="s">
        <v>80</v>
      </c>
      <c r="U2366" s="40">
        <v>2023</v>
      </c>
      <c r="V2366" s="40">
        <v>11</v>
      </c>
      <c r="W2366" s="40" t="s">
        <v>328</v>
      </c>
      <c r="X2366" s="40">
        <v>4</v>
      </c>
      <c r="Y2366">
        <v>1</v>
      </c>
      <c r="Z2366">
        <v>112.27</v>
      </c>
    </row>
    <row r="2367" spans="1:26" x14ac:dyDescent="0.25">
      <c r="A2367" t="s">
        <v>92</v>
      </c>
      <c r="B2367" t="s">
        <v>2516</v>
      </c>
      <c r="C2367" s="1">
        <v>500</v>
      </c>
      <c r="D2367">
        <v>2</v>
      </c>
      <c r="E2367">
        <v>0.4</v>
      </c>
      <c r="F2367" s="16">
        <v>45232</v>
      </c>
      <c r="G2367" t="s">
        <v>77</v>
      </c>
      <c r="H2367" t="s">
        <v>100</v>
      </c>
      <c r="I2367" t="s">
        <v>78</v>
      </c>
      <c r="J2367" t="s">
        <v>101</v>
      </c>
      <c r="K2367" s="1" t="s">
        <v>102</v>
      </c>
      <c r="L2367" t="s">
        <v>79</v>
      </c>
      <c r="M2367" s="1">
        <v>500</v>
      </c>
      <c r="N2367" s="1">
        <v>500</v>
      </c>
      <c r="O2367" s="1">
        <v>1045</v>
      </c>
      <c r="P2367">
        <v>3</v>
      </c>
      <c r="Q2367">
        <v>91.05</v>
      </c>
      <c r="R2367">
        <v>112.27</v>
      </c>
      <c r="S2367">
        <v>21.22</v>
      </c>
      <c r="T2367" t="s">
        <v>80</v>
      </c>
      <c r="U2367" s="40">
        <v>2023</v>
      </c>
      <c r="V2367" s="40">
        <v>11</v>
      </c>
      <c r="W2367" s="40" t="s">
        <v>328</v>
      </c>
      <c r="X2367" s="40">
        <v>4</v>
      </c>
      <c r="Y2367">
        <v>1</v>
      </c>
      <c r="Z2367">
        <v>112.27</v>
      </c>
    </row>
    <row r="2368" spans="1:26" x14ac:dyDescent="0.25">
      <c r="A2368" t="s">
        <v>92</v>
      </c>
      <c r="B2368" t="s">
        <v>335</v>
      </c>
      <c r="C2368" s="1">
        <v>500</v>
      </c>
      <c r="D2368">
        <v>2</v>
      </c>
      <c r="E2368">
        <v>0.4</v>
      </c>
      <c r="F2368" s="16">
        <v>45232</v>
      </c>
      <c r="G2368" t="s">
        <v>77</v>
      </c>
      <c r="H2368" t="s">
        <v>100</v>
      </c>
      <c r="I2368" t="s">
        <v>78</v>
      </c>
      <c r="J2368" t="s">
        <v>101</v>
      </c>
      <c r="K2368" s="1" t="s">
        <v>102</v>
      </c>
      <c r="L2368" t="s">
        <v>79</v>
      </c>
      <c r="M2368" s="1">
        <v>500</v>
      </c>
      <c r="N2368" s="1">
        <v>500</v>
      </c>
      <c r="O2368" s="1">
        <v>1045</v>
      </c>
      <c r="P2368">
        <v>3</v>
      </c>
      <c r="Q2368">
        <v>91.05</v>
      </c>
      <c r="R2368">
        <v>112.27</v>
      </c>
      <c r="S2368">
        <v>21.22</v>
      </c>
      <c r="T2368" t="s">
        <v>80</v>
      </c>
      <c r="U2368" s="40">
        <v>2023</v>
      </c>
      <c r="V2368" s="40">
        <v>11</v>
      </c>
      <c r="W2368" s="40" t="s">
        <v>328</v>
      </c>
      <c r="X2368" s="40">
        <v>4</v>
      </c>
      <c r="Y2368">
        <v>1</v>
      </c>
      <c r="Z2368">
        <v>112.27</v>
      </c>
    </row>
    <row r="2369" spans="1:26" x14ac:dyDescent="0.25">
      <c r="A2369" t="s">
        <v>92</v>
      </c>
      <c r="B2369" t="s">
        <v>2517</v>
      </c>
      <c r="C2369" s="1">
        <v>500</v>
      </c>
      <c r="D2369">
        <v>2</v>
      </c>
      <c r="E2369">
        <v>0.4</v>
      </c>
      <c r="F2369" s="16">
        <v>45232</v>
      </c>
      <c r="G2369" t="s">
        <v>77</v>
      </c>
      <c r="H2369" t="s">
        <v>100</v>
      </c>
      <c r="I2369" t="s">
        <v>78</v>
      </c>
      <c r="J2369" t="s">
        <v>101</v>
      </c>
      <c r="K2369" s="1" t="s">
        <v>102</v>
      </c>
      <c r="L2369" t="s">
        <v>79</v>
      </c>
      <c r="M2369" s="1">
        <v>500</v>
      </c>
      <c r="N2369" s="1">
        <v>500</v>
      </c>
      <c r="O2369" s="1">
        <v>1045</v>
      </c>
      <c r="P2369">
        <v>3</v>
      </c>
      <c r="Q2369">
        <v>91.05</v>
      </c>
      <c r="R2369">
        <v>112.27</v>
      </c>
      <c r="S2369">
        <v>21.22</v>
      </c>
      <c r="T2369" t="s">
        <v>80</v>
      </c>
      <c r="U2369" s="40">
        <v>2023</v>
      </c>
      <c r="V2369" s="40">
        <v>11</v>
      </c>
      <c r="W2369" s="40" t="s">
        <v>328</v>
      </c>
      <c r="X2369" s="40">
        <v>4</v>
      </c>
      <c r="Y2369">
        <v>1</v>
      </c>
      <c r="Z2369">
        <v>112.27</v>
      </c>
    </row>
    <row r="2370" spans="1:26" x14ac:dyDescent="0.25">
      <c r="A2370" t="s">
        <v>92</v>
      </c>
      <c r="B2370" t="s">
        <v>2518</v>
      </c>
      <c r="C2370" s="1">
        <v>500</v>
      </c>
      <c r="D2370">
        <v>2</v>
      </c>
      <c r="E2370">
        <v>0.4</v>
      </c>
      <c r="F2370" s="16">
        <v>45232</v>
      </c>
      <c r="G2370" t="s">
        <v>77</v>
      </c>
      <c r="H2370" t="s">
        <v>100</v>
      </c>
      <c r="I2370" t="s">
        <v>78</v>
      </c>
      <c r="J2370" t="s">
        <v>101</v>
      </c>
      <c r="K2370" s="1" t="s">
        <v>102</v>
      </c>
      <c r="L2370" t="s">
        <v>79</v>
      </c>
      <c r="M2370" s="1">
        <v>500</v>
      </c>
      <c r="N2370" s="1">
        <v>500</v>
      </c>
      <c r="O2370" s="1">
        <v>1045</v>
      </c>
      <c r="P2370">
        <v>3</v>
      </c>
      <c r="Q2370">
        <v>91.05</v>
      </c>
      <c r="R2370">
        <v>112.27</v>
      </c>
      <c r="S2370">
        <v>21.22</v>
      </c>
      <c r="T2370" t="s">
        <v>80</v>
      </c>
      <c r="U2370" s="40">
        <v>2023</v>
      </c>
      <c r="V2370" s="40">
        <v>11</v>
      </c>
      <c r="W2370" s="40" t="s">
        <v>328</v>
      </c>
      <c r="X2370" s="40">
        <v>4</v>
      </c>
      <c r="Y2370">
        <v>1</v>
      </c>
      <c r="Z2370">
        <v>112.27</v>
      </c>
    </row>
    <row r="2371" spans="1:26" x14ac:dyDescent="0.25">
      <c r="A2371" t="s">
        <v>92</v>
      </c>
      <c r="B2371" t="s">
        <v>343</v>
      </c>
      <c r="C2371" s="1">
        <v>500</v>
      </c>
      <c r="D2371">
        <v>2</v>
      </c>
      <c r="E2371">
        <v>0.4</v>
      </c>
      <c r="F2371" s="16">
        <v>45232</v>
      </c>
      <c r="G2371" t="s">
        <v>77</v>
      </c>
      <c r="H2371" t="s">
        <v>100</v>
      </c>
      <c r="I2371" t="s">
        <v>78</v>
      </c>
      <c r="J2371" t="s">
        <v>101</v>
      </c>
      <c r="K2371" s="1" t="s">
        <v>102</v>
      </c>
      <c r="L2371" t="s">
        <v>79</v>
      </c>
      <c r="M2371" s="1">
        <v>500</v>
      </c>
      <c r="N2371" s="1">
        <v>500</v>
      </c>
      <c r="O2371" s="1">
        <v>1045</v>
      </c>
      <c r="P2371">
        <v>3</v>
      </c>
      <c r="Q2371">
        <v>91.05</v>
      </c>
      <c r="R2371">
        <v>112.27</v>
      </c>
      <c r="S2371">
        <v>21.22</v>
      </c>
      <c r="T2371" t="s">
        <v>80</v>
      </c>
      <c r="U2371" s="40">
        <v>2023</v>
      </c>
      <c r="V2371" s="40">
        <v>11</v>
      </c>
      <c r="W2371" s="40" t="s">
        <v>328</v>
      </c>
      <c r="X2371" s="40">
        <v>4</v>
      </c>
      <c r="Y2371">
        <v>1</v>
      </c>
      <c r="Z2371">
        <v>112.27</v>
      </c>
    </row>
    <row r="2372" spans="1:26" x14ac:dyDescent="0.25">
      <c r="A2372" t="s">
        <v>92</v>
      </c>
      <c r="B2372" t="s">
        <v>344</v>
      </c>
      <c r="C2372" s="1">
        <v>500</v>
      </c>
      <c r="D2372">
        <v>2</v>
      </c>
      <c r="E2372">
        <v>0.4</v>
      </c>
      <c r="F2372" s="16">
        <v>45232</v>
      </c>
      <c r="G2372" t="s">
        <v>77</v>
      </c>
      <c r="H2372" t="s">
        <v>100</v>
      </c>
      <c r="I2372" t="s">
        <v>78</v>
      </c>
      <c r="J2372" t="s">
        <v>101</v>
      </c>
      <c r="K2372" s="1" t="s">
        <v>102</v>
      </c>
      <c r="L2372" t="s">
        <v>79</v>
      </c>
      <c r="M2372" s="1">
        <v>500</v>
      </c>
      <c r="N2372" s="1">
        <v>500</v>
      </c>
      <c r="O2372" s="1">
        <v>1045</v>
      </c>
      <c r="P2372">
        <v>3</v>
      </c>
      <c r="Q2372">
        <v>91.05</v>
      </c>
      <c r="R2372">
        <v>112.27</v>
      </c>
      <c r="S2372">
        <v>21.22</v>
      </c>
      <c r="T2372" t="s">
        <v>80</v>
      </c>
      <c r="U2372" s="40">
        <v>2023</v>
      </c>
      <c r="V2372" s="40">
        <v>11</v>
      </c>
      <c r="W2372" s="40" t="s">
        <v>328</v>
      </c>
      <c r="X2372" s="40">
        <v>4</v>
      </c>
      <c r="Y2372">
        <v>1</v>
      </c>
      <c r="Z2372">
        <v>112.27</v>
      </c>
    </row>
    <row r="2373" spans="1:26" x14ac:dyDescent="0.25">
      <c r="A2373" t="s">
        <v>92</v>
      </c>
      <c r="B2373" t="s">
        <v>2519</v>
      </c>
      <c r="C2373" s="1">
        <v>500</v>
      </c>
      <c r="D2373">
        <v>2</v>
      </c>
      <c r="E2373">
        <v>0.4</v>
      </c>
      <c r="F2373" s="16">
        <v>45232</v>
      </c>
      <c r="G2373" t="s">
        <v>77</v>
      </c>
      <c r="H2373" t="s">
        <v>100</v>
      </c>
      <c r="I2373" t="s">
        <v>78</v>
      </c>
      <c r="J2373" t="s">
        <v>101</v>
      </c>
      <c r="K2373" s="1" t="s">
        <v>102</v>
      </c>
      <c r="L2373" t="s">
        <v>79</v>
      </c>
      <c r="M2373" s="1">
        <v>500</v>
      </c>
      <c r="N2373" s="1">
        <v>500</v>
      </c>
      <c r="O2373" s="1">
        <v>1045</v>
      </c>
      <c r="P2373">
        <v>3</v>
      </c>
      <c r="Q2373">
        <v>91.05</v>
      </c>
      <c r="R2373">
        <v>112.27</v>
      </c>
      <c r="S2373">
        <v>21.22</v>
      </c>
      <c r="T2373" t="s">
        <v>80</v>
      </c>
      <c r="U2373" s="40">
        <v>2023</v>
      </c>
      <c r="V2373" s="40">
        <v>11</v>
      </c>
      <c r="W2373" s="40" t="s">
        <v>328</v>
      </c>
      <c r="X2373" s="40">
        <v>4</v>
      </c>
      <c r="Y2373">
        <v>1</v>
      </c>
      <c r="Z2373">
        <v>112.27</v>
      </c>
    </row>
    <row r="2374" spans="1:26" x14ac:dyDescent="0.25">
      <c r="A2374" t="s">
        <v>92</v>
      </c>
      <c r="B2374" t="s">
        <v>2520</v>
      </c>
      <c r="C2374" s="1">
        <v>500</v>
      </c>
      <c r="D2374">
        <v>2</v>
      </c>
      <c r="E2374">
        <v>0.4</v>
      </c>
      <c r="F2374" s="16">
        <v>45232</v>
      </c>
      <c r="G2374" t="s">
        <v>77</v>
      </c>
      <c r="H2374" t="s">
        <v>100</v>
      </c>
      <c r="I2374" t="s">
        <v>78</v>
      </c>
      <c r="J2374" t="s">
        <v>101</v>
      </c>
      <c r="K2374" s="1" t="s">
        <v>102</v>
      </c>
      <c r="L2374" t="s">
        <v>79</v>
      </c>
      <c r="M2374" s="1">
        <v>500</v>
      </c>
      <c r="N2374" s="1">
        <v>500</v>
      </c>
      <c r="O2374" s="1">
        <v>1045</v>
      </c>
      <c r="P2374">
        <v>3</v>
      </c>
      <c r="Q2374">
        <v>91.05</v>
      </c>
      <c r="R2374">
        <v>112.27</v>
      </c>
      <c r="S2374">
        <v>21.22</v>
      </c>
      <c r="T2374" t="s">
        <v>80</v>
      </c>
      <c r="U2374" s="40">
        <v>2023</v>
      </c>
      <c r="V2374" s="40">
        <v>11</v>
      </c>
      <c r="W2374" s="40" t="s">
        <v>328</v>
      </c>
      <c r="X2374" s="40">
        <v>4</v>
      </c>
      <c r="Y2374">
        <v>1</v>
      </c>
      <c r="Z2374">
        <v>112.27</v>
      </c>
    </row>
    <row r="2375" spans="1:26" x14ac:dyDescent="0.25">
      <c r="A2375" t="s">
        <v>92</v>
      </c>
      <c r="B2375" t="s">
        <v>2521</v>
      </c>
      <c r="C2375" s="1">
        <v>500</v>
      </c>
      <c r="D2375">
        <v>2</v>
      </c>
      <c r="E2375">
        <v>0.4</v>
      </c>
      <c r="F2375" s="16">
        <v>45232</v>
      </c>
      <c r="G2375" t="s">
        <v>77</v>
      </c>
      <c r="H2375" t="s">
        <v>100</v>
      </c>
      <c r="I2375" t="s">
        <v>78</v>
      </c>
      <c r="J2375" t="s">
        <v>101</v>
      </c>
      <c r="K2375" s="1" t="s">
        <v>102</v>
      </c>
      <c r="L2375" t="s">
        <v>79</v>
      </c>
      <c r="M2375" s="1">
        <v>500</v>
      </c>
      <c r="N2375" s="1">
        <v>500</v>
      </c>
      <c r="O2375" s="1">
        <v>1045</v>
      </c>
      <c r="P2375">
        <v>3</v>
      </c>
      <c r="Q2375">
        <v>91.05</v>
      </c>
      <c r="R2375">
        <v>112.27</v>
      </c>
      <c r="S2375">
        <v>21.22</v>
      </c>
      <c r="T2375" t="s">
        <v>80</v>
      </c>
      <c r="U2375" s="40">
        <v>2023</v>
      </c>
      <c r="V2375" s="40">
        <v>11</v>
      </c>
      <c r="W2375" s="40" t="s">
        <v>328</v>
      </c>
      <c r="X2375" s="40">
        <v>4</v>
      </c>
      <c r="Y2375">
        <v>1</v>
      </c>
      <c r="Z2375">
        <v>112.27</v>
      </c>
    </row>
    <row r="2376" spans="1:26" x14ac:dyDescent="0.25">
      <c r="A2376" t="s">
        <v>92</v>
      </c>
      <c r="B2376" t="s">
        <v>2522</v>
      </c>
      <c r="C2376" s="1">
        <v>500</v>
      </c>
      <c r="D2376">
        <v>2</v>
      </c>
      <c r="E2376">
        <v>0.4</v>
      </c>
      <c r="F2376" s="16">
        <v>45232</v>
      </c>
      <c r="G2376" t="s">
        <v>77</v>
      </c>
      <c r="H2376" t="s">
        <v>100</v>
      </c>
      <c r="I2376" t="s">
        <v>78</v>
      </c>
      <c r="J2376" t="s">
        <v>101</v>
      </c>
      <c r="K2376" s="1" t="s">
        <v>102</v>
      </c>
      <c r="L2376" t="s">
        <v>79</v>
      </c>
      <c r="M2376" s="1">
        <v>500</v>
      </c>
      <c r="N2376" s="1">
        <v>500</v>
      </c>
      <c r="O2376" s="1">
        <v>1045</v>
      </c>
      <c r="P2376">
        <v>3</v>
      </c>
      <c r="Q2376">
        <v>91.05</v>
      </c>
      <c r="R2376">
        <v>112.27</v>
      </c>
      <c r="S2376">
        <v>21.22</v>
      </c>
      <c r="T2376" t="s">
        <v>80</v>
      </c>
      <c r="U2376" s="40">
        <v>2023</v>
      </c>
      <c r="V2376" s="40">
        <v>11</v>
      </c>
      <c r="W2376" s="40" t="s">
        <v>328</v>
      </c>
      <c r="X2376" s="40">
        <v>4</v>
      </c>
      <c r="Y2376">
        <v>1</v>
      </c>
      <c r="Z2376">
        <v>112.27</v>
      </c>
    </row>
    <row r="2377" spans="1:26" x14ac:dyDescent="0.25">
      <c r="A2377" t="s">
        <v>92</v>
      </c>
      <c r="B2377" t="s">
        <v>2523</v>
      </c>
      <c r="C2377" s="1">
        <v>500</v>
      </c>
      <c r="D2377">
        <v>2</v>
      </c>
      <c r="E2377">
        <v>0.4</v>
      </c>
      <c r="F2377" s="16">
        <v>45232</v>
      </c>
      <c r="G2377" t="s">
        <v>77</v>
      </c>
      <c r="H2377" t="s">
        <v>100</v>
      </c>
      <c r="I2377" t="s">
        <v>78</v>
      </c>
      <c r="J2377" t="s">
        <v>101</v>
      </c>
      <c r="K2377" s="1" t="s">
        <v>102</v>
      </c>
      <c r="L2377" t="s">
        <v>79</v>
      </c>
      <c r="M2377" s="1">
        <v>500</v>
      </c>
      <c r="N2377" s="1">
        <v>500</v>
      </c>
      <c r="O2377" s="1">
        <v>1045</v>
      </c>
      <c r="P2377">
        <v>3</v>
      </c>
      <c r="Q2377">
        <v>91.05</v>
      </c>
      <c r="R2377">
        <v>112.27</v>
      </c>
      <c r="S2377">
        <v>21.22</v>
      </c>
      <c r="T2377" t="s">
        <v>80</v>
      </c>
      <c r="U2377" s="40">
        <v>2023</v>
      </c>
      <c r="V2377" s="40">
        <v>11</v>
      </c>
      <c r="W2377" s="40" t="s">
        <v>328</v>
      </c>
      <c r="X2377" s="40">
        <v>4</v>
      </c>
      <c r="Y2377">
        <v>1</v>
      </c>
      <c r="Z2377">
        <v>112.27</v>
      </c>
    </row>
    <row r="2378" spans="1:26" x14ac:dyDescent="0.25">
      <c r="A2378" t="s">
        <v>92</v>
      </c>
      <c r="B2378" t="s">
        <v>2524</v>
      </c>
      <c r="C2378" s="1">
        <v>500</v>
      </c>
      <c r="D2378">
        <v>2</v>
      </c>
      <c r="E2378">
        <v>0.4</v>
      </c>
      <c r="F2378" s="16">
        <v>45232</v>
      </c>
      <c r="G2378" t="s">
        <v>77</v>
      </c>
      <c r="H2378" t="s">
        <v>100</v>
      </c>
      <c r="I2378" t="s">
        <v>78</v>
      </c>
      <c r="J2378" t="s">
        <v>101</v>
      </c>
      <c r="K2378" s="1" t="s">
        <v>102</v>
      </c>
      <c r="L2378" t="s">
        <v>79</v>
      </c>
      <c r="M2378" s="1">
        <v>500</v>
      </c>
      <c r="N2378" s="1">
        <v>500</v>
      </c>
      <c r="O2378" s="1">
        <v>1045</v>
      </c>
      <c r="P2378">
        <v>3</v>
      </c>
      <c r="Q2378">
        <v>91.05</v>
      </c>
      <c r="R2378">
        <v>112.27</v>
      </c>
      <c r="S2378">
        <v>21.22</v>
      </c>
      <c r="T2378" t="s">
        <v>80</v>
      </c>
      <c r="U2378" s="40">
        <v>2023</v>
      </c>
      <c r="V2378" s="40">
        <v>11</v>
      </c>
      <c r="W2378" s="40" t="s">
        <v>328</v>
      </c>
      <c r="X2378" s="40">
        <v>4</v>
      </c>
      <c r="Y2378">
        <v>1</v>
      </c>
      <c r="Z2378">
        <v>112.27</v>
      </c>
    </row>
    <row r="2379" spans="1:26" x14ac:dyDescent="0.25">
      <c r="A2379" t="s">
        <v>92</v>
      </c>
      <c r="B2379" t="s">
        <v>2525</v>
      </c>
      <c r="C2379" s="1">
        <v>500</v>
      </c>
      <c r="D2379">
        <v>2</v>
      </c>
      <c r="E2379">
        <v>0.4</v>
      </c>
      <c r="F2379" s="16">
        <v>45232</v>
      </c>
      <c r="G2379" t="s">
        <v>77</v>
      </c>
      <c r="H2379" t="s">
        <v>100</v>
      </c>
      <c r="I2379" t="s">
        <v>78</v>
      </c>
      <c r="J2379" t="s">
        <v>101</v>
      </c>
      <c r="K2379" s="1" t="s">
        <v>102</v>
      </c>
      <c r="L2379" t="s">
        <v>79</v>
      </c>
      <c r="M2379" s="1">
        <v>500</v>
      </c>
      <c r="N2379" s="1">
        <v>500</v>
      </c>
      <c r="O2379" s="1">
        <v>1045</v>
      </c>
      <c r="P2379">
        <v>3</v>
      </c>
      <c r="Q2379">
        <v>91.05</v>
      </c>
      <c r="R2379">
        <v>112.27</v>
      </c>
      <c r="S2379">
        <v>21.22</v>
      </c>
      <c r="T2379" t="s">
        <v>80</v>
      </c>
      <c r="U2379" s="40">
        <v>2023</v>
      </c>
      <c r="V2379" s="40">
        <v>11</v>
      </c>
      <c r="W2379" s="40" t="s">
        <v>328</v>
      </c>
      <c r="X2379" s="40">
        <v>4</v>
      </c>
      <c r="Y2379">
        <v>1</v>
      </c>
      <c r="Z2379">
        <v>112.27</v>
      </c>
    </row>
    <row r="2380" spans="1:26" x14ac:dyDescent="0.25">
      <c r="A2380" t="s">
        <v>92</v>
      </c>
      <c r="B2380" t="s">
        <v>2526</v>
      </c>
      <c r="C2380" s="1">
        <v>500</v>
      </c>
      <c r="D2380">
        <v>2</v>
      </c>
      <c r="E2380">
        <v>0.4</v>
      </c>
      <c r="F2380" s="16">
        <v>45232</v>
      </c>
      <c r="G2380" t="s">
        <v>77</v>
      </c>
      <c r="H2380" t="s">
        <v>100</v>
      </c>
      <c r="I2380" t="s">
        <v>78</v>
      </c>
      <c r="J2380" t="s">
        <v>101</v>
      </c>
      <c r="K2380" s="1" t="s">
        <v>102</v>
      </c>
      <c r="L2380" t="s">
        <v>79</v>
      </c>
      <c r="M2380" s="1">
        <v>500</v>
      </c>
      <c r="N2380" s="1">
        <v>500</v>
      </c>
      <c r="O2380" s="1">
        <v>1045</v>
      </c>
      <c r="P2380">
        <v>3</v>
      </c>
      <c r="Q2380">
        <v>91.05</v>
      </c>
      <c r="R2380">
        <v>112.27</v>
      </c>
      <c r="S2380">
        <v>21.22</v>
      </c>
      <c r="T2380" t="s">
        <v>80</v>
      </c>
      <c r="U2380" s="40">
        <v>2023</v>
      </c>
      <c r="V2380" s="40">
        <v>11</v>
      </c>
      <c r="W2380" s="40" t="s">
        <v>328</v>
      </c>
      <c r="X2380" s="40">
        <v>4</v>
      </c>
      <c r="Y2380">
        <v>1</v>
      </c>
      <c r="Z2380">
        <v>112.27</v>
      </c>
    </row>
    <row r="2381" spans="1:26" x14ac:dyDescent="0.25">
      <c r="A2381" t="s">
        <v>92</v>
      </c>
      <c r="B2381" t="s">
        <v>2527</v>
      </c>
      <c r="C2381" s="1">
        <v>500</v>
      </c>
      <c r="D2381">
        <v>2</v>
      </c>
      <c r="E2381">
        <v>0.4</v>
      </c>
      <c r="F2381" s="16">
        <v>45232</v>
      </c>
      <c r="G2381" t="s">
        <v>77</v>
      </c>
      <c r="H2381" t="s">
        <v>100</v>
      </c>
      <c r="I2381" t="s">
        <v>78</v>
      </c>
      <c r="J2381" t="s">
        <v>101</v>
      </c>
      <c r="K2381" s="1" t="s">
        <v>102</v>
      </c>
      <c r="L2381" t="s">
        <v>79</v>
      </c>
      <c r="M2381" s="1">
        <v>500</v>
      </c>
      <c r="N2381" s="1">
        <v>500</v>
      </c>
      <c r="O2381" s="1">
        <v>1045</v>
      </c>
      <c r="P2381">
        <v>3</v>
      </c>
      <c r="Q2381">
        <v>91.05</v>
      </c>
      <c r="R2381">
        <v>112.27</v>
      </c>
      <c r="S2381">
        <v>21.22</v>
      </c>
      <c r="T2381" t="s">
        <v>80</v>
      </c>
      <c r="U2381" s="40">
        <v>2023</v>
      </c>
      <c r="V2381" s="40">
        <v>11</v>
      </c>
      <c r="W2381" s="40" t="s">
        <v>328</v>
      </c>
      <c r="X2381" s="40">
        <v>4</v>
      </c>
      <c r="Y2381">
        <v>1</v>
      </c>
      <c r="Z2381">
        <v>112.27</v>
      </c>
    </row>
    <row r="2382" spans="1:26" x14ac:dyDescent="0.25">
      <c r="A2382" t="s">
        <v>92</v>
      </c>
      <c r="B2382" t="s">
        <v>2528</v>
      </c>
      <c r="C2382" s="1">
        <v>500</v>
      </c>
      <c r="D2382">
        <v>2</v>
      </c>
      <c r="E2382">
        <v>0.4</v>
      </c>
      <c r="F2382" s="16">
        <v>45232</v>
      </c>
      <c r="G2382" t="s">
        <v>77</v>
      </c>
      <c r="H2382" t="s">
        <v>100</v>
      </c>
      <c r="I2382" t="s">
        <v>78</v>
      </c>
      <c r="J2382" t="s">
        <v>101</v>
      </c>
      <c r="K2382" s="1" t="s">
        <v>102</v>
      </c>
      <c r="L2382" t="s">
        <v>79</v>
      </c>
      <c r="M2382" s="1">
        <v>500</v>
      </c>
      <c r="N2382" s="1">
        <v>500</v>
      </c>
      <c r="O2382" s="1">
        <v>1045</v>
      </c>
      <c r="P2382">
        <v>3</v>
      </c>
      <c r="Q2382">
        <v>91.05</v>
      </c>
      <c r="R2382">
        <v>112.27</v>
      </c>
      <c r="S2382">
        <v>21.22</v>
      </c>
      <c r="T2382" t="s">
        <v>80</v>
      </c>
      <c r="U2382" s="40">
        <v>2023</v>
      </c>
      <c r="V2382" s="40">
        <v>11</v>
      </c>
      <c r="W2382" s="40" t="s">
        <v>328</v>
      </c>
      <c r="X2382" s="40">
        <v>4</v>
      </c>
      <c r="Y2382">
        <v>1</v>
      </c>
      <c r="Z2382">
        <v>112.27</v>
      </c>
    </row>
    <row r="2383" spans="1:26" x14ac:dyDescent="0.25">
      <c r="A2383" t="s">
        <v>92</v>
      </c>
      <c r="B2383" t="s">
        <v>2529</v>
      </c>
      <c r="C2383" s="1">
        <v>500</v>
      </c>
      <c r="D2383">
        <v>2</v>
      </c>
      <c r="E2383">
        <v>0.4</v>
      </c>
      <c r="F2383" s="16">
        <v>45232</v>
      </c>
      <c r="G2383" t="s">
        <v>77</v>
      </c>
      <c r="H2383" t="s">
        <v>100</v>
      </c>
      <c r="I2383" t="s">
        <v>78</v>
      </c>
      <c r="J2383" t="s">
        <v>101</v>
      </c>
      <c r="K2383" s="1" t="s">
        <v>102</v>
      </c>
      <c r="L2383" t="s">
        <v>79</v>
      </c>
      <c r="M2383" s="1">
        <v>500</v>
      </c>
      <c r="N2383" s="1">
        <v>500</v>
      </c>
      <c r="O2383" s="1">
        <v>1045</v>
      </c>
      <c r="P2383">
        <v>3</v>
      </c>
      <c r="Q2383">
        <v>91.05</v>
      </c>
      <c r="R2383">
        <v>112.27</v>
      </c>
      <c r="S2383">
        <v>21.22</v>
      </c>
      <c r="T2383" t="s">
        <v>80</v>
      </c>
      <c r="U2383" s="40">
        <v>2023</v>
      </c>
      <c r="V2383" s="40">
        <v>11</v>
      </c>
      <c r="W2383" s="40" t="s">
        <v>328</v>
      </c>
      <c r="X2383" s="40">
        <v>4</v>
      </c>
      <c r="Y2383">
        <v>1</v>
      </c>
      <c r="Z2383">
        <v>112.27</v>
      </c>
    </row>
    <row r="2384" spans="1:26" x14ac:dyDescent="0.25">
      <c r="A2384" t="s">
        <v>92</v>
      </c>
      <c r="B2384" t="s">
        <v>2530</v>
      </c>
      <c r="C2384" s="1">
        <v>500</v>
      </c>
      <c r="D2384">
        <v>2</v>
      </c>
      <c r="E2384">
        <v>0.4</v>
      </c>
      <c r="F2384" s="16">
        <v>45232</v>
      </c>
      <c r="G2384" t="s">
        <v>77</v>
      </c>
      <c r="H2384" t="s">
        <v>100</v>
      </c>
      <c r="I2384" t="s">
        <v>78</v>
      </c>
      <c r="J2384" t="s">
        <v>101</v>
      </c>
      <c r="K2384" s="1" t="s">
        <v>102</v>
      </c>
      <c r="L2384" t="s">
        <v>79</v>
      </c>
      <c r="M2384" s="1">
        <v>500</v>
      </c>
      <c r="N2384" s="1">
        <v>500</v>
      </c>
      <c r="O2384" s="1">
        <v>1045</v>
      </c>
      <c r="P2384">
        <v>3</v>
      </c>
      <c r="Q2384">
        <v>91.05</v>
      </c>
      <c r="R2384">
        <v>112.27</v>
      </c>
      <c r="S2384">
        <v>21.22</v>
      </c>
      <c r="T2384" t="s">
        <v>80</v>
      </c>
      <c r="U2384" s="40">
        <v>2023</v>
      </c>
      <c r="V2384" s="40">
        <v>11</v>
      </c>
      <c r="W2384" s="40" t="s">
        <v>328</v>
      </c>
      <c r="X2384" s="40">
        <v>4</v>
      </c>
      <c r="Y2384">
        <v>1</v>
      </c>
      <c r="Z2384">
        <v>112.27</v>
      </c>
    </row>
    <row r="2385" spans="1:26" x14ac:dyDescent="0.25">
      <c r="A2385" t="s">
        <v>92</v>
      </c>
      <c r="B2385" t="s">
        <v>2531</v>
      </c>
      <c r="C2385" s="1">
        <v>500</v>
      </c>
      <c r="D2385">
        <v>2</v>
      </c>
      <c r="E2385">
        <v>0.4</v>
      </c>
      <c r="F2385" s="16">
        <v>45232</v>
      </c>
      <c r="G2385" t="s">
        <v>77</v>
      </c>
      <c r="H2385" t="s">
        <v>100</v>
      </c>
      <c r="I2385" t="s">
        <v>78</v>
      </c>
      <c r="J2385" t="s">
        <v>101</v>
      </c>
      <c r="K2385" s="1" t="s">
        <v>102</v>
      </c>
      <c r="L2385" t="s">
        <v>79</v>
      </c>
      <c r="M2385" s="1">
        <v>500</v>
      </c>
      <c r="N2385" s="1">
        <v>500</v>
      </c>
      <c r="O2385" s="1">
        <v>1045</v>
      </c>
      <c r="P2385">
        <v>3</v>
      </c>
      <c r="Q2385">
        <v>91.05</v>
      </c>
      <c r="R2385">
        <v>112.27</v>
      </c>
      <c r="S2385">
        <v>21.22</v>
      </c>
      <c r="T2385" t="s">
        <v>80</v>
      </c>
      <c r="U2385" s="40">
        <v>2023</v>
      </c>
      <c r="V2385" s="40">
        <v>11</v>
      </c>
      <c r="W2385" s="40" t="s">
        <v>328</v>
      </c>
      <c r="X2385" s="40">
        <v>4</v>
      </c>
      <c r="Y2385">
        <v>1</v>
      </c>
      <c r="Z2385">
        <v>112.27</v>
      </c>
    </row>
    <row r="2386" spans="1:26" x14ac:dyDescent="0.25">
      <c r="A2386" t="s">
        <v>92</v>
      </c>
      <c r="B2386" t="s">
        <v>2532</v>
      </c>
      <c r="C2386" s="1">
        <v>500</v>
      </c>
      <c r="D2386">
        <v>2</v>
      </c>
      <c r="E2386">
        <v>0.4</v>
      </c>
      <c r="F2386" s="16">
        <v>45232</v>
      </c>
      <c r="G2386" t="s">
        <v>77</v>
      </c>
      <c r="H2386" t="s">
        <v>100</v>
      </c>
      <c r="I2386" t="s">
        <v>78</v>
      </c>
      <c r="J2386" t="s">
        <v>101</v>
      </c>
      <c r="K2386" s="1" t="s">
        <v>102</v>
      </c>
      <c r="L2386" t="s">
        <v>79</v>
      </c>
      <c r="M2386" s="1">
        <v>500</v>
      </c>
      <c r="N2386" s="1">
        <v>500</v>
      </c>
      <c r="O2386" s="1">
        <v>1045</v>
      </c>
      <c r="P2386">
        <v>3</v>
      </c>
      <c r="Q2386">
        <v>91.05</v>
      </c>
      <c r="R2386">
        <v>112.27</v>
      </c>
      <c r="S2386">
        <v>21.22</v>
      </c>
      <c r="T2386" t="s">
        <v>80</v>
      </c>
      <c r="U2386" s="40">
        <v>2023</v>
      </c>
      <c r="V2386" s="40">
        <v>11</v>
      </c>
      <c r="W2386" s="40" t="s">
        <v>328</v>
      </c>
      <c r="X2386" s="40">
        <v>4</v>
      </c>
      <c r="Y2386">
        <v>1</v>
      </c>
      <c r="Z2386">
        <v>112.27</v>
      </c>
    </row>
    <row r="2387" spans="1:26" x14ac:dyDescent="0.25">
      <c r="A2387" t="s">
        <v>92</v>
      </c>
      <c r="B2387" t="s">
        <v>2533</v>
      </c>
      <c r="C2387" s="1">
        <v>500</v>
      </c>
      <c r="D2387">
        <v>2</v>
      </c>
      <c r="E2387">
        <v>0.4</v>
      </c>
      <c r="F2387" s="16">
        <v>45232</v>
      </c>
      <c r="G2387" t="s">
        <v>77</v>
      </c>
      <c r="H2387" t="s">
        <v>100</v>
      </c>
      <c r="I2387" t="s">
        <v>78</v>
      </c>
      <c r="J2387" t="s">
        <v>101</v>
      </c>
      <c r="K2387" s="1" t="s">
        <v>102</v>
      </c>
      <c r="L2387" t="s">
        <v>79</v>
      </c>
      <c r="M2387" s="1">
        <v>500</v>
      </c>
      <c r="N2387" s="1">
        <v>500</v>
      </c>
      <c r="O2387" s="1">
        <v>1045</v>
      </c>
      <c r="P2387">
        <v>3</v>
      </c>
      <c r="Q2387">
        <v>91.05</v>
      </c>
      <c r="R2387">
        <v>112.27</v>
      </c>
      <c r="S2387">
        <v>21.22</v>
      </c>
      <c r="T2387" t="s">
        <v>80</v>
      </c>
      <c r="U2387" s="40">
        <v>2023</v>
      </c>
      <c r="V2387" s="40">
        <v>11</v>
      </c>
      <c r="W2387" s="40" t="s">
        <v>328</v>
      </c>
      <c r="X2387" s="40">
        <v>4</v>
      </c>
      <c r="Y2387">
        <v>1</v>
      </c>
      <c r="Z2387">
        <v>112.27</v>
      </c>
    </row>
    <row r="2388" spans="1:26" x14ac:dyDescent="0.25">
      <c r="A2388" t="s">
        <v>92</v>
      </c>
      <c r="B2388" t="s">
        <v>2534</v>
      </c>
      <c r="C2388" s="1">
        <v>500</v>
      </c>
      <c r="D2388">
        <v>2</v>
      </c>
      <c r="E2388">
        <v>0.4</v>
      </c>
      <c r="F2388" s="16">
        <v>45232</v>
      </c>
      <c r="G2388" t="s">
        <v>77</v>
      </c>
      <c r="H2388" t="s">
        <v>100</v>
      </c>
      <c r="I2388" t="s">
        <v>78</v>
      </c>
      <c r="J2388" t="s">
        <v>101</v>
      </c>
      <c r="K2388" s="1" t="s">
        <v>102</v>
      </c>
      <c r="L2388" t="s">
        <v>79</v>
      </c>
      <c r="M2388" s="1">
        <v>500</v>
      </c>
      <c r="N2388" s="1">
        <v>500</v>
      </c>
      <c r="O2388" s="1">
        <v>1045</v>
      </c>
      <c r="P2388">
        <v>3</v>
      </c>
      <c r="Q2388">
        <v>91.05</v>
      </c>
      <c r="R2388">
        <v>112.27</v>
      </c>
      <c r="S2388">
        <v>21.22</v>
      </c>
      <c r="T2388" t="s">
        <v>80</v>
      </c>
      <c r="U2388" s="40">
        <v>2023</v>
      </c>
      <c r="V2388" s="40">
        <v>11</v>
      </c>
      <c r="W2388" s="40" t="s">
        <v>328</v>
      </c>
      <c r="X2388" s="40">
        <v>4</v>
      </c>
      <c r="Y2388">
        <v>1</v>
      </c>
      <c r="Z2388">
        <v>112.27</v>
      </c>
    </row>
    <row r="2389" spans="1:26" x14ac:dyDescent="0.25">
      <c r="A2389" t="s">
        <v>92</v>
      </c>
      <c r="B2389" t="s">
        <v>2535</v>
      </c>
      <c r="C2389" s="1">
        <v>500</v>
      </c>
      <c r="D2389">
        <v>2</v>
      </c>
      <c r="E2389">
        <v>0.4</v>
      </c>
      <c r="F2389" s="16">
        <v>45232</v>
      </c>
      <c r="G2389" t="s">
        <v>77</v>
      </c>
      <c r="H2389" t="s">
        <v>100</v>
      </c>
      <c r="I2389" t="s">
        <v>78</v>
      </c>
      <c r="J2389" t="s">
        <v>101</v>
      </c>
      <c r="K2389" s="1" t="s">
        <v>102</v>
      </c>
      <c r="L2389" t="s">
        <v>79</v>
      </c>
      <c r="M2389" s="1">
        <v>500</v>
      </c>
      <c r="N2389" s="1">
        <v>500</v>
      </c>
      <c r="O2389" s="1">
        <v>1045</v>
      </c>
      <c r="P2389">
        <v>3</v>
      </c>
      <c r="Q2389">
        <v>91.05</v>
      </c>
      <c r="R2389">
        <v>112.27</v>
      </c>
      <c r="S2389">
        <v>21.22</v>
      </c>
      <c r="T2389" t="s">
        <v>80</v>
      </c>
      <c r="U2389" s="40">
        <v>2023</v>
      </c>
      <c r="V2389" s="40">
        <v>11</v>
      </c>
      <c r="W2389" s="40" t="s">
        <v>328</v>
      </c>
      <c r="X2389" s="40">
        <v>4</v>
      </c>
      <c r="Y2389">
        <v>1</v>
      </c>
      <c r="Z2389">
        <v>112.27</v>
      </c>
    </row>
    <row r="2390" spans="1:26" x14ac:dyDescent="0.25">
      <c r="A2390" t="s">
        <v>92</v>
      </c>
      <c r="B2390" t="s">
        <v>2536</v>
      </c>
      <c r="C2390" s="1">
        <v>500</v>
      </c>
      <c r="D2390">
        <v>2</v>
      </c>
      <c r="E2390">
        <v>0.4</v>
      </c>
      <c r="F2390" s="16">
        <v>45232</v>
      </c>
      <c r="G2390" t="s">
        <v>77</v>
      </c>
      <c r="H2390" t="s">
        <v>100</v>
      </c>
      <c r="I2390" t="s">
        <v>78</v>
      </c>
      <c r="J2390" t="s">
        <v>101</v>
      </c>
      <c r="K2390" s="1" t="s">
        <v>102</v>
      </c>
      <c r="L2390" t="s">
        <v>79</v>
      </c>
      <c r="M2390" s="1">
        <v>500</v>
      </c>
      <c r="N2390" s="1">
        <v>500</v>
      </c>
      <c r="O2390" s="1">
        <v>1045</v>
      </c>
      <c r="P2390">
        <v>3</v>
      </c>
      <c r="Q2390">
        <v>91.05</v>
      </c>
      <c r="R2390">
        <v>112.27</v>
      </c>
      <c r="S2390">
        <v>21.22</v>
      </c>
      <c r="T2390" t="s">
        <v>80</v>
      </c>
      <c r="U2390" s="40">
        <v>2023</v>
      </c>
      <c r="V2390" s="40">
        <v>11</v>
      </c>
      <c r="W2390" s="40" t="s">
        <v>328</v>
      </c>
      <c r="X2390" s="40">
        <v>4</v>
      </c>
      <c r="Y2390">
        <v>1</v>
      </c>
      <c r="Z2390">
        <v>112.27</v>
      </c>
    </row>
    <row r="2391" spans="1:26" x14ac:dyDescent="0.25">
      <c r="A2391" t="s">
        <v>92</v>
      </c>
      <c r="B2391" t="s">
        <v>2537</v>
      </c>
      <c r="C2391" s="1">
        <v>500</v>
      </c>
      <c r="D2391">
        <v>2</v>
      </c>
      <c r="E2391">
        <v>0.4</v>
      </c>
      <c r="F2391" s="16">
        <v>45232</v>
      </c>
      <c r="G2391" t="s">
        <v>77</v>
      </c>
      <c r="H2391" t="s">
        <v>100</v>
      </c>
      <c r="I2391" t="s">
        <v>78</v>
      </c>
      <c r="J2391" t="s">
        <v>101</v>
      </c>
      <c r="K2391" s="1" t="s">
        <v>102</v>
      </c>
      <c r="L2391" t="s">
        <v>79</v>
      </c>
      <c r="M2391" s="1">
        <v>500</v>
      </c>
      <c r="N2391" s="1">
        <v>500</v>
      </c>
      <c r="O2391" s="1">
        <v>1045</v>
      </c>
      <c r="P2391">
        <v>3</v>
      </c>
      <c r="Q2391">
        <v>91.05</v>
      </c>
      <c r="R2391">
        <v>112.27</v>
      </c>
      <c r="S2391">
        <v>21.22</v>
      </c>
      <c r="T2391" t="s">
        <v>80</v>
      </c>
      <c r="U2391" s="40">
        <v>2023</v>
      </c>
      <c r="V2391" s="40">
        <v>11</v>
      </c>
      <c r="W2391" s="40" t="s">
        <v>328</v>
      </c>
      <c r="X2391" s="40">
        <v>4</v>
      </c>
      <c r="Y2391">
        <v>1</v>
      </c>
      <c r="Z2391">
        <v>112.27</v>
      </c>
    </row>
    <row r="2392" spans="1:26" x14ac:dyDescent="0.25">
      <c r="A2392" t="s">
        <v>92</v>
      </c>
      <c r="B2392" t="s">
        <v>336</v>
      </c>
      <c r="C2392" s="1">
        <v>500</v>
      </c>
      <c r="D2392">
        <v>2</v>
      </c>
      <c r="E2392">
        <v>0.4</v>
      </c>
      <c r="F2392" s="16">
        <v>45232</v>
      </c>
      <c r="G2392" t="s">
        <v>77</v>
      </c>
      <c r="H2392" t="s">
        <v>100</v>
      </c>
      <c r="I2392" t="s">
        <v>78</v>
      </c>
      <c r="J2392" t="s">
        <v>101</v>
      </c>
      <c r="K2392" s="1" t="s">
        <v>102</v>
      </c>
      <c r="L2392" t="s">
        <v>79</v>
      </c>
      <c r="M2392" s="1">
        <v>500</v>
      </c>
      <c r="N2392" s="1">
        <v>500</v>
      </c>
      <c r="O2392" s="1">
        <v>1045</v>
      </c>
      <c r="P2392">
        <v>3</v>
      </c>
      <c r="Q2392">
        <v>91.05</v>
      </c>
      <c r="R2392">
        <v>112.27</v>
      </c>
      <c r="S2392">
        <v>21.22</v>
      </c>
      <c r="T2392" t="s">
        <v>80</v>
      </c>
      <c r="U2392" s="40">
        <v>2023</v>
      </c>
      <c r="V2392" s="40">
        <v>11</v>
      </c>
      <c r="W2392" s="40" t="s">
        <v>328</v>
      </c>
      <c r="X2392" s="40">
        <v>4</v>
      </c>
      <c r="Y2392">
        <v>1</v>
      </c>
      <c r="Z2392">
        <v>112.27</v>
      </c>
    </row>
    <row r="2393" spans="1:26" x14ac:dyDescent="0.25">
      <c r="A2393" t="s">
        <v>92</v>
      </c>
      <c r="B2393" t="s">
        <v>2538</v>
      </c>
      <c r="C2393" s="1">
        <v>500</v>
      </c>
      <c r="D2393">
        <v>2</v>
      </c>
      <c r="E2393">
        <v>0.4</v>
      </c>
      <c r="F2393" s="16">
        <v>45232</v>
      </c>
      <c r="G2393" t="s">
        <v>77</v>
      </c>
      <c r="H2393" t="s">
        <v>100</v>
      </c>
      <c r="I2393" t="s">
        <v>78</v>
      </c>
      <c r="J2393" t="s">
        <v>101</v>
      </c>
      <c r="K2393" s="1" t="s">
        <v>102</v>
      </c>
      <c r="L2393" t="s">
        <v>79</v>
      </c>
      <c r="M2393" s="1">
        <v>500</v>
      </c>
      <c r="N2393" s="1">
        <v>500</v>
      </c>
      <c r="O2393" s="1">
        <v>1045</v>
      </c>
      <c r="P2393">
        <v>3</v>
      </c>
      <c r="Q2393">
        <v>91.05</v>
      </c>
      <c r="R2393">
        <v>112.27</v>
      </c>
      <c r="S2393">
        <v>21.22</v>
      </c>
      <c r="T2393" t="s">
        <v>80</v>
      </c>
      <c r="U2393" s="40">
        <v>2023</v>
      </c>
      <c r="V2393" s="40">
        <v>11</v>
      </c>
      <c r="W2393" s="40" t="s">
        <v>328</v>
      </c>
      <c r="X2393" s="40">
        <v>4</v>
      </c>
      <c r="Y2393">
        <v>1</v>
      </c>
      <c r="Z2393">
        <v>112.27</v>
      </c>
    </row>
    <row r="2394" spans="1:26" x14ac:dyDescent="0.25">
      <c r="A2394" t="s">
        <v>92</v>
      </c>
      <c r="B2394" t="s">
        <v>2539</v>
      </c>
      <c r="C2394" s="1">
        <v>500</v>
      </c>
      <c r="D2394">
        <v>2</v>
      </c>
      <c r="E2394">
        <v>0.4</v>
      </c>
      <c r="F2394" s="16">
        <v>45232</v>
      </c>
      <c r="G2394" t="s">
        <v>77</v>
      </c>
      <c r="H2394" t="s">
        <v>100</v>
      </c>
      <c r="I2394" t="s">
        <v>78</v>
      </c>
      <c r="J2394" t="s">
        <v>101</v>
      </c>
      <c r="K2394" s="1" t="s">
        <v>102</v>
      </c>
      <c r="L2394" t="s">
        <v>79</v>
      </c>
      <c r="M2394" s="1">
        <v>500</v>
      </c>
      <c r="N2394" s="1">
        <v>500</v>
      </c>
      <c r="O2394" s="1">
        <v>1045</v>
      </c>
      <c r="P2394">
        <v>3</v>
      </c>
      <c r="Q2394">
        <v>91.05</v>
      </c>
      <c r="R2394">
        <v>112.27</v>
      </c>
      <c r="S2394">
        <v>21.22</v>
      </c>
      <c r="T2394" t="s">
        <v>80</v>
      </c>
      <c r="U2394" s="40">
        <v>2023</v>
      </c>
      <c r="V2394" s="40">
        <v>11</v>
      </c>
      <c r="W2394" s="40" t="s">
        <v>328</v>
      </c>
      <c r="X2394" s="40">
        <v>4</v>
      </c>
      <c r="Y2394">
        <v>1</v>
      </c>
      <c r="Z2394">
        <v>112.27</v>
      </c>
    </row>
    <row r="2395" spans="1:26" x14ac:dyDescent="0.25">
      <c r="A2395" t="s">
        <v>92</v>
      </c>
      <c r="B2395" t="s">
        <v>2540</v>
      </c>
      <c r="C2395" s="1">
        <v>500</v>
      </c>
      <c r="D2395">
        <v>2</v>
      </c>
      <c r="E2395">
        <v>0.4</v>
      </c>
      <c r="F2395" s="16">
        <v>45232</v>
      </c>
      <c r="G2395" t="s">
        <v>77</v>
      </c>
      <c r="H2395" t="s">
        <v>100</v>
      </c>
      <c r="I2395" t="s">
        <v>78</v>
      </c>
      <c r="J2395" t="s">
        <v>101</v>
      </c>
      <c r="K2395" s="1" t="s">
        <v>102</v>
      </c>
      <c r="L2395" t="s">
        <v>79</v>
      </c>
      <c r="M2395" s="1">
        <v>500</v>
      </c>
      <c r="N2395" s="1">
        <v>500</v>
      </c>
      <c r="O2395" s="1">
        <v>1045</v>
      </c>
      <c r="P2395">
        <v>3</v>
      </c>
      <c r="Q2395">
        <v>91.05</v>
      </c>
      <c r="R2395">
        <v>112.27</v>
      </c>
      <c r="S2395">
        <v>21.22</v>
      </c>
      <c r="T2395" t="s">
        <v>80</v>
      </c>
      <c r="U2395" s="40">
        <v>2023</v>
      </c>
      <c r="V2395" s="40">
        <v>11</v>
      </c>
      <c r="W2395" s="40" t="s">
        <v>328</v>
      </c>
      <c r="X2395" s="40">
        <v>4</v>
      </c>
      <c r="Y2395">
        <v>1</v>
      </c>
      <c r="Z2395">
        <v>112.27</v>
      </c>
    </row>
    <row r="2396" spans="1:26" x14ac:dyDescent="0.25">
      <c r="A2396" t="s">
        <v>92</v>
      </c>
      <c r="B2396" t="s">
        <v>2541</v>
      </c>
      <c r="C2396" s="1">
        <v>500</v>
      </c>
      <c r="D2396">
        <v>2</v>
      </c>
      <c r="E2396">
        <v>0.4</v>
      </c>
      <c r="F2396" s="16">
        <v>45232</v>
      </c>
      <c r="G2396" t="s">
        <v>77</v>
      </c>
      <c r="H2396" t="s">
        <v>100</v>
      </c>
      <c r="I2396" t="s">
        <v>78</v>
      </c>
      <c r="J2396" t="s">
        <v>101</v>
      </c>
      <c r="K2396" s="1" t="s">
        <v>102</v>
      </c>
      <c r="L2396" t="s">
        <v>79</v>
      </c>
      <c r="M2396" s="1">
        <v>500</v>
      </c>
      <c r="N2396" s="1">
        <v>500</v>
      </c>
      <c r="O2396" s="1">
        <v>1045</v>
      </c>
      <c r="P2396">
        <v>3</v>
      </c>
      <c r="Q2396">
        <v>91.05</v>
      </c>
      <c r="R2396">
        <v>112.27</v>
      </c>
      <c r="S2396">
        <v>21.22</v>
      </c>
      <c r="T2396" t="s">
        <v>80</v>
      </c>
      <c r="U2396" s="40">
        <v>2023</v>
      </c>
      <c r="V2396" s="40">
        <v>11</v>
      </c>
      <c r="W2396" s="40" t="s">
        <v>328</v>
      </c>
      <c r="X2396" s="40">
        <v>4</v>
      </c>
      <c r="Y2396">
        <v>1</v>
      </c>
      <c r="Z2396">
        <v>112.27</v>
      </c>
    </row>
    <row r="2397" spans="1:26" x14ac:dyDescent="0.25">
      <c r="A2397" t="s">
        <v>92</v>
      </c>
      <c r="B2397" t="s">
        <v>2542</v>
      </c>
      <c r="C2397" s="1">
        <v>500</v>
      </c>
      <c r="D2397">
        <v>2</v>
      </c>
      <c r="E2397">
        <v>0.4</v>
      </c>
      <c r="F2397" s="16">
        <v>45232</v>
      </c>
      <c r="G2397" t="s">
        <v>77</v>
      </c>
      <c r="H2397" t="s">
        <v>100</v>
      </c>
      <c r="I2397" t="s">
        <v>78</v>
      </c>
      <c r="J2397" t="s">
        <v>101</v>
      </c>
      <c r="K2397" s="1" t="s">
        <v>102</v>
      </c>
      <c r="L2397" t="s">
        <v>79</v>
      </c>
      <c r="M2397" s="1">
        <v>500</v>
      </c>
      <c r="N2397" s="1">
        <v>500</v>
      </c>
      <c r="O2397" s="1">
        <v>1045</v>
      </c>
      <c r="P2397">
        <v>3</v>
      </c>
      <c r="Q2397">
        <v>91.05</v>
      </c>
      <c r="R2397">
        <v>112.27</v>
      </c>
      <c r="S2397">
        <v>21.22</v>
      </c>
      <c r="T2397" t="s">
        <v>80</v>
      </c>
      <c r="U2397" s="40">
        <v>2023</v>
      </c>
      <c r="V2397" s="40">
        <v>11</v>
      </c>
      <c r="W2397" s="40" t="s">
        <v>328</v>
      </c>
      <c r="X2397" s="40">
        <v>4</v>
      </c>
      <c r="Y2397">
        <v>1</v>
      </c>
      <c r="Z2397">
        <v>112.27</v>
      </c>
    </row>
    <row r="2398" spans="1:26" x14ac:dyDescent="0.25">
      <c r="A2398" t="s">
        <v>92</v>
      </c>
      <c r="B2398" t="s">
        <v>334</v>
      </c>
      <c r="C2398" s="1">
        <v>500</v>
      </c>
      <c r="D2398">
        <v>2</v>
      </c>
      <c r="E2398">
        <v>0.4</v>
      </c>
      <c r="F2398" s="16">
        <v>45232</v>
      </c>
      <c r="G2398" t="s">
        <v>77</v>
      </c>
      <c r="H2398" t="s">
        <v>100</v>
      </c>
      <c r="I2398" t="s">
        <v>78</v>
      </c>
      <c r="J2398" t="s">
        <v>101</v>
      </c>
      <c r="K2398" s="1" t="s">
        <v>102</v>
      </c>
      <c r="L2398" t="s">
        <v>79</v>
      </c>
      <c r="M2398" s="1">
        <v>500</v>
      </c>
      <c r="N2398" s="1">
        <v>500</v>
      </c>
      <c r="O2398" s="1">
        <v>1045</v>
      </c>
      <c r="P2398">
        <v>3</v>
      </c>
      <c r="Q2398">
        <v>91.05</v>
      </c>
      <c r="R2398">
        <v>112.27</v>
      </c>
      <c r="S2398">
        <v>21.22</v>
      </c>
      <c r="T2398" t="s">
        <v>80</v>
      </c>
      <c r="U2398" s="40">
        <v>2023</v>
      </c>
      <c r="V2398" s="40">
        <v>11</v>
      </c>
      <c r="W2398" s="40" t="s">
        <v>328</v>
      </c>
      <c r="X2398" s="40">
        <v>4</v>
      </c>
      <c r="Y2398">
        <v>1</v>
      </c>
      <c r="Z2398">
        <v>112.27</v>
      </c>
    </row>
    <row r="2399" spans="1:26" x14ac:dyDescent="0.25">
      <c r="A2399" t="s">
        <v>92</v>
      </c>
      <c r="B2399" t="s">
        <v>2543</v>
      </c>
      <c r="C2399" s="1">
        <v>500</v>
      </c>
      <c r="D2399">
        <v>2</v>
      </c>
      <c r="E2399">
        <v>0.4</v>
      </c>
      <c r="F2399" s="16">
        <v>45232</v>
      </c>
      <c r="G2399" t="s">
        <v>77</v>
      </c>
      <c r="H2399" t="s">
        <v>100</v>
      </c>
      <c r="I2399" t="s">
        <v>78</v>
      </c>
      <c r="J2399" t="s">
        <v>101</v>
      </c>
      <c r="K2399" s="1" t="s">
        <v>102</v>
      </c>
      <c r="L2399" t="s">
        <v>79</v>
      </c>
      <c r="M2399" s="1">
        <v>500</v>
      </c>
      <c r="N2399" s="1">
        <v>500</v>
      </c>
      <c r="O2399" s="1">
        <v>1045</v>
      </c>
      <c r="P2399">
        <v>3</v>
      </c>
      <c r="Q2399">
        <v>91.05</v>
      </c>
      <c r="R2399">
        <v>112.27</v>
      </c>
      <c r="S2399">
        <v>21.22</v>
      </c>
      <c r="T2399" t="s">
        <v>80</v>
      </c>
      <c r="U2399" s="40">
        <v>2023</v>
      </c>
      <c r="V2399" s="40">
        <v>11</v>
      </c>
      <c r="W2399" s="40" t="s">
        <v>328</v>
      </c>
      <c r="X2399" s="40">
        <v>4</v>
      </c>
      <c r="Y2399">
        <v>1</v>
      </c>
      <c r="Z2399">
        <v>112.27</v>
      </c>
    </row>
    <row r="2400" spans="1:26" x14ac:dyDescent="0.25">
      <c r="A2400" t="s">
        <v>92</v>
      </c>
      <c r="B2400" t="s">
        <v>2544</v>
      </c>
      <c r="C2400" s="1">
        <v>500</v>
      </c>
      <c r="D2400">
        <v>2</v>
      </c>
      <c r="E2400">
        <v>0.4</v>
      </c>
      <c r="F2400" s="16">
        <v>45232</v>
      </c>
      <c r="G2400" t="s">
        <v>77</v>
      </c>
      <c r="H2400" t="s">
        <v>100</v>
      </c>
      <c r="I2400" t="s">
        <v>78</v>
      </c>
      <c r="J2400" t="s">
        <v>101</v>
      </c>
      <c r="K2400" s="1" t="s">
        <v>102</v>
      </c>
      <c r="L2400" t="s">
        <v>79</v>
      </c>
      <c r="M2400" s="1">
        <v>500</v>
      </c>
      <c r="N2400" s="1">
        <v>500</v>
      </c>
      <c r="O2400" s="1">
        <v>1045</v>
      </c>
      <c r="P2400">
        <v>3</v>
      </c>
      <c r="Q2400">
        <v>91.05</v>
      </c>
      <c r="R2400">
        <v>112.27</v>
      </c>
      <c r="S2400">
        <v>21.22</v>
      </c>
      <c r="T2400" t="s">
        <v>80</v>
      </c>
      <c r="U2400" s="40">
        <v>2023</v>
      </c>
      <c r="V2400" s="40">
        <v>11</v>
      </c>
      <c r="W2400" s="40" t="s">
        <v>328</v>
      </c>
      <c r="X2400" s="40">
        <v>4</v>
      </c>
      <c r="Y2400">
        <v>1</v>
      </c>
      <c r="Z2400">
        <v>112.27</v>
      </c>
    </row>
    <row r="2401" spans="1:26" x14ac:dyDescent="0.25">
      <c r="A2401" t="s">
        <v>92</v>
      </c>
      <c r="B2401" t="s">
        <v>2545</v>
      </c>
      <c r="C2401" s="1">
        <v>500</v>
      </c>
      <c r="D2401">
        <v>2</v>
      </c>
      <c r="E2401">
        <v>0.4</v>
      </c>
      <c r="F2401" s="16">
        <v>45232</v>
      </c>
      <c r="G2401" t="s">
        <v>77</v>
      </c>
      <c r="H2401" t="s">
        <v>100</v>
      </c>
      <c r="I2401" t="s">
        <v>78</v>
      </c>
      <c r="J2401" t="s">
        <v>101</v>
      </c>
      <c r="K2401" s="1" t="s">
        <v>102</v>
      </c>
      <c r="L2401" t="s">
        <v>79</v>
      </c>
      <c r="M2401" s="1">
        <v>500</v>
      </c>
      <c r="N2401" s="1">
        <v>500</v>
      </c>
      <c r="O2401" s="1">
        <v>1045</v>
      </c>
      <c r="P2401">
        <v>3</v>
      </c>
      <c r="Q2401">
        <v>91.05</v>
      </c>
      <c r="R2401">
        <v>112.27</v>
      </c>
      <c r="S2401">
        <v>21.22</v>
      </c>
      <c r="T2401" t="s">
        <v>80</v>
      </c>
      <c r="U2401" s="40">
        <v>2023</v>
      </c>
      <c r="V2401" s="40">
        <v>11</v>
      </c>
      <c r="W2401" s="40" t="s">
        <v>328</v>
      </c>
      <c r="X2401" s="40">
        <v>4</v>
      </c>
      <c r="Y2401">
        <v>1</v>
      </c>
      <c r="Z2401">
        <v>112.27</v>
      </c>
    </row>
    <row r="2402" spans="1:26" x14ac:dyDescent="0.25">
      <c r="A2402" t="s">
        <v>92</v>
      </c>
      <c r="B2402" t="s">
        <v>2546</v>
      </c>
      <c r="C2402" s="1">
        <v>500</v>
      </c>
      <c r="D2402">
        <v>2</v>
      </c>
      <c r="E2402">
        <v>0.4</v>
      </c>
      <c r="F2402" s="16">
        <v>45232</v>
      </c>
      <c r="G2402" t="s">
        <v>77</v>
      </c>
      <c r="H2402" t="s">
        <v>100</v>
      </c>
      <c r="I2402" t="s">
        <v>78</v>
      </c>
      <c r="J2402" t="s">
        <v>101</v>
      </c>
      <c r="K2402" s="1" t="s">
        <v>102</v>
      </c>
      <c r="L2402" t="s">
        <v>79</v>
      </c>
      <c r="M2402" s="1">
        <v>500</v>
      </c>
      <c r="N2402" s="1">
        <v>500</v>
      </c>
      <c r="O2402" s="1">
        <v>1045</v>
      </c>
      <c r="P2402">
        <v>3</v>
      </c>
      <c r="Q2402">
        <v>91.05</v>
      </c>
      <c r="R2402">
        <v>112.27</v>
      </c>
      <c r="S2402">
        <v>21.22</v>
      </c>
      <c r="T2402" t="s">
        <v>80</v>
      </c>
      <c r="U2402" s="40">
        <v>2023</v>
      </c>
      <c r="V2402" s="40">
        <v>11</v>
      </c>
      <c r="W2402" s="40" t="s">
        <v>328</v>
      </c>
      <c r="X2402" s="40">
        <v>4</v>
      </c>
      <c r="Y2402">
        <v>1</v>
      </c>
      <c r="Z2402">
        <v>112.27</v>
      </c>
    </row>
    <row r="2403" spans="1:26" x14ac:dyDescent="0.25">
      <c r="A2403" t="s">
        <v>92</v>
      </c>
      <c r="B2403" t="s">
        <v>2547</v>
      </c>
      <c r="C2403" s="1">
        <v>500</v>
      </c>
      <c r="D2403">
        <v>2</v>
      </c>
      <c r="E2403">
        <v>0.4</v>
      </c>
      <c r="F2403" s="16">
        <v>45232</v>
      </c>
      <c r="G2403" t="s">
        <v>77</v>
      </c>
      <c r="H2403" t="s">
        <v>100</v>
      </c>
      <c r="I2403" t="s">
        <v>78</v>
      </c>
      <c r="J2403" t="s">
        <v>101</v>
      </c>
      <c r="K2403" s="1" t="s">
        <v>102</v>
      </c>
      <c r="L2403" t="s">
        <v>79</v>
      </c>
      <c r="M2403" s="1">
        <v>500</v>
      </c>
      <c r="N2403" s="1">
        <v>500</v>
      </c>
      <c r="O2403" s="1">
        <v>1045</v>
      </c>
      <c r="P2403">
        <v>3</v>
      </c>
      <c r="Q2403">
        <v>91.05</v>
      </c>
      <c r="R2403">
        <v>112.27</v>
      </c>
      <c r="S2403">
        <v>21.22</v>
      </c>
      <c r="T2403" t="s">
        <v>80</v>
      </c>
      <c r="U2403" s="40">
        <v>2023</v>
      </c>
      <c r="V2403" s="40">
        <v>11</v>
      </c>
      <c r="W2403" s="40" t="s">
        <v>328</v>
      </c>
      <c r="X2403" s="40">
        <v>4</v>
      </c>
      <c r="Y2403">
        <v>1</v>
      </c>
      <c r="Z2403">
        <v>112.27</v>
      </c>
    </row>
    <row r="2404" spans="1:26" x14ac:dyDescent="0.25">
      <c r="A2404" t="s">
        <v>92</v>
      </c>
      <c r="B2404" t="s">
        <v>2548</v>
      </c>
      <c r="C2404" s="1">
        <v>500</v>
      </c>
      <c r="D2404">
        <v>2</v>
      </c>
      <c r="E2404">
        <v>0.4</v>
      </c>
      <c r="F2404" s="16">
        <v>45232</v>
      </c>
      <c r="G2404" t="s">
        <v>77</v>
      </c>
      <c r="H2404" t="s">
        <v>100</v>
      </c>
      <c r="I2404" t="s">
        <v>78</v>
      </c>
      <c r="J2404" t="s">
        <v>101</v>
      </c>
      <c r="K2404" s="1" t="s">
        <v>102</v>
      </c>
      <c r="L2404" t="s">
        <v>79</v>
      </c>
      <c r="M2404" s="1">
        <v>500</v>
      </c>
      <c r="N2404" s="1">
        <v>500</v>
      </c>
      <c r="O2404" s="1">
        <v>1045</v>
      </c>
      <c r="P2404">
        <v>3</v>
      </c>
      <c r="Q2404">
        <v>91.05</v>
      </c>
      <c r="R2404">
        <v>112.27</v>
      </c>
      <c r="S2404">
        <v>21.22</v>
      </c>
      <c r="T2404" t="s">
        <v>80</v>
      </c>
      <c r="U2404" s="40">
        <v>2023</v>
      </c>
      <c r="V2404" s="40">
        <v>11</v>
      </c>
      <c r="W2404" s="40" t="s">
        <v>328</v>
      </c>
      <c r="X2404" s="40">
        <v>4</v>
      </c>
      <c r="Y2404">
        <v>1</v>
      </c>
      <c r="Z2404">
        <v>112.27</v>
      </c>
    </row>
    <row r="2405" spans="1:26" x14ac:dyDescent="0.25">
      <c r="A2405" t="s">
        <v>92</v>
      </c>
      <c r="B2405" t="s">
        <v>2549</v>
      </c>
      <c r="C2405" s="1">
        <v>500</v>
      </c>
      <c r="D2405">
        <v>2</v>
      </c>
      <c r="E2405">
        <v>0.4</v>
      </c>
      <c r="F2405" s="16">
        <v>45232</v>
      </c>
      <c r="G2405" t="s">
        <v>77</v>
      </c>
      <c r="H2405" t="s">
        <v>100</v>
      </c>
      <c r="I2405" t="s">
        <v>78</v>
      </c>
      <c r="J2405" t="s">
        <v>101</v>
      </c>
      <c r="K2405" s="1" t="s">
        <v>102</v>
      </c>
      <c r="L2405" t="s">
        <v>79</v>
      </c>
      <c r="M2405" s="1">
        <v>500</v>
      </c>
      <c r="N2405" s="1">
        <v>500</v>
      </c>
      <c r="O2405" s="1">
        <v>1045</v>
      </c>
      <c r="P2405">
        <v>3</v>
      </c>
      <c r="Q2405">
        <v>91.05</v>
      </c>
      <c r="R2405">
        <v>112.27</v>
      </c>
      <c r="S2405">
        <v>21.22</v>
      </c>
      <c r="T2405" t="s">
        <v>80</v>
      </c>
      <c r="U2405" s="40">
        <v>2023</v>
      </c>
      <c r="V2405" s="40">
        <v>11</v>
      </c>
      <c r="W2405" s="40" t="s">
        <v>328</v>
      </c>
      <c r="X2405" s="40">
        <v>4</v>
      </c>
      <c r="Y2405">
        <v>1</v>
      </c>
      <c r="Z2405">
        <v>112.27</v>
      </c>
    </row>
    <row r="2406" spans="1:26" x14ac:dyDescent="0.25">
      <c r="A2406" t="s">
        <v>92</v>
      </c>
      <c r="B2406" t="s">
        <v>2550</v>
      </c>
      <c r="C2406" s="1">
        <v>500</v>
      </c>
      <c r="D2406">
        <v>2</v>
      </c>
      <c r="E2406">
        <v>0.4</v>
      </c>
      <c r="F2406" s="16">
        <v>45232</v>
      </c>
      <c r="G2406" t="s">
        <v>77</v>
      </c>
      <c r="H2406" t="s">
        <v>100</v>
      </c>
      <c r="I2406" t="s">
        <v>78</v>
      </c>
      <c r="J2406" t="s">
        <v>101</v>
      </c>
      <c r="K2406" s="1" t="s">
        <v>102</v>
      </c>
      <c r="L2406" t="s">
        <v>79</v>
      </c>
      <c r="M2406" s="1">
        <v>500</v>
      </c>
      <c r="N2406" s="1">
        <v>500</v>
      </c>
      <c r="O2406" s="1">
        <v>1045</v>
      </c>
      <c r="P2406">
        <v>3</v>
      </c>
      <c r="Q2406">
        <v>91.05</v>
      </c>
      <c r="R2406">
        <v>112.27</v>
      </c>
      <c r="S2406">
        <v>21.22</v>
      </c>
      <c r="T2406" t="s">
        <v>80</v>
      </c>
      <c r="U2406" s="40">
        <v>2023</v>
      </c>
      <c r="V2406" s="40">
        <v>11</v>
      </c>
      <c r="W2406" s="40" t="s">
        <v>328</v>
      </c>
      <c r="X2406" s="40">
        <v>4</v>
      </c>
      <c r="Y2406">
        <v>1</v>
      </c>
      <c r="Z2406">
        <v>112.27</v>
      </c>
    </row>
    <row r="2407" spans="1:26" x14ac:dyDescent="0.25">
      <c r="A2407" t="s">
        <v>92</v>
      </c>
      <c r="B2407" t="s">
        <v>2551</v>
      </c>
      <c r="C2407" s="1">
        <v>500</v>
      </c>
      <c r="D2407">
        <v>2</v>
      </c>
      <c r="E2407">
        <v>0.4</v>
      </c>
      <c r="F2407" s="16">
        <v>45232</v>
      </c>
      <c r="G2407" t="s">
        <v>77</v>
      </c>
      <c r="H2407" t="s">
        <v>100</v>
      </c>
      <c r="I2407" t="s">
        <v>78</v>
      </c>
      <c r="J2407" t="s">
        <v>101</v>
      </c>
      <c r="K2407" s="1" t="s">
        <v>102</v>
      </c>
      <c r="L2407" t="s">
        <v>79</v>
      </c>
      <c r="M2407" s="1">
        <v>500</v>
      </c>
      <c r="N2407" s="1">
        <v>500</v>
      </c>
      <c r="O2407" s="1">
        <v>1045</v>
      </c>
      <c r="P2407">
        <v>3</v>
      </c>
      <c r="Q2407">
        <v>91.05</v>
      </c>
      <c r="R2407">
        <v>112.27</v>
      </c>
      <c r="S2407">
        <v>21.22</v>
      </c>
      <c r="T2407" t="s">
        <v>80</v>
      </c>
      <c r="U2407" s="40">
        <v>2023</v>
      </c>
      <c r="V2407" s="40">
        <v>11</v>
      </c>
      <c r="W2407" s="40" t="s">
        <v>328</v>
      </c>
      <c r="X2407" s="40">
        <v>4</v>
      </c>
      <c r="Y2407">
        <v>1</v>
      </c>
      <c r="Z2407">
        <v>112.27</v>
      </c>
    </row>
    <row r="2408" spans="1:26" x14ac:dyDescent="0.25">
      <c r="A2408" t="s">
        <v>92</v>
      </c>
      <c r="B2408" t="s">
        <v>2552</v>
      </c>
      <c r="C2408" s="1">
        <v>500</v>
      </c>
      <c r="D2408">
        <v>2</v>
      </c>
      <c r="E2408">
        <v>0.4</v>
      </c>
      <c r="F2408" s="16">
        <v>45232</v>
      </c>
      <c r="G2408" t="s">
        <v>77</v>
      </c>
      <c r="H2408" t="s">
        <v>100</v>
      </c>
      <c r="I2408" t="s">
        <v>78</v>
      </c>
      <c r="J2408" t="s">
        <v>101</v>
      </c>
      <c r="K2408" s="1" t="s">
        <v>102</v>
      </c>
      <c r="L2408" t="s">
        <v>79</v>
      </c>
      <c r="M2408" s="1">
        <v>500</v>
      </c>
      <c r="N2408" s="1">
        <v>500</v>
      </c>
      <c r="O2408" s="1">
        <v>1045</v>
      </c>
      <c r="P2408">
        <v>3</v>
      </c>
      <c r="Q2408">
        <v>91.05</v>
      </c>
      <c r="R2408">
        <v>112.27</v>
      </c>
      <c r="S2408">
        <v>21.22</v>
      </c>
      <c r="T2408" t="s">
        <v>80</v>
      </c>
      <c r="U2408" s="40">
        <v>2023</v>
      </c>
      <c r="V2408" s="40">
        <v>11</v>
      </c>
      <c r="W2408" s="40" t="s">
        <v>328</v>
      </c>
      <c r="X2408" s="40">
        <v>4</v>
      </c>
      <c r="Y2408">
        <v>1</v>
      </c>
      <c r="Z2408">
        <v>112.27</v>
      </c>
    </row>
    <row r="2409" spans="1:26" x14ac:dyDescent="0.25">
      <c r="A2409" t="s">
        <v>92</v>
      </c>
      <c r="B2409" t="s">
        <v>2553</v>
      </c>
      <c r="C2409" s="1">
        <v>500</v>
      </c>
      <c r="D2409">
        <v>2</v>
      </c>
      <c r="E2409">
        <v>0.4</v>
      </c>
      <c r="F2409" s="16">
        <v>45232</v>
      </c>
      <c r="G2409" t="s">
        <v>77</v>
      </c>
      <c r="H2409" t="s">
        <v>100</v>
      </c>
      <c r="I2409" t="s">
        <v>78</v>
      </c>
      <c r="J2409" t="s">
        <v>101</v>
      </c>
      <c r="K2409" s="1" t="s">
        <v>102</v>
      </c>
      <c r="L2409" t="s">
        <v>79</v>
      </c>
      <c r="M2409" s="1">
        <v>500</v>
      </c>
      <c r="N2409" s="1">
        <v>500</v>
      </c>
      <c r="O2409" s="1">
        <v>1045</v>
      </c>
      <c r="P2409">
        <v>3</v>
      </c>
      <c r="Q2409">
        <v>91.05</v>
      </c>
      <c r="R2409">
        <v>112.27</v>
      </c>
      <c r="S2409">
        <v>21.22</v>
      </c>
      <c r="T2409" t="s">
        <v>80</v>
      </c>
      <c r="U2409" s="40">
        <v>2023</v>
      </c>
      <c r="V2409" s="40">
        <v>11</v>
      </c>
      <c r="W2409" s="40" t="s">
        <v>328</v>
      </c>
      <c r="X2409" s="40">
        <v>4</v>
      </c>
      <c r="Y2409">
        <v>1</v>
      </c>
      <c r="Z2409">
        <v>112.27</v>
      </c>
    </row>
    <row r="2410" spans="1:26" x14ac:dyDescent="0.25">
      <c r="A2410" t="s">
        <v>92</v>
      </c>
      <c r="B2410" t="s">
        <v>2554</v>
      </c>
      <c r="C2410" s="1">
        <v>500</v>
      </c>
      <c r="D2410">
        <v>2</v>
      </c>
      <c r="E2410">
        <v>0.4</v>
      </c>
      <c r="F2410" s="16">
        <v>45232</v>
      </c>
      <c r="G2410" t="s">
        <v>77</v>
      </c>
      <c r="H2410" t="s">
        <v>100</v>
      </c>
      <c r="I2410" t="s">
        <v>78</v>
      </c>
      <c r="J2410" t="s">
        <v>101</v>
      </c>
      <c r="K2410" s="1" t="s">
        <v>102</v>
      </c>
      <c r="L2410" t="s">
        <v>79</v>
      </c>
      <c r="M2410" s="1">
        <v>500</v>
      </c>
      <c r="N2410" s="1">
        <v>500</v>
      </c>
      <c r="O2410" s="1">
        <v>1045</v>
      </c>
      <c r="P2410">
        <v>3</v>
      </c>
      <c r="Q2410">
        <v>91.05</v>
      </c>
      <c r="R2410">
        <v>112.27</v>
      </c>
      <c r="S2410">
        <v>21.22</v>
      </c>
      <c r="T2410" t="s">
        <v>80</v>
      </c>
      <c r="U2410" s="40">
        <v>2023</v>
      </c>
      <c r="V2410" s="40">
        <v>11</v>
      </c>
      <c r="W2410" s="40" t="s">
        <v>328</v>
      </c>
      <c r="X2410" s="40">
        <v>4</v>
      </c>
      <c r="Y2410">
        <v>1</v>
      </c>
      <c r="Z2410">
        <v>112.27</v>
      </c>
    </row>
    <row r="2411" spans="1:26" x14ac:dyDescent="0.25">
      <c r="A2411" t="s">
        <v>92</v>
      </c>
      <c r="B2411" t="s">
        <v>2555</v>
      </c>
      <c r="C2411" s="1">
        <v>500</v>
      </c>
      <c r="D2411">
        <v>2</v>
      </c>
      <c r="E2411">
        <v>0.4</v>
      </c>
      <c r="F2411" s="16">
        <v>45232</v>
      </c>
      <c r="G2411" t="s">
        <v>77</v>
      </c>
      <c r="H2411" t="s">
        <v>100</v>
      </c>
      <c r="I2411" t="s">
        <v>78</v>
      </c>
      <c r="J2411" t="s">
        <v>101</v>
      </c>
      <c r="K2411" s="1" t="s">
        <v>102</v>
      </c>
      <c r="L2411" t="s">
        <v>79</v>
      </c>
      <c r="M2411" s="1">
        <v>500</v>
      </c>
      <c r="N2411" s="1">
        <v>500</v>
      </c>
      <c r="O2411" s="1">
        <v>1045</v>
      </c>
      <c r="P2411">
        <v>3</v>
      </c>
      <c r="Q2411">
        <v>91.05</v>
      </c>
      <c r="R2411">
        <v>112.27</v>
      </c>
      <c r="S2411">
        <v>21.22</v>
      </c>
      <c r="T2411" t="s">
        <v>80</v>
      </c>
      <c r="U2411" s="40">
        <v>2023</v>
      </c>
      <c r="V2411" s="40">
        <v>11</v>
      </c>
      <c r="W2411" s="40" t="s">
        <v>328</v>
      </c>
      <c r="X2411" s="40">
        <v>4</v>
      </c>
      <c r="Y2411">
        <v>1</v>
      </c>
      <c r="Z2411">
        <v>112.27</v>
      </c>
    </row>
    <row r="2412" spans="1:26" x14ac:dyDescent="0.25">
      <c r="A2412" t="s">
        <v>92</v>
      </c>
      <c r="B2412" t="s">
        <v>2556</v>
      </c>
      <c r="C2412" s="1">
        <v>500</v>
      </c>
      <c r="D2412">
        <v>2</v>
      </c>
      <c r="E2412">
        <v>0.4</v>
      </c>
      <c r="F2412" s="16">
        <v>45232</v>
      </c>
      <c r="G2412" t="s">
        <v>77</v>
      </c>
      <c r="H2412" t="s">
        <v>100</v>
      </c>
      <c r="I2412" t="s">
        <v>78</v>
      </c>
      <c r="J2412" t="s">
        <v>101</v>
      </c>
      <c r="K2412" s="1" t="s">
        <v>102</v>
      </c>
      <c r="L2412" t="s">
        <v>79</v>
      </c>
      <c r="M2412" s="1">
        <v>500</v>
      </c>
      <c r="N2412" s="1">
        <v>500</v>
      </c>
      <c r="O2412" s="1">
        <v>1045</v>
      </c>
      <c r="P2412">
        <v>3</v>
      </c>
      <c r="Q2412">
        <v>91.05</v>
      </c>
      <c r="R2412">
        <v>112.27</v>
      </c>
      <c r="S2412">
        <v>21.22</v>
      </c>
      <c r="T2412" t="s">
        <v>80</v>
      </c>
      <c r="U2412" s="40">
        <v>2023</v>
      </c>
      <c r="V2412" s="40">
        <v>11</v>
      </c>
      <c r="W2412" s="40" t="s">
        <v>328</v>
      </c>
      <c r="X2412" s="40">
        <v>4</v>
      </c>
      <c r="Y2412">
        <v>1</v>
      </c>
      <c r="Z2412">
        <v>112.27</v>
      </c>
    </row>
    <row r="2413" spans="1:26" x14ac:dyDescent="0.25">
      <c r="A2413" t="s">
        <v>92</v>
      </c>
      <c r="B2413" t="s">
        <v>2557</v>
      </c>
      <c r="C2413" s="1">
        <v>500</v>
      </c>
      <c r="D2413">
        <v>2</v>
      </c>
      <c r="E2413">
        <v>0.4</v>
      </c>
      <c r="F2413" s="16">
        <v>45232</v>
      </c>
      <c r="G2413" t="s">
        <v>77</v>
      </c>
      <c r="H2413" t="s">
        <v>100</v>
      </c>
      <c r="I2413" t="s">
        <v>78</v>
      </c>
      <c r="J2413" t="s">
        <v>101</v>
      </c>
      <c r="K2413" s="1" t="s">
        <v>102</v>
      </c>
      <c r="L2413" t="s">
        <v>79</v>
      </c>
      <c r="M2413" s="1">
        <v>500</v>
      </c>
      <c r="N2413" s="1">
        <v>500</v>
      </c>
      <c r="O2413" s="1">
        <v>1045</v>
      </c>
      <c r="P2413">
        <v>3</v>
      </c>
      <c r="Q2413">
        <v>91.05</v>
      </c>
      <c r="R2413">
        <v>112.27</v>
      </c>
      <c r="S2413">
        <v>21.22</v>
      </c>
      <c r="T2413" t="s">
        <v>80</v>
      </c>
      <c r="U2413" s="40">
        <v>2023</v>
      </c>
      <c r="V2413" s="40">
        <v>11</v>
      </c>
      <c r="W2413" s="40" t="s">
        <v>328</v>
      </c>
      <c r="X2413" s="40">
        <v>4</v>
      </c>
      <c r="Y2413">
        <v>1</v>
      </c>
      <c r="Z2413">
        <v>112.27</v>
      </c>
    </row>
    <row r="2414" spans="1:26" x14ac:dyDescent="0.25">
      <c r="A2414" t="s">
        <v>92</v>
      </c>
      <c r="B2414" t="s">
        <v>2558</v>
      </c>
      <c r="C2414" s="1">
        <v>500</v>
      </c>
      <c r="D2414">
        <v>2</v>
      </c>
      <c r="E2414">
        <v>0.4</v>
      </c>
      <c r="F2414" s="16">
        <v>45232</v>
      </c>
      <c r="G2414" t="s">
        <v>77</v>
      </c>
      <c r="H2414" t="s">
        <v>100</v>
      </c>
      <c r="I2414" t="s">
        <v>78</v>
      </c>
      <c r="J2414" t="s">
        <v>101</v>
      </c>
      <c r="K2414" s="1" t="s">
        <v>102</v>
      </c>
      <c r="L2414" t="s">
        <v>79</v>
      </c>
      <c r="M2414" s="1">
        <v>500</v>
      </c>
      <c r="N2414" s="1">
        <v>500</v>
      </c>
      <c r="O2414" s="1">
        <v>1045</v>
      </c>
      <c r="P2414">
        <v>3</v>
      </c>
      <c r="Q2414">
        <v>91.05</v>
      </c>
      <c r="R2414">
        <v>112.27</v>
      </c>
      <c r="S2414">
        <v>21.22</v>
      </c>
      <c r="T2414" t="s">
        <v>80</v>
      </c>
      <c r="U2414" s="40">
        <v>2023</v>
      </c>
      <c r="V2414" s="40">
        <v>11</v>
      </c>
      <c r="W2414" s="40" t="s">
        <v>328</v>
      </c>
      <c r="X2414" s="40">
        <v>4</v>
      </c>
      <c r="Y2414">
        <v>1</v>
      </c>
      <c r="Z2414">
        <v>112.27</v>
      </c>
    </row>
    <row r="2415" spans="1:26" x14ac:dyDescent="0.25">
      <c r="A2415" t="s">
        <v>92</v>
      </c>
      <c r="B2415" t="s">
        <v>2559</v>
      </c>
      <c r="C2415" s="1">
        <v>500</v>
      </c>
      <c r="D2415">
        <v>2</v>
      </c>
      <c r="E2415">
        <v>0.4</v>
      </c>
      <c r="F2415" s="16">
        <v>45232</v>
      </c>
      <c r="G2415" t="s">
        <v>77</v>
      </c>
      <c r="H2415" t="s">
        <v>100</v>
      </c>
      <c r="I2415" t="s">
        <v>78</v>
      </c>
      <c r="J2415" t="s">
        <v>101</v>
      </c>
      <c r="K2415" s="1" t="s">
        <v>102</v>
      </c>
      <c r="L2415" t="s">
        <v>79</v>
      </c>
      <c r="M2415" s="1">
        <v>500</v>
      </c>
      <c r="N2415" s="1">
        <v>500</v>
      </c>
      <c r="O2415" s="1">
        <v>1045</v>
      </c>
      <c r="P2415">
        <v>3</v>
      </c>
      <c r="Q2415">
        <v>91.05</v>
      </c>
      <c r="R2415">
        <v>112.27</v>
      </c>
      <c r="S2415">
        <v>21.22</v>
      </c>
      <c r="T2415" t="s">
        <v>80</v>
      </c>
      <c r="U2415" s="40">
        <v>2023</v>
      </c>
      <c r="V2415" s="40">
        <v>11</v>
      </c>
      <c r="W2415" s="40" t="s">
        <v>328</v>
      </c>
      <c r="X2415" s="40">
        <v>4</v>
      </c>
      <c r="Y2415">
        <v>1</v>
      </c>
      <c r="Z2415">
        <v>112.27</v>
      </c>
    </row>
    <row r="2416" spans="1:26" x14ac:dyDescent="0.25">
      <c r="A2416" t="s">
        <v>92</v>
      </c>
      <c r="B2416" t="s">
        <v>2560</v>
      </c>
      <c r="C2416" s="1">
        <v>500</v>
      </c>
      <c r="D2416">
        <v>2</v>
      </c>
      <c r="E2416">
        <v>0.4</v>
      </c>
      <c r="F2416" s="16">
        <v>45232</v>
      </c>
      <c r="G2416" t="s">
        <v>77</v>
      </c>
      <c r="H2416" t="s">
        <v>100</v>
      </c>
      <c r="I2416" t="s">
        <v>78</v>
      </c>
      <c r="J2416" t="s">
        <v>101</v>
      </c>
      <c r="K2416" s="1" t="s">
        <v>102</v>
      </c>
      <c r="L2416" t="s">
        <v>79</v>
      </c>
      <c r="M2416" s="1">
        <v>500</v>
      </c>
      <c r="N2416" s="1">
        <v>500</v>
      </c>
      <c r="O2416" s="1">
        <v>1045</v>
      </c>
      <c r="P2416">
        <v>3</v>
      </c>
      <c r="Q2416">
        <v>91.05</v>
      </c>
      <c r="R2416">
        <v>112.27</v>
      </c>
      <c r="S2416">
        <v>21.22</v>
      </c>
      <c r="T2416" t="s">
        <v>80</v>
      </c>
      <c r="U2416" s="40">
        <v>2023</v>
      </c>
      <c r="V2416" s="40">
        <v>11</v>
      </c>
      <c r="W2416" s="40" t="s">
        <v>328</v>
      </c>
      <c r="X2416" s="40">
        <v>4</v>
      </c>
      <c r="Y2416">
        <v>1</v>
      </c>
      <c r="Z2416">
        <v>112.27</v>
      </c>
    </row>
  </sheetData>
  <phoneticPr fontId="5"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9E79B-5398-43F7-A4C5-738CBD45EA3D}">
  <sheetPr codeName="Sheet1">
    <tabColor theme="8" tint="0.59999389629810485"/>
  </sheetPr>
  <dimension ref="B8:Q47"/>
  <sheetViews>
    <sheetView showGridLines="0" workbookViewId="0">
      <pane ySplit="10" topLeftCell="A11" activePane="bottomLeft" state="frozen"/>
      <selection activeCell="C11" sqref="C11"/>
      <selection pane="bottomLeft" activeCell="D29" sqref="D29"/>
    </sheetView>
  </sheetViews>
  <sheetFormatPr defaultColWidth="9.140625" defaultRowHeight="12.75" x14ac:dyDescent="0.2"/>
  <cols>
    <col min="1" max="2" width="9.140625" style="2"/>
    <col min="3" max="8" width="12.42578125" style="3" customWidth="1"/>
    <col min="9" max="9" width="15.85546875" style="3" customWidth="1"/>
    <col min="10" max="17" width="10.42578125" style="3" customWidth="1"/>
    <col min="18" max="16384" width="9.140625" style="2"/>
  </cols>
  <sheetData>
    <row r="8" spans="2:16" ht="12.75" customHeight="1" x14ac:dyDescent="0.2"/>
    <row r="9" spans="2:16" ht="15.75" x14ac:dyDescent="0.25">
      <c r="B9" s="4"/>
      <c r="C9" s="9" t="s">
        <v>23</v>
      </c>
      <c r="G9" s="4"/>
      <c r="H9" s="4"/>
      <c r="I9"/>
      <c r="J9" s="9" t="s">
        <v>24</v>
      </c>
      <c r="K9"/>
      <c r="L9"/>
      <c r="M9"/>
      <c r="N9"/>
      <c r="O9"/>
      <c r="P9"/>
    </row>
    <row r="10" spans="2:16" x14ac:dyDescent="0.2">
      <c r="B10" s="4"/>
      <c r="C10" s="11" t="s">
        <v>11</v>
      </c>
      <c r="D10" s="3" t="s">
        <v>25</v>
      </c>
      <c r="E10" s="3" t="s">
        <v>26</v>
      </c>
      <c r="F10" s="3" t="s">
        <v>27</v>
      </c>
      <c r="G10" s="3" t="s">
        <v>28</v>
      </c>
      <c r="H10" s="3" t="s">
        <v>29</v>
      </c>
      <c r="J10" s="8" t="s">
        <v>2</v>
      </c>
      <c r="K10" s="7" t="s">
        <v>9</v>
      </c>
      <c r="L10" s="3" t="s">
        <v>25</v>
      </c>
      <c r="M10" s="3" t="s">
        <v>26</v>
      </c>
      <c r="N10" s="3" t="s">
        <v>27</v>
      </c>
      <c r="O10" s="3" t="s">
        <v>28</v>
      </c>
      <c r="P10" s="3" t="s">
        <v>29</v>
      </c>
    </row>
    <row r="11" spans="2:16" x14ac:dyDescent="0.2">
      <c r="B11" s="4"/>
      <c r="C11" s="13" t="s">
        <v>101</v>
      </c>
      <c r="D11" s="17">
        <v>1437</v>
      </c>
      <c r="E11" s="6">
        <v>2947000</v>
      </c>
      <c r="F11" s="10">
        <v>429124.99000000005</v>
      </c>
      <c r="G11" s="10">
        <v>497614.07000000152</v>
      </c>
      <c r="H11" s="10">
        <v>68489.080000000249</v>
      </c>
      <c r="J11" s="3" t="s">
        <v>77</v>
      </c>
      <c r="K11" s="3" t="s">
        <v>77</v>
      </c>
      <c r="L11" s="17">
        <v>150</v>
      </c>
      <c r="M11" s="6">
        <v>1184500</v>
      </c>
      <c r="N11" s="10">
        <v>0</v>
      </c>
      <c r="O11" s="10">
        <v>0</v>
      </c>
      <c r="P11" s="10">
        <v>0</v>
      </c>
    </row>
    <row r="12" spans="2:16" x14ac:dyDescent="0.2">
      <c r="B12" s="4"/>
      <c r="C12" s="13" t="s">
        <v>142</v>
      </c>
      <c r="D12" s="17">
        <v>150</v>
      </c>
      <c r="E12" s="6">
        <v>1184500</v>
      </c>
      <c r="F12" s="10">
        <v>0</v>
      </c>
      <c r="G12" s="10">
        <v>0</v>
      </c>
      <c r="H12" s="10">
        <v>0</v>
      </c>
      <c r="K12" s="3" t="s">
        <v>100</v>
      </c>
      <c r="L12" s="17">
        <v>420</v>
      </c>
      <c r="M12" s="6">
        <v>773500</v>
      </c>
      <c r="N12" s="10">
        <v>89817.820000000254</v>
      </c>
      <c r="O12" s="10">
        <v>105567.70999999992</v>
      </c>
      <c r="P12" s="10">
        <v>15749.890000000029</v>
      </c>
    </row>
    <row r="13" spans="2:16" x14ac:dyDescent="0.2">
      <c r="C13" s="3" t="s">
        <v>3</v>
      </c>
      <c r="D13" s="17">
        <v>1587</v>
      </c>
      <c r="E13" s="6">
        <v>4131500</v>
      </c>
      <c r="F13" s="10">
        <v>429124.99000000005</v>
      </c>
      <c r="G13" s="10">
        <v>497614.07000000152</v>
      </c>
      <c r="H13" s="10">
        <v>68489.080000000249</v>
      </c>
      <c r="K13" s="3" t="s">
        <v>111</v>
      </c>
      <c r="L13" s="17">
        <v>198</v>
      </c>
      <c r="M13" s="6">
        <v>633500</v>
      </c>
      <c r="N13" s="10">
        <v>89580.760000000068</v>
      </c>
      <c r="O13" s="10">
        <v>103225.28999999985</v>
      </c>
      <c r="P13" s="10">
        <v>13644.52999999999</v>
      </c>
    </row>
    <row r="14" spans="2:16" ht="15" x14ac:dyDescent="0.25">
      <c r="C14"/>
      <c r="D14"/>
      <c r="E14"/>
      <c r="F14"/>
      <c r="G14"/>
      <c r="H14"/>
      <c r="K14" s="3" t="s">
        <v>114</v>
      </c>
      <c r="L14" s="17">
        <v>97</v>
      </c>
      <c r="M14" s="6">
        <v>260000</v>
      </c>
      <c r="N14" s="10">
        <v>35212.749999999993</v>
      </c>
      <c r="O14" s="10">
        <v>40702.89</v>
      </c>
      <c r="P14" s="10">
        <v>5490.1399999999958</v>
      </c>
    </row>
    <row r="15" spans="2:16" ht="15" x14ac:dyDescent="0.25">
      <c r="C15"/>
      <c r="D15"/>
      <c r="E15"/>
      <c r="F15"/>
      <c r="G15"/>
      <c r="H15"/>
      <c r="K15" s="3" t="s">
        <v>121</v>
      </c>
      <c r="L15" s="17">
        <v>69</v>
      </c>
      <c r="M15" s="6">
        <v>51500</v>
      </c>
      <c r="N15" s="10">
        <v>14134.650000000009</v>
      </c>
      <c r="O15" s="10">
        <v>16917.439999999988</v>
      </c>
      <c r="P15" s="10">
        <v>2782.7899999999963</v>
      </c>
    </row>
    <row r="16" spans="2:16" x14ac:dyDescent="0.2">
      <c r="K16" s="3" t="s">
        <v>125</v>
      </c>
      <c r="L16" s="17">
        <v>26</v>
      </c>
      <c r="M16" s="6">
        <v>37500</v>
      </c>
      <c r="N16" s="10">
        <v>6952.8700000000008</v>
      </c>
      <c r="O16" s="10">
        <v>8028.32</v>
      </c>
      <c r="P16" s="10">
        <v>1075.4499999999994</v>
      </c>
    </row>
    <row r="17" spans="3:17" ht="15.75" x14ac:dyDescent="0.25">
      <c r="C17" s="9" t="s">
        <v>30</v>
      </c>
      <c r="K17" s="3" t="s">
        <v>127</v>
      </c>
      <c r="L17" s="17">
        <v>49</v>
      </c>
      <c r="M17" s="6">
        <v>86500</v>
      </c>
      <c r="N17" s="10">
        <v>10552.509999999995</v>
      </c>
      <c r="O17" s="10">
        <v>12240.969999999994</v>
      </c>
      <c r="P17" s="10">
        <v>1688.4600000000005</v>
      </c>
    </row>
    <row r="18" spans="3:17" x14ac:dyDescent="0.2">
      <c r="C18" s="11" t="s">
        <v>13</v>
      </c>
      <c r="D18" s="3" t="s">
        <v>25</v>
      </c>
      <c r="E18" s="3" t="s">
        <v>26</v>
      </c>
      <c r="F18" s="3" t="s">
        <v>27</v>
      </c>
      <c r="G18" s="3" t="s">
        <v>28</v>
      </c>
      <c r="H18" s="3" t="s">
        <v>29</v>
      </c>
      <c r="K18" s="3" t="s">
        <v>129</v>
      </c>
      <c r="L18" s="17">
        <v>91</v>
      </c>
      <c r="M18" s="6">
        <v>260500</v>
      </c>
      <c r="N18" s="10">
        <v>46366.37</v>
      </c>
      <c r="O18" s="10">
        <v>52558.699999999968</v>
      </c>
      <c r="P18" s="10">
        <v>6192.3300000000017</v>
      </c>
    </row>
    <row r="19" spans="3:17" x14ac:dyDescent="0.2">
      <c r="C19" s="13" t="s">
        <v>79</v>
      </c>
      <c r="D19" s="17">
        <v>1253</v>
      </c>
      <c r="E19" s="6">
        <v>1223000</v>
      </c>
      <c r="F19" s="10">
        <v>250903.08000000042</v>
      </c>
      <c r="G19" s="10">
        <v>295802.02000000107</v>
      </c>
      <c r="H19" s="10">
        <v>44898.940000000031</v>
      </c>
      <c r="K19" s="3" t="s">
        <v>133</v>
      </c>
      <c r="L19" s="17">
        <v>30</v>
      </c>
      <c r="M19" s="6">
        <v>36500</v>
      </c>
      <c r="N19" s="10">
        <v>9789.1399999999976</v>
      </c>
      <c r="O19" s="10">
        <v>11361.09</v>
      </c>
      <c r="P19" s="10">
        <v>1571.95</v>
      </c>
    </row>
    <row r="20" spans="3:17" x14ac:dyDescent="0.2">
      <c r="C20" s="13" t="s">
        <v>83</v>
      </c>
      <c r="D20" s="17">
        <v>310</v>
      </c>
      <c r="E20" s="6">
        <v>2318500</v>
      </c>
      <c r="F20" s="10">
        <v>153761.90999999992</v>
      </c>
      <c r="G20" s="10">
        <v>174110.50999999995</v>
      </c>
      <c r="H20" s="10">
        <v>20348.599999999999</v>
      </c>
      <c r="I20" s="7"/>
      <c r="K20" s="3" t="s">
        <v>76</v>
      </c>
      <c r="L20" s="17">
        <v>222</v>
      </c>
      <c r="M20" s="6">
        <v>393000</v>
      </c>
      <c r="N20" s="10">
        <v>51712.89</v>
      </c>
      <c r="O20" s="10">
        <v>60398.22000000003</v>
      </c>
      <c r="P20" s="10">
        <v>8685.3299999999963</v>
      </c>
    </row>
    <row r="21" spans="3:17" x14ac:dyDescent="0.2">
      <c r="C21" s="13" t="s">
        <v>65</v>
      </c>
      <c r="D21" s="17">
        <v>24</v>
      </c>
      <c r="E21" s="6">
        <v>590000</v>
      </c>
      <c r="F21" s="10">
        <v>24460</v>
      </c>
      <c r="G21" s="10">
        <v>27701.54</v>
      </c>
      <c r="H21" s="10">
        <v>3241.5400000000009</v>
      </c>
      <c r="K21" s="3" t="s">
        <v>141</v>
      </c>
      <c r="L21" s="17">
        <v>55</v>
      </c>
      <c r="M21" s="6">
        <v>131000</v>
      </c>
      <c r="N21" s="10">
        <v>24114.880000000001</v>
      </c>
      <c r="O21" s="10">
        <v>27835.390000000007</v>
      </c>
      <c r="P21" s="10">
        <v>3720.5100000000007</v>
      </c>
    </row>
    <row r="22" spans="3:17" x14ac:dyDescent="0.2">
      <c r="C22" s="3" t="s">
        <v>3</v>
      </c>
      <c r="D22" s="17">
        <v>1587</v>
      </c>
      <c r="E22" s="6">
        <v>4131500</v>
      </c>
      <c r="F22" s="10">
        <v>429124.99000000086</v>
      </c>
      <c r="G22" s="10">
        <v>497614.07000000135</v>
      </c>
      <c r="H22" s="10">
        <v>68489.080000000016</v>
      </c>
      <c r="K22" s="3" t="s">
        <v>158</v>
      </c>
      <c r="L22" s="17">
        <v>17</v>
      </c>
      <c r="M22" s="6">
        <v>35000</v>
      </c>
      <c r="N22" s="10">
        <v>7447.5</v>
      </c>
      <c r="O22" s="10">
        <v>8508.3799999999974</v>
      </c>
      <c r="P22" s="10">
        <v>1060.8799999999997</v>
      </c>
    </row>
    <row r="23" spans="3:17" x14ac:dyDescent="0.2">
      <c r="K23" s="3" t="s">
        <v>163</v>
      </c>
      <c r="L23" s="17">
        <v>12</v>
      </c>
      <c r="M23" s="6">
        <v>17000</v>
      </c>
      <c r="N23" s="10">
        <v>1971.07</v>
      </c>
      <c r="O23" s="10">
        <v>2315.2200000000003</v>
      </c>
      <c r="P23" s="10">
        <v>344.15</v>
      </c>
    </row>
    <row r="24" spans="3:17" ht="15.75" x14ac:dyDescent="0.25">
      <c r="C24" s="9" t="s">
        <v>31</v>
      </c>
      <c r="K24" s="3" t="s">
        <v>167</v>
      </c>
      <c r="L24" s="17">
        <v>5</v>
      </c>
      <c r="M24" s="6">
        <v>3000</v>
      </c>
      <c r="N24" s="10">
        <v>0</v>
      </c>
      <c r="O24" s="10">
        <v>0</v>
      </c>
      <c r="P24" s="10">
        <v>0</v>
      </c>
    </row>
    <row r="25" spans="3:17" x14ac:dyDescent="0.2">
      <c r="C25" s="8" t="s">
        <v>15</v>
      </c>
      <c r="D25" s="3" t="s">
        <v>25</v>
      </c>
      <c r="E25" s="3" t="s">
        <v>26</v>
      </c>
      <c r="F25" s="3" t="s">
        <v>27</v>
      </c>
      <c r="G25" s="3" t="s">
        <v>28</v>
      </c>
      <c r="H25" s="3" t="s">
        <v>29</v>
      </c>
      <c r="I25" s="7"/>
      <c r="K25" s="3" t="s">
        <v>178</v>
      </c>
      <c r="L25" s="17">
        <v>45</v>
      </c>
      <c r="M25" s="6">
        <v>40500</v>
      </c>
      <c r="N25" s="10">
        <v>8598.9300000000021</v>
      </c>
      <c r="O25" s="10">
        <v>10175.41</v>
      </c>
      <c r="P25" s="10">
        <v>1576.48</v>
      </c>
      <c r="Q25" s="7"/>
    </row>
    <row r="26" spans="3:17" x14ac:dyDescent="0.2">
      <c r="C26" s="14">
        <v>500</v>
      </c>
      <c r="D26" s="17">
        <v>606</v>
      </c>
      <c r="E26" s="6">
        <v>303000</v>
      </c>
      <c r="F26" s="10">
        <v>74071.550000000076</v>
      </c>
      <c r="G26" s="10">
        <v>91333.839999999764</v>
      </c>
      <c r="H26" s="10">
        <v>17262.290000000019</v>
      </c>
      <c r="K26" s="3" t="s">
        <v>185</v>
      </c>
      <c r="L26" s="17">
        <v>62</v>
      </c>
      <c r="M26" s="6">
        <v>110500</v>
      </c>
      <c r="N26" s="10">
        <v>18547.009999999995</v>
      </c>
      <c r="O26" s="10">
        <v>21639.930000000004</v>
      </c>
      <c r="P26" s="10">
        <v>3092.92</v>
      </c>
    </row>
    <row r="27" spans="3:17" x14ac:dyDescent="0.2">
      <c r="C27" s="14">
        <v>1000</v>
      </c>
      <c r="D27" s="17">
        <v>322</v>
      </c>
      <c r="E27" s="6">
        <v>322000</v>
      </c>
      <c r="F27" s="10">
        <v>65925.610000000132</v>
      </c>
      <c r="G27" s="10">
        <v>77926.159999999916</v>
      </c>
      <c r="H27" s="10">
        <v>12000.550000000001</v>
      </c>
      <c r="K27" s="3" t="s">
        <v>189</v>
      </c>
      <c r="L27" s="17">
        <v>3</v>
      </c>
      <c r="M27" s="6">
        <v>5000.0000000000009</v>
      </c>
      <c r="N27" s="10">
        <v>1698.08</v>
      </c>
      <c r="O27" s="10">
        <v>1930.7599999999998</v>
      </c>
      <c r="P27" s="10">
        <v>232.67999999999995</v>
      </c>
    </row>
    <row r="28" spans="3:17" x14ac:dyDescent="0.2">
      <c r="C28" s="14">
        <v>2500</v>
      </c>
      <c r="D28" s="17">
        <v>325</v>
      </c>
      <c r="E28" s="6">
        <v>598000</v>
      </c>
      <c r="F28" s="10">
        <v>110905.92000000001</v>
      </c>
      <c r="G28" s="10">
        <v>126542.01999999995</v>
      </c>
      <c r="H28" s="10">
        <v>15636.099999999995</v>
      </c>
      <c r="K28" s="3" t="s">
        <v>201</v>
      </c>
      <c r="L28" s="17">
        <v>6</v>
      </c>
      <c r="M28" s="6">
        <v>9500</v>
      </c>
      <c r="N28" s="10">
        <v>2010.14</v>
      </c>
      <c r="O28" s="10">
        <v>2304.1299999999997</v>
      </c>
      <c r="P28" s="10">
        <v>293.98999999999995</v>
      </c>
    </row>
    <row r="29" spans="3:17" x14ac:dyDescent="0.2">
      <c r="C29" s="14">
        <v>5000</v>
      </c>
      <c r="D29" s="17">
        <v>143</v>
      </c>
      <c r="E29" s="6">
        <v>536000</v>
      </c>
      <c r="F29" s="10">
        <v>63322.249999999978</v>
      </c>
      <c r="G29" s="10">
        <v>71990.45</v>
      </c>
      <c r="H29" s="10">
        <v>8668.1999999999989</v>
      </c>
      <c r="K29" s="3" t="s">
        <v>212</v>
      </c>
      <c r="L29" s="17">
        <v>16</v>
      </c>
      <c r="M29" s="6">
        <v>20000</v>
      </c>
      <c r="N29" s="10">
        <v>0</v>
      </c>
      <c r="O29" s="10">
        <v>0</v>
      </c>
      <c r="P29" s="10">
        <v>0</v>
      </c>
    </row>
    <row r="30" spans="3:17" x14ac:dyDescent="0.2">
      <c r="C30" s="14">
        <v>7500</v>
      </c>
      <c r="D30" s="17">
        <v>47</v>
      </c>
      <c r="E30" s="6">
        <v>293500</v>
      </c>
      <c r="F30" s="10">
        <v>26514.239999999994</v>
      </c>
      <c r="G30" s="10">
        <v>29887.48</v>
      </c>
      <c r="H30" s="10">
        <v>3373.24</v>
      </c>
      <c r="K30" s="3" t="s">
        <v>243</v>
      </c>
      <c r="L30" s="17">
        <v>3</v>
      </c>
      <c r="M30" s="6">
        <v>4000</v>
      </c>
      <c r="N30" s="10">
        <v>700.81</v>
      </c>
      <c r="O30" s="10">
        <v>814.9</v>
      </c>
      <c r="P30" s="10">
        <v>114.08999999999997</v>
      </c>
    </row>
    <row r="31" spans="3:17" x14ac:dyDescent="0.2">
      <c r="C31" s="14">
        <v>10000</v>
      </c>
      <c r="D31" s="17">
        <v>38</v>
      </c>
      <c r="E31" s="6">
        <v>344000</v>
      </c>
      <c r="F31" s="10">
        <v>19655.09</v>
      </c>
      <c r="G31" s="10">
        <v>22216.009999999995</v>
      </c>
      <c r="H31" s="10">
        <v>2560.9199999999992</v>
      </c>
      <c r="K31" s="3" t="s">
        <v>248</v>
      </c>
      <c r="L31" s="17">
        <v>3</v>
      </c>
      <c r="M31" s="6">
        <v>19000</v>
      </c>
      <c r="N31" s="10">
        <v>5186.59</v>
      </c>
      <c r="O31" s="10">
        <v>5730.7000000000007</v>
      </c>
      <c r="P31" s="10">
        <v>544.11000000000013</v>
      </c>
    </row>
    <row r="32" spans="3:17" x14ac:dyDescent="0.2">
      <c r="C32" s="14">
        <v>15000</v>
      </c>
      <c r="D32" s="17">
        <v>50</v>
      </c>
      <c r="E32" s="6">
        <v>628500</v>
      </c>
      <c r="F32" s="10">
        <v>33070.33</v>
      </c>
      <c r="G32" s="10">
        <v>37328.060000000005</v>
      </c>
      <c r="H32" s="10">
        <v>4257.7300000000005</v>
      </c>
      <c r="K32" s="3" t="s">
        <v>283</v>
      </c>
      <c r="L32" s="17">
        <v>6</v>
      </c>
      <c r="M32" s="6">
        <v>17000.000000000004</v>
      </c>
      <c r="N32" s="10">
        <v>3892.9399999999996</v>
      </c>
      <c r="O32" s="10">
        <v>4402.82</v>
      </c>
      <c r="P32" s="10">
        <v>509.88000000000034</v>
      </c>
    </row>
    <row r="33" spans="3:16" x14ac:dyDescent="0.2">
      <c r="C33" s="14">
        <v>20000</v>
      </c>
      <c r="D33" s="17">
        <v>32</v>
      </c>
      <c r="E33" s="6">
        <v>516500</v>
      </c>
      <c r="F33" s="10">
        <v>11200</v>
      </c>
      <c r="G33" s="10">
        <v>12688.509999999998</v>
      </c>
      <c r="H33" s="10">
        <v>1488.5099999999995</v>
      </c>
      <c r="K33" s="3" t="s">
        <v>321</v>
      </c>
      <c r="L33" s="17">
        <v>2</v>
      </c>
      <c r="M33" s="6">
        <v>3000.0000000000005</v>
      </c>
      <c r="N33" s="10">
        <v>837.28</v>
      </c>
      <c r="O33" s="10">
        <v>955.8</v>
      </c>
      <c r="P33" s="10">
        <v>118.51999999999998</v>
      </c>
    </row>
    <row r="34" spans="3:16" x14ac:dyDescent="0.2">
      <c r="C34" s="14">
        <v>25000</v>
      </c>
      <c r="D34" s="17">
        <v>24</v>
      </c>
      <c r="E34" s="6">
        <v>590000</v>
      </c>
      <c r="F34" s="10">
        <v>24460</v>
      </c>
      <c r="G34" s="10">
        <v>27701.54</v>
      </c>
      <c r="H34" s="10">
        <v>3241.5400000000009</v>
      </c>
      <c r="J34" s="3" t="s">
        <v>3</v>
      </c>
      <c r="L34" s="17">
        <v>1587</v>
      </c>
      <c r="M34" s="6">
        <v>4131500</v>
      </c>
      <c r="N34" s="10">
        <v>429124.99000000022</v>
      </c>
      <c r="O34" s="10">
        <v>497614.07000000204</v>
      </c>
      <c r="P34" s="10">
        <v>68489.080000000133</v>
      </c>
    </row>
    <row r="35" spans="3:16" ht="15" x14ac:dyDescent="0.25">
      <c r="C35" s="6" t="s">
        <v>3</v>
      </c>
      <c r="D35" s="17">
        <v>1587</v>
      </c>
      <c r="E35" s="6">
        <v>4131500</v>
      </c>
      <c r="F35" s="10">
        <v>429124.99000000069</v>
      </c>
      <c r="G35" s="10">
        <v>497614.07000000024</v>
      </c>
      <c r="H35" s="10">
        <v>68489.079999999929</v>
      </c>
      <c r="J35"/>
      <c r="K35"/>
      <c r="L35"/>
      <c r="M35"/>
      <c r="N35"/>
      <c r="O35"/>
      <c r="P35"/>
    </row>
    <row r="36" spans="3:16" ht="15" x14ac:dyDescent="0.25">
      <c r="C36"/>
      <c r="D36"/>
      <c r="E36"/>
      <c r="F36"/>
      <c r="G36"/>
      <c r="H36"/>
      <c r="J36"/>
      <c r="K36"/>
      <c r="L36"/>
      <c r="M36"/>
      <c r="N36"/>
      <c r="O36"/>
      <c r="P36"/>
    </row>
    <row r="37" spans="3:16" ht="15" x14ac:dyDescent="0.25">
      <c r="C37"/>
      <c r="D37"/>
      <c r="E37"/>
      <c r="F37"/>
      <c r="G37"/>
      <c r="H37"/>
      <c r="J37"/>
      <c r="K37"/>
      <c r="L37"/>
      <c r="M37"/>
      <c r="N37"/>
      <c r="O37"/>
      <c r="P37"/>
    </row>
    <row r="38" spans="3:16" ht="15" x14ac:dyDescent="0.25">
      <c r="C38"/>
      <c r="D38"/>
      <c r="E38"/>
      <c r="F38"/>
      <c r="G38"/>
      <c r="H38"/>
      <c r="J38"/>
      <c r="K38"/>
      <c r="L38"/>
      <c r="M38"/>
      <c r="N38"/>
      <c r="O38"/>
      <c r="P38"/>
    </row>
    <row r="39" spans="3:16" ht="15" x14ac:dyDescent="0.25">
      <c r="C39"/>
      <c r="D39"/>
      <c r="E39"/>
      <c r="F39"/>
      <c r="G39"/>
      <c r="H39"/>
      <c r="J39"/>
      <c r="K39"/>
      <c r="L39"/>
      <c r="M39"/>
      <c r="N39"/>
      <c r="O39"/>
      <c r="P39"/>
    </row>
    <row r="40" spans="3:16" ht="15" x14ac:dyDescent="0.25">
      <c r="J40"/>
      <c r="K40"/>
      <c r="L40"/>
      <c r="M40"/>
      <c r="N40"/>
      <c r="O40"/>
      <c r="P40"/>
    </row>
    <row r="41" spans="3:16" ht="15" x14ac:dyDescent="0.25">
      <c r="J41"/>
      <c r="K41"/>
      <c r="L41"/>
      <c r="M41"/>
      <c r="N41"/>
      <c r="O41"/>
      <c r="P41"/>
    </row>
    <row r="42" spans="3:16" ht="15" x14ac:dyDescent="0.25">
      <c r="J42"/>
      <c r="K42"/>
      <c r="L42"/>
      <c r="M42"/>
      <c r="N42"/>
      <c r="O42"/>
      <c r="P42"/>
    </row>
    <row r="43" spans="3:16" ht="15" x14ac:dyDescent="0.25">
      <c r="J43"/>
      <c r="K43"/>
      <c r="L43"/>
      <c r="M43"/>
      <c r="N43"/>
      <c r="O43"/>
      <c r="P43"/>
    </row>
    <row r="44" spans="3:16" ht="15" x14ac:dyDescent="0.25">
      <c r="J44"/>
      <c r="K44"/>
      <c r="L44"/>
      <c r="M44"/>
      <c r="N44"/>
      <c r="O44"/>
      <c r="P44"/>
    </row>
    <row r="45" spans="3:16" ht="15" x14ac:dyDescent="0.25">
      <c r="J45"/>
      <c r="K45"/>
      <c r="L45"/>
      <c r="M45"/>
      <c r="N45"/>
      <c r="O45"/>
      <c r="P45"/>
    </row>
    <row r="46" spans="3:16" ht="15" x14ac:dyDescent="0.25">
      <c r="J46"/>
      <c r="K46"/>
      <c r="L46"/>
      <c r="M46"/>
      <c r="N46"/>
      <c r="O46"/>
      <c r="P46"/>
    </row>
    <row r="47" spans="3:16" ht="15" x14ac:dyDescent="0.25">
      <c r="J47"/>
      <c r="K47"/>
      <c r="L47"/>
      <c r="M47"/>
      <c r="N47"/>
      <c r="O47"/>
      <c r="P47"/>
    </row>
  </sheetData>
  <conditionalFormatting sqref="G9:H9">
    <cfRule type="colorScale" priority="4">
      <colorScale>
        <cfvo type="percent" val="0"/>
        <cfvo type="percent" val="100"/>
        <color theme="0"/>
        <color rgb="FF63BE7B"/>
      </colorScale>
    </cfRule>
    <cfRule type="cellIs" dxfId="270" priority="5" operator="lessThanOrEqual">
      <formula>0</formula>
    </cfRule>
    <cfRule type="cellIs" dxfId="269" priority="6" operator="greaterThan">
      <formula>1</formula>
    </cfRule>
  </conditionalFormatting>
  <conditionalFormatting sqref="B9:B12">
    <cfRule type="colorScale" priority="13">
      <colorScale>
        <cfvo type="percent" val="0"/>
        <cfvo type="percent" val="100"/>
        <color theme="0"/>
        <color rgb="FF63BE7B"/>
      </colorScale>
    </cfRule>
    <cfRule type="cellIs" dxfId="268" priority="14" operator="lessThanOrEqual">
      <formula>0</formula>
    </cfRule>
    <cfRule type="cellIs" dxfId="267" priority="15" operator="greaterThan">
      <formula>1</formula>
    </cfRule>
  </conditionalFormatting>
  <pageMargins left="0.7" right="0.7" top="0.75" bottom="0.75" header="0.3" footer="0.3"/>
  <pageSetup paperSize="9" orientation="portrait" r:id="rId5"/>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866F0-77F4-4271-8B08-570BF4406348}">
  <sheetPr codeName="Sheet3">
    <tabColor theme="8" tint="0.59999389629810485"/>
  </sheetPr>
  <dimension ref="B8:W105"/>
  <sheetViews>
    <sheetView showGridLines="0" workbookViewId="0">
      <pane ySplit="10" topLeftCell="A11" activePane="bottomLeft" state="frozen"/>
      <selection activeCell="Q37" sqref="Q37"/>
      <selection pane="bottomLeft" activeCell="I12" sqref="I12"/>
    </sheetView>
  </sheetViews>
  <sheetFormatPr defaultColWidth="9.140625" defaultRowHeight="12.75" x14ac:dyDescent="0.2"/>
  <cols>
    <col min="1" max="2" width="9.140625" style="2"/>
    <col min="3" max="6" width="12.42578125" style="3" customWidth="1"/>
    <col min="7" max="7" width="5.5703125" style="3" bestFit="1" customWidth="1"/>
    <col min="8" max="9" width="11.5703125" style="3" customWidth="1"/>
    <col min="10" max="15" width="10.42578125" style="3" customWidth="1"/>
    <col min="16" max="19" width="9.140625" style="3"/>
    <col min="20" max="20" width="10.42578125" style="3" bestFit="1" customWidth="1"/>
    <col min="21" max="23" width="9.140625" style="3"/>
    <col min="24" max="16384" width="9.140625" style="2"/>
  </cols>
  <sheetData>
    <row r="8" spans="2:23" ht="12.75" customHeight="1" x14ac:dyDescent="0.2"/>
    <row r="9" spans="2:23" ht="15.75" x14ac:dyDescent="0.25">
      <c r="B9" s="4"/>
      <c r="C9" s="9" t="s">
        <v>23</v>
      </c>
      <c r="H9" s="9" t="s">
        <v>32</v>
      </c>
      <c r="I9" s="5"/>
      <c r="J9" s="4">
        <f>IF(IFERROR(IF(MAX(J12:J1000)/MAX($J$12:$W$1000)=1,"",MAX(J12:J1000)/MAX($J$12:$W$1000)),"")=0,"",IFERROR(IF(MAX(J12:J1000)/MAX($J$12:$W$1000)=1,"",MAX(J12:J1000)/MAX($J$12:$W$1000)),""))</f>
        <v>0.38185255198487711</v>
      </c>
      <c r="K9" s="4">
        <f t="shared" ref="K9:W9" si="0">IF(IFERROR(IF(MAX(K12:K1000)/MAX($J$12:$W$1000)=1,"",MAX(K12:K1000)/MAX($J$12:$W$1000)),"")=0,"",IFERROR(IF(MAX(K12:K1000)/MAX($J$12:$W$1000)=1,"",MAX(K12:K1000)/MAX($J$12:$W$1000)),""))</f>
        <v>0.20289855072463769</v>
      </c>
      <c r="L9" s="4">
        <f t="shared" si="0"/>
        <v>0.20478890989287965</v>
      </c>
      <c r="M9" s="4">
        <f t="shared" si="0"/>
        <v>9.010712035286704E-2</v>
      </c>
      <c r="N9" s="4">
        <f t="shared" si="0"/>
        <v>2.9615626969124134E-2</v>
      </c>
      <c r="O9" s="4">
        <f t="shared" si="0"/>
        <v>2.3944549464398234E-2</v>
      </c>
      <c r="P9" s="4">
        <f t="shared" si="0"/>
        <v>3.1505986137366097E-2</v>
      </c>
      <c r="Q9" s="4">
        <f t="shared" si="0"/>
        <v>2.0163831127914304E-2</v>
      </c>
      <c r="R9" s="4">
        <f t="shared" si="0"/>
        <v>1.5122873345935728E-2</v>
      </c>
      <c r="S9" s="4" t="str">
        <f t="shared" si="0"/>
        <v/>
      </c>
      <c r="T9" s="4" t="str">
        <f t="shared" si="0"/>
        <v/>
      </c>
      <c r="U9" s="4" t="str">
        <f t="shared" si="0"/>
        <v/>
      </c>
      <c r="V9" s="4" t="str">
        <f t="shared" si="0"/>
        <v/>
      </c>
      <c r="W9" s="4" t="str">
        <f t="shared" si="0"/>
        <v/>
      </c>
    </row>
    <row r="10" spans="2:23" ht="15" hidden="1" x14ac:dyDescent="0.25">
      <c r="B10" s="4"/>
      <c r="F10"/>
      <c r="G10"/>
      <c r="H10" s="7" t="s">
        <v>43</v>
      </c>
      <c r="J10" s="7" t="s">
        <v>33</v>
      </c>
      <c r="T10"/>
      <c r="U10"/>
      <c r="V10"/>
      <c r="W10"/>
    </row>
    <row r="11" spans="2:23" ht="15" x14ac:dyDescent="0.25">
      <c r="B11" s="4"/>
      <c r="C11" s="11" t="s">
        <v>11</v>
      </c>
      <c r="D11" s="2" t="s">
        <v>25</v>
      </c>
      <c r="E11" s="3" t="s">
        <v>26</v>
      </c>
      <c r="F11"/>
      <c r="G11"/>
      <c r="H11" s="8" t="s">
        <v>2</v>
      </c>
      <c r="I11" s="7" t="s">
        <v>9</v>
      </c>
      <c r="J11" s="12">
        <v>500</v>
      </c>
      <c r="K11" s="12">
        <v>1000</v>
      </c>
      <c r="L11" s="12">
        <v>2500</v>
      </c>
      <c r="M11" s="12">
        <v>5000</v>
      </c>
      <c r="N11" s="12">
        <v>7500</v>
      </c>
      <c r="O11" s="12">
        <v>10000</v>
      </c>
      <c r="P11" s="12">
        <v>15000</v>
      </c>
      <c r="Q11" s="12">
        <v>20000</v>
      </c>
      <c r="R11" s="12">
        <v>25000</v>
      </c>
      <c r="S11" s="6" t="s">
        <v>38</v>
      </c>
      <c r="T11"/>
      <c r="U11"/>
      <c r="V11"/>
      <c r="W11"/>
    </row>
    <row r="12" spans="2:23" ht="15" x14ac:dyDescent="0.25">
      <c r="B12" s="4"/>
      <c r="C12" s="13" t="s">
        <v>101</v>
      </c>
      <c r="D12" s="17">
        <v>1437</v>
      </c>
      <c r="E12" s="6">
        <v>2947000</v>
      </c>
      <c r="F12"/>
      <c r="G12" s="4">
        <f>IF(IFERROR(IF(MAX(J12:W12)/MAX($J$12:$W$1000)=1,"",MAX(J12:W12)/MAX($J$12:$W$1000)),"")=0,"",IFERROR(IF(MAX(J12:W12)/MAX($J$12:$W$1000)=1,"",MAX(J12:W12)/MAX($J$12:$W$1000)),""))</f>
        <v>9.4517958412098299E-2</v>
      </c>
      <c r="H12" s="3" t="s">
        <v>77</v>
      </c>
      <c r="I12" s="3" t="s">
        <v>77</v>
      </c>
      <c r="J12" s="17">
        <v>6</v>
      </c>
      <c r="K12" s="17">
        <v>5</v>
      </c>
      <c r="L12" s="17">
        <v>18</v>
      </c>
      <c r="M12" s="17">
        <v>38</v>
      </c>
      <c r="N12" s="17">
        <v>16</v>
      </c>
      <c r="O12" s="17">
        <v>18</v>
      </c>
      <c r="P12" s="17">
        <v>23</v>
      </c>
      <c r="Q12" s="17">
        <v>23</v>
      </c>
      <c r="R12" s="17">
        <v>3</v>
      </c>
      <c r="S12" s="17">
        <v>150</v>
      </c>
      <c r="T12"/>
      <c r="U12"/>
      <c r="V12"/>
      <c r="W12"/>
    </row>
    <row r="13" spans="2:23" ht="15" x14ac:dyDescent="0.25">
      <c r="C13" s="13" t="s">
        <v>142</v>
      </c>
      <c r="D13" s="17">
        <v>150</v>
      </c>
      <c r="E13" s="6">
        <v>1184500</v>
      </c>
      <c r="F13"/>
      <c r="G13" s="4">
        <f t="shared" ref="G13:G35" si="1">IF(IFERROR(IF(MAX(J13:W13)/MAX($J$12:$W$1000)=1,"",MAX(J13:W13)/MAX($J$12:$W$1000)),"")=0,"",IFERROR(IF(MAX(J13:W13)/MAX($J$12:$W$1000)=1,"",MAX(J13:W13)/MAX($J$12:$W$1000)),""))</f>
        <v>0.26465028355387521</v>
      </c>
      <c r="I13" s="3" t="s">
        <v>100</v>
      </c>
      <c r="J13" s="17">
        <v>252</v>
      </c>
      <c r="K13" s="17">
        <v>84</v>
      </c>
      <c r="L13" s="17">
        <v>42</v>
      </c>
      <c r="M13" s="17">
        <v>25</v>
      </c>
      <c r="N13" s="17">
        <v>1</v>
      </c>
      <c r="O13" s="17">
        <v>1</v>
      </c>
      <c r="P13" s="17"/>
      <c r="Q13" s="17"/>
      <c r="R13" s="17">
        <v>15</v>
      </c>
      <c r="S13" s="17">
        <v>420</v>
      </c>
      <c r="T13"/>
      <c r="U13"/>
      <c r="V13"/>
      <c r="W13"/>
    </row>
    <row r="14" spans="2:23" ht="15" x14ac:dyDescent="0.25">
      <c r="C14" s="3" t="s">
        <v>3</v>
      </c>
      <c r="D14" s="17">
        <v>1587</v>
      </c>
      <c r="E14" s="6">
        <v>4131500</v>
      </c>
      <c r="F14"/>
      <c r="G14" s="4">
        <f t="shared" si="1"/>
        <v>0.12476370510396975</v>
      </c>
      <c r="I14" s="3" t="s">
        <v>111</v>
      </c>
      <c r="J14" s="17">
        <v>56</v>
      </c>
      <c r="K14" s="17">
        <v>48</v>
      </c>
      <c r="L14" s="17">
        <v>43</v>
      </c>
      <c r="M14" s="17">
        <v>18</v>
      </c>
      <c r="N14" s="17">
        <v>3</v>
      </c>
      <c r="O14" s="17">
        <v>6</v>
      </c>
      <c r="P14" s="17">
        <v>15</v>
      </c>
      <c r="Q14" s="17">
        <v>8</v>
      </c>
      <c r="R14" s="17">
        <v>1</v>
      </c>
      <c r="S14" s="17">
        <v>198</v>
      </c>
      <c r="T14"/>
      <c r="U14"/>
      <c r="V14"/>
      <c r="W14"/>
    </row>
    <row r="15" spans="2:23" ht="15" x14ac:dyDescent="0.25">
      <c r="C15"/>
      <c r="D15"/>
      <c r="E15"/>
      <c r="F15"/>
      <c r="G15" s="4">
        <f t="shared" si="1"/>
        <v>6.1121613106490232E-2</v>
      </c>
      <c r="I15" s="3" t="s">
        <v>114</v>
      </c>
      <c r="J15" s="17">
        <v>35</v>
      </c>
      <c r="K15" s="17">
        <v>20</v>
      </c>
      <c r="L15" s="17">
        <v>27</v>
      </c>
      <c r="M15" s="17">
        <v>7</v>
      </c>
      <c r="N15" s="17">
        <v>2</v>
      </c>
      <c r="O15" s="17"/>
      <c r="P15" s="17">
        <v>1</v>
      </c>
      <c r="Q15" s="17"/>
      <c r="R15" s="17">
        <v>5</v>
      </c>
      <c r="S15" s="17">
        <v>97</v>
      </c>
      <c r="T15"/>
      <c r="U15"/>
      <c r="V15"/>
      <c r="W15"/>
    </row>
    <row r="16" spans="2:23" ht="15" x14ac:dyDescent="0.25">
      <c r="C16"/>
      <c r="D16"/>
      <c r="E16"/>
      <c r="G16" s="4">
        <f t="shared" si="1"/>
        <v>4.3478260869565216E-2</v>
      </c>
      <c r="I16" s="3" t="s">
        <v>121</v>
      </c>
      <c r="J16" s="17">
        <v>49</v>
      </c>
      <c r="K16" s="17">
        <v>12</v>
      </c>
      <c r="L16" s="17">
        <v>8</v>
      </c>
      <c r="M16" s="17"/>
      <c r="N16" s="17"/>
      <c r="O16" s="17"/>
      <c r="P16" s="17"/>
      <c r="Q16" s="17"/>
      <c r="R16" s="17"/>
      <c r="S16" s="17">
        <v>69</v>
      </c>
      <c r="T16"/>
      <c r="U16"/>
      <c r="V16"/>
      <c r="W16"/>
    </row>
    <row r="17" spans="3:23" ht="15" x14ac:dyDescent="0.25">
      <c r="G17" s="4">
        <f t="shared" si="1"/>
        <v>1.6383112791430371E-2</v>
      </c>
      <c r="I17" s="3" t="s">
        <v>125</v>
      </c>
      <c r="J17" s="17">
        <v>8</v>
      </c>
      <c r="K17" s="17">
        <v>2</v>
      </c>
      <c r="L17" s="17">
        <v>14</v>
      </c>
      <c r="M17" s="17">
        <v>2</v>
      </c>
      <c r="N17" s="17"/>
      <c r="O17" s="17"/>
      <c r="P17" s="17"/>
      <c r="Q17" s="17"/>
      <c r="R17" s="17"/>
      <c r="S17" s="17">
        <v>26</v>
      </c>
      <c r="T17"/>
      <c r="U17"/>
      <c r="V17"/>
      <c r="W17"/>
    </row>
    <row r="18" spans="3:23" ht="15.75" x14ac:dyDescent="0.25">
      <c r="C18" s="9" t="s">
        <v>30</v>
      </c>
      <c r="F18"/>
      <c r="G18" s="4">
        <f t="shared" si="1"/>
        <v>3.0875866414618779E-2</v>
      </c>
      <c r="I18" s="3" t="s">
        <v>127</v>
      </c>
      <c r="J18" s="17">
        <v>13</v>
      </c>
      <c r="K18" s="17">
        <v>3</v>
      </c>
      <c r="L18" s="17">
        <v>22</v>
      </c>
      <c r="M18" s="17">
        <v>11</v>
      </c>
      <c r="N18" s="17"/>
      <c r="O18" s="17"/>
      <c r="P18" s="17"/>
      <c r="Q18" s="17"/>
      <c r="R18" s="17"/>
      <c r="S18" s="17">
        <v>49</v>
      </c>
      <c r="T18"/>
      <c r="U18"/>
      <c r="V18"/>
      <c r="W18"/>
    </row>
    <row r="19" spans="3:23" ht="15" x14ac:dyDescent="0.25">
      <c r="C19" s="11" t="s">
        <v>13</v>
      </c>
      <c r="D19" s="2" t="s">
        <v>25</v>
      </c>
      <c r="E19" s="3" t="s">
        <v>26</v>
      </c>
      <c r="F19"/>
      <c r="G19" s="4">
        <f t="shared" si="1"/>
        <v>5.7340894770006298E-2</v>
      </c>
      <c r="I19" s="3" t="s">
        <v>129</v>
      </c>
      <c r="J19" s="17">
        <v>24</v>
      </c>
      <c r="K19" s="17">
        <v>23</v>
      </c>
      <c r="L19" s="17">
        <v>23</v>
      </c>
      <c r="M19" s="17">
        <v>4</v>
      </c>
      <c r="N19" s="17">
        <v>6</v>
      </c>
      <c r="O19" s="17">
        <v>5</v>
      </c>
      <c r="P19" s="17">
        <v>5</v>
      </c>
      <c r="Q19" s="17">
        <v>1</v>
      </c>
      <c r="R19" s="17"/>
      <c r="S19" s="17">
        <v>91</v>
      </c>
      <c r="T19"/>
      <c r="U19"/>
      <c r="V19"/>
      <c r="W19"/>
    </row>
    <row r="20" spans="3:23" ht="15" x14ac:dyDescent="0.25">
      <c r="C20" s="13" t="s">
        <v>79</v>
      </c>
      <c r="D20" s="17">
        <v>1253</v>
      </c>
      <c r="E20" s="6">
        <v>1223000</v>
      </c>
      <c r="F20"/>
      <c r="G20" s="4">
        <f t="shared" si="1"/>
        <v>1.890359168241966E-2</v>
      </c>
      <c r="I20" s="3" t="s">
        <v>133</v>
      </c>
      <c r="J20" s="17">
        <v>11</v>
      </c>
      <c r="K20" s="17">
        <v>7</v>
      </c>
      <c r="L20" s="17">
        <v>11</v>
      </c>
      <c r="M20" s="17">
        <v>1</v>
      </c>
      <c r="N20" s="17"/>
      <c r="O20" s="17"/>
      <c r="P20" s="17"/>
      <c r="Q20" s="17"/>
      <c r="R20" s="17"/>
      <c r="S20" s="17">
        <v>30</v>
      </c>
      <c r="T20"/>
      <c r="U20"/>
      <c r="V20"/>
      <c r="W20"/>
    </row>
    <row r="21" spans="3:23" ht="15" x14ac:dyDescent="0.25">
      <c r="C21" s="13" t="s">
        <v>83</v>
      </c>
      <c r="D21" s="17">
        <v>310</v>
      </c>
      <c r="E21" s="6">
        <v>2318500</v>
      </c>
      <c r="F21"/>
      <c r="G21" s="4">
        <f t="shared" si="1"/>
        <v>0.13988657844990549</v>
      </c>
      <c r="I21" s="3" t="s">
        <v>76</v>
      </c>
      <c r="J21" s="17">
        <v>77</v>
      </c>
      <c r="K21" s="17">
        <v>55</v>
      </c>
      <c r="L21" s="17">
        <v>61</v>
      </c>
      <c r="M21" s="17">
        <v>15</v>
      </c>
      <c r="N21" s="17">
        <v>4</v>
      </c>
      <c r="O21" s="17">
        <v>5</v>
      </c>
      <c r="P21" s="17">
        <v>5</v>
      </c>
      <c r="Q21" s="17"/>
      <c r="R21" s="17"/>
      <c r="S21" s="17">
        <v>222</v>
      </c>
      <c r="T21"/>
      <c r="U21"/>
      <c r="V21"/>
      <c r="W21"/>
    </row>
    <row r="22" spans="3:23" ht="15" x14ac:dyDescent="0.25">
      <c r="C22" s="13" t="s">
        <v>65</v>
      </c>
      <c r="D22" s="17">
        <v>24</v>
      </c>
      <c r="E22" s="6">
        <v>590000</v>
      </c>
      <c r="F22"/>
      <c r="G22" s="4">
        <f t="shared" si="1"/>
        <v>3.4656584751102712E-2</v>
      </c>
      <c r="I22" s="3" t="s">
        <v>141</v>
      </c>
      <c r="J22" s="17">
        <v>7</v>
      </c>
      <c r="K22" s="17">
        <v>14</v>
      </c>
      <c r="L22" s="17">
        <v>18</v>
      </c>
      <c r="M22" s="17">
        <v>10</v>
      </c>
      <c r="N22" s="17">
        <v>5</v>
      </c>
      <c r="O22" s="17">
        <v>1</v>
      </c>
      <c r="P22" s="17"/>
      <c r="Q22" s="17"/>
      <c r="R22" s="17"/>
      <c r="S22" s="17">
        <v>55</v>
      </c>
      <c r="T22"/>
      <c r="U22"/>
      <c r="V22"/>
      <c r="W22"/>
    </row>
    <row r="23" spans="3:23" ht="15" x14ac:dyDescent="0.25">
      <c r="C23" s="3" t="s">
        <v>3</v>
      </c>
      <c r="D23" s="17">
        <v>1587</v>
      </c>
      <c r="E23" s="6">
        <v>4131500</v>
      </c>
      <c r="G23" s="4">
        <f t="shared" si="1"/>
        <v>1.0712035286704474E-2</v>
      </c>
      <c r="I23" s="3" t="s">
        <v>158</v>
      </c>
      <c r="J23" s="17">
        <v>3</v>
      </c>
      <c r="K23" s="17">
        <v>6</v>
      </c>
      <c r="L23" s="17">
        <v>3</v>
      </c>
      <c r="M23" s="17">
        <v>3</v>
      </c>
      <c r="N23" s="17">
        <v>2</v>
      </c>
      <c r="O23" s="17"/>
      <c r="P23" s="17"/>
      <c r="Q23" s="17"/>
      <c r="R23" s="17"/>
      <c r="S23" s="17">
        <v>17</v>
      </c>
      <c r="T23"/>
      <c r="U23"/>
      <c r="V23"/>
      <c r="W23"/>
    </row>
    <row r="24" spans="3:23" ht="15" x14ac:dyDescent="0.25">
      <c r="G24" s="4">
        <f t="shared" si="1"/>
        <v>7.5614366729678641E-3</v>
      </c>
      <c r="I24" s="3" t="s">
        <v>163</v>
      </c>
      <c r="J24" s="17">
        <v>4</v>
      </c>
      <c r="K24" s="17">
        <v>4</v>
      </c>
      <c r="L24" s="17">
        <v>3</v>
      </c>
      <c r="M24" s="17"/>
      <c r="N24" s="17">
        <v>1</v>
      </c>
      <c r="O24" s="17"/>
      <c r="P24" s="17"/>
      <c r="Q24" s="17"/>
      <c r="R24" s="17"/>
      <c r="S24" s="17">
        <v>12</v>
      </c>
      <c r="T24"/>
      <c r="U24"/>
      <c r="V24"/>
      <c r="W24"/>
    </row>
    <row r="25" spans="3:23" ht="15" x14ac:dyDescent="0.25">
      <c r="F25"/>
      <c r="G25" s="4">
        <f t="shared" si="1"/>
        <v>3.1505986137366098E-3</v>
      </c>
      <c r="I25" s="3" t="s">
        <v>167</v>
      </c>
      <c r="J25" s="17">
        <v>4</v>
      </c>
      <c r="K25" s="17">
        <v>1</v>
      </c>
      <c r="L25" s="17"/>
      <c r="M25" s="17"/>
      <c r="N25" s="17"/>
      <c r="O25" s="17"/>
      <c r="P25" s="17"/>
      <c r="Q25" s="17"/>
      <c r="R25" s="17"/>
      <c r="S25" s="17">
        <v>5</v>
      </c>
      <c r="T25"/>
      <c r="U25"/>
      <c r="V25"/>
      <c r="W25"/>
    </row>
    <row r="26" spans="3:23" ht="15" x14ac:dyDescent="0.25">
      <c r="F26"/>
      <c r="G26" s="4">
        <f t="shared" si="1"/>
        <v>2.835538752362949E-2</v>
      </c>
      <c r="I26" s="3" t="s">
        <v>178</v>
      </c>
      <c r="J26" s="17">
        <v>29</v>
      </c>
      <c r="K26" s="17">
        <v>7</v>
      </c>
      <c r="L26" s="17">
        <v>7</v>
      </c>
      <c r="M26" s="17">
        <v>2</v>
      </c>
      <c r="N26" s="17"/>
      <c r="O26" s="17"/>
      <c r="P26" s="17"/>
      <c r="Q26" s="17"/>
      <c r="R26" s="17"/>
      <c r="S26" s="17">
        <v>45</v>
      </c>
      <c r="T26"/>
      <c r="U26"/>
      <c r="V26"/>
      <c r="W26"/>
    </row>
    <row r="27" spans="3:23" ht="15.75" x14ac:dyDescent="0.25">
      <c r="C27" s="9" t="s">
        <v>36</v>
      </c>
      <c r="F27"/>
      <c r="G27" s="4">
        <f t="shared" si="1"/>
        <v>3.9067422810333964E-2</v>
      </c>
      <c r="I27" s="3" t="s">
        <v>185</v>
      </c>
      <c r="J27" s="17">
        <v>25</v>
      </c>
      <c r="K27" s="17">
        <v>18</v>
      </c>
      <c r="L27" s="17">
        <v>9</v>
      </c>
      <c r="M27" s="17">
        <v>2</v>
      </c>
      <c r="N27" s="17">
        <v>6</v>
      </c>
      <c r="O27" s="17">
        <v>2</v>
      </c>
      <c r="P27" s="17"/>
      <c r="Q27" s="17"/>
      <c r="R27" s="17"/>
      <c r="S27" s="17">
        <v>62</v>
      </c>
      <c r="T27"/>
      <c r="U27"/>
      <c r="V27"/>
      <c r="W27"/>
    </row>
    <row r="28" spans="3:23" ht="15" x14ac:dyDescent="0.25">
      <c r="C28" s="8" t="s">
        <v>5</v>
      </c>
      <c r="D28" s="3" t="s">
        <v>25</v>
      </c>
      <c r="E28" s="3" t="s">
        <v>26</v>
      </c>
      <c r="F28"/>
      <c r="G28" s="4">
        <f t="shared" si="1"/>
        <v>1.890359168241966E-3</v>
      </c>
      <c r="I28" s="3" t="s">
        <v>189</v>
      </c>
      <c r="J28" s="17">
        <v>1</v>
      </c>
      <c r="K28" s="17"/>
      <c r="L28" s="17">
        <v>1</v>
      </c>
      <c r="M28" s="17">
        <v>1</v>
      </c>
      <c r="N28" s="17"/>
      <c r="O28" s="17"/>
      <c r="P28" s="17"/>
      <c r="Q28" s="17"/>
      <c r="R28" s="17"/>
      <c r="S28" s="17">
        <v>3</v>
      </c>
      <c r="T28"/>
      <c r="U28"/>
      <c r="V28"/>
      <c r="W28"/>
    </row>
    <row r="29" spans="3:23" ht="15" x14ac:dyDescent="0.25">
      <c r="C29" s="13" t="s">
        <v>252</v>
      </c>
      <c r="D29" s="17">
        <v>25</v>
      </c>
      <c r="E29" s="6">
        <v>321500</v>
      </c>
      <c r="F29"/>
      <c r="G29" s="4">
        <f t="shared" si="1"/>
        <v>3.780718336483932E-3</v>
      </c>
      <c r="I29" s="3" t="s">
        <v>201</v>
      </c>
      <c r="J29" s="17"/>
      <c r="K29" s="17">
        <v>2</v>
      </c>
      <c r="L29" s="17">
        <v>4</v>
      </c>
      <c r="M29" s="17"/>
      <c r="N29" s="17"/>
      <c r="O29" s="17"/>
      <c r="P29" s="17"/>
      <c r="Q29" s="17"/>
      <c r="R29" s="17"/>
      <c r="S29" s="17">
        <v>6</v>
      </c>
      <c r="T29"/>
      <c r="U29"/>
      <c r="V29"/>
      <c r="W29"/>
    </row>
    <row r="30" spans="3:23" ht="15" x14ac:dyDescent="0.25">
      <c r="C30" s="13" t="s">
        <v>99</v>
      </c>
      <c r="D30" s="17">
        <v>115</v>
      </c>
      <c r="E30" s="6">
        <v>278000</v>
      </c>
      <c r="F30"/>
      <c r="G30" s="4">
        <f t="shared" si="1"/>
        <v>1.0081915563957152E-2</v>
      </c>
      <c r="I30" s="3" t="s">
        <v>212</v>
      </c>
      <c r="J30" s="17">
        <v>2</v>
      </c>
      <c r="K30" s="17">
        <v>8</v>
      </c>
      <c r="L30" s="17">
        <v>6</v>
      </c>
      <c r="M30" s="17"/>
      <c r="N30" s="17"/>
      <c r="O30" s="17"/>
      <c r="P30" s="17"/>
      <c r="Q30" s="17"/>
      <c r="R30" s="17"/>
      <c r="S30" s="17">
        <v>16</v>
      </c>
      <c r="T30"/>
      <c r="U30"/>
      <c r="V30"/>
      <c r="W30"/>
    </row>
    <row r="31" spans="3:23" ht="15" x14ac:dyDescent="0.25">
      <c r="C31" s="13" t="s">
        <v>86</v>
      </c>
      <c r="D31" s="17">
        <v>19</v>
      </c>
      <c r="E31" s="6">
        <v>242000</v>
      </c>
      <c r="F31"/>
      <c r="G31" s="4">
        <f t="shared" si="1"/>
        <v>1.890359168241966E-3</v>
      </c>
      <c r="I31" s="3" t="s">
        <v>243</v>
      </c>
      <c r="J31" s="17"/>
      <c r="K31" s="17">
        <v>2</v>
      </c>
      <c r="L31" s="17">
        <v>1</v>
      </c>
      <c r="M31" s="17"/>
      <c r="N31" s="17"/>
      <c r="O31" s="17"/>
      <c r="P31" s="17"/>
      <c r="Q31" s="17"/>
      <c r="R31" s="17"/>
      <c r="S31" s="17">
        <v>3</v>
      </c>
      <c r="T31"/>
      <c r="U31"/>
      <c r="V31"/>
      <c r="W31"/>
    </row>
    <row r="32" spans="3:23" ht="15" x14ac:dyDescent="0.25">
      <c r="C32" s="13" t="s">
        <v>94</v>
      </c>
      <c r="D32" s="17">
        <v>18</v>
      </c>
      <c r="E32" s="6">
        <v>193500</v>
      </c>
      <c r="F32"/>
      <c r="G32" s="4">
        <f t="shared" si="1"/>
        <v>1.890359168241966E-3</v>
      </c>
      <c r="I32" s="3" t="s">
        <v>248</v>
      </c>
      <c r="J32" s="17"/>
      <c r="K32" s="17">
        <v>1</v>
      </c>
      <c r="L32" s="17"/>
      <c r="M32" s="17"/>
      <c r="N32" s="17">
        <v>1</v>
      </c>
      <c r="O32" s="17"/>
      <c r="P32" s="17">
        <v>1</v>
      </c>
      <c r="Q32" s="17"/>
      <c r="R32" s="17"/>
      <c r="S32" s="17">
        <v>3</v>
      </c>
      <c r="T32"/>
      <c r="U32"/>
      <c r="V32"/>
      <c r="W32"/>
    </row>
    <row r="33" spans="3:23" ht="15" x14ac:dyDescent="0.25">
      <c r="C33" s="13" t="s">
        <v>104</v>
      </c>
      <c r="D33" s="17">
        <v>74</v>
      </c>
      <c r="E33" s="6">
        <v>175000</v>
      </c>
      <c r="F33"/>
      <c r="G33" s="4">
        <f t="shared" si="1"/>
        <v>3.780718336483932E-3</v>
      </c>
      <c r="I33" s="3" t="s">
        <v>283</v>
      </c>
      <c r="J33" s="17"/>
      <c r="K33" s="17"/>
      <c r="L33" s="17">
        <v>2</v>
      </c>
      <c r="M33" s="17">
        <v>4</v>
      </c>
      <c r="N33" s="17"/>
      <c r="O33" s="17"/>
      <c r="P33" s="17"/>
      <c r="Q33" s="17"/>
      <c r="R33" s="17"/>
      <c r="S33" s="17">
        <v>6</v>
      </c>
      <c r="T33"/>
      <c r="U33"/>
      <c r="V33"/>
      <c r="W33"/>
    </row>
    <row r="34" spans="3:23" ht="15" x14ac:dyDescent="0.25">
      <c r="C34" s="13" t="s">
        <v>110</v>
      </c>
      <c r="D34" s="17">
        <v>48</v>
      </c>
      <c r="E34" s="6">
        <v>141000</v>
      </c>
      <c r="F34"/>
      <c r="G34" s="4">
        <f t="shared" si="1"/>
        <v>1.260239445494644E-3</v>
      </c>
      <c r="I34" s="3" t="s">
        <v>321</v>
      </c>
      <c r="J34" s="17"/>
      <c r="K34" s="17"/>
      <c r="L34" s="17">
        <v>2</v>
      </c>
      <c r="M34" s="17"/>
      <c r="N34" s="17"/>
      <c r="O34" s="17"/>
      <c r="P34" s="17"/>
      <c r="Q34" s="17"/>
      <c r="R34" s="17"/>
      <c r="S34" s="17">
        <v>2</v>
      </c>
      <c r="T34"/>
      <c r="U34"/>
      <c r="V34"/>
      <c r="W34"/>
    </row>
    <row r="35" spans="3:23" ht="15" x14ac:dyDescent="0.25">
      <c r="C35" s="13" t="s">
        <v>93</v>
      </c>
      <c r="D35" s="17">
        <v>17</v>
      </c>
      <c r="E35" s="6">
        <v>111000</v>
      </c>
      <c r="F35"/>
      <c r="G35" s="4" t="str">
        <f t="shared" si="1"/>
        <v/>
      </c>
      <c r="H35" s="3" t="s">
        <v>38</v>
      </c>
      <c r="J35" s="17">
        <v>606</v>
      </c>
      <c r="K35" s="17">
        <v>322</v>
      </c>
      <c r="L35" s="17">
        <v>325</v>
      </c>
      <c r="M35" s="17">
        <v>143</v>
      </c>
      <c r="N35" s="17">
        <v>47</v>
      </c>
      <c r="O35" s="17">
        <v>38</v>
      </c>
      <c r="P35" s="17">
        <v>50</v>
      </c>
      <c r="Q35" s="17">
        <v>32</v>
      </c>
      <c r="R35" s="17">
        <v>24</v>
      </c>
      <c r="S35" s="17">
        <v>1587</v>
      </c>
      <c r="T35"/>
      <c r="U35"/>
      <c r="V35"/>
      <c r="W35"/>
    </row>
    <row r="36" spans="3:23" ht="15" x14ac:dyDescent="0.25">
      <c r="C36" s="13" t="s">
        <v>164</v>
      </c>
      <c r="D36" s="17">
        <v>26</v>
      </c>
      <c r="E36" s="6">
        <v>94500</v>
      </c>
      <c r="F36"/>
      <c r="G36" s="4" t="str">
        <f t="shared" ref="G36:G42" si="2">IF(IFERROR(IF(MAX(L36:W36)/MAX($J$12:$W$1000)=1,"",MAX(L36:W36)/MAX($J$12:$W$1000)),"")=0,"",IFERROR(IF(MAX(L36:W36)/MAX($J$12:$W$1000)=1,"",MAX(L36:W36)/MAX($J$12:$W$1000)),""))</f>
        <v/>
      </c>
      <c r="H36"/>
      <c r="I36"/>
      <c r="J36"/>
      <c r="K36"/>
      <c r="L36"/>
      <c r="M36"/>
      <c r="N36"/>
      <c r="O36"/>
      <c r="P36"/>
      <c r="Q36"/>
      <c r="R36"/>
      <c r="S36"/>
      <c r="T36"/>
      <c r="U36"/>
      <c r="V36"/>
      <c r="W36"/>
    </row>
    <row r="37" spans="3:23" ht="15" x14ac:dyDescent="0.25">
      <c r="C37" s="13" t="s">
        <v>131</v>
      </c>
      <c r="D37" s="17">
        <v>13</v>
      </c>
      <c r="E37" s="6">
        <v>91500</v>
      </c>
      <c r="G37" s="4" t="str">
        <f t="shared" si="2"/>
        <v/>
      </c>
      <c r="H37"/>
      <c r="I37"/>
      <c r="J37"/>
      <c r="K37"/>
      <c r="L37"/>
      <c r="M37"/>
      <c r="N37"/>
      <c r="O37"/>
      <c r="P37"/>
      <c r="Q37"/>
      <c r="R37"/>
      <c r="S37"/>
      <c r="T37"/>
      <c r="U37"/>
      <c r="V37"/>
      <c r="W37"/>
    </row>
    <row r="38" spans="3:23" ht="15" x14ac:dyDescent="0.25">
      <c r="C38" s="13" t="s">
        <v>153</v>
      </c>
      <c r="D38" s="17">
        <v>13</v>
      </c>
      <c r="E38" s="6">
        <v>89000.000000000015</v>
      </c>
      <c r="G38" s="4" t="str">
        <f t="shared" si="2"/>
        <v/>
      </c>
      <c r="H38"/>
      <c r="I38"/>
      <c r="J38"/>
      <c r="K38"/>
      <c r="L38"/>
      <c r="M38"/>
      <c r="N38"/>
      <c r="O38"/>
      <c r="P38"/>
      <c r="Q38"/>
      <c r="R38"/>
      <c r="S38"/>
      <c r="T38"/>
      <c r="U38"/>
      <c r="V38"/>
      <c r="W38"/>
    </row>
    <row r="39" spans="3:23" ht="15" x14ac:dyDescent="0.25">
      <c r="C39" s="3" t="s">
        <v>3</v>
      </c>
      <c r="D39" s="17">
        <v>368</v>
      </c>
      <c r="E39" s="6">
        <v>1737000</v>
      </c>
      <c r="G39" s="4" t="str">
        <f t="shared" si="2"/>
        <v/>
      </c>
      <c r="H39"/>
      <c r="I39"/>
      <c r="J39"/>
      <c r="K39"/>
      <c r="L39"/>
      <c r="M39"/>
      <c r="N39"/>
      <c r="O39"/>
      <c r="P39"/>
      <c r="Q39"/>
      <c r="R39"/>
      <c r="S39"/>
      <c r="T39"/>
      <c r="U39"/>
      <c r="V39"/>
      <c r="W39"/>
    </row>
    <row r="40" spans="3:23" ht="15" x14ac:dyDescent="0.25">
      <c r="C40"/>
      <c r="D40"/>
      <c r="E40"/>
      <c r="F40" s="7"/>
      <c r="G40" s="4" t="str">
        <f t="shared" si="2"/>
        <v/>
      </c>
      <c r="H40"/>
      <c r="I40"/>
      <c r="J40"/>
      <c r="K40"/>
      <c r="L40"/>
      <c r="M40"/>
      <c r="N40"/>
      <c r="O40"/>
      <c r="P40"/>
      <c r="Q40"/>
      <c r="R40"/>
      <c r="S40"/>
      <c r="T40"/>
      <c r="U40"/>
      <c r="V40"/>
      <c r="W40"/>
    </row>
    <row r="41" spans="3:23" ht="15" x14ac:dyDescent="0.25">
      <c r="C41"/>
      <c r="D41"/>
      <c r="E41"/>
      <c r="G41" s="4" t="str">
        <f t="shared" si="2"/>
        <v/>
      </c>
      <c r="H41"/>
      <c r="I41"/>
      <c r="J41"/>
      <c r="K41"/>
      <c r="L41"/>
      <c r="M41"/>
      <c r="N41"/>
      <c r="O41"/>
      <c r="P41"/>
      <c r="Q41"/>
      <c r="R41"/>
      <c r="S41"/>
      <c r="T41"/>
      <c r="U41"/>
      <c r="V41"/>
      <c r="W41"/>
    </row>
    <row r="42" spans="3:23" ht="15" x14ac:dyDescent="0.25">
      <c r="C42"/>
      <c r="D42"/>
      <c r="E42"/>
      <c r="G42" s="4" t="str">
        <f t="shared" si="2"/>
        <v/>
      </c>
      <c r="H42"/>
      <c r="I42"/>
      <c r="J42"/>
      <c r="K42"/>
      <c r="L42"/>
      <c r="M42"/>
      <c r="N42"/>
      <c r="O42"/>
      <c r="P42"/>
      <c r="Q42"/>
      <c r="R42"/>
      <c r="S42"/>
      <c r="T42"/>
      <c r="U42"/>
      <c r="V42"/>
      <c r="W42"/>
    </row>
    <row r="43" spans="3:23" ht="15" x14ac:dyDescent="0.25">
      <c r="C43"/>
      <c r="D43"/>
      <c r="E43"/>
      <c r="H43"/>
      <c r="I43"/>
      <c r="J43"/>
      <c r="K43"/>
      <c r="L43"/>
      <c r="M43"/>
      <c r="N43"/>
      <c r="O43"/>
      <c r="P43"/>
      <c r="Q43"/>
      <c r="R43"/>
      <c r="S43"/>
      <c r="T43"/>
      <c r="U43"/>
      <c r="V43"/>
      <c r="W43"/>
    </row>
    <row r="44" spans="3:23" ht="15" x14ac:dyDescent="0.25">
      <c r="C44"/>
      <c r="D44"/>
      <c r="E44"/>
      <c r="H44"/>
      <c r="I44"/>
      <c r="J44"/>
      <c r="K44"/>
      <c r="L44"/>
      <c r="M44"/>
      <c r="N44"/>
      <c r="O44"/>
      <c r="P44"/>
      <c r="Q44"/>
      <c r="R44"/>
      <c r="S44"/>
      <c r="T44"/>
      <c r="U44"/>
      <c r="V44"/>
      <c r="W44"/>
    </row>
    <row r="45" spans="3:23" ht="15" x14ac:dyDescent="0.25">
      <c r="C45"/>
      <c r="D45"/>
      <c r="E45"/>
      <c r="H45"/>
      <c r="I45"/>
      <c r="J45"/>
      <c r="K45"/>
      <c r="L45"/>
      <c r="M45"/>
      <c r="N45"/>
      <c r="O45"/>
      <c r="P45"/>
      <c r="Q45"/>
      <c r="R45"/>
      <c r="S45"/>
      <c r="T45"/>
      <c r="U45"/>
      <c r="V45"/>
      <c r="W45"/>
    </row>
    <row r="46" spans="3:23" ht="15" x14ac:dyDescent="0.25">
      <c r="C46"/>
      <c r="D46"/>
      <c r="E46"/>
      <c r="H46"/>
      <c r="I46"/>
      <c r="J46"/>
      <c r="K46"/>
      <c r="L46"/>
      <c r="M46"/>
      <c r="N46"/>
      <c r="O46"/>
      <c r="P46"/>
      <c r="Q46"/>
      <c r="R46"/>
      <c r="S46"/>
      <c r="T46"/>
      <c r="U46"/>
      <c r="V46"/>
      <c r="W46"/>
    </row>
    <row r="47" spans="3:23" ht="15" x14ac:dyDescent="0.25">
      <c r="C47"/>
      <c r="D47"/>
      <c r="E47"/>
      <c r="H47"/>
      <c r="I47"/>
      <c r="J47"/>
      <c r="K47"/>
      <c r="L47"/>
      <c r="M47"/>
      <c r="N47"/>
      <c r="O47"/>
      <c r="P47"/>
      <c r="Q47"/>
      <c r="R47"/>
      <c r="S47"/>
      <c r="T47"/>
      <c r="U47"/>
      <c r="V47"/>
      <c r="W47"/>
    </row>
    <row r="48" spans="3:23" ht="15" x14ac:dyDescent="0.25">
      <c r="C48"/>
      <c r="D48"/>
      <c r="E48"/>
      <c r="H48"/>
      <c r="I48"/>
      <c r="J48"/>
      <c r="K48"/>
      <c r="L48"/>
      <c r="M48"/>
      <c r="N48"/>
      <c r="O48"/>
      <c r="P48"/>
      <c r="Q48"/>
      <c r="R48"/>
      <c r="S48"/>
      <c r="T48"/>
      <c r="U48"/>
      <c r="V48"/>
      <c r="W48"/>
    </row>
    <row r="49" spans="3:5" ht="15" x14ac:dyDescent="0.25">
      <c r="C49"/>
      <c r="D49"/>
      <c r="E49"/>
    </row>
    <row r="50" spans="3:5" ht="15" x14ac:dyDescent="0.25">
      <c r="C50"/>
      <c r="D50"/>
      <c r="E50"/>
    </row>
    <row r="51" spans="3:5" ht="15" x14ac:dyDescent="0.25">
      <c r="C51"/>
      <c r="D51"/>
      <c r="E51"/>
    </row>
    <row r="52" spans="3:5" ht="15" x14ac:dyDescent="0.25">
      <c r="C52"/>
      <c r="D52"/>
      <c r="E52"/>
    </row>
    <row r="53" spans="3:5" ht="15" x14ac:dyDescent="0.25">
      <c r="C53"/>
      <c r="D53"/>
      <c r="E53"/>
    </row>
    <row r="54" spans="3:5" ht="15" x14ac:dyDescent="0.25">
      <c r="C54"/>
      <c r="D54"/>
      <c r="E54"/>
    </row>
    <row r="55" spans="3:5" ht="15" x14ac:dyDescent="0.25">
      <c r="C55"/>
      <c r="D55"/>
      <c r="E55"/>
    </row>
    <row r="56" spans="3:5" ht="15" x14ac:dyDescent="0.25">
      <c r="C56"/>
      <c r="D56"/>
      <c r="E56"/>
    </row>
    <row r="57" spans="3:5" ht="15" x14ac:dyDescent="0.25">
      <c r="C57"/>
      <c r="D57"/>
      <c r="E57"/>
    </row>
    <row r="58" spans="3:5" ht="15" x14ac:dyDescent="0.25">
      <c r="C58"/>
      <c r="D58"/>
      <c r="E58"/>
    </row>
    <row r="59" spans="3:5" ht="15" x14ac:dyDescent="0.25">
      <c r="C59"/>
      <c r="D59"/>
      <c r="E59"/>
    </row>
    <row r="60" spans="3:5" ht="15" x14ac:dyDescent="0.25">
      <c r="C60"/>
      <c r="D60"/>
      <c r="E60"/>
    </row>
    <row r="61" spans="3:5" ht="15" x14ac:dyDescent="0.25">
      <c r="C61"/>
      <c r="D61"/>
      <c r="E61"/>
    </row>
    <row r="62" spans="3:5" ht="15" x14ac:dyDescent="0.25">
      <c r="C62"/>
      <c r="D62"/>
      <c r="E62"/>
    </row>
    <row r="63" spans="3:5" ht="15" x14ac:dyDescent="0.25">
      <c r="C63"/>
      <c r="D63"/>
      <c r="E63"/>
    </row>
    <row r="64" spans="3:5" ht="15" x14ac:dyDescent="0.25">
      <c r="C64"/>
      <c r="D64"/>
      <c r="E64"/>
    </row>
    <row r="65" spans="3:5" ht="15" x14ac:dyDescent="0.25">
      <c r="C65"/>
      <c r="D65"/>
      <c r="E65"/>
    </row>
    <row r="66" spans="3:5" ht="15" x14ac:dyDescent="0.25">
      <c r="C66"/>
      <c r="D66"/>
      <c r="E66"/>
    </row>
    <row r="67" spans="3:5" ht="15" x14ac:dyDescent="0.25">
      <c r="C67"/>
      <c r="D67"/>
      <c r="E67"/>
    </row>
    <row r="68" spans="3:5" ht="15" x14ac:dyDescent="0.25">
      <c r="C68"/>
      <c r="D68"/>
      <c r="E68"/>
    </row>
    <row r="69" spans="3:5" ht="15" x14ac:dyDescent="0.25">
      <c r="C69"/>
      <c r="D69"/>
      <c r="E69"/>
    </row>
    <row r="70" spans="3:5" ht="15" x14ac:dyDescent="0.25">
      <c r="C70"/>
      <c r="D70"/>
      <c r="E70"/>
    </row>
    <row r="71" spans="3:5" ht="15" x14ac:dyDescent="0.25">
      <c r="C71"/>
      <c r="D71"/>
      <c r="E71"/>
    </row>
    <row r="72" spans="3:5" ht="15" x14ac:dyDescent="0.25">
      <c r="C72"/>
      <c r="D72"/>
      <c r="E72"/>
    </row>
    <row r="73" spans="3:5" ht="15" x14ac:dyDescent="0.25">
      <c r="C73"/>
      <c r="D73"/>
      <c r="E73"/>
    </row>
    <row r="74" spans="3:5" ht="15" x14ac:dyDescent="0.25">
      <c r="C74"/>
      <c r="D74"/>
      <c r="E74"/>
    </row>
    <row r="75" spans="3:5" ht="15" x14ac:dyDescent="0.25">
      <c r="C75"/>
      <c r="D75"/>
      <c r="E75"/>
    </row>
    <row r="76" spans="3:5" ht="15" x14ac:dyDescent="0.25">
      <c r="C76"/>
      <c r="D76"/>
      <c r="E76"/>
    </row>
    <row r="77" spans="3:5" ht="15" x14ac:dyDescent="0.25">
      <c r="C77"/>
      <c r="D77"/>
      <c r="E77"/>
    </row>
    <row r="78" spans="3:5" ht="15" x14ac:dyDescent="0.25">
      <c r="C78"/>
      <c r="D78"/>
      <c r="E78"/>
    </row>
    <row r="79" spans="3:5" ht="15" x14ac:dyDescent="0.25">
      <c r="C79"/>
      <c r="D79"/>
      <c r="E79"/>
    </row>
    <row r="80" spans="3:5" ht="15" x14ac:dyDescent="0.25">
      <c r="C80"/>
      <c r="D80"/>
      <c r="E80"/>
    </row>
    <row r="81" spans="3:5" ht="15" x14ac:dyDescent="0.25">
      <c r="C81"/>
      <c r="D81"/>
      <c r="E81"/>
    </row>
    <row r="82" spans="3:5" ht="15" x14ac:dyDescent="0.25">
      <c r="C82"/>
      <c r="D82"/>
      <c r="E82"/>
    </row>
    <row r="83" spans="3:5" ht="15" x14ac:dyDescent="0.25">
      <c r="C83"/>
      <c r="D83"/>
      <c r="E83"/>
    </row>
    <row r="84" spans="3:5" ht="15" x14ac:dyDescent="0.25">
      <c r="C84"/>
      <c r="D84"/>
      <c r="E84"/>
    </row>
    <row r="85" spans="3:5" ht="15" x14ac:dyDescent="0.25">
      <c r="C85"/>
      <c r="D85"/>
      <c r="E85"/>
    </row>
    <row r="86" spans="3:5" ht="15" x14ac:dyDescent="0.25">
      <c r="C86"/>
      <c r="D86"/>
      <c r="E86"/>
    </row>
    <row r="87" spans="3:5" ht="15" x14ac:dyDescent="0.25">
      <c r="C87"/>
      <c r="D87"/>
      <c r="E87"/>
    </row>
    <row r="88" spans="3:5" ht="15" x14ac:dyDescent="0.25">
      <c r="C88"/>
      <c r="D88"/>
      <c r="E88"/>
    </row>
    <row r="89" spans="3:5" ht="15" x14ac:dyDescent="0.25">
      <c r="C89"/>
      <c r="D89"/>
      <c r="E89"/>
    </row>
    <row r="90" spans="3:5" ht="15" x14ac:dyDescent="0.25">
      <c r="C90"/>
      <c r="D90"/>
      <c r="E90"/>
    </row>
    <row r="91" spans="3:5" ht="15" x14ac:dyDescent="0.25">
      <c r="C91"/>
      <c r="D91"/>
      <c r="E91"/>
    </row>
    <row r="92" spans="3:5" ht="15" x14ac:dyDescent="0.25">
      <c r="C92"/>
      <c r="D92"/>
      <c r="E92"/>
    </row>
    <row r="93" spans="3:5" ht="15" x14ac:dyDescent="0.25">
      <c r="C93"/>
      <c r="D93"/>
      <c r="E93"/>
    </row>
    <row r="94" spans="3:5" ht="15" x14ac:dyDescent="0.25">
      <c r="C94"/>
      <c r="D94"/>
      <c r="E94"/>
    </row>
    <row r="95" spans="3:5" ht="15" x14ac:dyDescent="0.25">
      <c r="C95"/>
      <c r="D95"/>
      <c r="E95"/>
    </row>
    <row r="96" spans="3:5" ht="15" x14ac:dyDescent="0.25">
      <c r="C96"/>
      <c r="D96"/>
      <c r="E96"/>
    </row>
    <row r="97" spans="3:5" ht="15" x14ac:dyDescent="0.25">
      <c r="C97"/>
      <c r="D97"/>
      <c r="E97"/>
    </row>
    <row r="98" spans="3:5" ht="15" x14ac:dyDescent="0.25">
      <c r="C98"/>
      <c r="D98"/>
      <c r="E98"/>
    </row>
    <row r="99" spans="3:5" ht="15" x14ac:dyDescent="0.25">
      <c r="C99"/>
      <c r="D99"/>
      <c r="E99"/>
    </row>
    <row r="100" spans="3:5" ht="15" x14ac:dyDescent="0.25">
      <c r="C100"/>
      <c r="D100"/>
      <c r="E100"/>
    </row>
    <row r="101" spans="3:5" ht="15" x14ac:dyDescent="0.25">
      <c r="C101"/>
      <c r="D101"/>
      <c r="E101"/>
    </row>
    <row r="102" spans="3:5" ht="15" x14ac:dyDescent="0.25">
      <c r="C102"/>
      <c r="D102"/>
      <c r="E102"/>
    </row>
    <row r="103" spans="3:5" ht="15" x14ac:dyDescent="0.25">
      <c r="C103"/>
      <c r="D103"/>
      <c r="E103"/>
    </row>
    <row r="104" spans="3:5" ht="15" x14ac:dyDescent="0.25">
      <c r="C104"/>
      <c r="D104"/>
      <c r="E104"/>
    </row>
    <row r="105" spans="3:5" ht="15" x14ac:dyDescent="0.25">
      <c r="C105"/>
      <c r="D105"/>
      <c r="E105"/>
    </row>
  </sheetData>
  <conditionalFormatting sqref="B9:B12">
    <cfRule type="colorScale" priority="10">
      <colorScale>
        <cfvo type="percent" val="0"/>
        <cfvo type="percent" val="100"/>
        <color theme="0"/>
        <color rgb="FF63BE7B"/>
      </colorScale>
    </cfRule>
    <cfRule type="cellIs" dxfId="171" priority="11" operator="lessThanOrEqual">
      <formula>0</formula>
    </cfRule>
    <cfRule type="cellIs" dxfId="170" priority="12" operator="greaterThan">
      <formula>1</formula>
    </cfRule>
  </conditionalFormatting>
  <conditionalFormatting sqref="G12:G42">
    <cfRule type="colorScale" priority="4">
      <colorScale>
        <cfvo type="percent" val="0"/>
        <cfvo type="percent" val="100"/>
        <color theme="0"/>
        <color rgb="FF63BE7B"/>
      </colorScale>
    </cfRule>
    <cfRule type="cellIs" dxfId="169" priority="5" operator="lessThanOrEqual">
      <formula>0</formula>
    </cfRule>
    <cfRule type="cellIs" dxfId="168" priority="6" operator="greaterThan">
      <formula>1</formula>
    </cfRule>
  </conditionalFormatting>
  <conditionalFormatting sqref="J9:W9">
    <cfRule type="colorScale" priority="1">
      <colorScale>
        <cfvo type="percent" val="0"/>
        <cfvo type="percent" val="100"/>
        <color theme="0"/>
        <color rgb="FF63BE7B"/>
      </colorScale>
    </cfRule>
    <cfRule type="cellIs" dxfId="167" priority="2" operator="lessThanOrEqual">
      <formula>0</formula>
    </cfRule>
    <cfRule type="cellIs" dxfId="166" priority="3" operator="greaterThan">
      <formula>1</formula>
    </cfRule>
  </conditionalFormatting>
  <pageMargins left="0.7" right="0.7" top="0.75" bottom="0.75" header="0.3" footer="0.3"/>
  <pageSetup paperSize="9" orientation="portrait" r:id="rId5"/>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866B4-29EA-4415-9DCE-EA74BB16839F}">
  <sheetPr codeName="Sheet25">
    <tabColor theme="8" tint="0.39997558519241921"/>
  </sheetPr>
  <dimension ref="B8:DD2500"/>
  <sheetViews>
    <sheetView showGridLines="0" workbookViewId="0">
      <pane ySplit="11" topLeftCell="A12" activePane="bottomLeft" state="frozen"/>
      <selection activeCell="C9" sqref="C9"/>
      <selection pane="bottomLeft" activeCell="E14" sqref="E14"/>
    </sheetView>
  </sheetViews>
  <sheetFormatPr defaultColWidth="9.140625" defaultRowHeight="12.75" x14ac:dyDescent="0.2"/>
  <cols>
    <col min="1" max="2" width="9.140625" style="2"/>
    <col min="3" max="6" width="12.42578125" style="3" customWidth="1"/>
    <col min="7" max="17" width="10.42578125" style="3" customWidth="1"/>
    <col min="18" max="54" width="9.140625" style="3"/>
    <col min="55" max="16384" width="9.140625" style="2"/>
  </cols>
  <sheetData>
    <row r="8" spans="2:108" ht="12.75" customHeight="1" x14ac:dyDescent="0.2"/>
    <row r="9" spans="2:108" ht="15.75" x14ac:dyDescent="0.25">
      <c r="C9" s="9" t="s">
        <v>32</v>
      </c>
      <c r="G9" s="4">
        <f>IF(IFERROR(IF(MAX(G12:G10000)/MAX($G$12:$DD$10000)=1,"",MAX(G12:G10000)/MAX($G$12:$DD$10000)),"")=0,"",IFERROR(IF(MAX(G12:G10000)/MAX($G$12:$DD$10000)=1,"",MAX(G12:G10000)/MAX($G$12:$DD$10000)),""))</f>
        <v>0.38185255198487711</v>
      </c>
      <c r="H9" s="4">
        <f t="shared" ref="H9:BS9" si="0">IF(IFERROR(IF(MAX(H12:H10000)/MAX($G$12:$DD$10000)=1,"",MAX(H12:H10000)/MAX($G$12:$DD$10000)),"")=0,"",IFERROR(IF(MAX(H12:H10000)/MAX($G$12:$DD$10000)=1,"",MAX(H12:H10000)/MAX($G$12:$DD$10000)),""))</f>
        <v>0.20289855072463769</v>
      </c>
      <c r="I9" s="4">
        <f t="shared" si="0"/>
        <v>0.20478890989287965</v>
      </c>
      <c r="J9" s="4">
        <f t="shared" si="0"/>
        <v>9.010712035286704E-2</v>
      </c>
      <c r="K9" s="4">
        <f t="shared" si="0"/>
        <v>2.9615626969124134E-2</v>
      </c>
      <c r="L9" s="4">
        <f t="shared" si="0"/>
        <v>2.3944549464398234E-2</v>
      </c>
      <c r="M9" s="4">
        <f t="shared" si="0"/>
        <v>3.1505986137366097E-2</v>
      </c>
      <c r="N9" s="4">
        <f t="shared" si="0"/>
        <v>2.0163831127914304E-2</v>
      </c>
      <c r="O9" s="4">
        <f t="shared" si="0"/>
        <v>1.5122873345935728E-2</v>
      </c>
      <c r="P9" s="4" t="str">
        <f t="shared" si="0"/>
        <v/>
      </c>
      <c r="Q9" s="4" t="str">
        <f t="shared" si="0"/>
        <v/>
      </c>
      <c r="R9" s="4" t="str">
        <f t="shared" si="0"/>
        <v/>
      </c>
      <c r="S9" s="4" t="str">
        <f t="shared" si="0"/>
        <v/>
      </c>
      <c r="T9" s="4" t="str">
        <f t="shared" si="0"/>
        <v/>
      </c>
      <c r="U9" s="4" t="str">
        <f t="shared" si="0"/>
        <v/>
      </c>
      <c r="V9" s="4" t="str">
        <f t="shared" si="0"/>
        <v/>
      </c>
      <c r="W9" s="4" t="str">
        <f t="shared" si="0"/>
        <v/>
      </c>
      <c r="X9" s="4" t="str">
        <f t="shared" si="0"/>
        <v/>
      </c>
      <c r="Y9" s="4" t="str">
        <f t="shared" si="0"/>
        <v/>
      </c>
      <c r="Z9" s="4" t="str">
        <f t="shared" si="0"/>
        <v/>
      </c>
      <c r="AA9" s="4" t="str">
        <f t="shared" si="0"/>
        <v/>
      </c>
      <c r="AB9" s="4" t="str">
        <f t="shared" si="0"/>
        <v/>
      </c>
      <c r="AC9" s="4" t="str">
        <f t="shared" si="0"/>
        <v/>
      </c>
      <c r="AD9" s="4" t="str">
        <f t="shared" si="0"/>
        <v/>
      </c>
      <c r="AE9" s="4" t="str">
        <f t="shared" si="0"/>
        <v/>
      </c>
      <c r="AF9" s="4" t="str">
        <f t="shared" si="0"/>
        <v/>
      </c>
      <c r="AG9" s="4" t="str">
        <f t="shared" si="0"/>
        <v/>
      </c>
      <c r="AH9" s="4" t="str">
        <f t="shared" si="0"/>
        <v/>
      </c>
      <c r="AI9" s="4" t="str">
        <f t="shared" si="0"/>
        <v/>
      </c>
      <c r="AJ9" s="4" t="str">
        <f t="shared" si="0"/>
        <v/>
      </c>
      <c r="AK9" s="4" t="str">
        <f t="shared" si="0"/>
        <v/>
      </c>
      <c r="AL9" s="4" t="str">
        <f t="shared" si="0"/>
        <v/>
      </c>
      <c r="AM9" s="4" t="str">
        <f t="shared" si="0"/>
        <v/>
      </c>
      <c r="AN9" s="4" t="str">
        <f t="shared" si="0"/>
        <v/>
      </c>
      <c r="AO9" s="4" t="str">
        <f t="shared" si="0"/>
        <v/>
      </c>
      <c r="AP9" s="4" t="str">
        <f t="shared" si="0"/>
        <v/>
      </c>
      <c r="AQ9" s="4" t="str">
        <f t="shared" si="0"/>
        <v/>
      </c>
      <c r="AR9" s="4" t="str">
        <f t="shared" si="0"/>
        <v/>
      </c>
      <c r="AS9" s="4" t="str">
        <f t="shared" si="0"/>
        <v/>
      </c>
      <c r="AT9" s="4" t="str">
        <f t="shared" si="0"/>
        <v/>
      </c>
      <c r="AU9" s="4" t="str">
        <f t="shared" si="0"/>
        <v/>
      </c>
      <c r="AV9" s="4" t="str">
        <f t="shared" si="0"/>
        <v/>
      </c>
      <c r="AW9" s="4" t="str">
        <f t="shared" si="0"/>
        <v/>
      </c>
      <c r="AX9" s="4" t="str">
        <f t="shared" si="0"/>
        <v/>
      </c>
      <c r="AY9" s="4" t="str">
        <f t="shared" si="0"/>
        <v/>
      </c>
      <c r="AZ9" s="4" t="str">
        <f t="shared" si="0"/>
        <v/>
      </c>
      <c r="BA9" s="4" t="str">
        <f t="shared" si="0"/>
        <v/>
      </c>
      <c r="BB9" s="4" t="str">
        <f t="shared" si="0"/>
        <v/>
      </c>
      <c r="BC9" s="4" t="str">
        <f t="shared" si="0"/>
        <v/>
      </c>
      <c r="BD9" s="4" t="str">
        <f t="shared" si="0"/>
        <v/>
      </c>
      <c r="BE9" s="4" t="str">
        <f t="shared" si="0"/>
        <v/>
      </c>
      <c r="BF9" s="4" t="str">
        <f t="shared" si="0"/>
        <v/>
      </c>
      <c r="BG9" s="4" t="str">
        <f t="shared" si="0"/>
        <v/>
      </c>
      <c r="BH9" s="4" t="str">
        <f t="shared" si="0"/>
        <v/>
      </c>
      <c r="BI9" s="4" t="str">
        <f t="shared" si="0"/>
        <v/>
      </c>
      <c r="BJ9" s="4" t="str">
        <f t="shared" si="0"/>
        <v/>
      </c>
      <c r="BK9" s="4" t="str">
        <f t="shared" si="0"/>
        <v/>
      </c>
      <c r="BL9" s="4" t="str">
        <f t="shared" si="0"/>
        <v/>
      </c>
      <c r="BM9" s="4" t="str">
        <f t="shared" si="0"/>
        <v/>
      </c>
      <c r="BN9" s="4" t="str">
        <f t="shared" si="0"/>
        <v/>
      </c>
      <c r="BO9" s="4" t="str">
        <f t="shared" si="0"/>
        <v/>
      </c>
      <c r="BP9" s="4" t="str">
        <f t="shared" si="0"/>
        <v/>
      </c>
      <c r="BQ9" s="4" t="str">
        <f t="shared" si="0"/>
        <v/>
      </c>
      <c r="BR9" s="4" t="str">
        <f t="shared" si="0"/>
        <v/>
      </c>
      <c r="BS9" s="4" t="str">
        <f t="shared" si="0"/>
        <v/>
      </c>
      <c r="BT9" s="4" t="str">
        <f t="shared" ref="BT9:DD9" si="1">IF(IFERROR(IF(MAX(BT12:BT10000)/MAX($G$12:$DD$10000)=1,"",MAX(BT12:BT10000)/MAX($G$12:$DD$10000)),"")=0,"",IFERROR(IF(MAX(BT12:BT10000)/MAX($G$12:$DD$10000)=1,"",MAX(BT12:BT10000)/MAX($G$12:$DD$10000)),""))</f>
        <v/>
      </c>
      <c r="BU9" s="4" t="str">
        <f t="shared" si="1"/>
        <v/>
      </c>
      <c r="BV9" s="4" t="str">
        <f t="shared" si="1"/>
        <v/>
      </c>
      <c r="BW9" s="4" t="str">
        <f t="shared" si="1"/>
        <v/>
      </c>
      <c r="BX9" s="4" t="str">
        <f t="shared" si="1"/>
        <v/>
      </c>
      <c r="BY9" s="4" t="str">
        <f t="shared" si="1"/>
        <v/>
      </c>
      <c r="BZ9" s="4" t="str">
        <f t="shared" si="1"/>
        <v/>
      </c>
      <c r="CA9" s="4" t="str">
        <f t="shared" si="1"/>
        <v/>
      </c>
      <c r="CB9" s="4" t="str">
        <f t="shared" si="1"/>
        <v/>
      </c>
      <c r="CC9" s="4" t="str">
        <f t="shared" si="1"/>
        <v/>
      </c>
      <c r="CD9" s="4" t="str">
        <f t="shared" si="1"/>
        <v/>
      </c>
      <c r="CE9" s="4" t="str">
        <f t="shared" si="1"/>
        <v/>
      </c>
      <c r="CF9" s="4" t="str">
        <f t="shared" si="1"/>
        <v/>
      </c>
      <c r="CG9" s="4" t="str">
        <f t="shared" si="1"/>
        <v/>
      </c>
      <c r="CH9" s="4" t="str">
        <f t="shared" si="1"/>
        <v/>
      </c>
      <c r="CI9" s="4" t="str">
        <f t="shared" si="1"/>
        <v/>
      </c>
      <c r="CJ9" s="4" t="str">
        <f t="shared" si="1"/>
        <v/>
      </c>
      <c r="CK9" s="4" t="str">
        <f t="shared" si="1"/>
        <v/>
      </c>
      <c r="CL9" s="4" t="str">
        <f t="shared" si="1"/>
        <v/>
      </c>
      <c r="CM9" s="4" t="str">
        <f t="shared" si="1"/>
        <v/>
      </c>
      <c r="CN9" s="4" t="str">
        <f t="shared" si="1"/>
        <v/>
      </c>
      <c r="CO9" s="4" t="str">
        <f t="shared" si="1"/>
        <v/>
      </c>
      <c r="CP9" s="4" t="str">
        <f t="shared" si="1"/>
        <v/>
      </c>
      <c r="CQ9" s="4" t="str">
        <f t="shared" si="1"/>
        <v/>
      </c>
      <c r="CR9" s="4" t="str">
        <f t="shared" si="1"/>
        <v/>
      </c>
      <c r="CS9" s="4" t="str">
        <f t="shared" si="1"/>
        <v/>
      </c>
      <c r="CT9" s="4" t="str">
        <f t="shared" si="1"/>
        <v/>
      </c>
      <c r="CU9" s="4" t="str">
        <f t="shared" si="1"/>
        <v/>
      </c>
      <c r="CV9" s="4" t="str">
        <f t="shared" si="1"/>
        <v/>
      </c>
      <c r="CW9" s="4" t="str">
        <f t="shared" si="1"/>
        <v/>
      </c>
      <c r="CX9" s="4" t="str">
        <f t="shared" si="1"/>
        <v/>
      </c>
      <c r="CY9" s="4" t="str">
        <f t="shared" si="1"/>
        <v/>
      </c>
      <c r="CZ9" s="4" t="str">
        <f t="shared" si="1"/>
        <v/>
      </c>
      <c r="DA9" s="4" t="str">
        <f t="shared" si="1"/>
        <v/>
      </c>
      <c r="DB9" s="4" t="str">
        <f t="shared" si="1"/>
        <v/>
      </c>
      <c r="DC9" s="4" t="str">
        <f t="shared" si="1"/>
        <v/>
      </c>
      <c r="DD9" s="4" t="str">
        <f t="shared" si="1"/>
        <v/>
      </c>
    </row>
    <row r="10" spans="2:108" ht="15" hidden="1" x14ac:dyDescent="0.25">
      <c r="C10" s="7" t="s">
        <v>25</v>
      </c>
      <c r="G10" s="7" t="s">
        <v>33</v>
      </c>
      <c r="Q10"/>
      <c r="R10"/>
      <c r="S10"/>
      <c r="T10"/>
    </row>
    <row r="11" spans="2:108" ht="15" x14ac:dyDescent="0.25">
      <c r="C11" s="8" t="s">
        <v>2</v>
      </c>
      <c r="D11" s="7" t="s">
        <v>4</v>
      </c>
      <c r="E11" s="7" t="s">
        <v>9</v>
      </c>
      <c r="F11" s="7" t="s">
        <v>5</v>
      </c>
      <c r="G11" s="6">
        <v>500</v>
      </c>
      <c r="H11" s="6">
        <v>1000</v>
      </c>
      <c r="I11" s="6">
        <v>2500</v>
      </c>
      <c r="J11" s="6">
        <v>5000</v>
      </c>
      <c r="K11" s="6">
        <v>7500</v>
      </c>
      <c r="L11" s="6">
        <v>10000</v>
      </c>
      <c r="M11" s="6">
        <v>15000</v>
      </c>
      <c r="N11" s="6">
        <v>20000</v>
      </c>
      <c r="O11" s="6">
        <v>25000</v>
      </c>
      <c r="P11" s="6" t="s">
        <v>38</v>
      </c>
      <c r="Q11"/>
      <c r="R11"/>
      <c r="S11"/>
      <c r="T11"/>
    </row>
    <row r="12" spans="2:108" ht="15" x14ac:dyDescent="0.25">
      <c r="B12" s="4">
        <f>IF(IFERROR(IF(MAX(G12:BB12)/MAX($G$12:$DD$10000)=1,"",MAX(G12:BB12)/MAX($G$12:$DD$10000)),"")=0,"",IFERROR(IF(MAX(G12:BB12)/MAX($G$12:$DD$10000)=1,"",MAX(G12:BB12)/MAX($G$12:$DD$10000)),""))</f>
        <v>9.4517958412098299E-2</v>
      </c>
      <c r="C12" s="3" t="s">
        <v>77</v>
      </c>
      <c r="D12" s="3" t="s">
        <v>92</v>
      </c>
      <c r="E12" s="3" t="s">
        <v>77</v>
      </c>
      <c r="G12" s="17">
        <v>6</v>
      </c>
      <c r="H12" s="17">
        <v>5</v>
      </c>
      <c r="I12" s="17">
        <v>18</v>
      </c>
      <c r="J12" s="17">
        <v>38</v>
      </c>
      <c r="K12" s="17">
        <v>16</v>
      </c>
      <c r="L12" s="17">
        <v>18</v>
      </c>
      <c r="M12" s="17">
        <v>23</v>
      </c>
      <c r="N12" s="17">
        <v>23</v>
      </c>
      <c r="O12" s="17">
        <v>3</v>
      </c>
      <c r="P12" s="17">
        <v>150</v>
      </c>
      <c r="Q12"/>
      <c r="R12"/>
      <c r="S12"/>
      <c r="T12"/>
    </row>
    <row r="13" spans="2:108" ht="15" x14ac:dyDescent="0.25">
      <c r="B13" s="4">
        <f t="shared" ref="B13:B76" si="2">IF(IFERROR(IF(MAX(G13:BB13)/MAX($G$12:$DD$10000)=1,"",MAX(G13:BB13)/MAX($G$12:$DD$10000)),"")=0,"",IFERROR(IF(MAX(G13:BB13)/MAX($G$12:$DD$10000)=1,"",MAX(G13:BB13)/MAX($G$12:$DD$10000)),""))</f>
        <v>0.26465028355387521</v>
      </c>
      <c r="E13" s="3" t="s">
        <v>100</v>
      </c>
      <c r="G13" s="17">
        <v>252</v>
      </c>
      <c r="H13" s="17">
        <v>84</v>
      </c>
      <c r="I13" s="17">
        <v>42</v>
      </c>
      <c r="J13" s="17">
        <v>25</v>
      </c>
      <c r="K13" s="17">
        <v>1</v>
      </c>
      <c r="L13" s="17">
        <v>1</v>
      </c>
      <c r="M13" s="17"/>
      <c r="N13" s="17"/>
      <c r="O13" s="17">
        <v>15</v>
      </c>
      <c r="P13" s="17">
        <v>420</v>
      </c>
      <c r="Q13"/>
      <c r="R13"/>
      <c r="S13"/>
      <c r="T13"/>
    </row>
    <row r="14" spans="2:108" ht="15" x14ac:dyDescent="0.25">
      <c r="B14" s="4">
        <f t="shared" si="2"/>
        <v>0.12476370510396975</v>
      </c>
      <c r="E14" s="3" t="s">
        <v>111</v>
      </c>
      <c r="G14" s="17">
        <v>56</v>
      </c>
      <c r="H14" s="17">
        <v>48</v>
      </c>
      <c r="I14" s="17">
        <v>43</v>
      </c>
      <c r="J14" s="17">
        <v>18</v>
      </c>
      <c r="K14" s="17">
        <v>3</v>
      </c>
      <c r="L14" s="17">
        <v>6</v>
      </c>
      <c r="M14" s="17">
        <v>15</v>
      </c>
      <c r="N14" s="17">
        <v>8</v>
      </c>
      <c r="O14" s="17">
        <v>1</v>
      </c>
      <c r="P14" s="17">
        <v>198</v>
      </c>
      <c r="Q14"/>
      <c r="R14"/>
      <c r="S14"/>
      <c r="T14"/>
    </row>
    <row r="15" spans="2:108" ht="15" x14ac:dyDescent="0.25">
      <c r="B15" s="4">
        <f t="shared" si="2"/>
        <v>6.1121613106490232E-2</v>
      </c>
      <c r="E15" s="3" t="s">
        <v>114</v>
      </c>
      <c r="G15" s="17">
        <v>35</v>
      </c>
      <c r="H15" s="17">
        <v>20</v>
      </c>
      <c r="I15" s="17">
        <v>27</v>
      </c>
      <c r="J15" s="17">
        <v>7</v>
      </c>
      <c r="K15" s="17">
        <v>2</v>
      </c>
      <c r="L15" s="17"/>
      <c r="M15" s="17">
        <v>1</v>
      </c>
      <c r="N15" s="17"/>
      <c r="O15" s="17">
        <v>5</v>
      </c>
      <c r="P15" s="17">
        <v>97</v>
      </c>
      <c r="Q15"/>
      <c r="R15"/>
      <c r="S15"/>
      <c r="T15"/>
    </row>
    <row r="16" spans="2:108" ht="15" x14ac:dyDescent="0.25">
      <c r="B16" s="4">
        <f t="shared" si="2"/>
        <v>4.3478260869565216E-2</v>
      </c>
      <c r="E16" s="3" t="s">
        <v>121</v>
      </c>
      <c r="G16" s="17">
        <v>49</v>
      </c>
      <c r="H16" s="17">
        <v>12</v>
      </c>
      <c r="I16" s="17">
        <v>8</v>
      </c>
      <c r="J16" s="17"/>
      <c r="K16" s="17"/>
      <c r="L16" s="17"/>
      <c r="M16" s="17"/>
      <c r="N16" s="17"/>
      <c r="O16" s="17"/>
      <c r="P16" s="17">
        <v>69</v>
      </c>
      <c r="Q16"/>
      <c r="R16"/>
      <c r="S16"/>
      <c r="T16"/>
    </row>
    <row r="17" spans="2:20" ht="15" x14ac:dyDescent="0.25">
      <c r="B17" s="4">
        <f t="shared" si="2"/>
        <v>1.6383112791430371E-2</v>
      </c>
      <c r="E17" s="3" t="s">
        <v>125</v>
      </c>
      <c r="G17" s="17">
        <v>8</v>
      </c>
      <c r="H17" s="17">
        <v>2</v>
      </c>
      <c r="I17" s="17">
        <v>14</v>
      </c>
      <c r="J17" s="17">
        <v>2</v>
      </c>
      <c r="K17" s="17"/>
      <c r="L17" s="17"/>
      <c r="M17" s="17"/>
      <c r="N17" s="17"/>
      <c r="O17" s="17"/>
      <c r="P17" s="17">
        <v>26</v>
      </c>
      <c r="Q17"/>
      <c r="R17"/>
      <c r="S17"/>
      <c r="T17"/>
    </row>
    <row r="18" spans="2:20" ht="15" x14ac:dyDescent="0.25">
      <c r="B18" s="4">
        <f t="shared" si="2"/>
        <v>3.0875866414618779E-2</v>
      </c>
      <c r="E18" s="3" t="s">
        <v>127</v>
      </c>
      <c r="G18" s="17">
        <v>13</v>
      </c>
      <c r="H18" s="17">
        <v>3</v>
      </c>
      <c r="I18" s="17">
        <v>22</v>
      </c>
      <c r="J18" s="17">
        <v>11</v>
      </c>
      <c r="K18" s="17"/>
      <c r="L18" s="17"/>
      <c r="M18" s="17"/>
      <c r="N18" s="17"/>
      <c r="O18" s="17"/>
      <c r="P18" s="17">
        <v>49</v>
      </c>
      <c r="Q18"/>
      <c r="R18"/>
      <c r="S18"/>
      <c r="T18"/>
    </row>
    <row r="19" spans="2:20" ht="15" x14ac:dyDescent="0.25">
      <c r="B19" s="4">
        <f t="shared" si="2"/>
        <v>5.7340894770006298E-2</v>
      </c>
      <c r="E19" s="3" t="s">
        <v>129</v>
      </c>
      <c r="G19" s="17">
        <v>24</v>
      </c>
      <c r="H19" s="17">
        <v>23</v>
      </c>
      <c r="I19" s="17">
        <v>23</v>
      </c>
      <c r="J19" s="17">
        <v>4</v>
      </c>
      <c r="K19" s="17">
        <v>6</v>
      </c>
      <c r="L19" s="17">
        <v>5</v>
      </c>
      <c r="M19" s="17">
        <v>5</v>
      </c>
      <c r="N19" s="17">
        <v>1</v>
      </c>
      <c r="O19" s="17"/>
      <c r="P19" s="17">
        <v>91</v>
      </c>
      <c r="Q19"/>
      <c r="R19"/>
      <c r="S19"/>
      <c r="T19"/>
    </row>
    <row r="20" spans="2:20" ht="15" x14ac:dyDescent="0.25">
      <c r="B20" s="4">
        <f t="shared" si="2"/>
        <v>1.890359168241966E-2</v>
      </c>
      <c r="E20" s="3" t="s">
        <v>133</v>
      </c>
      <c r="G20" s="17">
        <v>11</v>
      </c>
      <c r="H20" s="17">
        <v>7</v>
      </c>
      <c r="I20" s="17">
        <v>11</v>
      </c>
      <c r="J20" s="17">
        <v>1</v>
      </c>
      <c r="K20" s="17"/>
      <c r="L20" s="17"/>
      <c r="M20" s="17"/>
      <c r="N20" s="17"/>
      <c r="O20" s="17"/>
      <c r="P20" s="17">
        <v>30</v>
      </c>
      <c r="Q20"/>
      <c r="R20"/>
      <c r="S20"/>
      <c r="T20"/>
    </row>
    <row r="21" spans="2:20" ht="15" x14ac:dyDescent="0.25">
      <c r="B21" s="4">
        <f t="shared" si="2"/>
        <v>0.13988657844990549</v>
      </c>
      <c r="E21" s="3" t="s">
        <v>76</v>
      </c>
      <c r="G21" s="17">
        <v>77</v>
      </c>
      <c r="H21" s="17">
        <v>55</v>
      </c>
      <c r="I21" s="17">
        <v>61</v>
      </c>
      <c r="J21" s="17">
        <v>15</v>
      </c>
      <c r="K21" s="17">
        <v>4</v>
      </c>
      <c r="L21" s="17">
        <v>5</v>
      </c>
      <c r="M21" s="17">
        <v>5</v>
      </c>
      <c r="N21" s="17"/>
      <c r="O21" s="17"/>
      <c r="P21" s="17">
        <v>222</v>
      </c>
      <c r="Q21"/>
      <c r="R21"/>
      <c r="S21"/>
      <c r="T21"/>
    </row>
    <row r="22" spans="2:20" ht="15" x14ac:dyDescent="0.25">
      <c r="B22" s="4">
        <f t="shared" si="2"/>
        <v>3.4656584751102712E-2</v>
      </c>
      <c r="E22" s="3" t="s">
        <v>141</v>
      </c>
      <c r="G22" s="17">
        <v>7</v>
      </c>
      <c r="H22" s="17">
        <v>14</v>
      </c>
      <c r="I22" s="17">
        <v>18</v>
      </c>
      <c r="J22" s="17">
        <v>10</v>
      </c>
      <c r="K22" s="17">
        <v>5</v>
      </c>
      <c r="L22" s="17">
        <v>1</v>
      </c>
      <c r="M22" s="17"/>
      <c r="N22" s="17"/>
      <c r="O22" s="17"/>
      <c r="P22" s="17">
        <v>55</v>
      </c>
      <c r="Q22"/>
      <c r="R22"/>
      <c r="S22"/>
      <c r="T22"/>
    </row>
    <row r="23" spans="2:20" ht="15" x14ac:dyDescent="0.25">
      <c r="B23" s="4">
        <f t="shared" si="2"/>
        <v>1.0712035286704474E-2</v>
      </c>
      <c r="E23" s="3" t="s">
        <v>158</v>
      </c>
      <c r="G23" s="17">
        <v>3</v>
      </c>
      <c r="H23" s="17">
        <v>6</v>
      </c>
      <c r="I23" s="17">
        <v>3</v>
      </c>
      <c r="J23" s="17">
        <v>3</v>
      </c>
      <c r="K23" s="17">
        <v>2</v>
      </c>
      <c r="L23" s="17"/>
      <c r="M23" s="17"/>
      <c r="N23" s="17"/>
      <c r="O23" s="17"/>
      <c r="P23" s="17">
        <v>17</v>
      </c>
      <c r="Q23"/>
      <c r="R23"/>
      <c r="S23"/>
      <c r="T23"/>
    </row>
    <row r="24" spans="2:20" ht="15" x14ac:dyDescent="0.25">
      <c r="B24" s="4">
        <f t="shared" si="2"/>
        <v>7.5614366729678641E-3</v>
      </c>
      <c r="E24" s="3" t="s">
        <v>163</v>
      </c>
      <c r="G24" s="17">
        <v>4</v>
      </c>
      <c r="H24" s="17">
        <v>4</v>
      </c>
      <c r="I24" s="17">
        <v>3</v>
      </c>
      <c r="J24" s="17"/>
      <c r="K24" s="17">
        <v>1</v>
      </c>
      <c r="L24" s="17"/>
      <c r="M24" s="17"/>
      <c r="N24" s="17"/>
      <c r="O24" s="17"/>
      <c r="P24" s="17">
        <v>12</v>
      </c>
      <c r="Q24"/>
      <c r="R24"/>
      <c r="S24"/>
      <c r="T24"/>
    </row>
    <row r="25" spans="2:20" ht="15" x14ac:dyDescent="0.25">
      <c r="B25" s="4">
        <f t="shared" si="2"/>
        <v>3.1505986137366098E-3</v>
      </c>
      <c r="E25" s="3" t="s">
        <v>167</v>
      </c>
      <c r="G25" s="17">
        <v>4</v>
      </c>
      <c r="H25" s="17">
        <v>1</v>
      </c>
      <c r="I25" s="17"/>
      <c r="J25" s="17"/>
      <c r="K25" s="17"/>
      <c r="L25" s="17"/>
      <c r="M25" s="17"/>
      <c r="N25" s="17"/>
      <c r="O25" s="17"/>
      <c r="P25" s="17">
        <v>5</v>
      </c>
      <c r="Q25"/>
      <c r="R25"/>
      <c r="S25"/>
      <c r="T25"/>
    </row>
    <row r="26" spans="2:20" ht="15" x14ac:dyDescent="0.25">
      <c r="B26" s="4">
        <f t="shared" si="2"/>
        <v>2.835538752362949E-2</v>
      </c>
      <c r="E26" s="3" t="s">
        <v>178</v>
      </c>
      <c r="G26" s="17">
        <v>29</v>
      </c>
      <c r="H26" s="17">
        <v>7</v>
      </c>
      <c r="I26" s="17">
        <v>7</v>
      </c>
      <c r="J26" s="17">
        <v>2</v>
      </c>
      <c r="K26" s="17"/>
      <c r="L26" s="17"/>
      <c r="M26" s="17"/>
      <c r="N26" s="17"/>
      <c r="O26" s="17"/>
      <c r="P26" s="17">
        <v>45</v>
      </c>
      <c r="Q26"/>
      <c r="R26"/>
      <c r="S26"/>
      <c r="T26"/>
    </row>
    <row r="27" spans="2:20" ht="15" x14ac:dyDescent="0.25">
      <c r="B27" s="4">
        <f t="shared" si="2"/>
        <v>3.9067422810333964E-2</v>
      </c>
      <c r="E27" s="3" t="s">
        <v>185</v>
      </c>
      <c r="G27" s="17">
        <v>25</v>
      </c>
      <c r="H27" s="17">
        <v>18</v>
      </c>
      <c r="I27" s="17">
        <v>9</v>
      </c>
      <c r="J27" s="17">
        <v>2</v>
      </c>
      <c r="K27" s="17">
        <v>6</v>
      </c>
      <c r="L27" s="17">
        <v>2</v>
      </c>
      <c r="M27" s="17"/>
      <c r="N27" s="17"/>
      <c r="O27" s="17"/>
      <c r="P27" s="17">
        <v>62</v>
      </c>
      <c r="Q27"/>
      <c r="R27"/>
      <c r="S27"/>
      <c r="T27"/>
    </row>
    <row r="28" spans="2:20" ht="15" x14ac:dyDescent="0.25">
      <c r="B28" s="4">
        <f t="shared" si="2"/>
        <v>1.890359168241966E-3</v>
      </c>
      <c r="E28" s="3" t="s">
        <v>189</v>
      </c>
      <c r="G28" s="17">
        <v>1</v>
      </c>
      <c r="H28" s="17"/>
      <c r="I28" s="17">
        <v>1</v>
      </c>
      <c r="J28" s="17">
        <v>1</v>
      </c>
      <c r="K28" s="17"/>
      <c r="L28" s="17"/>
      <c r="M28" s="17"/>
      <c r="N28" s="17"/>
      <c r="O28" s="17"/>
      <c r="P28" s="17">
        <v>3</v>
      </c>
      <c r="Q28"/>
      <c r="R28"/>
      <c r="S28"/>
      <c r="T28"/>
    </row>
    <row r="29" spans="2:20" ht="15" x14ac:dyDescent="0.25">
      <c r="B29" s="4">
        <f t="shared" si="2"/>
        <v>3.780718336483932E-3</v>
      </c>
      <c r="E29" s="3" t="s">
        <v>201</v>
      </c>
      <c r="G29" s="17"/>
      <c r="H29" s="17">
        <v>2</v>
      </c>
      <c r="I29" s="17">
        <v>4</v>
      </c>
      <c r="J29" s="17"/>
      <c r="K29" s="17"/>
      <c r="L29" s="17"/>
      <c r="M29" s="17"/>
      <c r="N29" s="17"/>
      <c r="O29" s="17"/>
      <c r="P29" s="17">
        <v>6</v>
      </c>
      <c r="Q29"/>
      <c r="R29"/>
      <c r="S29"/>
      <c r="T29"/>
    </row>
    <row r="30" spans="2:20" ht="15" x14ac:dyDescent="0.25">
      <c r="B30" s="4">
        <f t="shared" si="2"/>
        <v>1.0081915563957152E-2</v>
      </c>
      <c r="E30" s="3" t="s">
        <v>212</v>
      </c>
      <c r="G30" s="17">
        <v>2</v>
      </c>
      <c r="H30" s="17">
        <v>8</v>
      </c>
      <c r="I30" s="17">
        <v>6</v>
      </c>
      <c r="J30" s="17"/>
      <c r="K30" s="17"/>
      <c r="L30" s="17"/>
      <c r="M30" s="17"/>
      <c r="N30" s="17"/>
      <c r="O30" s="17"/>
      <c r="P30" s="17">
        <v>16</v>
      </c>
      <c r="Q30"/>
      <c r="R30"/>
      <c r="S30"/>
      <c r="T30"/>
    </row>
    <row r="31" spans="2:20" ht="15" x14ac:dyDescent="0.25">
      <c r="B31" s="4">
        <f t="shared" si="2"/>
        <v>1.890359168241966E-3</v>
      </c>
      <c r="E31" s="3" t="s">
        <v>243</v>
      </c>
      <c r="G31" s="17"/>
      <c r="H31" s="17">
        <v>2</v>
      </c>
      <c r="I31" s="17">
        <v>1</v>
      </c>
      <c r="J31" s="17"/>
      <c r="K31" s="17"/>
      <c r="L31" s="17"/>
      <c r="M31" s="17"/>
      <c r="N31" s="17"/>
      <c r="O31" s="17"/>
      <c r="P31" s="17">
        <v>3</v>
      </c>
      <c r="Q31"/>
      <c r="R31"/>
      <c r="S31"/>
      <c r="T31"/>
    </row>
    <row r="32" spans="2:20" ht="15" x14ac:dyDescent="0.25">
      <c r="B32" s="4">
        <f t="shared" si="2"/>
        <v>1.890359168241966E-3</v>
      </c>
      <c r="E32" s="3" t="s">
        <v>248</v>
      </c>
      <c r="G32" s="17"/>
      <c r="H32" s="17">
        <v>1</v>
      </c>
      <c r="I32" s="17"/>
      <c r="J32" s="17"/>
      <c r="K32" s="17">
        <v>1</v>
      </c>
      <c r="L32" s="17"/>
      <c r="M32" s="17">
        <v>1</v>
      </c>
      <c r="N32" s="17"/>
      <c r="O32" s="17"/>
      <c r="P32" s="17">
        <v>3</v>
      </c>
      <c r="Q32"/>
      <c r="R32"/>
      <c r="S32"/>
      <c r="T32"/>
    </row>
    <row r="33" spans="2:20" ht="15" x14ac:dyDescent="0.25">
      <c r="B33" s="4">
        <f t="shared" si="2"/>
        <v>3.780718336483932E-3</v>
      </c>
      <c r="E33" s="3" t="s">
        <v>283</v>
      </c>
      <c r="G33" s="17"/>
      <c r="H33" s="17"/>
      <c r="I33" s="17">
        <v>2</v>
      </c>
      <c r="J33" s="17">
        <v>4</v>
      </c>
      <c r="K33" s="17"/>
      <c r="L33" s="17"/>
      <c r="M33" s="17"/>
      <c r="N33" s="17"/>
      <c r="O33" s="17"/>
      <c r="P33" s="17">
        <v>6</v>
      </c>
      <c r="Q33"/>
      <c r="R33"/>
      <c r="S33"/>
      <c r="T33"/>
    </row>
    <row r="34" spans="2:20" ht="15" x14ac:dyDescent="0.25">
      <c r="B34" s="4">
        <f t="shared" si="2"/>
        <v>1.260239445494644E-3</v>
      </c>
      <c r="E34" s="3" t="s">
        <v>321</v>
      </c>
      <c r="G34" s="17"/>
      <c r="H34" s="17"/>
      <c r="I34" s="17">
        <v>2</v>
      </c>
      <c r="J34" s="17"/>
      <c r="K34" s="17"/>
      <c r="L34" s="17"/>
      <c r="M34" s="17"/>
      <c r="N34" s="17"/>
      <c r="O34" s="17"/>
      <c r="P34" s="17">
        <v>2</v>
      </c>
      <c r="Q34"/>
      <c r="R34"/>
      <c r="S34"/>
      <c r="T34"/>
    </row>
    <row r="35" spans="2:20" ht="15" x14ac:dyDescent="0.25">
      <c r="B35" s="4" t="str">
        <f t="shared" si="2"/>
        <v/>
      </c>
      <c r="C35" s="3" t="s">
        <v>38</v>
      </c>
      <c r="G35" s="17">
        <v>606</v>
      </c>
      <c r="H35" s="17">
        <v>322</v>
      </c>
      <c r="I35" s="17">
        <v>325</v>
      </c>
      <c r="J35" s="17">
        <v>143</v>
      </c>
      <c r="K35" s="17">
        <v>47</v>
      </c>
      <c r="L35" s="17">
        <v>38</v>
      </c>
      <c r="M35" s="17">
        <v>50</v>
      </c>
      <c r="N35" s="17">
        <v>32</v>
      </c>
      <c r="O35" s="17">
        <v>24</v>
      </c>
      <c r="P35" s="17">
        <v>1587</v>
      </c>
      <c r="Q35"/>
      <c r="R35"/>
      <c r="S35"/>
      <c r="T35"/>
    </row>
    <row r="36" spans="2:20" ht="15" x14ac:dyDescent="0.25">
      <c r="B36" s="4" t="str">
        <f t="shared" si="2"/>
        <v/>
      </c>
      <c r="C36"/>
      <c r="D36"/>
      <c r="E36"/>
      <c r="F36"/>
      <c r="G36"/>
      <c r="H36"/>
      <c r="I36"/>
      <c r="J36"/>
      <c r="K36"/>
      <c r="L36"/>
      <c r="M36"/>
      <c r="N36"/>
      <c r="O36"/>
      <c r="P36"/>
      <c r="Q36"/>
      <c r="R36"/>
      <c r="S36"/>
      <c r="T36"/>
    </row>
    <row r="37" spans="2:20" ht="15" x14ac:dyDescent="0.25">
      <c r="B37" s="4" t="str">
        <f t="shared" si="2"/>
        <v/>
      </c>
      <c r="C37"/>
      <c r="D37"/>
      <c r="E37"/>
      <c r="F37"/>
      <c r="G37"/>
      <c r="H37"/>
      <c r="I37"/>
      <c r="J37"/>
      <c r="K37"/>
      <c r="L37"/>
      <c r="M37"/>
      <c r="N37"/>
      <c r="O37"/>
      <c r="P37"/>
      <c r="Q37"/>
      <c r="R37"/>
      <c r="S37"/>
      <c r="T37"/>
    </row>
    <row r="38" spans="2:20" ht="15" x14ac:dyDescent="0.25">
      <c r="B38" s="4" t="str">
        <f t="shared" si="2"/>
        <v/>
      </c>
      <c r="C38"/>
      <c r="D38"/>
      <c r="E38"/>
      <c r="F38"/>
      <c r="G38"/>
      <c r="H38"/>
      <c r="I38"/>
      <c r="J38"/>
      <c r="K38"/>
      <c r="L38"/>
      <c r="M38"/>
      <c r="N38"/>
      <c r="O38"/>
      <c r="P38"/>
      <c r="Q38"/>
      <c r="R38"/>
      <c r="S38"/>
      <c r="T38"/>
    </row>
    <row r="39" spans="2:20" ht="15" x14ac:dyDescent="0.25">
      <c r="B39" s="4" t="str">
        <f t="shared" si="2"/>
        <v/>
      </c>
      <c r="C39"/>
      <c r="D39"/>
      <c r="E39"/>
      <c r="F39"/>
      <c r="G39"/>
      <c r="H39"/>
      <c r="I39"/>
      <c r="J39"/>
      <c r="K39"/>
      <c r="L39"/>
      <c r="M39"/>
      <c r="N39"/>
      <c r="O39"/>
      <c r="P39"/>
      <c r="Q39"/>
      <c r="R39"/>
      <c r="S39"/>
      <c r="T39"/>
    </row>
    <row r="40" spans="2:20" ht="15" x14ac:dyDescent="0.25">
      <c r="B40" s="4" t="str">
        <f t="shared" si="2"/>
        <v/>
      </c>
      <c r="C40"/>
      <c r="D40"/>
      <c r="E40"/>
      <c r="F40"/>
      <c r="G40"/>
      <c r="H40"/>
      <c r="I40"/>
      <c r="J40"/>
      <c r="K40"/>
      <c r="L40"/>
      <c r="M40"/>
      <c r="N40"/>
      <c r="O40"/>
      <c r="P40"/>
      <c r="Q40"/>
      <c r="R40"/>
      <c r="S40"/>
      <c r="T40"/>
    </row>
    <row r="41" spans="2:20" ht="15" x14ac:dyDescent="0.25">
      <c r="B41" s="4" t="str">
        <f t="shared" si="2"/>
        <v/>
      </c>
      <c r="C41"/>
      <c r="D41"/>
      <c r="E41"/>
      <c r="F41"/>
      <c r="G41"/>
      <c r="H41"/>
      <c r="I41"/>
      <c r="J41"/>
      <c r="K41"/>
      <c r="L41"/>
      <c r="M41"/>
      <c r="N41"/>
      <c r="O41"/>
      <c r="P41"/>
      <c r="Q41"/>
      <c r="R41"/>
      <c r="S41"/>
      <c r="T41"/>
    </row>
    <row r="42" spans="2:20" ht="15" x14ac:dyDescent="0.25">
      <c r="B42" s="4" t="str">
        <f t="shared" si="2"/>
        <v/>
      </c>
      <c r="C42"/>
      <c r="D42"/>
      <c r="E42"/>
      <c r="F42"/>
      <c r="G42"/>
      <c r="H42"/>
      <c r="I42"/>
      <c r="J42"/>
      <c r="K42"/>
      <c r="L42"/>
      <c r="M42"/>
      <c r="N42"/>
      <c r="O42"/>
      <c r="P42"/>
      <c r="Q42"/>
      <c r="R42"/>
      <c r="S42"/>
      <c r="T42"/>
    </row>
    <row r="43" spans="2:20" ht="15" x14ac:dyDescent="0.25">
      <c r="B43" s="4" t="str">
        <f t="shared" si="2"/>
        <v/>
      </c>
      <c r="C43"/>
      <c r="D43"/>
      <c r="E43"/>
      <c r="F43"/>
      <c r="G43"/>
      <c r="H43"/>
      <c r="I43"/>
      <c r="J43"/>
      <c r="K43"/>
      <c r="L43"/>
      <c r="M43"/>
      <c r="N43"/>
      <c r="O43"/>
      <c r="P43"/>
      <c r="Q43"/>
      <c r="R43"/>
      <c r="S43"/>
      <c r="T43"/>
    </row>
    <row r="44" spans="2:20" ht="15" x14ac:dyDescent="0.25">
      <c r="B44" s="4" t="str">
        <f t="shared" si="2"/>
        <v/>
      </c>
      <c r="C44"/>
      <c r="D44"/>
      <c r="E44"/>
      <c r="F44"/>
      <c r="G44"/>
      <c r="H44"/>
      <c r="I44"/>
      <c r="J44"/>
      <c r="K44"/>
      <c r="L44"/>
      <c r="M44"/>
      <c r="N44"/>
      <c r="O44"/>
      <c r="P44"/>
      <c r="Q44"/>
      <c r="R44"/>
      <c r="S44"/>
      <c r="T44"/>
    </row>
    <row r="45" spans="2:20" ht="15" x14ac:dyDescent="0.25">
      <c r="B45" s="4" t="str">
        <f t="shared" si="2"/>
        <v/>
      </c>
      <c r="C45"/>
      <c r="D45"/>
      <c r="E45"/>
      <c r="F45"/>
      <c r="G45"/>
      <c r="H45"/>
      <c r="I45"/>
      <c r="J45"/>
      <c r="K45"/>
      <c r="L45"/>
      <c r="M45"/>
      <c r="N45"/>
      <c r="O45"/>
      <c r="P45"/>
      <c r="Q45"/>
      <c r="R45"/>
      <c r="S45"/>
      <c r="T45"/>
    </row>
    <row r="46" spans="2:20" ht="15" x14ac:dyDescent="0.25">
      <c r="B46" s="4" t="str">
        <f t="shared" si="2"/>
        <v/>
      </c>
      <c r="C46"/>
      <c r="D46"/>
      <c r="E46"/>
      <c r="F46"/>
      <c r="G46"/>
      <c r="H46"/>
      <c r="I46"/>
      <c r="J46"/>
      <c r="K46"/>
      <c r="L46"/>
      <c r="M46"/>
      <c r="N46"/>
      <c r="O46"/>
      <c r="P46"/>
      <c r="Q46"/>
      <c r="R46"/>
      <c r="S46"/>
      <c r="T46"/>
    </row>
    <row r="47" spans="2:20" ht="15" x14ac:dyDescent="0.25">
      <c r="B47" s="4" t="str">
        <f t="shared" si="2"/>
        <v/>
      </c>
      <c r="C47"/>
      <c r="D47"/>
      <c r="E47"/>
      <c r="F47"/>
      <c r="G47"/>
      <c r="H47"/>
      <c r="I47"/>
      <c r="J47"/>
      <c r="K47"/>
      <c r="L47"/>
      <c r="M47"/>
      <c r="N47"/>
      <c r="O47"/>
      <c r="P47"/>
      <c r="Q47"/>
      <c r="R47"/>
      <c r="S47"/>
      <c r="T47"/>
    </row>
    <row r="48" spans="2:20" ht="15" x14ac:dyDescent="0.25">
      <c r="B48" s="4" t="str">
        <f t="shared" si="2"/>
        <v/>
      </c>
      <c r="C48"/>
      <c r="D48"/>
      <c r="E48"/>
      <c r="F48"/>
      <c r="G48"/>
      <c r="H48"/>
      <c r="I48"/>
      <c r="J48"/>
      <c r="K48"/>
      <c r="L48"/>
      <c r="M48"/>
      <c r="N48"/>
      <c r="O48"/>
      <c r="P48"/>
      <c r="Q48"/>
      <c r="R48"/>
      <c r="S48"/>
      <c r="T48"/>
    </row>
    <row r="49" spans="2:20" ht="15" x14ac:dyDescent="0.25">
      <c r="B49" s="4" t="str">
        <f t="shared" si="2"/>
        <v/>
      </c>
      <c r="C49"/>
      <c r="D49"/>
      <c r="E49"/>
      <c r="F49"/>
      <c r="G49"/>
      <c r="H49"/>
      <c r="I49"/>
      <c r="J49"/>
      <c r="K49"/>
      <c r="L49"/>
      <c r="M49"/>
      <c r="N49"/>
      <c r="O49"/>
      <c r="P49"/>
      <c r="Q49"/>
      <c r="R49"/>
      <c r="S49"/>
      <c r="T49"/>
    </row>
    <row r="50" spans="2:20" ht="15" x14ac:dyDescent="0.25">
      <c r="B50" s="4" t="str">
        <f t="shared" si="2"/>
        <v/>
      </c>
      <c r="C50"/>
      <c r="D50"/>
      <c r="E50"/>
      <c r="F50"/>
      <c r="G50"/>
      <c r="H50"/>
      <c r="I50"/>
      <c r="J50"/>
      <c r="K50"/>
      <c r="L50"/>
      <c r="M50"/>
      <c r="N50"/>
      <c r="O50"/>
      <c r="P50"/>
      <c r="Q50"/>
      <c r="R50"/>
      <c r="S50"/>
      <c r="T50"/>
    </row>
    <row r="51" spans="2:20" ht="15" x14ac:dyDescent="0.25">
      <c r="B51" s="4" t="str">
        <f t="shared" si="2"/>
        <v/>
      </c>
      <c r="C51"/>
      <c r="D51"/>
      <c r="E51"/>
      <c r="F51"/>
      <c r="G51"/>
      <c r="H51"/>
      <c r="I51"/>
      <c r="J51"/>
      <c r="K51"/>
      <c r="L51"/>
      <c r="M51"/>
      <c r="N51"/>
      <c r="O51"/>
      <c r="P51"/>
      <c r="Q51"/>
      <c r="R51"/>
      <c r="S51"/>
      <c r="T51"/>
    </row>
    <row r="52" spans="2:20" ht="15" x14ac:dyDescent="0.25">
      <c r="B52" s="4" t="str">
        <f t="shared" si="2"/>
        <v/>
      </c>
      <c r="C52"/>
      <c r="D52"/>
      <c r="E52"/>
      <c r="F52"/>
      <c r="G52"/>
      <c r="H52"/>
      <c r="I52"/>
      <c r="J52"/>
      <c r="K52"/>
      <c r="L52"/>
      <c r="M52"/>
      <c r="N52"/>
      <c r="O52"/>
      <c r="P52"/>
      <c r="Q52"/>
      <c r="R52"/>
      <c r="S52"/>
      <c r="T52"/>
    </row>
    <row r="53" spans="2:20" ht="15" x14ac:dyDescent="0.25">
      <c r="B53" s="4" t="str">
        <f t="shared" si="2"/>
        <v/>
      </c>
      <c r="C53"/>
      <c r="D53"/>
      <c r="E53"/>
      <c r="F53"/>
      <c r="G53"/>
      <c r="H53"/>
      <c r="I53"/>
      <c r="J53"/>
      <c r="K53"/>
      <c r="L53"/>
      <c r="M53"/>
      <c r="N53"/>
      <c r="O53"/>
      <c r="P53"/>
      <c r="Q53"/>
      <c r="R53"/>
      <c r="S53"/>
      <c r="T53"/>
    </row>
    <row r="54" spans="2:20" ht="15" x14ac:dyDescent="0.25">
      <c r="B54" s="4" t="str">
        <f t="shared" si="2"/>
        <v/>
      </c>
      <c r="C54"/>
      <c r="D54"/>
      <c r="E54"/>
      <c r="F54"/>
      <c r="G54"/>
      <c r="H54"/>
      <c r="I54"/>
      <c r="J54"/>
      <c r="K54"/>
      <c r="L54"/>
      <c r="M54"/>
      <c r="N54"/>
      <c r="O54"/>
      <c r="P54"/>
      <c r="Q54"/>
      <c r="R54"/>
      <c r="S54"/>
      <c r="T54"/>
    </row>
    <row r="55" spans="2:20" ht="15" x14ac:dyDescent="0.25">
      <c r="B55" s="4" t="str">
        <f t="shared" si="2"/>
        <v/>
      </c>
      <c r="C55"/>
      <c r="D55"/>
      <c r="E55"/>
      <c r="F55"/>
      <c r="G55"/>
      <c r="H55"/>
      <c r="I55"/>
      <c r="J55"/>
      <c r="K55"/>
      <c r="L55"/>
      <c r="M55"/>
      <c r="N55"/>
      <c r="O55"/>
      <c r="P55"/>
      <c r="Q55"/>
      <c r="R55"/>
      <c r="S55"/>
      <c r="T55"/>
    </row>
    <row r="56" spans="2:20" ht="15" x14ac:dyDescent="0.25">
      <c r="B56" s="4" t="str">
        <f t="shared" si="2"/>
        <v/>
      </c>
      <c r="C56"/>
      <c r="D56"/>
      <c r="E56"/>
      <c r="F56"/>
      <c r="G56"/>
      <c r="H56"/>
      <c r="I56"/>
      <c r="J56"/>
      <c r="K56"/>
      <c r="L56"/>
      <c r="M56"/>
      <c r="N56"/>
      <c r="O56"/>
      <c r="P56"/>
      <c r="Q56"/>
      <c r="R56"/>
      <c r="S56"/>
      <c r="T56"/>
    </row>
    <row r="57" spans="2:20" ht="15" x14ac:dyDescent="0.25">
      <c r="B57" s="4" t="str">
        <f t="shared" si="2"/>
        <v/>
      </c>
      <c r="C57"/>
      <c r="D57"/>
      <c r="E57"/>
      <c r="F57"/>
      <c r="G57"/>
      <c r="H57"/>
      <c r="I57"/>
      <c r="J57"/>
      <c r="K57"/>
      <c r="L57"/>
      <c r="M57"/>
      <c r="N57"/>
      <c r="O57"/>
      <c r="P57"/>
      <c r="Q57"/>
      <c r="R57"/>
      <c r="S57"/>
      <c r="T57"/>
    </row>
    <row r="58" spans="2:20" ht="15" x14ac:dyDescent="0.25">
      <c r="B58" s="4" t="str">
        <f t="shared" si="2"/>
        <v/>
      </c>
      <c r="C58"/>
      <c r="D58"/>
      <c r="E58"/>
      <c r="F58"/>
      <c r="G58"/>
      <c r="H58"/>
      <c r="I58"/>
      <c r="J58"/>
      <c r="K58"/>
      <c r="L58"/>
      <c r="M58"/>
      <c r="N58"/>
      <c r="O58"/>
      <c r="P58"/>
      <c r="Q58"/>
      <c r="R58"/>
      <c r="S58"/>
      <c r="T58"/>
    </row>
    <row r="59" spans="2:20" ht="15" x14ac:dyDescent="0.25">
      <c r="B59" s="4" t="str">
        <f t="shared" si="2"/>
        <v/>
      </c>
      <c r="C59"/>
      <c r="D59"/>
      <c r="E59"/>
      <c r="F59"/>
      <c r="G59"/>
      <c r="H59"/>
      <c r="I59"/>
      <c r="J59"/>
      <c r="K59"/>
      <c r="L59"/>
      <c r="M59"/>
      <c r="N59"/>
      <c r="O59"/>
      <c r="P59"/>
      <c r="Q59"/>
      <c r="R59"/>
      <c r="S59"/>
      <c r="T59"/>
    </row>
    <row r="60" spans="2:20" ht="15" x14ac:dyDescent="0.25">
      <c r="B60" s="4" t="str">
        <f t="shared" si="2"/>
        <v/>
      </c>
      <c r="C60"/>
      <c r="D60"/>
      <c r="E60"/>
      <c r="F60"/>
      <c r="G60"/>
      <c r="H60"/>
      <c r="I60"/>
      <c r="J60"/>
      <c r="K60"/>
      <c r="L60"/>
      <c r="M60"/>
      <c r="N60"/>
      <c r="O60"/>
      <c r="P60"/>
      <c r="Q60"/>
      <c r="R60"/>
      <c r="S60"/>
      <c r="T60"/>
    </row>
    <row r="61" spans="2:20" ht="15" x14ac:dyDescent="0.25">
      <c r="B61" s="4" t="str">
        <f t="shared" si="2"/>
        <v/>
      </c>
      <c r="C61"/>
      <c r="D61"/>
      <c r="E61"/>
      <c r="F61"/>
      <c r="G61"/>
      <c r="H61"/>
      <c r="I61"/>
      <c r="J61"/>
      <c r="K61"/>
      <c r="L61"/>
      <c r="M61"/>
      <c r="N61"/>
      <c r="O61"/>
      <c r="P61"/>
      <c r="Q61"/>
      <c r="R61"/>
      <c r="S61"/>
      <c r="T61"/>
    </row>
    <row r="62" spans="2:20" ht="15" x14ac:dyDescent="0.25">
      <c r="B62" s="4" t="str">
        <f t="shared" si="2"/>
        <v/>
      </c>
      <c r="C62"/>
      <c r="D62"/>
      <c r="E62"/>
      <c r="F62"/>
      <c r="G62"/>
      <c r="H62"/>
      <c r="I62"/>
      <c r="J62"/>
      <c r="K62"/>
      <c r="L62"/>
      <c r="M62"/>
      <c r="N62"/>
      <c r="O62"/>
      <c r="P62"/>
      <c r="Q62"/>
      <c r="R62"/>
      <c r="S62"/>
      <c r="T62"/>
    </row>
    <row r="63" spans="2:20" ht="15" x14ac:dyDescent="0.25">
      <c r="B63" s="4" t="str">
        <f t="shared" si="2"/>
        <v/>
      </c>
      <c r="C63"/>
      <c r="D63"/>
      <c r="E63"/>
      <c r="F63"/>
      <c r="G63"/>
      <c r="H63"/>
      <c r="I63"/>
      <c r="J63"/>
      <c r="K63"/>
      <c r="L63"/>
      <c r="M63"/>
      <c r="N63"/>
      <c r="O63"/>
      <c r="P63"/>
      <c r="Q63"/>
      <c r="R63"/>
      <c r="S63"/>
      <c r="T63"/>
    </row>
    <row r="64" spans="2:20" ht="15" x14ac:dyDescent="0.25">
      <c r="B64" s="4" t="str">
        <f t="shared" si="2"/>
        <v/>
      </c>
      <c r="C64"/>
      <c r="D64"/>
      <c r="E64"/>
      <c r="F64"/>
      <c r="G64"/>
      <c r="H64"/>
      <c r="I64"/>
      <c r="J64"/>
      <c r="K64"/>
      <c r="L64"/>
      <c r="M64"/>
      <c r="N64"/>
      <c r="O64"/>
      <c r="P64"/>
      <c r="Q64"/>
      <c r="R64"/>
      <c r="S64"/>
      <c r="T64"/>
    </row>
    <row r="65" spans="2:20" ht="15" x14ac:dyDescent="0.25">
      <c r="B65" s="4" t="str">
        <f t="shared" si="2"/>
        <v/>
      </c>
      <c r="C65"/>
      <c r="D65"/>
      <c r="E65"/>
      <c r="F65"/>
      <c r="G65"/>
      <c r="H65"/>
      <c r="I65"/>
      <c r="J65"/>
      <c r="K65"/>
      <c r="L65"/>
      <c r="M65"/>
      <c r="N65"/>
      <c r="O65"/>
      <c r="P65"/>
      <c r="Q65"/>
      <c r="R65"/>
      <c r="S65"/>
      <c r="T65"/>
    </row>
    <row r="66" spans="2:20" ht="15" x14ac:dyDescent="0.25">
      <c r="B66" s="4" t="str">
        <f t="shared" si="2"/>
        <v/>
      </c>
      <c r="C66"/>
      <c r="D66"/>
      <c r="E66"/>
      <c r="F66"/>
      <c r="G66"/>
      <c r="H66"/>
      <c r="I66"/>
      <c r="J66"/>
      <c r="K66"/>
      <c r="L66"/>
      <c r="M66"/>
      <c r="N66"/>
      <c r="O66"/>
      <c r="P66"/>
      <c r="Q66"/>
      <c r="R66"/>
      <c r="S66"/>
      <c r="T66"/>
    </row>
    <row r="67" spans="2:20" ht="15" x14ac:dyDescent="0.25">
      <c r="B67" s="4" t="str">
        <f t="shared" si="2"/>
        <v/>
      </c>
      <c r="C67"/>
      <c r="D67"/>
      <c r="E67"/>
      <c r="F67"/>
      <c r="G67"/>
      <c r="H67"/>
      <c r="I67"/>
      <c r="J67"/>
      <c r="K67"/>
      <c r="L67"/>
      <c r="M67"/>
      <c r="N67"/>
      <c r="O67"/>
      <c r="P67"/>
      <c r="Q67"/>
      <c r="R67"/>
      <c r="S67"/>
      <c r="T67"/>
    </row>
    <row r="68" spans="2:20" ht="15" x14ac:dyDescent="0.25">
      <c r="B68" s="4" t="str">
        <f t="shared" si="2"/>
        <v/>
      </c>
      <c r="C68"/>
      <c r="D68"/>
      <c r="E68"/>
      <c r="F68"/>
      <c r="G68"/>
      <c r="H68"/>
      <c r="I68"/>
      <c r="J68"/>
      <c r="K68"/>
      <c r="L68"/>
      <c r="M68"/>
      <c r="N68"/>
      <c r="O68"/>
      <c r="P68"/>
      <c r="Q68"/>
      <c r="R68"/>
      <c r="S68"/>
      <c r="T68"/>
    </row>
    <row r="69" spans="2:20" ht="15" x14ac:dyDescent="0.25">
      <c r="B69" s="4" t="str">
        <f t="shared" si="2"/>
        <v/>
      </c>
      <c r="C69"/>
      <c r="D69"/>
      <c r="E69"/>
      <c r="F69"/>
      <c r="G69"/>
      <c r="H69"/>
      <c r="I69"/>
      <c r="J69"/>
      <c r="K69"/>
      <c r="L69"/>
      <c r="M69"/>
      <c r="N69"/>
      <c r="O69"/>
      <c r="P69"/>
      <c r="Q69"/>
      <c r="R69"/>
      <c r="S69"/>
      <c r="T69"/>
    </row>
    <row r="70" spans="2:20" ht="15" x14ac:dyDescent="0.25">
      <c r="B70" s="4" t="str">
        <f t="shared" si="2"/>
        <v/>
      </c>
      <c r="C70"/>
      <c r="D70"/>
      <c r="E70"/>
      <c r="F70"/>
      <c r="G70"/>
      <c r="H70"/>
      <c r="I70"/>
      <c r="J70"/>
      <c r="K70"/>
      <c r="L70"/>
      <c r="M70"/>
      <c r="N70"/>
      <c r="O70"/>
      <c r="P70"/>
      <c r="Q70"/>
      <c r="R70"/>
      <c r="S70"/>
      <c r="T70"/>
    </row>
    <row r="71" spans="2:20" ht="15" x14ac:dyDescent="0.25">
      <c r="B71" s="4" t="str">
        <f t="shared" si="2"/>
        <v/>
      </c>
      <c r="C71"/>
      <c r="D71"/>
      <c r="E71"/>
      <c r="F71"/>
      <c r="G71"/>
      <c r="H71"/>
      <c r="I71"/>
      <c r="J71"/>
      <c r="K71"/>
      <c r="L71"/>
      <c r="M71"/>
      <c r="N71"/>
      <c r="O71"/>
      <c r="P71"/>
      <c r="Q71"/>
      <c r="R71"/>
      <c r="S71"/>
      <c r="T71"/>
    </row>
    <row r="72" spans="2:20" ht="15" x14ac:dyDescent="0.25">
      <c r="B72" s="4" t="str">
        <f t="shared" si="2"/>
        <v/>
      </c>
      <c r="C72"/>
      <c r="D72"/>
      <c r="E72"/>
      <c r="F72"/>
      <c r="G72"/>
      <c r="H72"/>
      <c r="I72"/>
      <c r="J72"/>
      <c r="K72"/>
      <c r="L72"/>
      <c r="M72"/>
      <c r="N72"/>
      <c r="O72"/>
      <c r="P72"/>
      <c r="Q72"/>
      <c r="R72"/>
      <c r="S72"/>
      <c r="T72"/>
    </row>
    <row r="73" spans="2:20" ht="15" x14ac:dyDescent="0.25">
      <c r="B73" s="4" t="str">
        <f t="shared" si="2"/>
        <v/>
      </c>
      <c r="C73"/>
      <c r="D73"/>
      <c r="E73"/>
      <c r="F73"/>
      <c r="G73"/>
      <c r="H73"/>
      <c r="I73"/>
      <c r="J73"/>
      <c r="K73"/>
      <c r="L73"/>
      <c r="M73"/>
      <c r="N73"/>
      <c r="O73"/>
      <c r="P73"/>
      <c r="Q73"/>
      <c r="R73"/>
      <c r="S73"/>
      <c r="T73"/>
    </row>
    <row r="74" spans="2:20" ht="15" x14ac:dyDescent="0.25">
      <c r="B74" s="4" t="str">
        <f t="shared" si="2"/>
        <v/>
      </c>
      <c r="C74"/>
      <c r="D74"/>
      <c r="E74"/>
      <c r="F74"/>
      <c r="G74"/>
      <c r="H74"/>
      <c r="I74"/>
      <c r="J74"/>
      <c r="K74"/>
      <c r="L74"/>
      <c r="M74"/>
      <c r="N74"/>
      <c r="O74"/>
      <c r="P74"/>
      <c r="Q74"/>
      <c r="R74"/>
      <c r="S74"/>
      <c r="T74"/>
    </row>
    <row r="75" spans="2:20" ht="15" x14ac:dyDescent="0.25">
      <c r="B75" s="4" t="str">
        <f t="shared" si="2"/>
        <v/>
      </c>
      <c r="C75"/>
      <c r="D75"/>
      <c r="E75"/>
      <c r="F75"/>
      <c r="G75"/>
      <c r="H75"/>
      <c r="I75"/>
      <c r="J75"/>
      <c r="K75"/>
      <c r="L75"/>
      <c r="M75"/>
      <c r="N75"/>
      <c r="O75"/>
      <c r="P75"/>
      <c r="Q75"/>
      <c r="R75"/>
      <c r="S75"/>
      <c r="T75"/>
    </row>
    <row r="76" spans="2:20" ht="15" x14ac:dyDescent="0.25">
      <c r="B76" s="4" t="str">
        <f t="shared" si="2"/>
        <v/>
      </c>
      <c r="C76"/>
      <c r="D76"/>
      <c r="E76"/>
      <c r="F76"/>
      <c r="G76"/>
      <c r="H76"/>
      <c r="I76"/>
      <c r="J76"/>
      <c r="K76"/>
      <c r="L76"/>
      <c r="M76"/>
      <c r="N76"/>
      <c r="O76"/>
      <c r="P76"/>
      <c r="Q76"/>
      <c r="R76"/>
      <c r="S76"/>
      <c r="T76"/>
    </row>
    <row r="77" spans="2:20" ht="15" x14ac:dyDescent="0.25">
      <c r="B77" s="4" t="str">
        <f t="shared" ref="B77:B140" si="3">IF(IFERROR(IF(MAX(G77:BB77)/MAX($G$12:$DD$10000)=1,"",MAX(G77:BB77)/MAX($G$12:$DD$10000)),"")=0,"",IFERROR(IF(MAX(G77:BB77)/MAX($G$12:$DD$10000)=1,"",MAX(G77:BB77)/MAX($G$12:$DD$10000)),""))</f>
        <v/>
      </c>
      <c r="C77"/>
      <c r="D77"/>
      <c r="E77"/>
      <c r="F77"/>
      <c r="G77"/>
      <c r="H77"/>
      <c r="I77"/>
      <c r="J77"/>
      <c r="K77"/>
      <c r="L77"/>
      <c r="M77"/>
      <c r="N77"/>
      <c r="O77"/>
      <c r="P77"/>
      <c r="Q77"/>
      <c r="R77"/>
      <c r="S77"/>
      <c r="T77"/>
    </row>
    <row r="78" spans="2:20" ht="15" x14ac:dyDescent="0.25">
      <c r="B78" s="4" t="str">
        <f t="shared" si="3"/>
        <v/>
      </c>
      <c r="C78"/>
      <c r="D78"/>
      <c r="E78"/>
      <c r="F78"/>
      <c r="G78"/>
      <c r="H78"/>
      <c r="I78"/>
      <c r="J78"/>
      <c r="K78"/>
      <c r="L78"/>
      <c r="M78"/>
      <c r="N78"/>
      <c r="O78"/>
      <c r="P78"/>
      <c r="Q78"/>
      <c r="R78"/>
      <c r="S78"/>
      <c r="T78"/>
    </row>
    <row r="79" spans="2:20" ht="15" x14ac:dyDescent="0.25">
      <c r="B79" s="4" t="str">
        <f t="shared" si="3"/>
        <v/>
      </c>
      <c r="C79"/>
      <c r="D79"/>
      <c r="E79"/>
      <c r="F79"/>
      <c r="G79"/>
      <c r="H79"/>
      <c r="I79"/>
      <c r="J79"/>
      <c r="K79"/>
      <c r="L79"/>
      <c r="M79"/>
      <c r="N79"/>
      <c r="O79"/>
      <c r="P79"/>
      <c r="Q79"/>
      <c r="R79"/>
      <c r="S79"/>
      <c r="T79"/>
    </row>
    <row r="80" spans="2:20" ht="15" x14ac:dyDescent="0.25">
      <c r="B80" s="4" t="str">
        <f t="shared" si="3"/>
        <v/>
      </c>
      <c r="C80"/>
      <c r="D80"/>
      <c r="E80"/>
      <c r="F80"/>
      <c r="G80"/>
      <c r="H80"/>
      <c r="I80"/>
      <c r="J80"/>
      <c r="K80"/>
      <c r="L80"/>
      <c r="M80"/>
      <c r="N80"/>
      <c r="O80"/>
      <c r="P80"/>
      <c r="Q80"/>
      <c r="R80"/>
      <c r="S80"/>
      <c r="T80"/>
    </row>
    <row r="81" spans="2:20" ht="15" x14ac:dyDescent="0.25">
      <c r="B81" s="4" t="str">
        <f t="shared" si="3"/>
        <v/>
      </c>
      <c r="C81"/>
      <c r="D81"/>
      <c r="E81"/>
      <c r="F81"/>
      <c r="G81"/>
      <c r="H81"/>
      <c r="I81"/>
      <c r="J81"/>
      <c r="K81"/>
      <c r="L81"/>
      <c r="M81"/>
      <c r="N81"/>
      <c r="O81"/>
      <c r="P81"/>
      <c r="Q81"/>
      <c r="R81"/>
      <c r="S81"/>
      <c r="T81"/>
    </row>
    <row r="82" spans="2:20" ht="15" x14ac:dyDescent="0.25">
      <c r="B82" s="4" t="str">
        <f t="shared" si="3"/>
        <v/>
      </c>
      <c r="C82"/>
      <c r="D82"/>
      <c r="E82"/>
      <c r="F82"/>
      <c r="G82"/>
      <c r="H82"/>
      <c r="I82"/>
      <c r="J82"/>
      <c r="K82"/>
      <c r="L82"/>
      <c r="M82"/>
      <c r="N82"/>
      <c r="O82"/>
      <c r="P82"/>
      <c r="Q82"/>
      <c r="R82"/>
      <c r="S82"/>
      <c r="T82"/>
    </row>
    <row r="83" spans="2:20" ht="15" x14ac:dyDescent="0.25">
      <c r="B83" s="4" t="str">
        <f t="shared" si="3"/>
        <v/>
      </c>
      <c r="C83"/>
      <c r="D83"/>
      <c r="E83"/>
      <c r="F83"/>
      <c r="G83"/>
      <c r="H83"/>
      <c r="I83"/>
      <c r="J83"/>
      <c r="K83"/>
      <c r="L83"/>
      <c r="M83"/>
      <c r="N83"/>
      <c r="O83"/>
      <c r="P83"/>
      <c r="Q83"/>
      <c r="R83"/>
      <c r="S83"/>
      <c r="T83"/>
    </row>
    <row r="84" spans="2:20" ht="15" x14ac:dyDescent="0.25">
      <c r="B84" s="4" t="str">
        <f t="shared" si="3"/>
        <v/>
      </c>
      <c r="C84"/>
      <c r="D84"/>
      <c r="E84"/>
      <c r="F84"/>
      <c r="G84"/>
      <c r="H84"/>
      <c r="I84"/>
      <c r="J84"/>
      <c r="K84"/>
      <c r="L84"/>
      <c r="M84"/>
      <c r="N84"/>
      <c r="O84"/>
      <c r="P84"/>
      <c r="Q84"/>
      <c r="R84"/>
      <c r="S84"/>
      <c r="T84"/>
    </row>
    <row r="85" spans="2:20" ht="15" x14ac:dyDescent="0.25">
      <c r="B85" s="4" t="str">
        <f t="shared" si="3"/>
        <v/>
      </c>
      <c r="C85"/>
      <c r="D85"/>
      <c r="E85"/>
      <c r="F85"/>
      <c r="G85"/>
      <c r="H85"/>
      <c r="I85"/>
      <c r="J85"/>
      <c r="K85"/>
      <c r="L85"/>
      <c r="M85"/>
      <c r="N85"/>
      <c r="O85"/>
      <c r="P85"/>
      <c r="Q85"/>
      <c r="R85"/>
      <c r="S85"/>
      <c r="T85"/>
    </row>
    <row r="86" spans="2:20" ht="15" x14ac:dyDescent="0.25">
      <c r="B86" s="4" t="str">
        <f t="shared" si="3"/>
        <v/>
      </c>
      <c r="C86"/>
      <c r="D86"/>
      <c r="E86"/>
      <c r="F86"/>
      <c r="G86"/>
      <c r="H86"/>
      <c r="I86"/>
      <c r="J86"/>
      <c r="K86"/>
      <c r="L86"/>
      <c r="M86"/>
      <c r="N86"/>
      <c r="O86"/>
      <c r="P86"/>
      <c r="Q86"/>
      <c r="R86"/>
      <c r="S86"/>
      <c r="T86"/>
    </row>
    <row r="87" spans="2:20" ht="15" x14ac:dyDescent="0.25">
      <c r="B87" s="4" t="str">
        <f t="shared" si="3"/>
        <v/>
      </c>
      <c r="C87"/>
      <c r="D87"/>
      <c r="E87"/>
      <c r="F87"/>
      <c r="G87"/>
      <c r="H87"/>
      <c r="I87"/>
      <c r="J87"/>
      <c r="K87"/>
      <c r="L87"/>
      <c r="M87"/>
      <c r="N87"/>
      <c r="O87"/>
      <c r="P87"/>
      <c r="Q87"/>
      <c r="R87"/>
      <c r="S87"/>
      <c r="T87"/>
    </row>
    <row r="88" spans="2:20" ht="15" x14ac:dyDescent="0.25">
      <c r="B88" s="4" t="str">
        <f t="shared" si="3"/>
        <v/>
      </c>
      <c r="C88"/>
      <c r="D88"/>
      <c r="E88"/>
      <c r="F88"/>
      <c r="G88"/>
      <c r="H88"/>
      <c r="I88"/>
      <c r="J88"/>
      <c r="K88"/>
      <c r="L88"/>
      <c r="M88"/>
      <c r="N88"/>
      <c r="O88"/>
      <c r="P88"/>
      <c r="Q88"/>
      <c r="R88"/>
      <c r="S88"/>
      <c r="T88"/>
    </row>
    <row r="89" spans="2:20" ht="15" x14ac:dyDescent="0.25">
      <c r="B89" s="4" t="str">
        <f t="shared" si="3"/>
        <v/>
      </c>
      <c r="C89"/>
      <c r="D89"/>
      <c r="E89"/>
      <c r="F89"/>
      <c r="G89"/>
      <c r="H89"/>
      <c r="I89"/>
      <c r="J89"/>
      <c r="K89"/>
      <c r="L89"/>
      <c r="M89"/>
      <c r="N89"/>
      <c r="O89"/>
      <c r="P89"/>
      <c r="Q89"/>
      <c r="R89"/>
      <c r="S89"/>
      <c r="T89"/>
    </row>
    <row r="90" spans="2:20" ht="15" x14ac:dyDescent="0.25">
      <c r="B90" s="4" t="str">
        <f t="shared" si="3"/>
        <v/>
      </c>
      <c r="C90"/>
      <c r="D90"/>
      <c r="E90"/>
      <c r="F90"/>
      <c r="G90"/>
      <c r="H90"/>
      <c r="I90"/>
      <c r="J90"/>
      <c r="K90"/>
      <c r="L90"/>
      <c r="M90"/>
      <c r="N90"/>
      <c r="O90"/>
      <c r="P90"/>
      <c r="Q90"/>
      <c r="R90"/>
      <c r="S90"/>
      <c r="T90"/>
    </row>
    <row r="91" spans="2:20" ht="15" x14ac:dyDescent="0.25">
      <c r="B91" s="4" t="str">
        <f t="shared" si="3"/>
        <v/>
      </c>
      <c r="C91"/>
      <c r="D91"/>
      <c r="E91"/>
      <c r="F91"/>
      <c r="G91"/>
      <c r="H91"/>
      <c r="I91"/>
      <c r="J91"/>
      <c r="K91"/>
      <c r="L91"/>
      <c r="M91"/>
      <c r="N91"/>
      <c r="O91"/>
      <c r="P91"/>
      <c r="Q91"/>
      <c r="R91"/>
      <c r="S91"/>
      <c r="T91"/>
    </row>
    <row r="92" spans="2:20" ht="15" x14ac:dyDescent="0.25">
      <c r="B92" s="4" t="str">
        <f t="shared" si="3"/>
        <v/>
      </c>
      <c r="C92"/>
      <c r="D92"/>
      <c r="E92"/>
      <c r="F92"/>
      <c r="G92"/>
      <c r="H92"/>
      <c r="I92"/>
      <c r="J92"/>
      <c r="K92"/>
      <c r="L92"/>
      <c r="M92"/>
      <c r="N92"/>
      <c r="O92"/>
      <c r="P92"/>
      <c r="Q92"/>
      <c r="R92"/>
      <c r="S92"/>
      <c r="T92"/>
    </row>
    <row r="93" spans="2:20" ht="15" x14ac:dyDescent="0.25">
      <c r="B93" s="4" t="str">
        <f t="shared" si="3"/>
        <v/>
      </c>
      <c r="C93"/>
      <c r="D93"/>
      <c r="E93"/>
      <c r="F93"/>
      <c r="G93"/>
      <c r="H93"/>
      <c r="I93"/>
      <c r="J93"/>
      <c r="K93"/>
      <c r="L93"/>
      <c r="M93"/>
      <c r="N93"/>
      <c r="O93"/>
      <c r="P93"/>
      <c r="Q93"/>
      <c r="R93"/>
      <c r="S93"/>
      <c r="T93"/>
    </row>
    <row r="94" spans="2:20" ht="15" x14ac:dyDescent="0.25">
      <c r="B94" s="4" t="str">
        <f t="shared" si="3"/>
        <v/>
      </c>
      <c r="C94"/>
      <c r="D94"/>
      <c r="E94"/>
      <c r="F94"/>
      <c r="G94"/>
      <c r="H94"/>
      <c r="I94"/>
      <c r="J94"/>
      <c r="K94"/>
      <c r="L94"/>
      <c r="M94"/>
      <c r="N94"/>
      <c r="O94"/>
      <c r="P94"/>
      <c r="Q94"/>
      <c r="R94"/>
      <c r="S94"/>
      <c r="T94"/>
    </row>
    <row r="95" spans="2:20" ht="15" x14ac:dyDescent="0.25">
      <c r="B95" s="4" t="str">
        <f t="shared" si="3"/>
        <v/>
      </c>
      <c r="C95"/>
      <c r="D95"/>
      <c r="E95"/>
      <c r="F95"/>
      <c r="G95"/>
      <c r="H95"/>
      <c r="I95"/>
      <c r="J95"/>
      <c r="K95"/>
      <c r="L95"/>
      <c r="M95"/>
      <c r="N95"/>
      <c r="O95"/>
      <c r="P95"/>
      <c r="Q95"/>
      <c r="R95"/>
      <c r="S95"/>
      <c r="T95"/>
    </row>
    <row r="96" spans="2:20" ht="15" x14ac:dyDescent="0.25">
      <c r="B96" s="4" t="str">
        <f t="shared" si="3"/>
        <v/>
      </c>
      <c r="C96"/>
      <c r="D96"/>
      <c r="E96"/>
      <c r="F96"/>
      <c r="G96"/>
      <c r="H96"/>
      <c r="I96"/>
      <c r="J96"/>
      <c r="K96"/>
      <c r="L96"/>
      <c r="M96"/>
      <c r="N96"/>
      <c r="O96"/>
      <c r="P96"/>
      <c r="Q96"/>
      <c r="R96"/>
      <c r="S96"/>
      <c r="T96"/>
    </row>
    <row r="97" spans="2:20" ht="15" x14ac:dyDescent="0.25">
      <c r="B97" s="4" t="str">
        <f t="shared" si="3"/>
        <v/>
      </c>
      <c r="C97"/>
      <c r="D97"/>
      <c r="E97"/>
      <c r="F97"/>
      <c r="G97"/>
      <c r="H97"/>
      <c r="I97"/>
      <c r="J97"/>
      <c r="K97"/>
      <c r="L97"/>
      <c r="M97"/>
      <c r="N97"/>
      <c r="O97"/>
      <c r="P97"/>
      <c r="Q97"/>
      <c r="R97"/>
      <c r="S97"/>
      <c r="T97"/>
    </row>
    <row r="98" spans="2:20" ht="15" x14ac:dyDescent="0.25">
      <c r="B98" s="4" t="str">
        <f t="shared" si="3"/>
        <v/>
      </c>
      <c r="C98"/>
      <c r="D98"/>
      <c r="E98"/>
      <c r="F98"/>
      <c r="G98"/>
      <c r="H98"/>
      <c r="I98"/>
      <c r="J98"/>
      <c r="K98"/>
      <c r="L98"/>
      <c r="M98"/>
      <c r="N98"/>
      <c r="O98"/>
      <c r="P98"/>
      <c r="Q98"/>
      <c r="R98"/>
      <c r="S98"/>
      <c r="T98"/>
    </row>
    <row r="99" spans="2:20" ht="15" x14ac:dyDescent="0.25">
      <c r="B99" s="4" t="str">
        <f t="shared" si="3"/>
        <v/>
      </c>
      <c r="C99"/>
      <c r="D99"/>
      <c r="E99"/>
      <c r="F99"/>
      <c r="G99"/>
      <c r="H99"/>
      <c r="I99"/>
      <c r="J99"/>
      <c r="K99"/>
      <c r="L99"/>
      <c r="M99"/>
      <c r="N99"/>
      <c r="O99"/>
      <c r="P99"/>
      <c r="Q99"/>
      <c r="R99"/>
      <c r="S99"/>
      <c r="T99"/>
    </row>
    <row r="100" spans="2:20" ht="15" x14ac:dyDescent="0.25">
      <c r="B100" s="4" t="str">
        <f t="shared" si="3"/>
        <v/>
      </c>
      <c r="C100"/>
      <c r="D100"/>
      <c r="E100"/>
      <c r="F100"/>
      <c r="G100"/>
      <c r="H100"/>
      <c r="I100"/>
      <c r="J100"/>
      <c r="K100"/>
      <c r="L100"/>
      <c r="M100"/>
      <c r="N100"/>
      <c r="O100"/>
      <c r="P100"/>
      <c r="Q100"/>
      <c r="R100"/>
      <c r="S100"/>
      <c r="T100"/>
    </row>
    <row r="101" spans="2:20" ht="15" x14ac:dyDescent="0.25">
      <c r="B101" s="4" t="str">
        <f t="shared" si="3"/>
        <v/>
      </c>
      <c r="C101"/>
      <c r="D101"/>
      <c r="E101"/>
      <c r="F101"/>
      <c r="G101"/>
      <c r="H101"/>
      <c r="I101"/>
      <c r="J101"/>
      <c r="K101"/>
      <c r="L101"/>
      <c r="M101"/>
      <c r="N101"/>
      <c r="O101"/>
      <c r="P101"/>
      <c r="Q101"/>
      <c r="R101"/>
      <c r="S101"/>
      <c r="T101"/>
    </row>
    <row r="102" spans="2:20" ht="15" x14ac:dyDescent="0.25">
      <c r="B102" s="4" t="str">
        <f t="shared" si="3"/>
        <v/>
      </c>
      <c r="C102"/>
      <c r="D102"/>
      <c r="E102"/>
      <c r="F102"/>
      <c r="G102"/>
      <c r="H102"/>
      <c r="I102"/>
      <c r="J102"/>
      <c r="K102"/>
      <c r="L102"/>
      <c r="M102"/>
      <c r="N102"/>
      <c r="O102"/>
      <c r="P102"/>
      <c r="Q102"/>
      <c r="R102"/>
      <c r="S102"/>
      <c r="T102"/>
    </row>
    <row r="103" spans="2:20" ht="15" x14ac:dyDescent="0.25">
      <c r="B103" s="4" t="str">
        <f t="shared" si="3"/>
        <v/>
      </c>
      <c r="C103"/>
      <c r="D103"/>
      <c r="E103"/>
      <c r="F103"/>
      <c r="G103"/>
      <c r="H103"/>
      <c r="I103"/>
      <c r="J103"/>
      <c r="K103"/>
      <c r="L103"/>
      <c r="M103"/>
      <c r="N103"/>
      <c r="O103"/>
      <c r="P103"/>
      <c r="Q103"/>
      <c r="R103"/>
      <c r="S103"/>
      <c r="T103"/>
    </row>
    <row r="104" spans="2:20" ht="15" x14ac:dyDescent="0.25">
      <c r="B104" s="4" t="str">
        <f t="shared" si="3"/>
        <v/>
      </c>
      <c r="C104"/>
      <c r="D104"/>
      <c r="E104"/>
      <c r="F104"/>
      <c r="G104"/>
      <c r="H104"/>
      <c r="I104"/>
      <c r="J104"/>
      <c r="K104"/>
      <c r="L104"/>
      <c r="M104"/>
      <c r="N104"/>
      <c r="O104"/>
      <c r="P104"/>
      <c r="Q104"/>
      <c r="R104"/>
      <c r="S104"/>
      <c r="T104"/>
    </row>
    <row r="105" spans="2:20" ht="15" x14ac:dyDescent="0.25">
      <c r="B105" s="4" t="str">
        <f t="shared" si="3"/>
        <v/>
      </c>
      <c r="C105"/>
      <c r="D105"/>
      <c r="E105"/>
      <c r="F105"/>
      <c r="G105"/>
      <c r="H105"/>
      <c r="I105"/>
      <c r="J105"/>
      <c r="K105"/>
      <c r="L105"/>
      <c r="M105"/>
      <c r="N105"/>
      <c r="O105"/>
      <c r="P105"/>
      <c r="Q105"/>
      <c r="R105"/>
      <c r="S105"/>
      <c r="T105"/>
    </row>
    <row r="106" spans="2:20" ht="15" x14ac:dyDescent="0.25">
      <c r="B106" s="4" t="str">
        <f t="shared" si="3"/>
        <v/>
      </c>
      <c r="C106"/>
      <c r="D106"/>
      <c r="E106"/>
      <c r="F106"/>
      <c r="G106"/>
      <c r="H106"/>
      <c r="I106"/>
      <c r="J106"/>
      <c r="K106"/>
      <c r="L106"/>
      <c r="M106"/>
      <c r="N106"/>
      <c r="O106"/>
      <c r="P106"/>
      <c r="Q106"/>
      <c r="R106"/>
      <c r="S106"/>
      <c r="T106"/>
    </row>
    <row r="107" spans="2:20" ht="15" x14ac:dyDescent="0.25">
      <c r="B107" s="4" t="str">
        <f t="shared" si="3"/>
        <v/>
      </c>
      <c r="C107"/>
      <c r="D107"/>
      <c r="E107"/>
      <c r="F107"/>
      <c r="G107"/>
      <c r="H107"/>
      <c r="I107"/>
      <c r="J107"/>
      <c r="K107"/>
      <c r="L107"/>
      <c r="M107"/>
      <c r="N107"/>
      <c r="O107"/>
      <c r="P107"/>
      <c r="Q107"/>
      <c r="R107"/>
      <c r="S107"/>
      <c r="T107"/>
    </row>
    <row r="108" spans="2:20" ht="15" x14ac:dyDescent="0.25">
      <c r="B108" s="4" t="str">
        <f t="shared" si="3"/>
        <v/>
      </c>
      <c r="C108"/>
      <c r="D108"/>
      <c r="E108"/>
      <c r="F108"/>
      <c r="G108"/>
      <c r="H108"/>
      <c r="I108"/>
      <c r="J108"/>
      <c r="K108"/>
      <c r="L108"/>
      <c r="M108"/>
      <c r="N108"/>
      <c r="O108"/>
      <c r="P108"/>
      <c r="Q108"/>
      <c r="R108"/>
      <c r="S108"/>
      <c r="T108"/>
    </row>
    <row r="109" spans="2:20" ht="15" x14ac:dyDescent="0.25">
      <c r="B109" s="4" t="str">
        <f t="shared" si="3"/>
        <v/>
      </c>
      <c r="C109"/>
      <c r="D109"/>
      <c r="E109"/>
      <c r="F109"/>
      <c r="G109"/>
      <c r="H109"/>
      <c r="I109"/>
      <c r="J109"/>
      <c r="K109"/>
      <c r="L109"/>
      <c r="M109"/>
      <c r="N109"/>
      <c r="O109"/>
      <c r="P109"/>
      <c r="Q109"/>
      <c r="R109"/>
      <c r="S109"/>
      <c r="T109"/>
    </row>
    <row r="110" spans="2:20" ht="15" x14ac:dyDescent="0.25">
      <c r="B110" s="4" t="str">
        <f t="shared" si="3"/>
        <v/>
      </c>
      <c r="C110"/>
      <c r="D110"/>
      <c r="E110"/>
      <c r="F110"/>
      <c r="G110"/>
      <c r="H110"/>
      <c r="I110"/>
      <c r="J110"/>
      <c r="K110"/>
      <c r="L110"/>
      <c r="M110"/>
      <c r="N110"/>
      <c r="O110"/>
      <c r="P110"/>
      <c r="Q110"/>
      <c r="R110"/>
      <c r="S110"/>
      <c r="T110"/>
    </row>
    <row r="111" spans="2:20" ht="15" x14ac:dyDescent="0.25">
      <c r="B111" s="4" t="str">
        <f t="shared" si="3"/>
        <v/>
      </c>
      <c r="C111"/>
      <c r="D111"/>
      <c r="E111"/>
      <c r="F111"/>
      <c r="G111"/>
      <c r="H111"/>
      <c r="I111"/>
      <c r="J111"/>
      <c r="K111"/>
      <c r="L111"/>
      <c r="M111"/>
      <c r="N111"/>
      <c r="O111"/>
      <c r="P111"/>
      <c r="Q111"/>
      <c r="R111"/>
      <c r="S111"/>
      <c r="T111"/>
    </row>
    <row r="112" spans="2:20" ht="15" x14ac:dyDescent="0.25">
      <c r="B112" s="4" t="str">
        <f t="shared" si="3"/>
        <v/>
      </c>
      <c r="C112"/>
      <c r="D112"/>
      <c r="E112"/>
      <c r="F112"/>
      <c r="G112"/>
      <c r="H112"/>
      <c r="I112"/>
      <c r="J112"/>
      <c r="K112"/>
      <c r="L112"/>
      <c r="M112"/>
      <c r="N112"/>
      <c r="O112"/>
      <c r="P112"/>
      <c r="Q112"/>
      <c r="R112"/>
      <c r="S112"/>
      <c r="T112"/>
    </row>
    <row r="113" spans="2:20" ht="15" x14ac:dyDescent="0.25">
      <c r="B113" s="4" t="str">
        <f t="shared" si="3"/>
        <v/>
      </c>
      <c r="C113"/>
      <c r="D113"/>
      <c r="E113"/>
      <c r="F113"/>
      <c r="G113"/>
      <c r="H113"/>
      <c r="I113"/>
      <c r="J113"/>
      <c r="K113"/>
      <c r="L113"/>
      <c r="M113"/>
      <c r="N113"/>
      <c r="O113"/>
      <c r="P113"/>
      <c r="Q113"/>
      <c r="R113"/>
      <c r="S113"/>
      <c r="T113"/>
    </row>
    <row r="114" spans="2:20" ht="15" x14ac:dyDescent="0.25">
      <c r="B114" s="4" t="str">
        <f t="shared" si="3"/>
        <v/>
      </c>
      <c r="C114"/>
      <c r="D114"/>
      <c r="E114"/>
      <c r="F114"/>
      <c r="G114"/>
      <c r="H114"/>
      <c r="I114"/>
      <c r="J114"/>
      <c r="K114"/>
      <c r="L114"/>
      <c r="M114"/>
      <c r="N114"/>
      <c r="O114"/>
      <c r="P114"/>
      <c r="Q114"/>
      <c r="R114"/>
      <c r="S114"/>
      <c r="T114"/>
    </row>
    <row r="115" spans="2:20" ht="15" x14ac:dyDescent="0.25">
      <c r="B115" s="4" t="str">
        <f t="shared" si="3"/>
        <v/>
      </c>
      <c r="C115"/>
      <c r="D115"/>
      <c r="E115"/>
      <c r="F115"/>
      <c r="G115"/>
      <c r="H115"/>
      <c r="I115"/>
      <c r="J115"/>
      <c r="K115"/>
      <c r="L115"/>
      <c r="M115"/>
      <c r="N115"/>
      <c r="O115"/>
      <c r="P115"/>
      <c r="Q115"/>
      <c r="R115"/>
      <c r="S115"/>
      <c r="T115"/>
    </row>
    <row r="116" spans="2:20" ht="15" x14ac:dyDescent="0.25">
      <c r="B116" s="4" t="str">
        <f t="shared" si="3"/>
        <v/>
      </c>
      <c r="C116"/>
      <c r="D116"/>
      <c r="E116"/>
      <c r="F116"/>
      <c r="G116"/>
      <c r="H116"/>
      <c r="I116"/>
      <c r="J116"/>
      <c r="K116"/>
      <c r="L116"/>
      <c r="M116"/>
      <c r="N116"/>
      <c r="O116"/>
      <c r="P116"/>
      <c r="Q116"/>
      <c r="R116"/>
      <c r="S116"/>
      <c r="T116"/>
    </row>
    <row r="117" spans="2:20" ht="15" x14ac:dyDescent="0.25">
      <c r="B117" s="4" t="str">
        <f t="shared" si="3"/>
        <v/>
      </c>
      <c r="C117"/>
      <c r="D117"/>
      <c r="E117"/>
      <c r="F117"/>
      <c r="G117"/>
      <c r="H117"/>
      <c r="I117"/>
      <c r="J117"/>
      <c r="K117"/>
      <c r="L117"/>
      <c r="M117"/>
      <c r="N117"/>
      <c r="O117"/>
      <c r="P117"/>
      <c r="Q117"/>
      <c r="R117"/>
      <c r="S117"/>
      <c r="T117"/>
    </row>
    <row r="118" spans="2:20" ht="15" x14ac:dyDescent="0.25">
      <c r="B118" s="4" t="str">
        <f t="shared" si="3"/>
        <v/>
      </c>
      <c r="C118"/>
      <c r="D118"/>
      <c r="E118"/>
      <c r="F118"/>
      <c r="G118"/>
      <c r="H118"/>
      <c r="I118"/>
      <c r="J118"/>
      <c r="K118"/>
      <c r="L118"/>
      <c r="M118"/>
      <c r="N118"/>
      <c r="O118"/>
      <c r="P118"/>
      <c r="Q118"/>
      <c r="R118"/>
      <c r="S118"/>
      <c r="T118"/>
    </row>
    <row r="119" spans="2:20" ht="15" x14ac:dyDescent="0.25">
      <c r="B119" s="4" t="str">
        <f t="shared" si="3"/>
        <v/>
      </c>
      <c r="C119"/>
      <c r="D119"/>
      <c r="E119"/>
      <c r="F119"/>
      <c r="G119"/>
      <c r="H119"/>
      <c r="I119"/>
      <c r="J119"/>
      <c r="K119"/>
      <c r="L119"/>
      <c r="M119"/>
      <c r="N119"/>
      <c r="O119"/>
      <c r="P119"/>
      <c r="Q119"/>
      <c r="R119"/>
      <c r="S119"/>
      <c r="T119"/>
    </row>
    <row r="120" spans="2:20" ht="15" x14ac:dyDescent="0.25">
      <c r="B120" s="4" t="str">
        <f t="shared" si="3"/>
        <v/>
      </c>
      <c r="C120"/>
      <c r="D120"/>
      <c r="E120"/>
      <c r="F120"/>
      <c r="G120"/>
      <c r="H120"/>
      <c r="I120"/>
      <c r="J120"/>
      <c r="K120"/>
      <c r="L120"/>
      <c r="M120"/>
      <c r="N120"/>
      <c r="O120"/>
      <c r="P120"/>
      <c r="Q120"/>
      <c r="R120"/>
      <c r="S120"/>
      <c r="T120"/>
    </row>
    <row r="121" spans="2:20" ht="15" x14ac:dyDescent="0.25">
      <c r="B121" s="4" t="str">
        <f t="shared" si="3"/>
        <v/>
      </c>
      <c r="C121"/>
      <c r="D121"/>
      <c r="E121"/>
      <c r="F121"/>
      <c r="G121"/>
      <c r="H121"/>
      <c r="I121"/>
      <c r="J121"/>
      <c r="K121"/>
      <c r="L121"/>
      <c r="M121"/>
      <c r="N121"/>
      <c r="O121"/>
      <c r="P121"/>
      <c r="Q121"/>
      <c r="R121"/>
      <c r="S121"/>
      <c r="T121"/>
    </row>
    <row r="122" spans="2:20" ht="15" x14ac:dyDescent="0.25">
      <c r="B122" s="4" t="str">
        <f t="shared" si="3"/>
        <v/>
      </c>
      <c r="C122"/>
      <c r="D122"/>
      <c r="E122"/>
      <c r="F122"/>
      <c r="G122"/>
      <c r="H122"/>
      <c r="I122"/>
      <c r="J122"/>
      <c r="K122"/>
      <c r="L122"/>
      <c r="M122"/>
      <c r="N122"/>
      <c r="O122"/>
      <c r="P122"/>
      <c r="Q122"/>
      <c r="R122"/>
      <c r="S122"/>
      <c r="T122"/>
    </row>
    <row r="123" spans="2:20" ht="15" x14ac:dyDescent="0.25">
      <c r="B123" s="4" t="str">
        <f t="shared" si="3"/>
        <v/>
      </c>
      <c r="C123"/>
      <c r="D123"/>
      <c r="E123"/>
      <c r="F123"/>
      <c r="G123"/>
      <c r="H123"/>
      <c r="I123"/>
      <c r="J123"/>
      <c r="K123"/>
      <c r="L123"/>
      <c r="M123"/>
      <c r="N123"/>
      <c r="O123"/>
      <c r="P123"/>
      <c r="Q123"/>
      <c r="R123"/>
      <c r="S123"/>
      <c r="T123"/>
    </row>
    <row r="124" spans="2:20" ht="15" x14ac:dyDescent="0.25">
      <c r="B124" s="4" t="str">
        <f t="shared" si="3"/>
        <v/>
      </c>
      <c r="C124"/>
      <c r="D124"/>
      <c r="E124"/>
      <c r="F124"/>
      <c r="G124"/>
      <c r="H124"/>
      <c r="I124"/>
      <c r="J124"/>
      <c r="K124"/>
      <c r="L124"/>
      <c r="M124"/>
      <c r="N124"/>
      <c r="O124"/>
      <c r="P124"/>
      <c r="Q124"/>
      <c r="R124"/>
      <c r="S124"/>
      <c r="T124"/>
    </row>
    <row r="125" spans="2:20" ht="15" x14ac:dyDescent="0.25">
      <c r="B125" s="4" t="str">
        <f t="shared" si="3"/>
        <v/>
      </c>
      <c r="C125"/>
      <c r="D125"/>
      <c r="E125"/>
      <c r="F125"/>
      <c r="G125"/>
      <c r="H125"/>
      <c r="I125"/>
      <c r="J125"/>
      <c r="K125"/>
      <c r="L125"/>
      <c r="M125"/>
      <c r="N125"/>
      <c r="O125"/>
      <c r="P125"/>
      <c r="Q125"/>
      <c r="R125"/>
      <c r="S125"/>
      <c r="T125"/>
    </row>
    <row r="126" spans="2:20" ht="15" x14ac:dyDescent="0.25">
      <c r="B126" s="4" t="str">
        <f t="shared" si="3"/>
        <v/>
      </c>
      <c r="C126"/>
      <c r="D126"/>
      <c r="E126"/>
      <c r="F126"/>
      <c r="G126"/>
      <c r="H126"/>
      <c r="I126"/>
      <c r="J126"/>
      <c r="K126"/>
      <c r="L126"/>
      <c r="M126"/>
      <c r="N126"/>
      <c r="O126"/>
      <c r="P126"/>
      <c r="Q126"/>
      <c r="R126"/>
      <c r="S126"/>
      <c r="T126"/>
    </row>
    <row r="127" spans="2:20" ht="15" x14ac:dyDescent="0.25">
      <c r="B127" s="4" t="str">
        <f t="shared" si="3"/>
        <v/>
      </c>
      <c r="C127"/>
      <c r="D127"/>
      <c r="E127"/>
      <c r="F127"/>
      <c r="G127"/>
      <c r="H127"/>
      <c r="I127"/>
      <c r="J127"/>
      <c r="K127"/>
      <c r="L127"/>
      <c r="M127"/>
      <c r="N127"/>
      <c r="O127"/>
      <c r="P127"/>
      <c r="Q127"/>
      <c r="R127"/>
      <c r="S127"/>
      <c r="T127"/>
    </row>
    <row r="128" spans="2:20" ht="15" x14ac:dyDescent="0.25">
      <c r="B128" s="4" t="str">
        <f t="shared" si="3"/>
        <v/>
      </c>
      <c r="C128"/>
      <c r="D128"/>
      <c r="E128"/>
      <c r="F128"/>
      <c r="G128"/>
      <c r="H128"/>
      <c r="I128"/>
      <c r="J128"/>
      <c r="K128"/>
      <c r="L128"/>
      <c r="M128"/>
      <c r="N128"/>
      <c r="O128"/>
      <c r="P128"/>
      <c r="Q128"/>
      <c r="R128"/>
      <c r="S128"/>
      <c r="T128"/>
    </row>
    <row r="129" spans="2:20" ht="15" x14ac:dyDescent="0.25">
      <c r="B129" s="4" t="str">
        <f t="shared" si="3"/>
        <v/>
      </c>
      <c r="C129"/>
      <c r="D129"/>
      <c r="E129"/>
      <c r="F129"/>
      <c r="G129"/>
      <c r="H129"/>
      <c r="I129"/>
      <c r="J129"/>
      <c r="K129"/>
      <c r="L129"/>
      <c r="M129"/>
      <c r="N129"/>
      <c r="O129"/>
      <c r="P129"/>
      <c r="Q129"/>
      <c r="R129"/>
      <c r="S129"/>
      <c r="T129"/>
    </row>
    <row r="130" spans="2:20" ht="15" x14ac:dyDescent="0.25">
      <c r="B130" s="4" t="str">
        <f t="shared" si="3"/>
        <v/>
      </c>
      <c r="C130"/>
      <c r="D130"/>
      <c r="E130"/>
      <c r="F130"/>
      <c r="G130"/>
      <c r="H130"/>
      <c r="I130"/>
      <c r="J130"/>
      <c r="K130"/>
      <c r="L130"/>
      <c r="M130"/>
      <c r="N130"/>
      <c r="O130"/>
      <c r="P130"/>
      <c r="Q130"/>
      <c r="R130"/>
      <c r="S130"/>
      <c r="T130"/>
    </row>
    <row r="131" spans="2:20" ht="15" x14ac:dyDescent="0.25">
      <c r="B131" s="4" t="str">
        <f t="shared" si="3"/>
        <v/>
      </c>
      <c r="C131"/>
      <c r="D131"/>
      <c r="E131"/>
      <c r="F131"/>
      <c r="G131"/>
      <c r="H131"/>
      <c r="I131"/>
      <c r="J131"/>
      <c r="K131"/>
      <c r="L131"/>
      <c r="M131"/>
      <c r="N131"/>
      <c r="O131"/>
      <c r="P131"/>
      <c r="Q131"/>
      <c r="R131"/>
      <c r="S131"/>
      <c r="T131"/>
    </row>
    <row r="132" spans="2:20" ht="15" x14ac:dyDescent="0.25">
      <c r="B132" s="4" t="str">
        <f t="shared" si="3"/>
        <v/>
      </c>
      <c r="C132"/>
      <c r="D132"/>
      <c r="E132"/>
      <c r="F132"/>
      <c r="G132"/>
      <c r="H132"/>
      <c r="I132"/>
      <c r="J132"/>
      <c r="K132"/>
      <c r="L132"/>
      <c r="M132"/>
      <c r="N132"/>
      <c r="O132"/>
      <c r="P132"/>
      <c r="Q132"/>
      <c r="R132"/>
      <c r="S132"/>
      <c r="T132"/>
    </row>
    <row r="133" spans="2:20" ht="15" x14ac:dyDescent="0.25">
      <c r="B133" s="4" t="str">
        <f t="shared" si="3"/>
        <v/>
      </c>
      <c r="C133"/>
      <c r="D133"/>
      <c r="E133"/>
      <c r="F133"/>
      <c r="G133"/>
      <c r="H133"/>
      <c r="I133"/>
      <c r="J133"/>
      <c r="K133"/>
      <c r="L133"/>
      <c r="M133"/>
      <c r="N133"/>
      <c r="O133"/>
      <c r="P133"/>
      <c r="Q133"/>
      <c r="R133"/>
      <c r="S133"/>
      <c r="T133"/>
    </row>
    <row r="134" spans="2:20" ht="15" x14ac:dyDescent="0.25">
      <c r="B134" s="4" t="str">
        <f t="shared" si="3"/>
        <v/>
      </c>
      <c r="C134"/>
      <c r="D134"/>
      <c r="E134"/>
      <c r="F134"/>
      <c r="G134"/>
      <c r="H134"/>
      <c r="I134"/>
      <c r="J134"/>
      <c r="K134"/>
      <c r="L134"/>
      <c r="M134"/>
      <c r="N134"/>
      <c r="O134"/>
      <c r="P134"/>
      <c r="Q134"/>
      <c r="R134"/>
      <c r="S134"/>
      <c r="T134"/>
    </row>
    <row r="135" spans="2:20" ht="15" x14ac:dyDescent="0.25">
      <c r="B135" s="4" t="str">
        <f t="shared" si="3"/>
        <v/>
      </c>
      <c r="C135"/>
      <c r="D135"/>
      <c r="E135"/>
      <c r="F135"/>
      <c r="G135"/>
      <c r="H135"/>
      <c r="I135"/>
      <c r="J135"/>
      <c r="K135"/>
      <c r="L135"/>
      <c r="M135"/>
      <c r="N135"/>
      <c r="O135"/>
      <c r="P135"/>
      <c r="Q135"/>
      <c r="R135"/>
      <c r="S135"/>
      <c r="T135"/>
    </row>
    <row r="136" spans="2:20" ht="15" x14ac:dyDescent="0.25">
      <c r="B136" s="4" t="str">
        <f t="shared" si="3"/>
        <v/>
      </c>
      <c r="C136"/>
      <c r="D136"/>
      <c r="E136"/>
      <c r="F136"/>
      <c r="G136"/>
      <c r="H136"/>
      <c r="I136"/>
      <c r="J136"/>
      <c r="K136"/>
      <c r="L136"/>
      <c r="M136"/>
      <c r="N136"/>
      <c r="O136"/>
      <c r="P136"/>
      <c r="Q136"/>
      <c r="R136"/>
      <c r="S136"/>
      <c r="T136"/>
    </row>
    <row r="137" spans="2:20" ht="15" x14ac:dyDescent="0.25">
      <c r="B137" s="4" t="str">
        <f t="shared" si="3"/>
        <v/>
      </c>
      <c r="C137"/>
      <c r="D137"/>
      <c r="E137"/>
      <c r="F137"/>
      <c r="G137"/>
      <c r="H137"/>
      <c r="I137"/>
      <c r="J137"/>
      <c r="K137"/>
      <c r="L137"/>
      <c r="M137"/>
      <c r="N137"/>
      <c r="O137"/>
      <c r="P137"/>
      <c r="Q137"/>
      <c r="R137"/>
      <c r="S137"/>
      <c r="T137"/>
    </row>
    <row r="138" spans="2:20" ht="15" x14ac:dyDescent="0.25">
      <c r="B138" s="4" t="str">
        <f t="shared" si="3"/>
        <v/>
      </c>
      <c r="C138"/>
      <c r="D138"/>
      <c r="E138"/>
      <c r="F138"/>
      <c r="G138"/>
      <c r="H138"/>
      <c r="I138"/>
      <c r="J138"/>
      <c r="K138"/>
      <c r="L138"/>
      <c r="M138"/>
      <c r="N138"/>
      <c r="O138"/>
      <c r="P138"/>
      <c r="Q138"/>
      <c r="R138"/>
      <c r="S138"/>
      <c r="T138"/>
    </row>
    <row r="139" spans="2:20" ht="15" x14ac:dyDescent="0.25">
      <c r="B139" s="4" t="str">
        <f t="shared" si="3"/>
        <v/>
      </c>
      <c r="C139"/>
      <c r="D139"/>
      <c r="E139"/>
      <c r="F139"/>
      <c r="G139"/>
      <c r="H139"/>
      <c r="I139"/>
      <c r="J139"/>
      <c r="K139"/>
      <c r="L139"/>
      <c r="M139"/>
      <c r="N139"/>
      <c r="O139"/>
      <c r="P139"/>
      <c r="Q139"/>
      <c r="R139"/>
      <c r="S139"/>
      <c r="T139"/>
    </row>
    <row r="140" spans="2:20" ht="15" x14ac:dyDescent="0.25">
      <c r="B140" s="4" t="str">
        <f t="shared" si="3"/>
        <v/>
      </c>
      <c r="C140"/>
      <c r="D140"/>
      <c r="E140"/>
      <c r="F140"/>
      <c r="G140"/>
      <c r="H140"/>
      <c r="I140"/>
      <c r="J140"/>
      <c r="K140"/>
      <c r="L140"/>
      <c r="M140"/>
      <c r="N140"/>
      <c r="O140"/>
      <c r="P140"/>
      <c r="Q140"/>
      <c r="R140"/>
      <c r="S140"/>
      <c r="T140"/>
    </row>
    <row r="141" spans="2:20" ht="15" x14ac:dyDescent="0.25">
      <c r="B141" s="4" t="str">
        <f t="shared" ref="B141:B204" si="4">IF(IFERROR(IF(MAX(G141:BB141)/MAX($G$12:$DD$10000)=1,"",MAX(G141:BB141)/MAX($G$12:$DD$10000)),"")=0,"",IFERROR(IF(MAX(G141:BB141)/MAX($G$12:$DD$10000)=1,"",MAX(G141:BB141)/MAX($G$12:$DD$10000)),""))</f>
        <v/>
      </c>
      <c r="C141"/>
      <c r="D141"/>
      <c r="E141"/>
      <c r="F141"/>
      <c r="G141"/>
      <c r="H141"/>
      <c r="I141"/>
      <c r="J141"/>
      <c r="K141"/>
      <c r="L141"/>
      <c r="M141"/>
      <c r="N141"/>
      <c r="O141"/>
      <c r="P141"/>
      <c r="Q141"/>
      <c r="R141"/>
      <c r="S141"/>
      <c r="T141"/>
    </row>
    <row r="142" spans="2:20" ht="15" x14ac:dyDescent="0.25">
      <c r="B142" s="4" t="str">
        <f t="shared" si="4"/>
        <v/>
      </c>
      <c r="C142"/>
      <c r="D142"/>
      <c r="E142"/>
      <c r="F142"/>
      <c r="G142"/>
      <c r="H142"/>
      <c r="I142"/>
      <c r="J142"/>
      <c r="K142"/>
      <c r="L142"/>
      <c r="M142"/>
      <c r="N142"/>
      <c r="O142"/>
      <c r="P142"/>
      <c r="Q142"/>
      <c r="R142"/>
      <c r="S142"/>
      <c r="T142"/>
    </row>
    <row r="143" spans="2:20" ht="15" x14ac:dyDescent="0.25">
      <c r="B143" s="4" t="str">
        <f t="shared" si="4"/>
        <v/>
      </c>
      <c r="C143"/>
      <c r="D143"/>
      <c r="E143"/>
      <c r="F143"/>
      <c r="G143"/>
      <c r="H143"/>
      <c r="I143"/>
      <c r="J143"/>
      <c r="K143"/>
      <c r="L143"/>
      <c r="M143"/>
      <c r="N143"/>
      <c r="O143"/>
      <c r="P143"/>
      <c r="Q143"/>
      <c r="R143"/>
      <c r="S143"/>
      <c r="T143"/>
    </row>
    <row r="144" spans="2:20" ht="15" x14ac:dyDescent="0.25">
      <c r="B144" s="4" t="str">
        <f t="shared" si="4"/>
        <v/>
      </c>
      <c r="C144"/>
      <c r="D144"/>
      <c r="E144"/>
      <c r="F144"/>
      <c r="G144"/>
      <c r="H144"/>
      <c r="I144"/>
      <c r="J144"/>
      <c r="K144"/>
      <c r="L144"/>
      <c r="M144"/>
      <c r="N144"/>
      <c r="O144"/>
      <c r="P144"/>
      <c r="Q144"/>
      <c r="R144"/>
      <c r="S144"/>
      <c r="T144"/>
    </row>
    <row r="145" spans="2:20" ht="15" x14ac:dyDescent="0.25">
      <c r="B145" s="4" t="str">
        <f t="shared" si="4"/>
        <v/>
      </c>
      <c r="C145"/>
      <c r="D145"/>
      <c r="E145"/>
      <c r="F145"/>
      <c r="G145"/>
      <c r="H145"/>
      <c r="I145"/>
      <c r="J145"/>
      <c r="K145"/>
      <c r="L145"/>
      <c r="M145"/>
      <c r="N145"/>
      <c r="O145"/>
      <c r="P145"/>
      <c r="Q145"/>
      <c r="R145"/>
      <c r="S145"/>
      <c r="T145"/>
    </row>
    <row r="146" spans="2:20" ht="15" x14ac:dyDescent="0.25">
      <c r="B146" s="4" t="str">
        <f t="shared" si="4"/>
        <v/>
      </c>
      <c r="C146"/>
      <c r="D146"/>
      <c r="E146"/>
      <c r="F146"/>
      <c r="G146"/>
      <c r="H146"/>
      <c r="I146"/>
      <c r="J146"/>
      <c r="K146"/>
      <c r="L146"/>
      <c r="M146"/>
      <c r="N146"/>
      <c r="O146"/>
      <c r="P146"/>
      <c r="Q146"/>
      <c r="R146"/>
      <c r="S146"/>
      <c r="T146"/>
    </row>
    <row r="147" spans="2:20" ht="15" x14ac:dyDescent="0.25">
      <c r="B147" s="4" t="str">
        <f t="shared" si="4"/>
        <v/>
      </c>
      <c r="C147"/>
      <c r="D147"/>
      <c r="E147"/>
      <c r="F147"/>
      <c r="G147"/>
      <c r="H147"/>
      <c r="I147"/>
      <c r="J147"/>
      <c r="K147"/>
      <c r="L147"/>
      <c r="M147"/>
      <c r="N147"/>
      <c r="O147"/>
      <c r="P147"/>
      <c r="Q147"/>
      <c r="R147"/>
      <c r="S147"/>
      <c r="T147"/>
    </row>
    <row r="148" spans="2:20" ht="15" x14ac:dyDescent="0.25">
      <c r="B148" s="4" t="str">
        <f t="shared" si="4"/>
        <v/>
      </c>
      <c r="C148"/>
      <c r="D148"/>
      <c r="E148"/>
      <c r="F148"/>
      <c r="G148"/>
      <c r="H148"/>
      <c r="I148"/>
      <c r="J148"/>
      <c r="K148"/>
      <c r="L148"/>
      <c r="M148"/>
      <c r="N148"/>
      <c r="O148"/>
      <c r="P148"/>
      <c r="Q148"/>
      <c r="R148"/>
      <c r="S148"/>
      <c r="T148"/>
    </row>
    <row r="149" spans="2:20" ht="15" x14ac:dyDescent="0.25">
      <c r="B149" s="4" t="str">
        <f t="shared" si="4"/>
        <v/>
      </c>
      <c r="C149"/>
      <c r="D149"/>
      <c r="E149"/>
      <c r="F149"/>
      <c r="G149"/>
      <c r="H149"/>
      <c r="I149"/>
      <c r="J149"/>
      <c r="K149"/>
      <c r="L149"/>
      <c r="M149"/>
      <c r="N149"/>
      <c r="O149"/>
      <c r="P149"/>
      <c r="Q149"/>
      <c r="R149"/>
      <c r="S149"/>
      <c r="T149"/>
    </row>
    <row r="150" spans="2:20" ht="15" x14ac:dyDescent="0.25">
      <c r="B150" s="4" t="str">
        <f t="shared" si="4"/>
        <v/>
      </c>
      <c r="C150"/>
      <c r="D150"/>
      <c r="E150"/>
      <c r="F150"/>
      <c r="G150"/>
      <c r="H150"/>
      <c r="I150"/>
      <c r="J150"/>
      <c r="K150"/>
      <c r="L150"/>
      <c r="M150"/>
      <c r="N150"/>
      <c r="O150"/>
      <c r="P150"/>
      <c r="Q150"/>
      <c r="R150"/>
      <c r="S150"/>
      <c r="T150"/>
    </row>
    <row r="151" spans="2:20" ht="15" x14ac:dyDescent="0.25">
      <c r="B151" s="4" t="str">
        <f t="shared" si="4"/>
        <v/>
      </c>
      <c r="C151"/>
      <c r="D151"/>
      <c r="E151"/>
      <c r="F151"/>
      <c r="G151"/>
      <c r="H151"/>
      <c r="I151"/>
      <c r="J151"/>
      <c r="K151"/>
      <c r="L151"/>
      <c r="M151"/>
      <c r="N151"/>
      <c r="O151"/>
      <c r="P151"/>
      <c r="Q151"/>
      <c r="R151"/>
      <c r="S151"/>
      <c r="T151"/>
    </row>
    <row r="152" spans="2:20" ht="15" x14ac:dyDescent="0.25">
      <c r="B152" s="4" t="str">
        <f t="shared" si="4"/>
        <v/>
      </c>
      <c r="C152"/>
      <c r="D152"/>
      <c r="E152"/>
      <c r="F152"/>
      <c r="G152"/>
      <c r="H152"/>
      <c r="I152"/>
      <c r="J152"/>
      <c r="K152"/>
      <c r="L152"/>
      <c r="M152"/>
      <c r="N152"/>
      <c r="O152"/>
      <c r="P152"/>
      <c r="Q152"/>
      <c r="R152"/>
      <c r="S152"/>
      <c r="T152"/>
    </row>
    <row r="153" spans="2:20" ht="15" x14ac:dyDescent="0.25">
      <c r="B153" s="4" t="str">
        <f t="shared" si="4"/>
        <v/>
      </c>
      <c r="C153"/>
      <c r="D153"/>
      <c r="E153"/>
      <c r="F153"/>
      <c r="G153"/>
      <c r="H153"/>
      <c r="I153"/>
      <c r="J153"/>
      <c r="K153"/>
      <c r="L153"/>
      <c r="M153"/>
      <c r="N153"/>
      <c r="O153"/>
      <c r="P153"/>
      <c r="Q153"/>
      <c r="R153"/>
      <c r="S153"/>
      <c r="T153"/>
    </row>
    <row r="154" spans="2:20" ht="15" x14ac:dyDescent="0.25">
      <c r="B154" s="4" t="str">
        <f t="shared" si="4"/>
        <v/>
      </c>
      <c r="C154"/>
      <c r="D154"/>
      <c r="E154"/>
      <c r="F154"/>
      <c r="G154"/>
      <c r="H154"/>
      <c r="I154"/>
      <c r="J154"/>
      <c r="K154"/>
      <c r="L154"/>
      <c r="M154"/>
      <c r="N154"/>
      <c r="O154"/>
      <c r="P154"/>
      <c r="Q154"/>
      <c r="R154"/>
      <c r="S154"/>
      <c r="T154"/>
    </row>
    <row r="155" spans="2:20" ht="15" x14ac:dyDescent="0.25">
      <c r="B155" s="4" t="str">
        <f t="shared" si="4"/>
        <v/>
      </c>
      <c r="C155"/>
      <c r="D155"/>
      <c r="E155"/>
      <c r="F155"/>
      <c r="G155"/>
      <c r="H155"/>
      <c r="I155"/>
      <c r="J155"/>
      <c r="K155"/>
      <c r="L155"/>
      <c r="M155"/>
      <c r="N155"/>
      <c r="O155"/>
      <c r="P155"/>
      <c r="Q155"/>
      <c r="R155"/>
      <c r="S155"/>
      <c r="T155"/>
    </row>
    <row r="156" spans="2:20" ht="15" x14ac:dyDescent="0.25">
      <c r="B156" s="4" t="str">
        <f t="shared" si="4"/>
        <v/>
      </c>
      <c r="C156"/>
      <c r="D156"/>
      <c r="E156"/>
      <c r="F156"/>
      <c r="G156"/>
      <c r="H156"/>
      <c r="I156"/>
      <c r="J156"/>
      <c r="K156"/>
      <c r="L156"/>
      <c r="M156"/>
      <c r="N156"/>
      <c r="O156"/>
      <c r="P156"/>
      <c r="Q156"/>
      <c r="R156"/>
      <c r="S156"/>
      <c r="T156"/>
    </row>
    <row r="157" spans="2:20" ht="15" x14ac:dyDescent="0.25">
      <c r="B157" s="4" t="str">
        <f t="shared" si="4"/>
        <v/>
      </c>
      <c r="C157"/>
      <c r="D157"/>
      <c r="E157"/>
      <c r="F157"/>
      <c r="G157"/>
      <c r="H157"/>
      <c r="I157"/>
      <c r="J157"/>
      <c r="K157"/>
      <c r="L157"/>
      <c r="M157"/>
      <c r="N157"/>
      <c r="O157"/>
      <c r="P157"/>
      <c r="Q157"/>
      <c r="R157"/>
      <c r="S157"/>
      <c r="T157"/>
    </row>
    <row r="158" spans="2:20" ht="15" x14ac:dyDescent="0.25">
      <c r="B158" s="4" t="str">
        <f t="shared" si="4"/>
        <v/>
      </c>
      <c r="C158"/>
      <c r="D158"/>
      <c r="E158"/>
      <c r="F158"/>
      <c r="G158"/>
      <c r="H158"/>
      <c r="I158"/>
      <c r="J158"/>
      <c r="K158"/>
      <c r="L158"/>
      <c r="M158"/>
      <c r="N158"/>
      <c r="O158"/>
      <c r="P158"/>
      <c r="Q158"/>
      <c r="R158"/>
      <c r="S158"/>
      <c r="T158"/>
    </row>
    <row r="159" spans="2:20" ht="15" x14ac:dyDescent="0.25">
      <c r="B159" s="4" t="str">
        <f t="shared" si="4"/>
        <v/>
      </c>
      <c r="C159"/>
      <c r="D159"/>
      <c r="E159"/>
      <c r="F159"/>
      <c r="G159"/>
      <c r="H159"/>
      <c r="I159"/>
      <c r="J159"/>
      <c r="K159"/>
      <c r="L159"/>
      <c r="M159"/>
      <c r="N159"/>
      <c r="O159"/>
      <c r="P159"/>
      <c r="Q159"/>
      <c r="R159"/>
      <c r="S159"/>
      <c r="T159"/>
    </row>
    <row r="160" spans="2:20" ht="15" x14ac:dyDescent="0.25">
      <c r="B160" s="4" t="str">
        <f t="shared" si="4"/>
        <v/>
      </c>
      <c r="C160"/>
      <c r="D160"/>
      <c r="E160"/>
      <c r="F160"/>
      <c r="G160"/>
      <c r="H160"/>
      <c r="I160"/>
      <c r="J160"/>
      <c r="K160"/>
      <c r="L160"/>
      <c r="M160"/>
      <c r="N160"/>
      <c r="O160"/>
      <c r="P160"/>
      <c r="Q160"/>
      <c r="R160"/>
      <c r="S160"/>
      <c r="T160"/>
    </row>
    <row r="161" spans="2:20" ht="15" x14ac:dyDescent="0.25">
      <c r="B161" s="4" t="str">
        <f t="shared" si="4"/>
        <v/>
      </c>
      <c r="C161"/>
      <c r="D161"/>
      <c r="E161"/>
      <c r="F161"/>
      <c r="G161"/>
      <c r="H161"/>
      <c r="I161"/>
      <c r="J161"/>
      <c r="K161"/>
      <c r="L161"/>
      <c r="M161"/>
      <c r="N161"/>
      <c r="O161"/>
      <c r="P161"/>
      <c r="Q161"/>
      <c r="R161"/>
      <c r="S161"/>
      <c r="T161"/>
    </row>
    <row r="162" spans="2:20" ht="15" x14ac:dyDescent="0.25">
      <c r="B162" s="4" t="str">
        <f t="shared" si="4"/>
        <v/>
      </c>
      <c r="C162"/>
      <c r="D162"/>
      <c r="E162"/>
      <c r="F162"/>
      <c r="G162"/>
      <c r="H162"/>
      <c r="I162"/>
      <c r="J162"/>
      <c r="K162"/>
      <c r="L162"/>
      <c r="M162"/>
      <c r="N162"/>
      <c r="O162"/>
      <c r="P162"/>
      <c r="Q162"/>
      <c r="R162"/>
      <c r="S162"/>
      <c r="T162"/>
    </row>
    <row r="163" spans="2:20" ht="15" x14ac:dyDescent="0.25">
      <c r="B163" s="4" t="str">
        <f t="shared" si="4"/>
        <v/>
      </c>
      <c r="C163"/>
      <c r="D163"/>
      <c r="E163"/>
      <c r="F163"/>
      <c r="G163"/>
      <c r="H163"/>
      <c r="I163"/>
      <c r="J163"/>
      <c r="K163"/>
      <c r="L163"/>
      <c r="M163"/>
      <c r="N163"/>
      <c r="O163"/>
      <c r="P163"/>
      <c r="Q163"/>
      <c r="R163"/>
      <c r="S163"/>
      <c r="T163"/>
    </row>
    <row r="164" spans="2:20" ht="15" x14ac:dyDescent="0.25">
      <c r="B164" s="4" t="str">
        <f t="shared" si="4"/>
        <v/>
      </c>
      <c r="C164"/>
      <c r="D164"/>
      <c r="E164"/>
      <c r="F164"/>
      <c r="G164"/>
      <c r="H164"/>
      <c r="I164"/>
      <c r="J164"/>
      <c r="K164"/>
      <c r="L164"/>
      <c r="M164"/>
      <c r="N164"/>
      <c r="O164"/>
      <c r="P164"/>
      <c r="Q164" s="5"/>
      <c r="R164" s="5"/>
      <c r="S164" s="5"/>
      <c r="T164" s="5"/>
    </row>
    <row r="165" spans="2:20" ht="15" x14ac:dyDescent="0.25">
      <c r="B165" s="4" t="str">
        <f t="shared" si="4"/>
        <v/>
      </c>
      <c r="C165"/>
      <c r="D165"/>
      <c r="E165"/>
      <c r="F165"/>
      <c r="G165"/>
      <c r="H165"/>
      <c r="I165"/>
      <c r="J165"/>
      <c r="K165"/>
      <c r="L165"/>
      <c r="M165"/>
      <c r="N165"/>
      <c r="O165"/>
      <c r="P165"/>
      <c r="Q165" s="5"/>
      <c r="R165" s="5"/>
      <c r="S165" s="5"/>
      <c r="T165" s="5"/>
    </row>
    <row r="166" spans="2:20" ht="15" x14ac:dyDescent="0.25">
      <c r="B166" s="4" t="str">
        <f t="shared" si="4"/>
        <v/>
      </c>
      <c r="C166"/>
      <c r="D166"/>
      <c r="E166"/>
      <c r="F166"/>
      <c r="G166"/>
      <c r="H166"/>
      <c r="I166"/>
      <c r="J166"/>
      <c r="K166"/>
      <c r="L166"/>
      <c r="M166"/>
      <c r="N166"/>
      <c r="O166"/>
      <c r="P166"/>
      <c r="Q166" s="5"/>
      <c r="R166" s="5"/>
      <c r="S166" s="5"/>
      <c r="T166" s="5"/>
    </row>
    <row r="167" spans="2:20" ht="15" x14ac:dyDescent="0.25">
      <c r="B167" s="4" t="str">
        <f t="shared" si="4"/>
        <v/>
      </c>
      <c r="C167"/>
      <c r="D167"/>
      <c r="E167"/>
      <c r="F167"/>
      <c r="G167"/>
      <c r="H167"/>
      <c r="I167"/>
      <c r="J167"/>
      <c r="K167"/>
      <c r="L167"/>
      <c r="M167"/>
      <c r="N167"/>
      <c r="O167"/>
      <c r="P167"/>
      <c r="Q167" s="5"/>
      <c r="R167" s="5"/>
      <c r="S167" s="5"/>
      <c r="T167" s="5"/>
    </row>
    <row r="168" spans="2:20" ht="15" x14ac:dyDescent="0.25">
      <c r="B168" s="4" t="str">
        <f t="shared" si="4"/>
        <v/>
      </c>
      <c r="C168"/>
      <c r="D168"/>
      <c r="E168"/>
      <c r="F168"/>
      <c r="G168"/>
      <c r="H168"/>
      <c r="I168"/>
      <c r="J168"/>
      <c r="K168"/>
      <c r="L168"/>
      <c r="M168"/>
      <c r="N168"/>
      <c r="O168"/>
      <c r="P168"/>
      <c r="Q168" s="5"/>
      <c r="R168" s="5"/>
      <c r="S168" s="5"/>
      <c r="T168" s="5"/>
    </row>
    <row r="169" spans="2:20" ht="15" x14ac:dyDescent="0.25">
      <c r="B169" s="4" t="str">
        <f t="shared" si="4"/>
        <v/>
      </c>
      <c r="C169"/>
      <c r="D169"/>
      <c r="E169"/>
      <c r="F169"/>
      <c r="G169"/>
      <c r="H169"/>
      <c r="I169"/>
      <c r="J169"/>
      <c r="K169"/>
      <c r="L169"/>
      <c r="M169"/>
      <c r="N169"/>
      <c r="O169"/>
      <c r="P169"/>
      <c r="Q169" s="5"/>
      <c r="R169" s="5"/>
      <c r="S169" s="5"/>
      <c r="T169" s="5"/>
    </row>
    <row r="170" spans="2:20" ht="15" x14ac:dyDescent="0.25">
      <c r="B170" s="4" t="str">
        <f t="shared" si="4"/>
        <v/>
      </c>
      <c r="C170"/>
      <c r="D170"/>
      <c r="E170"/>
      <c r="F170"/>
      <c r="G170"/>
      <c r="H170"/>
      <c r="I170"/>
      <c r="J170"/>
      <c r="K170"/>
      <c r="L170"/>
      <c r="M170"/>
      <c r="N170"/>
      <c r="O170"/>
      <c r="P170"/>
      <c r="Q170" s="5"/>
      <c r="R170" s="5"/>
      <c r="S170" s="5"/>
      <c r="T170" s="5"/>
    </row>
    <row r="171" spans="2:20" ht="15" x14ac:dyDescent="0.25">
      <c r="B171" s="4" t="str">
        <f t="shared" si="4"/>
        <v/>
      </c>
      <c r="C171"/>
      <c r="D171"/>
      <c r="E171"/>
      <c r="F171"/>
      <c r="G171"/>
      <c r="H171"/>
      <c r="I171"/>
      <c r="J171"/>
      <c r="K171"/>
      <c r="L171"/>
      <c r="M171"/>
      <c r="N171"/>
      <c r="O171"/>
      <c r="P171"/>
      <c r="Q171" s="5"/>
      <c r="R171" s="5"/>
      <c r="S171" s="5"/>
      <c r="T171" s="5"/>
    </row>
    <row r="172" spans="2:20" ht="15" x14ac:dyDescent="0.25">
      <c r="B172" s="4" t="str">
        <f t="shared" si="4"/>
        <v/>
      </c>
      <c r="C172"/>
      <c r="D172"/>
      <c r="E172"/>
      <c r="F172"/>
      <c r="G172"/>
      <c r="H172"/>
      <c r="I172"/>
      <c r="J172"/>
      <c r="K172"/>
      <c r="L172"/>
      <c r="M172"/>
      <c r="N172"/>
      <c r="O172"/>
      <c r="P172"/>
      <c r="Q172" s="5"/>
      <c r="R172" s="5"/>
      <c r="S172" s="5"/>
      <c r="T172" s="5"/>
    </row>
    <row r="173" spans="2:20" ht="15" x14ac:dyDescent="0.25">
      <c r="B173" s="4" t="str">
        <f t="shared" si="4"/>
        <v/>
      </c>
      <c r="C173"/>
      <c r="D173"/>
      <c r="E173"/>
      <c r="F173"/>
      <c r="G173"/>
      <c r="H173"/>
      <c r="I173"/>
      <c r="J173"/>
      <c r="K173"/>
      <c r="L173"/>
      <c r="M173"/>
      <c r="N173"/>
      <c r="O173"/>
      <c r="P173"/>
      <c r="Q173" s="5"/>
      <c r="R173" s="5"/>
      <c r="S173" s="5"/>
      <c r="T173" s="5"/>
    </row>
    <row r="174" spans="2:20" ht="15" x14ac:dyDescent="0.25">
      <c r="B174" s="4" t="str">
        <f t="shared" si="4"/>
        <v/>
      </c>
      <c r="C174"/>
      <c r="D174"/>
      <c r="E174"/>
      <c r="F174"/>
      <c r="G174"/>
      <c r="H174"/>
      <c r="I174"/>
      <c r="J174"/>
      <c r="K174"/>
      <c r="L174"/>
      <c r="M174"/>
      <c r="N174"/>
      <c r="O174"/>
      <c r="P174"/>
      <c r="Q174" s="5"/>
      <c r="R174" s="5"/>
      <c r="S174" s="5"/>
      <c r="T174" s="5"/>
    </row>
    <row r="175" spans="2:20" ht="15" x14ac:dyDescent="0.25">
      <c r="B175" s="4" t="str">
        <f t="shared" si="4"/>
        <v/>
      </c>
      <c r="C175"/>
      <c r="D175"/>
      <c r="E175"/>
      <c r="F175"/>
      <c r="G175"/>
      <c r="H175"/>
      <c r="I175"/>
      <c r="J175"/>
      <c r="K175"/>
      <c r="L175"/>
      <c r="M175"/>
      <c r="N175"/>
      <c r="O175"/>
      <c r="P175"/>
      <c r="Q175" s="5"/>
      <c r="R175" s="5"/>
      <c r="S175" s="5"/>
      <c r="T175" s="5"/>
    </row>
    <row r="176" spans="2:20" ht="15" x14ac:dyDescent="0.25">
      <c r="B176" s="4" t="str">
        <f t="shared" si="4"/>
        <v/>
      </c>
      <c r="C176"/>
      <c r="D176"/>
      <c r="E176"/>
      <c r="F176"/>
      <c r="G176"/>
      <c r="H176"/>
      <c r="I176"/>
      <c r="J176"/>
      <c r="K176"/>
      <c r="L176"/>
      <c r="M176"/>
      <c r="N176"/>
      <c r="O176"/>
      <c r="P176"/>
      <c r="Q176" s="5"/>
      <c r="R176" s="5"/>
      <c r="S176" s="5"/>
      <c r="T176" s="5"/>
    </row>
    <row r="177" spans="2:20" ht="15" x14ac:dyDescent="0.25">
      <c r="B177" s="4" t="str">
        <f t="shared" si="4"/>
        <v/>
      </c>
      <c r="C177"/>
      <c r="D177"/>
      <c r="E177"/>
      <c r="F177"/>
      <c r="G177"/>
      <c r="H177"/>
      <c r="I177"/>
      <c r="J177"/>
      <c r="K177"/>
      <c r="L177"/>
      <c r="M177"/>
      <c r="N177"/>
      <c r="O177"/>
      <c r="P177"/>
      <c r="Q177" s="5"/>
      <c r="R177" s="5"/>
      <c r="S177" s="5"/>
      <c r="T177" s="5"/>
    </row>
    <row r="178" spans="2:20" ht="15" x14ac:dyDescent="0.25">
      <c r="B178" s="4" t="str">
        <f t="shared" si="4"/>
        <v/>
      </c>
      <c r="C178"/>
      <c r="D178"/>
      <c r="E178"/>
      <c r="F178"/>
      <c r="G178"/>
      <c r="H178"/>
      <c r="I178"/>
      <c r="J178"/>
      <c r="K178"/>
      <c r="L178"/>
      <c r="M178"/>
      <c r="N178"/>
      <c r="O178"/>
      <c r="P178"/>
      <c r="Q178" s="5"/>
      <c r="R178" s="5"/>
      <c r="S178" s="5"/>
      <c r="T178" s="5"/>
    </row>
    <row r="179" spans="2:20" ht="15" x14ac:dyDescent="0.25">
      <c r="B179" s="4" t="str">
        <f t="shared" si="4"/>
        <v/>
      </c>
      <c r="C179"/>
      <c r="D179"/>
      <c r="E179"/>
      <c r="F179"/>
      <c r="G179"/>
      <c r="H179"/>
      <c r="I179"/>
      <c r="J179"/>
      <c r="K179"/>
      <c r="L179"/>
      <c r="M179"/>
      <c r="N179"/>
      <c r="O179"/>
      <c r="P179"/>
      <c r="Q179" s="5"/>
      <c r="R179" s="5"/>
      <c r="S179" s="5"/>
      <c r="T179" s="5"/>
    </row>
    <row r="180" spans="2:20" ht="15" x14ac:dyDescent="0.25">
      <c r="B180" s="4" t="str">
        <f t="shared" si="4"/>
        <v/>
      </c>
      <c r="C180"/>
      <c r="D180"/>
      <c r="E180"/>
      <c r="F180"/>
      <c r="G180"/>
      <c r="H180"/>
      <c r="I180"/>
      <c r="J180"/>
      <c r="K180"/>
      <c r="L180"/>
      <c r="M180"/>
      <c r="N180"/>
      <c r="O180"/>
      <c r="P180"/>
      <c r="Q180" s="5"/>
      <c r="R180" s="5"/>
      <c r="S180" s="5"/>
      <c r="T180" s="5"/>
    </row>
    <row r="181" spans="2:20" ht="15" x14ac:dyDescent="0.25">
      <c r="B181" s="4" t="str">
        <f t="shared" si="4"/>
        <v/>
      </c>
      <c r="C181"/>
      <c r="D181"/>
      <c r="E181"/>
      <c r="F181"/>
      <c r="G181"/>
      <c r="H181"/>
      <c r="I181"/>
      <c r="J181"/>
      <c r="K181"/>
      <c r="L181"/>
      <c r="M181"/>
      <c r="N181"/>
      <c r="O181"/>
      <c r="P181"/>
      <c r="Q181" s="5"/>
      <c r="R181" s="5"/>
      <c r="S181" s="5"/>
      <c r="T181" s="5"/>
    </row>
    <row r="182" spans="2:20" ht="15" x14ac:dyDescent="0.25">
      <c r="B182" s="4" t="str">
        <f t="shared" si="4"/>
        <v/>
      </c>
      <c r="C182"/>
      <c r="D182"/>
      <c r="E182"/>
      <c r="F182"/>
      <c r="G182"/>
      <c r="H182"/>
      <c r="I182"/>
      <c r="J182"/>
      <c r="K182"/>
      <c r="L182"/>
      <c r="M182"/>
      <c r="N182"/>
      <c r="O182"/>
      <c r="P182"/>
      <c r="Q182" s="5"/>
      <c r="R182" s="5"/>
      <c r="S182" s="5"/>
      <c r="T182" s="5"/>
    </row>
    <row r="183" spans="2:20" ht="15" x14ac:dyDescent="0.25">
      <c r="B183" s="4" t="str">
        <f t="shared" si="4"/>
        <v/>
      </c>
      <c r="C183"/>
      <c r="D183"/>
      <c r="E183"/>
      <c r="F183"/>
      <c r="G183"/>
      <c r="H183"/>
      <c r="I183"/>
      <c r="J183"/>
      <c r="K183"/>
      <c r="L183"/>
      <c r="M183"/>
      <c r="N183"/>
      <c r="O183"/>
      <c r="P183"/>
      <c r="Q183" s="5"/>
      <c r="R183" s="5"/>
      <c r="S183" s="5"/>
      <c r="T183" s="5"/>
    </row>
    <row r="184" spans="2:20" ht="15" x14ac:dyDescent="0.25">
      <c r="B184" s="4" t="str">
        <f t="shared" si="4"/>
        <v/>
      </c>
      <c r="C184"/>
      <c r="D184"/>
      <c r="E184"/>
      <c r="F184"/>
      <c r="G184"/>
      <c r="H184"/>
      <c r="I184"/>
      <c r="J184"/>
      <c r="K184"/>
      <c r="L184"/>
      <c r="M184"/>
      <c r="N184"/>
      <c r="O184"/>
      <c r="P184"/>
      <c r="Q184" s="5"/>
      <c r="R184" s="5"/>
      <c r="S184" s="5"/>
      <c r="T184" s="5"/>
    </row>
    <row r="185" spans="2:20" ht="15" x14ac:dyDescent="0.25">
      <c r="B185" s="4" t="str">
        <f t="shared" si="4"/>
        <v/>
      </c>
      <c r="C185"/>
      <c r="D185"/>
      <c r="E185"/>
      <c r="F185"/>
      <c r="G185"/>
      <c r="H185"/>
      <c r="I185"/>
      <c r="J185"/>
      <c r="K185"/>
      <c r="L185"/>
      <c r="M185"/>
      <c r="N185"/>
      <c r="O185"/>
      <c r="P185"/>
      <c r="Q185" s="5"/>
      <c r="R185" s="5"/>
      <c r="S185" s="5"/>
      <c r="T185" s="5"/>
    </row>
    <row r="186" spans="2:20" ht="15" x14ac:dyDescent="0.25">
      <c r="B186" s="4" t="str">
        <f t="shared" si="4"/>
        <v/>
      </c>
      <c r="C186"/>
      <c r="D186"/>
      <c r="E186"/>
      <c r="F186"/>
      <c r="G186"/>
      <c r="H186"/>
      <c r="I186"/>
      <c r="J186"/>
      <c r="K186"/>
      <c r="L186"/>
      <c r="M186"/>
      <c r="N186"/>
      <c r="O186"/>
      <c r="P186"/>
      <c r="Q186" s="5"/>
      <c r="R186" s="5"/>
      <c r="S186" s="5"/>
      <c r="T186" s="5"/>
    </row>
    <row r="187" spans="2:20" ht="15" x14ac:dyDescent="0.25">
      <c r="B187" s="4" t="str">
        <f t="shared" si="4"/>
        <v/>
      </c>
      <c r="C187"/>
      <c r="D187"/>
      <c r="E187"/>
      <c r="F187"/>
      <c r="G187"/>
      <c r="H187"/>
      <c r="I187"/>
      <c r="J187"/>
      <c r="K187"/>
      <c r="L187"/>
      <c r="M187"/>
      <c r="N187"/>
      <c r="O187"/>
      <c r="P187"/>
      <c r="Q187" s="5"/>
      <c r="R187" s="5"/>
      <c r="S187" s="5"/>
      <c r="T187" s="5"/>
    </row>
    <row r="188" spans="2:20" ht="15" x14ac:dyDescent="0.25">
      <c r="B188" s="4" t="str">
        <f t="shared" si="4"/>
        <v/>
      </c>
      <c r="C188"/>
      <c r="D188"/>
      <c r="E188"/>
      <c r="F188"/>
      <c r="G188"/>
      <c r="H188"/>
      <c r="I188"/>
      <c r="J188"/>
      <c r="K188"/>
      <c r="L188"/>
      <c r="M188"/>
      <c r="N188"/>
      <c r="O188"/>
      <c r="P188"/>
      <c r="Q188" s="5"/>
      <c r="R188" s="5"/>
      <c r="S188" s="5"/>
      <c r="T188" s="5"/>
    </row>
    <row r="189" spans="2:20" ht="15" x14ac:dyDescent="0.25">
      <c r="B189" s="4" t="str">
        <f t="shared" si="4"/>
        <v/>
      </c>
      <c r="C189"/>
      <c r="D189"/>
      <c r="E189"/>
      <c r="F189"/>
      <c r="G189"/>
      <c r="H189"/>
      <c r="I189"/>
      <c r="J189"/>
      <c r="K189"/>
      <c r="L189"/>
      <c r="M189"/>
      <c r="N189"/>
      <c r="O189"/>
      <c r="P189"/>
      <c r="Q189" s="5"/>
      <c r="R189" s="5"/>
      <c r="S189" s="5"/>
      <c r="T189" s="5"/>
    </row>
    <row r="190" spans="2:20" ht="15" x14ac:dyDescent="0.25">
      <c r="B190" s="4" t="str">
        <f t="shared" si="4"/>
        <v/>
      </c>
      <c r="C190"/>
      <c r="D190"/>
      <c r="E190"/>
      <c r="F190"/>
      <c r="G190"/>
      <c r="H190"/>
      <c r="I190"/>
      <c r="J190"/>
      <c r="K190"/>
      <c r="L190"/>
      <c r="M190"/>
      <c r="N190"/>
      <c r="O190"/>
      <c r="P190"/>
      <c r="Q190" s="5"/>
      <c r="R190" s="5"/>
      <c r="S190" s="5"/>
      <c r="T190" s="5"/>
    </row>
    <row r="191" spans="2:20" ht="15" x14ac:dyDescent="0.25">
      <c r="B191" s="4" t="str">
        <f t="shared" si="4"/>
        <v/>
      </c>
      <c r="C191"/>
      <c r="D191"/>
      <c r="E191"/>
      <c r="F191"/>
      <c r="G191"/>
      <c r="H191"/>
      <c r="I191"/>
      <c r="J191"/>
      <c r="K191"/>
      <c r="L191"/>
      <c r="M191"/>
      <c r="N191"/>
      <c r="O191"/>
      <c r="P191"/>
      <c r="Q191" s="5"/>
      <c r="R191" s="5"/>
      <c r="S191" s="5"/>
      <c r="T191" s="5"/>
    </row>
    <row r="192" spans="2:20" ht="15" x14ac:dyDescent="0.25">
      <c r="B192" s="4" t="str">
        <f t="shared" si="4"/>
        <v/>
      </c>
      <c r="C192"/>
      <c r="D192"/>
      <c r="E192"/>
      <c r="F192"/>
      <c r="G192"/>
      <c r="H192"/>
      <c r="I192"/>
      <c r="J192"/>
      <c r="K192"/>
      <c r="L192"/>
      <c r="M192"/>
      <c r="N192"/>
      <c r="O192"/>
      <c r="P192"/>
      <c r="Q192" s="5"/>
      <c r="R192" s="5"/>
      <c r="S192" s="5"/>
      <c r="T192" s="5"/>
    </row>
    <row r="193" spans="2:20" ht="15" x14ac:dyDescent="0.25">
      <c r="B193" s="4" t="str">
        <f t="shared" si="4"/>
        <v/>
      </c>
      <c r="C193"/>
      <c r="D193"/>
      <c r="E193"/>
      <c r="F193"/>
      <c r="G193"/>
      <c r="H193"/>
      <c r="I193"/>
      <c r="J193"/>
      <c r="K193"/>
      <c r="L193"/>
      <c r="M193"/>
      <c r="N193"/>
      <c r="O193"/>
      <c r="P193"/>
      <c r="Q193" s="5"/>
      <c r="R193" s="5"/>
      <c r="S193" s="5"/>
      <c r="T193" s="5"/>
    </row>
    <row r="194" spans="2:20" ht="15" x14ac:dyDescent="0.25">
      <c r="B194" s="4" t="str">
        <f t="shared" si="4"/>
        <v/>
      </c>
      <c r="C194"/>
      <c r="D194"/>
      <c r="E194"/>
      <c r="F194"/>
      <c r="G194"/>
      <c r="H194"/>
      <c r="I194"/>
      <c r="J194"/>
      <c r="K194"/>
      <c r="L194"/>
      <c r="M194"/>
      <c r="N194"/>
      <c r="O194"/>
      <c r="P194"/>
      <c r="Q194" s="5"/>
      <c r="R194" s="5"/>
      <c r="S194" s="5"/>
      <c r="T194" s="5"/>
    </row>
    <row r="195" spans="2:20" ht="15" x14ac:dyDescent="0.25">
      <c r="B195" s="4" t="str">
        <f t="shared" si="4"/>
        <v/>
      </c>
      <c r="C195"/>
      <c r="D195"/>
      <c r="E195"/>
      <c r="F195"/>
      <c r="G195"/>
      <c r="H195"/>
      <c r="I195"/>
      <c r="J195"/>
      <c r="K195"/>
      <c r="L195"/>
      <c r="M195"/>
      <c r="N195"/>
      <c r="O195"/>
      <c r="P195"/>
      <c r="Q195" s="5"/>
      <c r="R195" s="5"/>
      <c r="S195" s="5"/>
      <c r="T195" s="5"/>
    </row>
    <row r="196" spans="2:20" ht="15" x14ac:dyDescent="0.25">
      <c r="B196" s="4" t="str">
        <f t="shared" si="4"/>
        <v/>
      </c>
      <c r="C196"/>
      <c r="D196"/>
      <c r="E196"/>
      <c r="F196"/>
      <c r="G196"/>
      <c r="H196"/>
      <c r="I196"/>
      <c r="J196"/>
      <c r="K196"/>
      <c r="L196"/>
      <c r="M196"/>
      <c r="N196"/>
      <c r="O196"/>
      <c r="P196"/>
      <c r="Q196" s="5"/>
      <c r="R196" s="5"/>
      <c r="S196" s="5"/>
      <c r="T196" s="5"/>
    </row>
    <row r="197" spans="2:20" ht="15" x14ac:dyDescent="0.25">
      <c r="B197" s="4" t="str">
        <f t="shared" si="4"/>
        <v/>
      </c>
      <c r="C197"/>
      <c r="D197"/>
      <c r="E197"/>
      <c r="F197"/>
      <c r="G197"/>
      <c r="H197"/>
      <c r="I197"/>
      <c r="J197"/>
      <c r="K197"/>
      <c r="L197"/>
      <c r="M197"/>
      <c r="N197"/>
      <c r="O197"/>
      <c r="P197"/>
      <c r="Q197" s="5"/>
      <c r="R197" s="5"/>
      <c r="S197" s="5"/>
      <c r="T197" s="5"/>
    </row>
    <row r="198" spans="2:20" ht="15" x14ac:dyDescent="0.25">
      <c r="B198" s="4" t="str">
        <f t="shared" si="4"/>
        <v/>
      </c>
      <c r="C198"/>
      <c r="D198"/>
      <c r="E198"/>
      <c r="F198"/>
      <c r="G198"/>
      <c r="H198"/>
      <c r="I198"/>
      <c r="J198"/>
      <c r="K198"/>
      <c r="L198"/>
      <c r="M198"/>
      <c r="N198"/>
      <c r="O198"/>
      <c r="P198"/>
      <c r="Q198" s="5"/>
      <c r="R198" s="5"/>
      <c r="S198" s="5"/>
      <c r="T198" s="5"/>
    </row>
    <row r="199" spans="2:20" ht="15" x14ac:dyDescent="0.25">
      <c r="B199" s="4" t="str">
        <f t="shared" si="4"/>
        <v/>
      </c>
      <c r="C199"/>
      <c r="D199"/>
      <c r="E199"/>
      <c r="F199"/>
      <c r="G199"/>
      <c r="H199"/>
      <c r="I199"/>
      <c r="J199"/>
      <c r="K199"/>
      <c r="L199"/>
      <c r="M199"/>
      <c r="N199"/>
      <c r="O199"/>
      <c r="P199"/>
      <c r="Q199" s="5"/>
      <c r="R199" s="5"/>
      <c r="S199" s="5"/>
      <c r="T199" s="5"/>
    </row>
    <row r="200" spans="2:20" ht="15" x14ac:dyDescent="0.25">
      <c r="B200" s="4" t="str">
        <f t="shared" si="4"/>
        <v/>
      </c>
      <c r="C200"/>
      <c r="D200"/>
      <c r="E200"/>
      <c r="F200"/>
      <c r="G200"/>
      <c r="H200"/>
      <c r="I200"/>
      <c r="J200"/>
      <c r="K200"/>
      <c r="L200"/>
      <c r="M200"/>
      <c r="N200"/>
      <c r="O200"/>
      <c r="P200"/>
      <c r="Q200" s="5"/>
      <c r="R200" s="5"/>
      <c r="S200" s="5"/>
      <c r="T200" s="5"/>
    </row>
    <row r="201" spans="2:20" ht="15" x14ac:dyDescent="0.25">
      <c r="B201" s="4" t="str">
        <f t="shared" si="4"/>
        <v/>
      </c>
      <c r="C201"/>
      <c r="D201"/>
      <c r="E201"/>
      <c r="F201"/>
      <c r="G201"/>
      <c r="H201"/>
      <c r="I201"/>
      <c r="J201"/>
      <c r="K201"/>
      <c r="L201"/>
      <c r="M201"/>
      <c r="N201"/>
      <c r="O201"/>
      <c r="P201"/>
      <c r="Q201" s="5"/>
      <c r="R201" s="5"/>
      <c r="S201" s="5"/>
      <c r="T201" s="5"/>
    </row>
    <row r="202" spans="2:20" ht="15" x14ac:dyDescent="0.25">
      <c r="B202" s="4" t="str">
        <f t="shared" si="4"/>
        <v/>
      </c>
      <c r="C202"/>
      <c r="D202"/>
      <c r="E202"/>
      <c r="F202"/>
      <c r="G202"/>
      <c r="H202"/>
      <c r="I202"/>
      <c r="J202"/>
      <c r="K202"/>
      <c r="L202"/>
      <c r="M202"/>
      <c r="N202"/>
      <c r="O202"/>
      <c r="P202"/>
      <c r="Q202" s="5"/>
      <c r="R202" s="5"/>
      <c r="S202" s="5"/>
      <c r="T202" s="5"/>
    </row>
    <row r="203" spans="2:20" ht="15" x14ac:dyDescent="0.25">
      <c r="B203" s="4" t="str">
        <f t="shared" si="4"/>
        <v/>
      </c>
      <c r="C203"/>
      <c r="D203"/>
      <c r="E203"/>
      <c r="F203"/>
      <c r="G203"/>
      <c r="H203"/>
      <c r="I203"/>
      <c r="J203"/>
      <c r="K203"/>
      <c r="L203"/>
      <c r="M203"/>
      <c r="N203"/>
      <c r="O203"/>
      <c r="P203"/>
      <c r="Q203" s="5"/>
      <c r="R203" s="5"/>
      <c r="S203" s="5"/>
      <c r="T203" s="5"/>
    </row>
    <row r="204" spans="2:20" ht="15" x14ac:dyDescent="0.25">
      <c r="B204" s="4" t="str">
        <f t="shared" si="4"/>
        <v/>
      </c>
      <c r="C204"/>
      <c r="D204"/>
      <c r="E204"/>
      <c r="F204"/>
      <c r="G204"/>
      <c r="H204"/>
      <c r="I204"/>
      <c r="J204"/>
      <c r="K204"/>
      <c r="L204"/>
      <c r="M204"/>
      <c r="N204"/>
      <c r="O204"/>
      <c r="P204"/>
      <c r="Q204" s="5"/>
      <c r="R204" s="5"/>
      <c r="S204" s="5"/>
      <c r="T204" s="5"/>
    </row>
    <row r="205" spans="2:20" ht="15" x14ac:dyDescent="0.25">
      <c r="B205" s="4" t="str">
        <f t="shared" ref="B205:B268" si="5">IF(IFERROR(IF(MAX(G205:BB205)/MAX($G$12:$DD$10000)=1,"",MAX(G205:BB205)/MAX($G$12:$DD$10000)),"")=0,"",IFERROR(IF(MAX(G205:BB205)/MAX($G$12:$DD$10000)=1,"",MAX(G205:BB205)/MAX($G$12:$DD$10000)),""))</f>
        <v/>
      </c>
      <c r="C205"/>
      <c r="D205"/>
      <c r="E205"/>
      <c r="F205"/>
      <c r="G205"/>
      <c r="H205"/>
      <c r="I205"/>
      <c r="J205"/>
      <c r="K205"/>
      <c r="L205"/>
      <c r="M205"/>
      <c r="N205"/>
      <c r="O205"/>
      <c r="P205"/>
      <c r="Q205" s="5"/>
      <c r="R205" s="5"/>
      <c r="S205" s="5"/>
      <c r="T205" s="5"/>
    </row>
    <row r="206" spans="2:20" ht="15" x14ac:dyDescent="0.25">
      <c r="B206" s="4" t="str">
        <f t="shared" si="5"/>
        <v/>
      </c>
      <c r="C206"/>
      <c r="D206"/>
      <c r="E206"/>
      <c r="F206"/>
      <c r="G206"/>
      <c r="H206"/>
      <c r="I206"/>
      <c r="J206"/>
      <c r="K206"/>
      <c r="L206"/>
      <c r="M206"/>
      <c r="N206"/>
      <c r="O206"/>
      <c r="P206"/>
      <c r="Q206" s="5"/>
      <c r="R206" s="5"/>
      <c r="S206" s="5"/>
      <c r="T206" s="5"/>
    </row>
    <row r="207" spans="2:20" ht="15" x14ac:dyDescent="0.25">
      <c r="B207" s="4" t="str">
        <f t="shared" si="5"/>
        <v/>
      </c>
      <c r="C207"/>
      <c r="D207"/>
      <c r="E207"/>
      <c r="F207"/>
      <c r="G207"/>
      <c r="H207"/>
      <c r="I207"/>
      <c r="J207"/>
      <c r="K207"/>
      <c r="L207"/>
      <c r="M207"/>
      <c r="N207"/>
      <c r="O207"/>
      <c r="P207"/>
      <c r="Q207" s="5"/>
      <c r="R207" s="5"/>
      <c r="S207" s="5"/>
      <c r="T207" s="5"/>
    </row>
    <row r="208" spans="2:20" ht="15" x14ac:dyDescent="0.25">
      <c r="B208" s="4" t="str">
        <f t="shared" si="5"/>
        <v/>
      </c>
      <c r="C208"/>
      <c r="D208"/>
      <c r="E208"/>
      <c r="F208"/>
      <c r="G208"/>
      <c r="H208"/>
      <c r="I208"/>
      <c r="J208"/>
      <c r="K208"/>
      <c r="L208"/>
      <c r="M208"/>
      <c r="N208"/>
      <c r="O208"/>
      <c r="P208"/>
      <c r="Q208" s="5"/>
      <c r="R208" s="5"/>
      <c r="S208" s="5"/>
      <c r="T208" s="5"/>
    </row>
    <row r="209" spans="2:20" ht="15" x14ac:dyDescent="0.25">
      <c r="B209" s="4" t="str">
        <f t="shared" si="5"/>
        <v/>
      </c>
      <c r="C209"/>
      <c r="D209"/>
      <c r="E209"/>
      <c r="F209"/>
      <c r="G209"/>
      <c r="H209"/>
      <c r="I209"/>
      <c r="J209"/>
      <c r="K209"/>
      <c r="L209"/>
      <c r="M209"/>
      <c r="N209"/>
      <c r="O209"/>
      <c r="P209"/>
      <c r="Q209" s="5"/>
      <c r="R209" s="5"/>
      <c r="S209" s="5"/>
      <c r="T209" s="5"/>
    </row>
    <row r="210" spans="2:20" ht="15" x14ac:dyDescent="0.25">
      <c r="B210" s="4" t="str">
        <f t="shared" si="5"/>
        <v/>
      </c>
      <c r="C210"/>
      <c r="D210"/>
      <c r="E210"/>
      <c r="F210"/>
      <c r="G210"/>
      <c r="H210"/>
      <c r="I210"/>
      <c r="J210"/>
      <c r="K210"/>
      <c r="L210"/>
      <c r="M210"/>
      <c r="N210"/>
      <c r="O210"/>
      <c r="P210"/>
      <c r="Q210" s="5"/>
      <c r="R210" s="5"/>
      <c r="S210" s="5"/>
      <c r="T210" s="5"/>
    </row>
    <row r="211" spans="2:20" ht="15" x14ac:dyDescent="0.25">
      <c r="B211" s="4" t="str">
        <f t="shared" si="5"/>
        <v/>
      </c>
      <c r="C211"/>
      <c r="D211"/>
      <c r="E211"/>
      <c r="F211"/>
      <c r="G211"/>
      <c r="H211"/>
      <c r="I211"/>
      <c r="J211"/>
      <c r="K211"/>
      <c r="L211"/>
      <c r="M211"/>
      <c r="N211"/>
      <c r="O211"/>
      <c r="P211"/>
      <c r="Q211" s="5"/>
      <c r="R211" s="5"/>
      <c r="S211" s="5"/>
      <c r="T211" s="5"/>
    </row>
    <row r="212" spans="2:20" ht="15" x14ac:dyDescent="0.25">
      <c r="B212" s="4" t="str">
        <f t="shared" si="5"/>
        <v/>
      </c>
      <c r="C212"/>
      <c r="D212"/>
      <c r="E212"/>
      <c r="F212"/>
      <c r="G212"/>
      <c r="H212"/>
      <c r="I212"/>
      <c r="J212"/>
      <c r="K212"/>
      <c r="L212"/>
      <c r="M212"/>
      <c r="N212"/>
      <c r="O212"/>
      <c r="P212"/>
      <c r="Q212" s="5"/>
      <c r="R212" s="5"/>
      <c r="S212" s="5"/>
      <c r="T212" s="5"/>
    </row>
    <row r="213" spans="2:20" ht="15" x14ac:dyDescent="0.25">
      <c r="B213" s="4" t="str">
        <f t="shared" si="5"/>
        <v/>
      </c>
      <c r="C213"/>
      <c r="D213"/>
      <c r="E213"/>
      <c r="F213"/>
      <c r="G213"/>
      <c r="H213"/>
      <c r="I213"/>
      <c r="J213"/>
      <c r="K213"/>
      <c r="L213"/>
      <c r="M213"/>
      <c r="N213"/>
      <c r="O213"/>
      <c r="P213"/>
      <c r="Q213" s="5"/>
      <c r="R213" s="5"/>
      <c r="S213" s="5"/>
      <c r="T213" s="5"/>
    </row>
    <row r="214" spans="2:20" ht="15" x14ac:dyDescent="0.25">
      <c r="B214" s="4" t="str">
        <f t="shared" si="5"/>
        <v/>
      </c>
      <c r="C214"/>
      <c r="D214"/>
      <c r="E214"/>
      <c r="F214"/>
      <c r="G214"/>
      <c r="H214"/>
      <c r="I214"/>
      <c r="J214"/>
      <c r="K214"/>
      <c r="L214"/>
      <c r="M214"/>
      <c r="N214"/>
      <c r="O214"/>
      <c r="P214"/>
      <c r="Q214" s="5"/>
      <c r="R214" s="5"/>
      <c r="S214" s="5"/>
      <c r="T214" s="5"/>
    </row>
    <row r="215" spans="2:20" ht="15" x14ac:dyDescent="0.25">
      <c r="B215" s="4" t="str">
        <f t="shared" si="5"/>
        <v/>
      </c>
      <c r="C215"/>
      <c r="D215"/>
      <c r="E215"/>
      <c r="F215"/>
      <c r="G215"/>
      <c r="H215"/>
      <c r="I215"/>
      <c r="J215"/>
      <c r="K215"/>
      <c r="L215"/>
      <c r="M215"/>
      <c r="N215"/>
      <c r="O215"/>
      <c r="P215"/>
      <c r="Q215" s="5"/>
      <c r="R215" s="5"/>
      <c r="S215" s="5"/>
      <c r="T215" s="5"/>
    </row>
    <row r="216" spans="2:20" ht="15" x14ac:dyDescent="0.25">
      <c r="B216" s="4" t="str">
        <f t="shared" si="5"/>
        <v/>
      </c>
      <c r="C216"/>
      <c r="D216"/>
      <c r="E216"/>
      <c r="F216"/>
      <c r="G216"/>
      <c r="H216"/>
      <c r="I216"/>
      <c r="J216"/>
      <c r="K216"/>
      <c r="L216"/>
      <c r="M216"/>
      <c r="N216"/>
      <c r="O216"/>
      <c r="P216"/>
      <c r="Q216" s="5"/>
      <c r="R216" s="5"/>
      <c r="S216" s="5"/>
      <c r="T216" s="5"/>
    </row>
    <row r="217" spans="2:20" ht="15" x14ac:dyDescent="0.25">
      <c r="B217" s="4" t="str">
        <f t="shared" si="5"/>
        <v/>
      </c>
      <c r="C217"/>
      <c r="D217"/>
      <c r="E217"/>
      <c r="F217"/>
      <c r="G217"/>
      <c r="H217"/>
      <c r="I217"/>
      <c r="J217"/>
      <c r="K217"/>
      <c r="L217"/>
      <c r="M217"/>
      <c r="N217"/>
      <c r="O217"/>
      <c r="P217"/>
      <c r="Q217" s="5"/>
      <c r="R217" s="5"/>
      <c r="S217" s="5"/>
      <c r="T217" s="5"/>
    </row>
    <row r="218" spans="2:20" ht="15" x14ac:dyDescent="0.25">
      <c r="B218" s="4" t="str">
        <f t="shared" si="5"/>
        <v/>
      </c>
      <c r="C218"/>
      <c r="D218"/>
      <c r="E218"/>
      <c r="F218"/>
      <c r="G218"/>
      <c r="H218"/>
      <c r="I218"/>
      <c r="J218"/>
      <c r="K218"/>
      <c r="L218"/>
      <c r="M218"/>
      <c r="N218"/>
      <c r="O218"/>
      <c r="P218"/>
      <c r="Q218" s="5"/>
      <c r="R218" s="5"/>
      <c r="S218" s="5"/>
      <c r="T218" s="5"/>
    </row>
    <row r="219" spans="2:20" ht="15" x14ac:dyDescent="0.25">
      <c r="B219" s="4" t="str">
        <f t="shared" si="5"/>
        <v/>
      </c>
      <c r="C219"/>
      <c r="D219"/>
      <c r="E219"/>
      <c r="F219"/>
      <c r="G219"/>
      <c r="H219"/>
      <c r="I219"/>
      <c r="J219"/>
      <c r="K219"/>
      <c r="L219"/>
      <c r="M219"/>
      <c r="N219"/>
      <c r="O219"/>
      <c r="P219"/>
      <c r="Q219" s="5"/>
      <c r="R219" s="5"/>
      <c r="S219" s="5"/>
      <c r="T219" s="5"/>
    </row>
    <row r="220" spans="2:20" ht="15" x14ac:dyDescent="0.25">
      <c r="B220" s="4" t="str">
        <f t="shared" si="5"/>
        <v/>
      </c>
      <c r="C220"/>
      <c r="D220"/>
      <c r="E220"/>
      <c r="F220"/>
      <c r="G220"/>
      <c r="H220"/>
      <c r="I220"/>
      <c r="J220"/>
      <c r="K220"/>
      <c r="L220"/>
      <c r="M220"/>
      <c r="N220"/>
      <c r="O220"/>
      <c r="P220"/>
      <c r="Q220" s="5"/>
      <c r="R220" s="5"/>
      <c r="S220" s="5"/>
      <c r="T220" s="5"/>
    </row>
    <row r="221" spans="2:20" ht="15" x14ac:dyDescent="0.25">
      <c r="B221" s="4" t="str">
        <f t="shared" si="5"/>
        <v/>
      </c>
      <c r="C221"/>
      <c r="D221"/>
      <c r="E221"/>
      <c r="F221"/>
      <c r="G221"/>
      <c r="H221"/>
      <c r="I221"/>
      <c r="J221"/>
      <c r="K221"/>
      <c r="L221"/>
      <c r="M221"/>
      <c r="N221"/>
      <c r="O221"/>
      <c r="P221"/>
      <c r="Q221" s="5"/>
      <c r="R221" s="5"/>
      <c r="S221" s="5"/>
      <c r="T221" s="5"/>
    </row>
    <row r="222" spans="2:20" ht="15" x14ac:dyDescent="0.25">
      <c r="B222" s="4" t="str">
        <f t="shared" si="5"/>
        <v/>
      </c>
      <c r="C222"/>
      <c r="D222"/>
      <c r="E222"/>
      <c r="F222"/>
      <c r="G222"/>
      <c r="H222"/>
      <c r="I222"/>
      <c r="J222"/>
      <c r="K222"/>
      <c r="L222"/>
      <c r="M222"/>
      <c r="N222"/>
      <c r="O222"/>
      <c r="P222"/>
      <c r="Q222" s="5"/>
      <c r="R222" s="5"/>
      <c r="S222" s="5"/>
      <c r="T222" s="5"/>
    </row>
    <row r="223" spans="2:20" ht="15" x14ac:dyDescent="0.25">
      <c r="B223" s="4" t="str">
        <f t="shared" si="5"/>
        <v/>
      </c>
      <c r="C223"/>
      <c r="D223"/>
      <c r="E223"/>
      <c r="F223"/>
      <c r="G223"/>
      <c r="H223"/>
      <c r="I223"/>
      <c r="J223"/>
      <c r="K223"/>
      <c r="L223"/>
      <c r="M223"/>
      <c r="N223"/>
      <c r="O223"/>
      <c r="P223"/>
      <c r="Q223" s="5"/>
      <c r="R223" s="5"/>
      <c r="S223" s="5"/>
      <c r="T223" s="5"/>
    </row>
    <row r="224" spans="2:20" ht="15" x14ac:dyDescent="0.25">
      <c r="B224" s="4" t="str">
        <f t="shared" si="5"/>
        <v/>
      </c>
      <c r="C224"/>
      <c r="D224"/>
      <c r="E224"/>
      <c r="F224"/>
      <c r="G224"/>
      <c r="H224"/>
      <c r="I224"/>
      <c r="J224"/>
      <c r="K224"/>
      <c r="L224"/>
      <c r="M224"/>
      <c r="N224"/>
      <c r="O224"/>
      <c r="P224"/>
      <c r="Q224" s="5"/>
      <c r="R224" s="5"/>
      <c r="S224" s="5"/>
      <c r="T224" s="5"/>
    </row>
    <row r="225" spans="2:20" ht="15" x14ac:dyDescent="0.25">
      <c r="B225" s="4" t="str">
        <f t="shared" si="5"/>
        <v/>
      </c>
      <c r="C225"/>
      <c r="D225"/>
      <c r="E225"/>
      <c r="F225"/>
      <c r="G225"/>
      <c r="H225"/>
      <c r="I225"/>
      <c r="J225"/>
      <c r="K225"/>
      <c r="L225"/>
      <c r="M225"/>
      <c r="N225"/>
      <c r="O225"/>
      <c r="P225"/>
      <c r="Q225" s="5"/>
      <c r="R225" s="5"/>
      <c r="S225" s="5"/>
      <c r="T225" s="5"/>
    </row>
    <row r="226" spans="2:20" ht="15" x14ac:dyDescent="0.25">
      <c r="B226" s="4" t="str">
        <f t="shared" si="5"/>
        <v/>
      </c>
      <c r="C226"/>
      <c r="D226"/>
      <c r="E226"/>
      <c r="F226"/>
      <c r="G226"/>
      <c r="H226"/>
      <c r="I226"/>
      <c r="J226"/>
      <c r="K226"/>
      <c r="L226"/>
      <c r="M226"/>
      <c r="N226"/>
      <c r="O226"/>
      <c r="P226"/>
      <c r="Q226" s="5"/>
      <c r="R226" s="5"/>
      <c r="S226" s="5"/>
      <c r="T226" s="5"/>
    </row>
    <row r="227" spans="2:20" ht="15" x14ac:dyDescent="0.25">
      <c r="B227" s="4" t="str">
        <f t="shared" si="5"/>
        <v/>
      </c>
      <c r="C227"/>
      <c r="D227"/>
      <c r="E227"/>
      <c r="F227"/>
      <c r="G227"/>
      <c r="H227"/>
      <c r="I227"/>
      <c r="J227"/>
      <c r="K227"/>
      <c r="L227"/>
      <c r="M227"/>
      <c r="N227"/>
      <c r="O227"/>
      <c r="P227"/>
      <c r="Q227" s="5"/>
      <c r="R227" s="5"/>
      <c r="S227" s="5"/>
      <c r="T227" s="5"/>
    </row>
    <row r="228" spans="2:20" ht="15" x14ac:dyDescent="0.25">
      <c r="B228" s="4" t="str">
        <f t="shared" si="5"/>
        <v/>
      </c>
      <c r="C228"/>
      <c r="D228"/>
      <c r="E228"/>
      <c r="F228"/>
      <c r="G228"/>
      <c r="H228"/>
      <c r="I228"/>
      <c r="J228"/>
      <c r="K228"/>
      <c r="L228"/>
      <c r="M228"/>
      <c r="N228"/>
      <c r="O228"/>
      <c r="P228"/>
      <c r="Q228" s="5"/>
      <c r="R228" s="5"/>
      <c r="S228" s="5"/>
      <c r="T228" s="5"/>
    </row>
    <row r="229" spans="2:20" ht="15" x14ac:dyDescent="0.25">
      <c r="B229" s="4" t="str">
        <f t="shared" si="5"/>
        <v/>
      </c>
      <c r="C229"/>
      <c r="D229"/>
      <c r="E229"/>
      <c r="F229"/>
      <c r="G229"/>
      <c r="H229"/>
      <c r="I229"/>
      <c r="J229"/>
      <c r="K229"/>
      <c r="L229"/>
      <c r="M229"/>
      <c r="N229"/>
      <c r="O229"/>
      <c r="P229"/>
      <c r="Q229" s="5"/>
      <c r="R229" s="5"/>
      <c r="S229" s="5"/>
      <c r="T229" s="5"/>
    </row>
    <row r="230" spans="2:20" ht="15" x14ac:dyDescent="0.25">
      <c r="B230" s="4" t="str">
        <f t="shared" si="5"/>
        <v/>
      </c>
      <c r="C230"/>
      <c r="D230"/>
      <c r="E230"/>
      <c r="F230"/>
      <c r="G230"/>
      <c r="H230"/>
      <c r="I230"/>
      <c r="J230"/>
      <c r="K230"/>
      <c r="L230"/>
      <c r="M230"/>
      <c r="N230"/>
      <c r="O230"/>
      <c r="P230"/>
      <c r="Q230" s="5"/>
      <c r="R230" s="5"/>
      <c r="S230" s="5"/>
      <c r="T230" s="5"/>
    </row>
    <row r="231" spans="2:20" ht="15" x14ac:dyDescent="0.25">
      <c r="B231" s="4" t="str">
        <f t="shared" si="5"/>
        <v/>
      </c>
      <c r="C231"/>
      <c r="D231"/>
      <c r="E231"/>
      <c r="F231"/>
      <c r="G231"/>
      <c r="H231"/>
      <c r="I231"/>
      <c r="J231"/>
      <c r="K231"/>
      <c r="L231"/>
      <c r="M231"/>
      <c r="N231"/>
      <c r="O231"/>
      <c r="P231"/>
      <c r="Q231" s="5"/>
      <c r="R231" s="5"/>
      <c r="S231" s="5"/>
      <c r="T231" s="5"/>
    </row>
    <row r="232" spans="2:20" ht="15" x14ac:dyDescent="0.25">
      <c r="B232" s="4" t="str">
        <f t="shared" si="5"/>
        <v/>
      </c>
      <c r="C232"/>
      <c r="D232"/>
      <c r="E232"/>
      <c r="F232"/>
      <c r="G232"/>
      <c r="H232"/>
      <c r="I232"/>
      <c r="J232"/>
      <c r="K232"/>
      <c r="L232"/>
      <c r="M232"/>
      <c r="N232"/>
      <c r="O232"/>
      <c r="P232"/>
      <c r="Q232" s="5"/>
      <c r="R232" s="5"/>
      <c r="S232" s="5"/>
      <c r="T232" s="5"/>
    </row>
    <row r="233" spans="2:20" ht="15" x14ac:dyDescent="0.25">
      <c r="B233" s="4" t="str">
        <f t="shared" si="5"/>
        <v/>
      </c>
      <c r="C233"/>
      <c r="D233"/>
      <c r="E233"/>
      <c r="F233"/>
      <c r="G233"/>
      <c r="H233"/>
      <c r="I233"/>
      <c r="J233"/>
      <c r="K233"/>
      <c r="L233"/>
      <c r="M233"/>
      <c r="N233"/>
      <c r="O233"/>
      <c r="P233"/>
      <c r="Q233" s="5"/>
      <c r="R233" s="5"/>
      <c r="S233" s="5"/>
      <c r="T233" s="5"/>
    </row>
    <row r="234" spans="2:20" ht="15" x14ac:dyDescent="0.25">
      <c r="B234" s="4" t="str">
        <f t="shared" si="5"/>
        <v/>
      </c>
      <c r="C234"/>
      <c r="D234"/>
      <c r="E234"/>
      <c r="F234"/>
      <c r="G234"/>
      <c r="H234"/>
      <c r="I234"/>
      <c r="J234"/>
      <c r="K234"/>
      <c r="L234"/>
      <c r="M234"/>
      <c r="N234"/>
      <c r="O234"/>
      <c r="P234"/>
      <c r="Q234" s="5"/>
      <c r="R234" s="5"/>
      <c r="S234" s="5"/>
      <c r="T234" s="5"/>
    </row>
    <row r="235" spans="2:20" ht="15" x14ac:dyDescent="0.25">
      <c r="B235" s="4" t="str">
        <f t="shared" si="5"/>
        <v/>
      </c>
      <c r="C235"/>
      <c r="D235"/>
      <c r="E235"/>
      <c r="F235"/>
      <c r="G235"/>
      <c r="H235"/>
      <c r="I235"/>
      <c r="J235"/>
      <c r="K235"/>
      <c r="L235"/>
      <c r="M235"/>
      <c r="N235"/>
      <c r="O235"/>
      <c r="P235"/>
      <c r="Q235" s="5"/>
      <c r="R235" s="5"/>
      <c r="S235" s="5"/>
      <c r="T235" s="5"/>
    </row>
    <row r="236" spans="2:20" ht="15" x14ac:dyDescent="0.25">
      <c r="B236" s="4" t="str">
        <f t="shared" si="5"/>
        <v/>
      </c>
      <c r="C236"/>
      <c r="D236"/>
      <c r="E236"/>
      <c r="F236"/>
      <c r="G236"/>
      <c r="H236"/>
      <c r="I236"/>
      <c r="J236"/>
      <c r="K236"/>
      <c r="L236"/>
      <c r="M236"/>
      <c r="N236"/>
      <c r="O236"/>
      <c r="P236"/>
      <c r="Q236" s="5"/>
      <c r="R236" s="5"/>
      <c r="S236" s="5"/>
      <c r="T236" s="5"/>
    </row>
    <row r="237" spans="2:20" ht="15" x14ac:dyDescent="0.25">
      <c r="B237" s="4" t="str">
        <f t="shared" si="5"/>
        <v/>
      </c>
      <c r="C237"/>
      <c r="D237"/>
      <c r="E237"/>
      <c r="F237"/>
      <c r="G237"/>
      <c r="H237"/>
      <c r="I237"/>
      <c r="J237"/>
      <c r="K237"/>
      <c r="L237"/>
      <c r="M237"/>
      <c r="N237"/>
      <c r="O237"/>
      <c r="P237"/>
      <c r="Q237" s="5"/>
      <c r="R237" s="5"/>
      <c r="S237" s="5"/>
      <c r="T237" s="5"/>
    </row>
    <row r="238" spans="2:20" ht="15" x14ac:dyDescent="0.25">
      <c r="B238" s="4" t="str">
        <f t="shared" si="5"/>
        <v/>
      </c>
      <c r="C238"/>
      <c r="D238"/>
      <c r="E238"/>
      <c r="F238"/>
      <c r="G238"/>
      <c r="H238"/>
      <c r="I238"/>
      <c r="J238"/>
      <c r="K238"/>
      <c r="L238"/>
      <c r="M238"/>
      <c r="N238"/>
      <c r="O238"/>
      <c r="P238"/>
      <c r="Q238" s="5"/>
      <c r="R238" s="5"/>
      <c r="S238" s="5"/>
      <c r="T238" s="5"/>
    </row>
    <row r="239" spans="2:20" ht="15" x14ac:dyDescent="0.25">
      <c r="B239" s="4" t="str">
        <f t="shared" si="5"/>
        <v/>
      </c>
      <c r="C239"/>
      <c r="D239"/>
      <c r="E239"/>
      <c r="F239"/>
      <c r="G239"/>
      <c r="H239"/>
      <c r="I239"/>
      <c r="J239"/>
      <c r="K239"/>
      <c r="L239"/>
      <c r="M239"/>
      <c r="N239"/>
      <c r="O239"/>
      <c r="P239"/>
      <c r="Q239" s="5"/>
      <c r="R239" s="5"/>
      <c r="S239" s="5"/>
      <c r="T239" s="5"/>
    </row>
    <row r="240" spans="2:20" ht="15" x14ac:dyDescent="0.25">
      <c r="B240" s="4" t="str">
        <f t="shared" si="5"/>
        <v/>
      </c>
      <c r="C240"/>
      <c r="D240"/>
      <c r="E240"/>
      <c r="F240"/>
      <c r="G240"/>
      <c r="H240"/>
      <c r="I240"/>
      <c r="J240"/>
      <c r="K240"/>
      <c r="L240"/>
      <c r="M240"/>
      <c r="N240"/>
      <c r="O240"/>
      <c r="P240"/>
      <c r="Q240" s="5"/>
      <c r="R240" s="5"/>
      <c r="S240" s="5"/>
      <c r="T240" s="5"/>
    </row>
    <row r="241" spans="2:20" ht="15" x14ac:dyDescent="0.25">
      <c r="B241" s="4" t="str">
        <f t="shared" si="5"/>
        <v/>
      </c>
      <c r="C241"/>
      <c r="D241"/>
      <c r="E241"/>
      <c r="F241"/>
      <c r="G241"/>
      <c r="H241"/>
      <c r="I241"/>
      <c r="J241"/>
      <c r="K241"/>
      <c r="L241"/>
      <c r="M241"/>
      <c r="N241"/>
      <c r="O241"/>
      <c r="P241"/>
      <c r="Q241" s="5"/>
      <c r="R241" s="5"/>
      <c r="S241" s="5"/>
      <c r="T241" s="5"/>
    </row>
    <row r="242" spans="2:20" ht="15" x14ac:dyDescent="0.25">
      <c r="B242" s="4" t="str">
        <f t="shared" si="5"/>
        <v/>
      </c>
      <c r="C242"/>
      <c r="D242"/>
      <c r="E242"/>
      <c r="F242"/>
      <c r="G242"/>
      <c r="H242"/>
      <c r="I242"/>
      <c r="J242"/>
      <c r="K242"/>
      <c r="L242"/>
      <c r="M242"/>
      <c r="N242"/>
      <c r="O242"/>
      <c r="P242"/>
      <c r="Q242" s="5"/>
      <c r="R242" s="5"/>
      <c r="S242" s="5"/>
      <c r="T242" s="5"/>
    </row>
    <row r="243" spans="2:20" ht="15" x14ac:dyDescent="0.25">
      <c r="B243" s="4" t="str">
        <f t="shared" si="5"/>
        <v/>
      </c>
      <c r="C243"/>
      <c r="D243"/>
      <c r="E243"/>
      <c r="F243"/>
      <c r="G243"/>
      <c r="H243"/>
      <c r="I243"/>
      <c r="J243"/>
      <c r="K243"/>
      <c r="L243"/>
      <c r="M243"/>
      <c r="N243"/>
      <c r="O243"/>
      <c r="P243"/>
      <c r="Q243" s="5"/>
      <c r="R243" s="5"/>
      <c r="S243" s="5"/>
      <c r="T243" s="5"/>
    </row>
    <row r="244" spans="2:20" ht="15" x14ac:dyDescent="0.25">
      <c r="B244" s="4" t="str">
        <f t="shared" si="5"/>
        <v/>
      </c>
      <c r="C244"/>
      <c r="D244"/>
      <c r="E244"/>
      <c r="F244"/>
      <c r="G244"/>
      <c r="H244"/>
      <c r="I244"/>
      <c r="J244"/>
      <c r="K244"/>
      <c r="L244"/>
      <c r="M244"/>
      <c r="N244"/>
      <c r="O244"/>
      <c r="P244"/>
      <c r="Q244" s="5"/>
      <c r="R244" s="5"/>
      <c r="S244" s="5"/>
      <c r="T244" s="5"/>
    </row>
    <row r="245" spans="2:20" ht="15" x14ac:dyDescent="0.25">
      <c r="B245" s="4" t="str">
        <f t="shared" si="5"/>
        <v/>
      </c>
      <c r="C245"/>
      <c r="D245"/>
      <c r="E245"/>
      <c r="F245"/>
      <c r="G245"/>
      <c r="H245"/>
      <c r="I245"/>
      <c r="J245"/>
      <c r="K245"/>
      <c r="L245"/>
      <c r="M245"/>
      <c r="N245"/>
      <c r="O245"/>
      <c r="P245"/>
      <c r="Q245" s="5"/>
      <c r="R245" s="5"/>
      <c r="S245" s="5"/>
      <c r="T245" s="5"/>
    </row>
    <row r="246" spans="2:20" ht="15" x14ac:dyDescent="0.25">
      <c r="B246" s="4" t="str">
        <f t="shared" si="5"/>
        <v/>
      </c>
      <c r="C246"/>
      <c r="D246"/>
      <c r="E246"/>
      <c r="F246"/>
      <c r="G246"/>
      <c r="H246"/>
      <c r="I246"/>
      <c r="J246"/>
      <c r="K246"/>
      <c r="L246"/>
      <c r="M246"/>
      <c r="N246"/>
      <c r="O246"/>
      <c r="P246"/>
      <c r="Q246" s="5"/>
      <c r="R246" s="5"/>
      <c r="S246" s="5"/>
      <c r="T246" s="5"/>
    </row>
    <row r="247" spans="2:20" ht="15" x14ac:dyDescent="0.25">
      <c r="B247" s="4" t="str">
        <f t="shared" si="5"/>
        <v/>
      </c>
      <c r="C247"/>
      <c r="D247"/>
      <c r="E247"/>
      <c r="F247"/>
      <c r="G247"/>
      <c r="H247"/>
      <c r="I247"/>
      <c r="J247"/>
      <c r="K247"/>
      <c r="L247"/>
      <c r="M247"/>
      <c r="N247"/>
      <c r="O247"/>
      <c r="P247"/>
      <c r="Q247" s="5"/>
      <c r="R247" s="5"/>
      <c r="S247" s="5"/>
      <c r="T247" s="5"/>
    </row>
    <row r="248" spans="2:20" ht="15" x14ac:dyDescent="0.25">
      <c r="B248" s="4" t="str">
        <f t="shared" si="5"/>
        <v/>
      </c>
      <c r="C248"/>
      <c r="D248"/>
      <c r="E248"/>
      <c r="F248"/>
      <c r="G248"/>
      <c r="H248"/>
      <c r="I248"/>
      <c r="J248"/>
      <c r="K248"/>
      <c r="L248"/>
      <c r="M248"/>
      <c r="N248"/>
      <c r="O248"/>
      <c r="P248"/>
      <c r="Q248" s="5"/>
      <c r="R248" s="5"/>
      <c r="S248" s="5"/>
      <c r="T248" s="5"/>
    </row>
    <row r="249" spans="2:20" ht="15" x14ac:dyDescent="0.25">
      <c r="B249" s="4" t="str">
        <f t="shared" si="5"/>
        <v/>
      </c>
      <c r="C249"/>
      <c r="D249"/>
      <c r="E249"/>
      <c r="F249"/>
      <c r="G249"/>
      <c r="H249"/>
      <c r="I249"/>
      <c r="J249"/>
      <c r="K249"/>
      <c r="L249"/>
      <c r="M249"/>
      <c r="N249"/>
      <c r="O249"/>
      <c r="P249"/>
      <c r="Q249" s="5"/>
      <c r="R249" s="5"/>
      <c r="S249" s="5"/>
      <c r="T249" s="5"/>
    </row>
    <row r="250" spans="2:20" ht="15" x14ac:dyDescent="0.25">
      <c r="B250" s="4" t="str">
        <f t="shared" si="5"/>
        <v/>
      </c>
      <c r="C250"/>
      <c r="D250"/>
      <c r="E250"/>
      <c r="F250"/>
      <c r="G250"/>
      <c r="H250"/>
      <c r="I250"/>
      <c r="J250"/>
      <c r="K250"/>
      <c r="L250"/>
      <c r="M250"/>
      <c r="N250"/>
      <c r="O250"/>
      <c r="P250"/>
      <c r="Q250" s="5"/>
      <c r="R250" s="5"/>
      <c r="S250" s="5"/>
      <c r="T250" s="5"/>
    </row>
    <row r="251" spans="2:20" ht="15" x14ac:dyDescent="0.25">
      <c r="B251" s="4" t="str">
        <f t="shared" si="5"/>
        <v/>
      </c>
      <c r="C251"/>
      <c r="D251"/>
      <c r="E251"/>
      <c r="F251"/>
      <c r="G251"/>
      <c r="H251"/>
      <c r="I251"/>
      <c r="J251"/>
      <c r="K251"/>
      <c r="L251"/>
      <c r="M251"/>
      <c r="N251"/>
      <c r="O251"/>
      <c r="P251"/>
      <c r="Q251" s="5"/>
      <c r="R251" s="5"/>
      <c r="S251" s="5"/>
      <c r="T251" s="5"/>
    </row>
    <row r="252" spans="2:20" ht="15" x14ac:dyDescent="0.25">
      <c r="B252" s="4" t="str">
        <f t="shared" si="5"/>
        <v/>
      </c>
      <c r="C252"/>
      <c r="D252"/>
      <c r="E252"/>
      <c r="F252"/>
      <c r="G252"/>
      <c r="H252"/>
      <c r="I252"/>
      <c r="J252"/>
      <c r="K252"/>
      <c r="L252"/>
      <c r="M252"/>
      <c r="N252"/>
      <c r="O252"/>
      <c r="P252"/>
      <c r="Q252" s="5"/>
      <c r="R252" s="5"/>
      <c r="S252" s="5"/>
      <c r="T252" s="5"/>
    </row>
    <row r="253" spans="2:20" ht="15" x14ac:dyDescent="0.25">
      <c r="B253" s="4" t="str">
        <f t="shared" si="5"/>
        <v/>
      </c>
      <c r="C253"/>
      <c r="D253"/>
      <c r="E253"/>
      <c r="F253"/>
      <c r="G253"/>
      <c r="H253"/>
      <c r="I253"/>
      <c r="J253"/>
      <c r="K253"/>
      <c r="L253"/>
      <c r="M253"/>
      <c r="N253"/>
      <c r="O253"/>
      <c r="P253"/>
      <c r="Q253" s="5"/>
      <c r="R253" s="5"/>
      <c r="S253" s="5"/>
      <c r="T253" s="5"/>
    </row>
    <row r="254" spans="2:20" ht="15" x14ac:dyDescent="0.25">
      <c r="B254" s="4" t="str">
        <f t="shared" si="5"/>
        <v/>
      </c>
      <c r="C254"/>
      <c r="D254"/>
      <c r="E254"/>
      <c r="F254"/>
      <c r="G254"/>
      <c r="H254"/>
      <c r="I254"/>
      <c r="J254"/>
      <c r="K254"/>
      <c r="L254"/>
      <c r="M254"/>
      <c r="N254"/>
      <c r="O254"/>
      <c r="P254"/>
      <c r="Q254" s="5"/>
      <c r="R254" s="5"/>
      <c r="S254" s="5"/>
      <c r="T254" s="5"/>
    </row>
    <row r="255" spans="2:20" ht="15" x14ac:dyDescent="0.25">
      <c r="B255" s="4" t="str">
        <f t="shared" si="5"/>
        <v/>
      </c>
      <c r="C255"/>
      <c r="D255"/>
      <c r="E255"/>
      <c r="F255"/>
      <c r="G255"/>
      <c r="H255"/>
      <c r="I255"/>
      <c r="J255"/>
      <c r="K255"/>
      <c r="L255"/>
      <c r="M255"/>
      <c r="N255"/>
      <c r="O255"/>
      <c r="P255"/>
      <c r="Q255" s="5"/>
      <c r="R255" s="5"/>
      <c r="S255" s="5"/>
      <c r="T255" s="5"/>
    </row>
    <row r="256" spans="2:20" ht="15" x14ac:dyDescent="0.25">
      <c r="B256" s="4" t="str">
        <f t="shared" si="5"/>
        <v/>
      </c>
      <c r="C256"/>
      <c r="D256"/>
      <c r="E256"/>
      <c r="F256" s="5"/>
      <c r="G256" s="5"/>
      <c r="H256" s="5"/>
      <c r="I256" s="5"/>
      <c r="J256" s="5"/>
      <c r="K256" s="5"/>
      <c r="L256" s="5"/>
      <c r="M256" s="5"/>
      <c r="N256" s="5"/>
      <c r="O256" s="5"/>
      <c r="P256" s="5"/>
      <c r="Q256" s="5"/>
      <c r="R256" s="5"/>
      <c r="S256" s="5"/>
      <c r="T256" s="5"/>
    </row>
    <row r="257" spans="2:20" ht="15" x14ac:dyDescent="0.25">
      <c r="B257" s="4" t="str">
        <f t="shared" si="5"/>
        <v/>
      </c>
      <c r="C257"/>
      <c r="D257"/>
      <c r="E257"/>
      <c r="F257" s="5"/>
      <c r="G257" s="5"/>
      <c r="H257" s="5"/>
      <c r="I257" s="5"/>
      <c r="J257" s="5"/>
      <c r="K257" s="5"/>
      <c r="L257" s="5"/>
      <c r="M257" s="5"/>
      <c r="N257" s="5"/>
      <c r="O257" s="5"/>
      <c r="P257" s="5"/>
      <c r="Q257" s="5"/>
      <c r="R257" s="5"/>
      <c r="S257" s="5"/>
      <c r="T257" s="5"/>
    </row>
    <row r="258" spans="2:20" ht="15" x14ac:dyDescent="0.25">
      <c r="B258" s="4" t="str">
        <f t="shared" si="5"/>
        <v/>
      </c>
      <c r="C258"/>
      <c r="D258"/>
      <c r="E258"/>
      <c r="F258" s="5"/>
      <c r="G258" s="5"/>
      <c r="H258" s="5"/>
      <c r="I258" s="5"/>
      <c r="J258" s="5"/>
      <c r="K258" s="5"/>
      <c r="L258" s="5"/>
      <c r="M258" s="5"/>
      <c r="N258" s="5"/>
      <c r="O258" s="5"/>
      <c r="P258" s="5"/>
      <c r="Q258" s="5"/>
      <c r="R258" s="5"/>
      <c r="S258" s="5"/>
      <c r="T258" s="5"/>
    </row>
    <row r="259" spans="2:20" ht="15" x14ac:dyDescent="0.25">
      <c r="B259" s="4" t="str">
        <f t="shared" si="5"/>
        <v/>
      </c>
      <c r="C259"/>
      <c r="D259"/>
      <c r="E259"/>
      <c r="F259" s="5"/>
      <c r="G259" s="5"/>
      <c r="H259" s="5"/>
      <c r="I259" s="5"/>
      <c r="J259" s="5"/>
      <c r="K259" s="5"/>
      <c r="L259" s="5"/>
      <c r="M259" s="5"/>
      <c r="N259" s="5"/>
      <c r="O259" s="5"/>
      <c r="P259" s="5"/>
      <c r="Q259" s="5"/>
      <c r="R259" s="5"/>
      <c r="S259" s="5"/>
      <c r="T259" s="5"/>
    </row>
    <row r="260" spans="2:20" ht="15" x14ac:dyDescent="0.25">
      <c r="B260" s="4" t="str">
        <f t="shared" si="5"/>
        <v/>
      </c>
      <c r="C260"/>
      <c r="D260"/>
      <c r="E260"/>
      <c r="F260" s="5"/>
      <c r="G260" s="5"/>
      <c r="H260" s="5"/>
      <c r="I260" s="5"/>
      <c r="J260" s="5"/>
      <c r="K260" s="5"/>
      <c r="L260" s="5"/>
      <c r="M260" s="5"/>
      <c r="N260" s="5"/>
      <c r="O260" s="5"/>
      <c r="P260" s="5"/>
      <c r="Q260" s="5"/>
      <c r="R260" s="5"/>
      <c r="S260" s="5"/>
      <c r="T260" s="5"/>
    </row>
    <row r="261" spans="2:20" ht="15" x14ac:dyDescent="0.25">
      <c r="B261" s="4" t="str">
        <f t="shared" si="5"/>
        <v/>
      </c>
      <c r="C261"/>
      <c r="D261"/>
      <c r="E261"/>
      <c r="F261" s="5"/>
      <c r="G261" s="5"/>
      <c r="H261" s="5"/>
      <c r="I261" s="5"/>
      <c r="J261" s="5"/>
      <c r="K261" s="5"/>
      <c r="L261" s="5"/>
      <c r="M261" s="5"/>
      <c r="N261" s="5"/>
      <c r="O261" s="5"/>
      <c r="P261" s="5"/>
      <c r="Q261" s="5"/>
      <c r="R261" s="5"/>
      <c r="S261" s="5"/>
      <c r="T261" s="5"/>
    </row>
    <row r="262" spans="2:20" ht="15" x14ac:dyDescent="0.25">
      <c r="B262" s="4" t="str">
        <f t="shared" si="5"/>
        <v/>
      </c>
      <c r="C262"/>
      <c r="D262"/>
      <c r="E262"/>
      <c r="F262" s="5"/>
      <c r="G262" s="5"/>
      <c r="H262" s="5"/>
      <c r="I262" s="5"/>
      <c r="J262" s="5"/>
      <c r="K262" s="5"/>
      <c r="L262" s="5"/>
      <c r="M262" s="5"/>
      <c r="N262" s="5"/>
      <c r="O262" s="5"/>
      <c r="P262" s="5"/>
      <c r="Q262" s="5"/>
      <c r="R262" s="5"/>
      <c r="S262" s="5"/>
      <c r="T262" s="5"/>
    </row>
    <row r="263" spans="2:20" ht="15" x14ac:dyDescent="0.25">
      <c r="B263" s="4" t="str">
        <f t="shared" si="5"/>
        <v/>
      </c>
      <c r="C263"/>
      <c r="D263"/>
      <c r="E263"/>
      <c r="F263" s="5"/>
      <c r="G263" s="5"/>
      <c r="H263" s="5"/>
      <c r="I263" s="5"/>
      <c r="J263" s="5"/>
      <c r="K263" s="5"/>
      <c r="L263" s="5"/>
      <c r="M263" s="5"/>
      <c r="N263" s="5"/>
      <c r="O263" s="5"/>
      <c r="P263" s="5"/>
      <c r="Q263" s="5"/>
      <c r="R263" s="5"/>
      <c r="S263" s="5"/>
      <c r="T263" s="5"/>
    </row>
    <row r="264" spans="2:20" ht="15" x14ac:dyDescent="0.25">
      <c r="B264" s="4" t="str">
        <f t="shared" si="5"/>
        <v/>
      </c>
      <c r="C264"/>
      <c r="D264"/>
      <c r="E264"/>
      <c r="F264" s="5"/>
      <c r="G264" s="5"/>
      <c r="H264" s="5"/>
      <c r="I264" s="5"/>
      <c r="J264" s="5"/>
      <c r="K264" s="5"/>
      <c r="L264" s="5"/>
      <c r="M264" s="5"/>
      <c r="N264" s="5"/>
      <c r="O264" s="5"/>
      <c r="P264" s="5"/>
      <c r="Q264" s="5"/>
      <c r="R264" s="5"/>
      <c r="S264" s="5"/>
      <c r="T264" s="5"/>
    </row>
    <row r="265" spans="2:20" ht="15" x14ac:dyDescent="0.25">
      <c r="B265" s="4" t="str">
        <f t="shared" si="5"/>
        <v/>
      </c>
      <c r="C265"/>
      <c r="D265"/>
      <c r="E265"/>
      <c r="F265" s="5"/>
      <c r="G265" s="5"/>
      <c r="H265" s="5"/>
      <c r="I265" s="5"/>
      <c r="J265" s="5"/>
      <c r="K265" s="5"/>
      <c r="L265" s="5"/>
      <c r="M265" s="5"/>
      <c r="N265" s="5"/>
      <c r="O265" s="5"/>
      <c r="P265" s="5"/>
      <c r="Q265" s="5"/>
      <c r="R265" s="5"/>
      <c r="S265" s="5"/>
      <c r="T265" s="5"/>
    </row>
    <row r="266" spans="2:20" ht="15" x14ac:dyDescent="0.25">
      <c r="B266" s="4" t="str">
        <f t="shared" si="5"/>
        <v/>
      </c>
      <c r="C266"/>
      <c r="D266"/>
      <c r="E266"/>
      <c r="F266" s="5"/>
      <c r="G266" s="5"/>
      <c r="H266" s="5"/>
      <c r="I266" s="5"/>
      <c r="J266" s="5"/>
      <c r="K266" s="5"/>
      <c r="L266" s="5"/>
      <c r="M266" s="5"/>
      <c r="N266" s="5"/>
      <c r="O266" s="5"/>
      <c r="P266" s="5"/>
      <c r="Q266" s="5"/>
      <c r="R266" s="5"/>
      <c r="S266" s="5"/>
      <c r="T266" s="5"/>
    </row>
    <row r="267" spans="2:20" ht="15" x14ac:dyDescent="0.25">
      <c r="B267" s="4" t="str">
        <f t="shared" si="5"/>
        <v/>
      </c>
      <c r="C267"/>
      <c r="D267"/>
      <c r="E267"/>
      <c r="F267" s="5"/>
      <c r="G267" s="5"/>
      <c r="H267" s="5"/>
      <c r="I267" s="5"/>
      <c r="J267" s="5"/>
      <c r="K267" s="5"/>
      <c r="L267" s="5"/>
      <c r="M267" s="5"/>
      <c r="N267" s="5"/>
      <c r="O267" s="5"/>
      <c r="P267" s="5"/>
      <c r="Q267" s="5"/>
      <c r="R267" s="5"/>
      <c r="S267" s="5"/>
      <c r="T267" s="5"/>
    </row>
    <row r="268" spans="2:20" ht="15" x14ac:dyDescent="0.25">
      <c r="B268" s="4" t="str">
        <f t="shared" si="5"/>
        <v/>
      </c>
      <c r="C268"/>
      <c r="D268"/>
      <c r="E268"/>
      <c r="F268" s="5"/>
      <c r="G268" s="5"/>
      <c r="H268" s="5"/>
      <c r="I268" s="5"/>
      <c r="J268" s="5"/>
      <c r="K268" s="5"/>
      <c r="L268" s="5"/>
      <c r="M268" s="5"/>
      <c r="N268" s="5"/>
      <c r="O268" s="5"/>
      <c r="P268" s="5"/>
      <c r="Q268" s="5"/>
      <c r="R268" s="5"/>
      <c r="S268" s="5"/>
      <c r="T268" s="5"/>
    </row>
    <row r="269" spans="2:20" ht="15" x14ac:dyDescent="0.25">
      <c r="B269" s="4" t="str">
        <f t="shared" ref="B269:B332" si="6">IF(IFERROR(IF(MAX(G269:BB269)/MAX($G$12:$DD$10000)=1,"",MAX(G269:BB269)/MAX($G$12:$DD$10000)),"")=0,"",IFERROR(IF(MAX(G269:BB269)/MAX($G$12:$DD$10000)=1,"",MAX(G269:BB269)/MAX($G$12:$DD$10000)),""))</f>
        <v/>
      </c>
      <c r="C269"/>
      <c r="D269"/>
      <c r="E269"/>
      <c r="F269" s="5"/>
      <c r="G269" s="5"/>
      <c r="H269" s="5"/>
      <c r="I269" s="5"/>
      <c r="J269" s="5"/>
      <c r="K269" s="5"/>
      <c r="L269" s="5"/>
      <c r="M269" s="5"/>
      <c r="N269" s="5"/>
      <c r="O269" s="5"/>
      <c r="P269" s="5"/>
      <c r="Q269" s="5"/>
      <c r="R269" s="5"/>
      <c r="S269" s="5"/>
      <c r="T269" s="5"/>
    </row>
    <row r="270" spans="2:20" ht="15" x14ac:dyDescent="0.25">
      <c r="B270" s="4" t="str">
        <f t="shared" si="6"/>
        <v/>
      </c>
      <c r="C270"/>
      <c r="D270"/>
      <c r="E270"/>
      <c r="F270" s="5"/>
      <c r="G270" s="5"/>
      <c r="H270" s="5"/>
      <c r="I270" s="5"/>
      <c r="J270" s="5"/>
      <c r="K270" s="5"/>
      <c r="L270" s="5"/>
      <c r="M270" s="5"/>
      <c r="N270" s="5"/>
      <c r="O270" s="5"/>
      <c r="P270" s="5"/>
      <c r="Q270" s="5"/>
      <c r="R270" s="5"/>
      <c r="S270" s="5"/>
      <c r="T270" s="5"/>
    </row>
    <row r="271" spans="2:20" ht="15" x14ac:dyDescent="0.25">
      <c r="B271" s="4" t="str">
        <f t="shared" si="6"/>
        <v/>
      </c>
      <c r="C271"/>
      <c r="D271"/>
      <c r="E271"/>
      <c r="F271" s="5"/>
      <c r="G271" s="5"/>
      <c r="H271" s="5"/>
      <c r="I271" s="5"/>
      <c r="J271" s="5"/>
      <c r="K271" s="5"/>
      <c r="L271" s="5"/>
      <c r="M271" s="5"/>
      <c r="N271" s="5"/>
      <c r="O271" s="5"/>
      <c r="P271" s="5"/>
      <c r="Q271" s="5"/>
      <c r="R271" s="5"/>
      <c r="S271" s="5"/>
      <c r="T271" s="5"/>
    </row>
    <row r="272" spans="2:20" ht="15" x14ac:dyDescent="0.25">
      <c r="B272" s="4" t="str">
        <f t="shared" si="6"/>
        <v/>
      </c>
      <c r="C272"/>
      <c r="D272"/>
      <c r="E272"/>
      <c r="F272" s="5"/>
      <c r="G272" s="5"/>
      <c r="H272" s="5"/>
      <c r="I272" s="5"/>
      <c r="J272" s="5"/>
      <c r="K272" s="5"/>
      <c r="L272" s="5"/>
      <c r="M272" s="5"/>
      <c r="N272" s="5"/>
      <c r="O272" s="5"/>
      <c r="P272" s="5"/>
      <c r="Q272" s="5"/>
      <c r="R272" s="5"/>
      <c r="S272" s="5"/>
      <c r="T272" s="5"/>
    </row>
    <row r="273" spans="2:20" ht="15" x14ac:dyDescent="0.25">
      <c r="B273" s="4" t="str">
        <f t="shared" si="6"/>
        <v/>
      </c>
      <c r="C273"/>
      <c r="D273"/>
      <c r="E273"/>
      <c r="F273" s="5"/>
      <c r="G273" s="5"/>
      <c r="H273" s="5"/>
      <c r="I273" s="5"/>
      <c r="J273" s="5"/>
      <c r="K273" s="5"/>
      <c r="L273" s="5"/>
      <c r="M273" s="5"/>
      <c r="N273" s="5"/>
      <c r="O273" s="5"/>
      <c r="P273" s="5"/>
      <c r="Q273" s="5"/>
      <c r="R273" s="5"/>
      <c r="S273" s="5"/>
      <c r="T273" s="5"/>
    </row>
    <row r="274" spans="2:20" ht="15" x14ac:dyDescent="0.25">
      <c r="B274" s="4" t="str">
        <f t="shared" si="6"/>
        <v/>
      </c>
      <c r="C274"/>
      <c r="D274"/>
      <c r="E274"/>
      <c r="F274" s="5"/>
      <c r="G274" s="5"/>
      <c r="H274" s="5"/>
      <c r="I274" s="5"/>
      <c r="J274" s="5"/>
      <c r="K274" s="5"/>
      <c r="L274" s="5"/>
      <c r="M274" s="5"/>
      <c r="N274" s="5"/>
      <c r="O274" s="5"/>
      <c r="P274" s="5"/>
      <c r="Q274" s="5"/>
      <c r="R274" s="5"/>
      <c r="S274" s="5"/>
      <c r="T274" s="5"/>
    </row>
    <row r="275" spans="2:20" ht="15" x14ac:dyDescent="0.25">
      <c r="B275" s="4" t="str">
        <f t="shared" si="6"/>
        <v/>
      </c>
      <c r="C275"/>
      <c r="D275"/>
      <c r="E275"/>
      <c r="F275" s="5"/>
      <c r="G275" s="5"/>
      <c r="H275" s="5"/>
      <c r="I275" s="5"/>
      <c r="J275" s="5"/>
      <c r="K275" s="5"/>
      <c r="L275" s="5"/>
      <c r="M275" s="5"/>
      <c r="N275" s="5"/>
      <c r="O275" s="5"/>
      <c r="P275" s="5"/>
      <c r="Q275" s="5"/>
      <c r="R275" s="5"/>
      <c r="S275" s="5"/>
      <c r="T275" s="5"/>
    </row>
    <row r="276" spans="2:20" ht="15" x14ac:dyDescent="0.25">
      <c r="B276" s="4" t="str">
        <f t="shared" si="6"/>
        <v/>
      </c>
      <c r="C276"/>
      <c r="D276"/>
      <c r="E276"/>
      <c r="F276" s="5"/>
      <c r="G276" s="5"/>
      <c r="H276" s="5"/>
      <c r="I276" s="5"/>
      <c r="J276" s="5"/>
      <c r="K276" s="5"/>
      <c r="L276" s="5"/>
      <c r="M276" s="5"/>
      <c r="N276" s="5"/>
      <c r="O276" s="5"/>
      <c r="P276" s="5"/>
      <c r="Q276" s="5"/>
      <c r="R276" s="5"/>
      <c r="S276" s="5"/>
      <c r="T276" s="5"/>
    </row>
    <row r="277" spans="2:20" ht="15" x14ac:dyDescent="0.25">
      <c r="B277" s="4" t="str">
        <f t="shared" si="6"/>
        <v/>
      </c>
      <c r="C277"/>
      <c r="D277"/>
      <c r="E277"/>
      <c r="F277" s="5"/>
      <c r="G277" s="5"/>
      <c r="H277" s="5"/>
      <c r="I277" s="5"/>
      <c r="J277" s="5"/>
      <c r="K277" s="5"/>
      <c r="L277" s="5"/>
      <c r="M277" s="5"/>
      <c r="N277" s="5"/>
      <c r="O277" s="5"/>
      <c r="P277" s="5"/>
      <c r="Q277" s="5"/>
      <c r="R277" s="5"/>
      <c r="S277" s="5"/>
      <c r="T277" s="5"/>
    </row>
    <row r="278" spans="2:20" ht="15" x14ac:dyDescent="0.25">
      <c r="B278" s="4" t="str">
        <f t="shared" si="6"/>
        <v/>
      </c>
      <c r="C278"/>
      <c r="D278"/>
      <c r="E278"/>
      <c r="F278" s="5"/>
      <c r="G278" s="5"/>
      <c r="H278" s="5"/>
      <c r="I278" s="5"/>
      <c r="J278" s="5"/>
      <c r="K278" s="5"/>
      <c r="L278" s="5"/>
      <c r="M278" s="5"/>
      <c r="N278" s="5"/>
      <c r="O278" s="5"/>
      <c r="P278" s="5"/>
      <c r="Q278" s="5"/>
      <c r="R278" s="5"/>
      <c r="S278" s="5"/>
      <c r="T278" s="5"/>
    </row>
    <row r="279" spans="2:20" ht="15" x14ac:dyDescent="0.25">
      <c r="B279" s="4" t="str">
        <f t="shared" si="6"/>
        <v/>
      </c>
      <c r="C279"/>
      <c r="D279"/>
      <c r="E279"/>
      <c r="F279" s="5"/>
      <c r="G279" s="5"/>
      <c r="H279" s="5"/>
      <c r="I279" s="5"/>
      <c r="J279" s="5"/>
      <c r="K279" s="5"/>
      <c r="L279" s="5"/>
      <c r="M279" s="5"/>
      <c r="N279" s="5"/>
      <c r="O279" s="5"/>
      <c r="P279" s="5"/>
      <c r="Q279" s="5"/>
      <c r="R279" s="5"/>
      <c r="S279" s="5"/>
      <c r="T279" s="5"/>
    </row>
    <row r="280" spans="2:20" ht="15" x14ac:dyDescent="0.25">
      <c r="B280" s="4" t="str">
        <f t="shared" si="6"/>
        <v/>
      </c>
      <c r="C280"/>
      <c r="D280"/>
      <c r="E280"/>
      <c r="F280" s="5"/>
      <c r="G280" s="5"/>
      <c r="H280" s="5"/>
      <c r="I280" s="5"/>
      <c r="J280" s="5"/>
      <c r="K280" s="5"/>
      <c r="L280" s="5"/>
      <c r="M280" s="5"/>
      <c r="N280" s="5"/>
      <c r="O280" s="5"/>
      <c r="P280" s="5"/>
      <c r="Q280" s="5"/>
      <c r="R280" s="5"/>
      <c r="S280" s="5"/>
      <c r="T280" s="5"/>
    </row>
    <row r="281" spans="2:20" ht="15" x14ac:dyDescent="0.25">
      <c r="B281" s="4" t="str">
        <f t="shared" si="6"/>
        <v/>
      </c>
      <c r="C281"/>
      <c r="D281"/>
      <c r="E281"/>
      <c r="F281" s="5"/>
      <c r="G281" s="5"/>
      <c r="H281" s="5"/>
      <c r="I281" s="5"/>
      <c r="J281" s="5"/>
      <c r="K281" s="5"/>
      <c r="L281" s="5"/>
      <c r="M281" s="5"/>
      <c r="N281" s="5"/>
      <c r="O281" s="5"/>
      <c r="P281" s="5"/>
      <c r="Q281" s="5"/>
      <c r="R281" s="5"/>
      <c r="S281" s="5"/>
      <c r="T281" s="5"/>
    </row>
    <row r="282" spans="2:20" ht="15" x14ac:dyDescent="0.25">
      <c r="B282" s="4" t="str">
        <f t="shared" si="6"/>
        <v/>
      </c>
      <c r="C282"/>
      <c r="D282"/>
      <c r="E282"/>
      <c r="F282" s="5"/>
      <c r="G282" s="5"/>
      <c r="H282" s="5"/>
      <c r="I282" s="5"/>
      <c r="J282" s="5"/>
      <c r="K282" s="5"/>
      <c r="L282" s="5"/>
      <c r="M282" s="5"/>
      <c r="N282" s="5"/>
      <c r="O282" s="5"/>
      <c r="P282" s="5"/>
      <c r="Q282" s="5"/>
      <c r="R282" s="5"/>
      <c r="S282" s="5"/>
      <c r="T282" s="5"/>
    </row>
    <row r="283" spans="2:20" ht="15" x14ac:dyDescent="0.25">
      <c r="B283" s="4" t="str">
        <f t="shared" si="6"/>
        <v/>
      </c>
      <c r="C283"/>
      <c r="D283"/>
      <c r="E283"/>
      <c r="F283" s="5"/>
      <c r="G283" s="5"/>
      <c r="H283" s="5"/>
      <c r="I283" s="5"/>
      <c r="J283" s="5"/>
      <c r="K283" s="5"/>
      <c r="L283" s="5"/>
      <c r="M283" s="5"/>
      <c r="N283" s="5"/>
      <c r="O283" s="5"/>
      <c r="P283" s="5"/>
      <c r="Q283" s="5"/>
      <c r="R283" s="5"/>
      <c r="S283" s="5"/>
      <c r="T283" s="5"/>
    </row>
    <row r="284" spans="2:20" ht="15" x14ac:dyDescent="0.25">
      <c r="B284" s="4" t="str">
        <f t="shared" si="6"/>
        <v/>
      </c>
      <c r="C284"/>
      <c r="D284"/>
      <c r="E284"/>
      <c r="F284" s="5"/>
      <c r="G284" s="5"/>
      <c r="H284" s="5"/>
      <c r="I284" s="5"/>
      <c r="J284" s="5"/>
      <c r="K284" s="5"/>
      <c r="L284" s="5"/>
      <c r="M284" s="5"/>
      <c r="N284" s="5"/>
      <c r="O284" s="5"/>
      <c r="P284" s="5"/>
      <c r="Q284" s="5"/>
      <c r="R284" s="5"/>
      <c r="S284" s="5"/>
      <c r="T284" s="5"/>
    </row>
    <row r="285" spans="2:20" ht="15" x14ac:dyDescent="0.25">
      <c r="B285" s="4" t="str">
        <f t="shared" si="6"/>
        <v/>
      </c>
      <c r="C285"/>
      <c r="D285"/>
      <c r="E285"/>
      <c r="F285" s="5"/>
      <c r="G285" s="5"/>
      <c r="H285" s="5"/>
      <c r="I285" s="5"/>
      <c r="J285" s="5"/>
      <c r="K285" s="5"/>
      <c r="L285" s="5"/>
      <c r="M285" s="5"/>
      <c r="N285" s="5"/>
      <c r="O285" s="5"/>
      <c r="P285" s="5"/>
      <c r="Q285" s="5"/>
      <c r="R285" s="5"/>
      <c r="S285" s="5"/>
      <c r="T285" s="5"/>
    </row>
    <row r="286" spans="2:20" ht="15" x14ac:dyDescent="0.25">
      <c r="B286" s="4" t="str">
        <f t="shared" si="6"/>
        <v/>
      </c>
      <c r="C286"/>
      <c r="D286"/>
      <c r="E286"/>
      <c r="F286" s="5"/>
      <c r="G286" s="5"/>
      <c r="H286" s="5"/>
      <c r="I286" s="5"/>
      <c r="J286" s="5"/>
      <c r="K286" s="5"/>
      <c r="L286" s="5"/>
      <c r="M286" s="5"/>
      <c r="N286" s="5"/>
      <c r="O286" s="5"/>
      <c r="P286" s="5"/>
      <c r="Q286" s="5"/>
      <c r="R286" s="5"/>
      <c r="S286" s="5"/>
      <c r="T286" s="5"/>
    </row>
    <row r="287" spans="2:20" ht="15" x14ac:dyDescent="0.25">
      <c r="B287" s="4" t="str">
        <f t="shared" si="6"/>
        <v/>
      </c>
      <c r="C287"/>
      <c r="D287"/>
      <c r="E287"/>
      <c r="F287" s="5"/>
      <c r="G287" s="5"/>
      <c r="H287" s="5"/>
      <c r="I287" s="5"/>
      <c r="J287" s="5"/>
      <c r="K287" s="5"/>
      <c r="L287" s="5"/>
      <c r="M287" s="5"/>
      <c r="N287" s="5"/>
      <c r="O287" s="5"/>
      <c r="P287" s="5"/>
      <c r="Q287" s="5"/>
      <c r="R287" s="5"/>
      <c r="S287" s="5"/>
      <c r="T287" s="5"/>
    </row>
    <row r="288" spans="2:20" ht="15" x14ac:dyDescent="0.25">
      <c r="B288" s="4" t="str">
        <f t="shared" si="6"/>
        <v/>
      </c>
      <c r="C288"/>
      <c r="D288"/>
      <c r="E288"/>
      <c r="F288" s="5"/>
      <c r="G288" s="5"/>
      <c r="H288" s="5"/>
      <c r="I288" s="5"/>
      <c r="J288" s="5"/>
      <c r="K288" s="5"/>
      <c r="L288" s="5"/>
      <c r="M288" s="5"/>
      <c r="N288" s="5"/>
      <c r="O288" s="5"/>
      <c r="P288" s="5"/>
      <c r="Q288" s="5"/>
      <c r="R288" s="5"/>
      <c r="S288" s="5"/>
      <c r="T288" s="5"/>
    </row>
    <row r="289" spans="2:20" ht="15" x14ac:dyDescent="0.25">
      <c r="B289" s="4" t="str">
        <f t="shared" si="6"/>
        <v/>
      </c>
      <c r="C289"/>
      <c r="D289"/>
      <c r="E289"/>
      <c r="F289" s="5"/>
      <c r="G289" s="5"/>
      <c r="H289" s="5"/>
      <c r="I289" s="5"/>
      <c r="J289" s="5"/>
      <c r="K289" s="5"/>
      <c r="L289" s="5"/>
      <c r="M289" s="5"/>
      <c r="N289" s="5"/>
      <c r="O289" s="5"/>
      <c r="P289" s="5"/>
      <c r="Q289" s="5"/>
      <c r="R289" s="5"/>
      <c r="S289" s="5"/>
      <c r="T289" s="5"/>
    </row>
    <row r="290" spans="2:20" ht="15" x14ac:dyDescent="0.25">
      <c r="B290" s="4" t="str">
        <f t="shared" si="6"/>
        <v/>
      </c>
      <c r="C290"/>
      <c r="D290"/>
      <c r="E290"/>
      <c r="F290" s="5"/>
      <c r="G290" s="5"/>
      <c r="H290" s="5"/>
      <c r="I290" s="5"/>
      <c r="J290" s="5"/>
      <c r="K290" s="5"/>
      <c r="L290" s="5"/>
      <c r="M290" s="5"/>
      <c r="N290" s="5"/>
      <c r="O290" s="5"/>
      <c r="P290" s="5"/>
      <c r="Q290" s="5"/>
      <c r="R290" s="5"/>
      <c r="S290" s="5"/>
      <c r="T290" s="5"/>
    </row>
    <row r="291" spans="2:20" ht="15" x14ac:dyDescent="0.25">
      <c r="B291" s="4" t="str">
        <f t="shared" si="6"/>
        <v/>
      </c>
      <c r="C291"/>
      <c r="D291"/>
      <c r="E291"/>
      <c r="F291" s="5"/>
      <c r="G291" s="5"/>
      <c r="H291" s="5"/>
      <c r="I291" s="5"/>
      <c r="J291" s="5"/>
      <c r="K291" s="5"/>
      <c r="L291" s="5"/>
      <c r="M291" s="5"/>
      <c r="N291" s="5"/>
      <c r="O291" s="5"/>
      <c r="P291" s="5"/>
      <c r="Q291" s="5"/>
      <c r="R291" s="5"/>
      <c r="S291" s="5"/>
      <c r="T291" s="5"/>
    </row>
    <row r="292" spans="2:20" ht="15" x14ac:dyDescent="0.25">
      <c r="B292" s="4" t="str">
        <f t="shared" si="6"/>
        <v/>
      </c>
      <c r="C292"/>
      <c r="D292"/>
      <c r="E292"/>
      <c r="F292" s="5"/>
      <c r="G292" s="5"/>
      <c r="H292" s="5"/>
      <c r="I292" s="5"/>
      <c r="J292" s="5"/>
      <c r="K292" s="5"/>
      <c r="L292" s="5"/>
      <c r="M292" s="5"/>
      <c r="N292" s="5"/>
      <c r="O292" s="5"/>
      <c r="P292" s="5"/>
      <c r="Q292" s="5"/>
      <c r="R292" s="5"/>
      <c r="S292" s="5"/>
      <c r="T292" s="5"/>
    </row>
    <row r="293" spans="2:20" ht="15" x14ac:dyDescent="0.25">
      <c r="B293" s="4" t="str">
        <f t="shared" si="6"/>
        <v/>
      </c>
      <c r="C293"/>
      <c r="D293"/>
      <c r="E293"/>
      <c r="F293" s="5"/>
      <c r="G293" s="5"/>
      <c r="H293" s="5"/>
      <c r="I293" s="5"/>
      <c r="J293" s="5"/>
      <c r="K293" s="5"/>
      <c r="L293" s="5"/>
      <c r="M293" s="5"/>
      <c r="N293" s="5"/>
      <c r="O293" s="5"/>
      <c r="P293" s="5"/>
      <c r="Q293" s="5"/>
      <c r="R293" s="5"/>
      <c r="S293" s="5"/>
      <c r="T293" s="5"/>
    </row>
    <row r="294" spans="2:20" ht="15" x14ac:dyDescent="0.25">
      <c r="B294" s="4" t="str">
        <f t="shared" si="6"/>
        <v/>
      </c>
      <c r="C294"/>
      <c r="D294"/>
      <c r="E294"/>
      <c r="F294" s="5"/>
      <c r="G294" s="5"/>
      <c r="H294" s="5"/>
      <c r="I294" s="5"/>
      <c r="J294" s="5"/>
      <c r="K294" s="5"/>
      <c r="L294" s="5"/>
      <c r="M294" s="5"/>
      <c r="N294" s="5"/>
      <c r="O294" s="5"/>
      <c r="P294" s="5"/>
      <c r="Q294" s="5"/>
      <c r="R294" s="5"/>
      <c r="S294" s="5"/>
      <c r="T294" s="5"/>
    </row>
    <row r="295" spans="2:20" ht="15" x14ac:dyDescent="0.25">
      <c r="B295" s="4" t="str">
        <f t="shared" si="6"/>
        <v/>
      </c>
      <c r="C295"/>
      <c r="D295"/>
      <c r="E295"/>
      <c r="F295" s="5"/>
      <c r="G295" s="5"/>
      <c r="H295" s="5"/>
      <c r="I295" s="5"/>
      <c r="J295" s="5"/>
      <c r="K295" s="5"/>
      <c r="L295" s="5"/>
      <c r="M295" s="5"/>
      <c r="N295" s="5"/>
      <c r="O295" s="5"/>
      <c r="P295" s="5"/>
      <c r="Q295" s="5"/>
      <c r="R295" s="5"/>
      <c r="S295" s="5"/>
      <c r="T295" s="5"/>
    </row>
    <row r="296" spans="2:20" ht="15" x14ac:dyDescent="0.25">
      <c r="B296" s="4" t="str">
        <f t="shared" si="6"/>
        <v/>
      </c>
      <c r="C296"/>
      <c r="D296"/>
      <c r="E296"/>
      <c r="F296" s="5"/>
      <c r="G296" s="5"/>
      <c r="H296" s="5"/>
      <c r="I296" s="5"/>
      <c r="J296" s="5"/>
      <c r="K296" s="5"/>
      <c r="L296" s="5"/>
      <c r="M296" s="5"/>
      <c r="N296" s="5"/>
      <c r="O296" s="5"/>
      <c r="P296" s="5"/>
      <c r="Q296" s="5"/>
      <c r="R296" s="5"/>
      <c r="S296" s="5"/>
      <c r="T296" s="5"/>
    </row>
    <row r="297" spans="2:20" ht="15" x14ac:dyDescent="0.25">
      <c r="B297" s="4" t="str">
        <f t="shared" si="6"/>
        <v/>
      </c>
      <c r="C297"/>
      <c r="D297"/>
      <c r="E297"/>
      <c r="F297" s="5"/>
      <c r="G297" s="5"/>
      <c r="H297" s="5"/>
      <c r="I297" s="5"/>
      <c r="J297" s="5"/>
      <c r="K297" s="5"/>
      <c r="L297" s="5"/>
      <c r="M297" s="5"/>
      <c r="N297" s="5"/>
      <c r="O297" s="5"/>
      <c r="P297" s="5"/>
      <c r="Q297" s="5"/>
      <c r="R297" s="5"/>
      <c r="S297" s="5"/>
      <c r="T297" s="5"/>
    </row>
    <row r="298" spans="2:20" ht="15" x14ac:dyDescent="0.25">
      <c r="B298" s="4" t="str">
        <f t="shared" si="6"/>
        <v/>
      </c>
      <c r="C298"/>
      <c r="D298"/>
      <c r="E298"/>
      <c r="F298" s="5"/>
      <c r="G298" s="5"/>
      <c r="H298" s="5"/>
      <c r="I298" s="5"/>
      <c r="J298" s="5"/>
      <c r="K298" s="5"/>
      <c r="L298" s="5"/>
      <c r="M298" s="5"/>
      <c r="N298" s="5"/>
      <c r="O298" s="5"/>
      <c r="P298" s="5"/>
      <c r="Q298" s="5"/>
      <c r="R298" s="5"/>
      <c r="S298" s="5"/>
      <c r="T298" s="5"/>
    </row>
    <row r="299" spans="2:20" ht="15" x14ac:dyDescent="0.25">
      <c r="B299" s="4" t="str">
        <f t="shared" si="6"/>
        <v/>
      </c>
      <c r="C299"/>
      <c r="D299"/>
      <c r="E299"/>
      <c r="F299" s="5"/>
      <c r="G299" s="5"/>
      <c r="H299" s="5"/>
      <c r="I299" s="5"/>
      <c r="J299" s="5"/>
      <c r="K299" s="5"/>
      <c r="L299" s="5"/>
      <c r="M299" s="5"/>
      <c r="N299" s="5"/>
      <c r="O299" s="5"/>
      <c r="P299" s="5"/>
      <c r="Q299" s="5"/>
      <c r="R299" s="5"/>
      <c r="S299" s="5"/>
      <c r="T299" s="5"/>
    </row>
    <row r="300" spans="2:20" ht="15" x14ac:dyDescent="0.25">
      <c r="B300" s="4" t="str">
        <f t="shared" si="6"/>
        <v/>
      </c>
      <c r="C300"/>
      <c r="D300"/>
      <c r="E300"/>
      <c r="F300" s="5"/>
      <c r="G300" s="5"/>
      <c r="H300" s="5"/>
      <c r="I300" s="5"/>
      <c r="J300" s="5"/>
      <c r="K300" s="5"/>
      <c r="L300" s="5"/>
      <c r="M300" s="5"/>
      <c r="N300" s="5"/>
      <c r="O300" s="5"/>
      <c r="P300" s="5"/>
      <c r="Q300" s="5"/>
      <c r="R300" s="5"/>
      <c r="S300" s="5"/>
      <c r="T300" s="5"/>
    </row>
    <row r="301" spans="2:20" ht="15" x14ac:dyDescent="0.25">
      <c r="B301" s="4" t="str">
        <f t="shared" si="6"/>
        <v/>
      </c>
      <c r="C301"/>
      <c r="D301"/>
      <c r="E301"/>
      <c r="F301" s="5"/>
      <c r="G301" s="5"/>
      <c r="H301" s="5"/>
      <c r="I301" s="5"/>
      <c r="J301" s="5"/>
      <c r="K301" s="5"/>
      <c r="L301" s="5"/>
      <c r="M301" s="5"/>
      <c r="N301" s="5"/>
      <c r="O301" s="5"/>
      <c r="P301" s="5"/>
      <c r="Q301" s="5"/>
      <c r="R301" s="5"/>
      <c r="S301" s="5"/>
      <c r="T301" s="5"/>
    </row>
    <row r="302" spans="2:20" ht="15" x14ac:dyDescent="0.25">
      <c r="B302" s="4" t="str">
        <f t="shared" si="6"/>
        <v/>
      </c>
      <c r="C302"/>
      <c r="D302"/>
      <c r="E302"/>
      <c r="F302" s="5"/>
      <c r="G302" s="5"/>
      <c r="H302" s="5"/>
      <c r="I302" s="5"/>
      <c r="J302" s="5"/>
      <c r="K302" s="5"/>
      <c r="L302" s="5"/>
      <c r="M302" s="5"/>
      <c r="N302" s="5"/>
      <c r="O302" s="5"/>
      <c r="P302" s="5"/>
      <c r="Q302" s="5"/>
      <c r="R302" s="5"/>
      <c r="S302" s="5"/>
      <c r="T302" s="5"/>
    </row>
    <row r="303" spans="2:20" ht="15" x14ac:dyDescent="0.25">
      <c r="B303" s="4" t="str">
        <f t="shared" si="6"/>
        <v/>
      </c>
      <c r="C303"/>
      <c r="D303"/>
      <c r="E303"/>
      <c r="F303" s="5"/>
      <c r="G303" s="5"/>
      <c r="H303" s="5"/>
      <c r="I303" s="5"/>
      <c r="J303" s="5"/>
      <c r="K303" s="5"/>
      <c r="L303" s="5"/>
      <c r="M303" s="5"/>
      <c r="N303" s="5"/>
      <c r="O303" s="5"/>
      <c r="P303" s="5"/>
      <c r="Q303" s="5"/>
      <c r="R303" s="5"/>
      <c r="S303" s="5"/>
      <c r="T303" s="5"/>
    </row>
    <row r="304" spans="2:20" ht="15" x14ac:dyDescent="0.25">
      <c r="B304" s="4" t="str">
        <f t="shared" si="6"/>
        <v/>
      </c>
      <c r="C304"/>
      <c r="D304"/>
      <c r="E304"/>
      <c r="F304" s="5"/>
      <c r="G304" s="5"/>
      <c r="H304" s="5"/>
      <c r="I304" s="5"/>
      <c r="J304" s="5"/>
      <c r="K304" s="5"/>
      <c r="L304" s="5"/>
      <c r="M304" s="5"/>
      <c r="N304" s="5"/>
      <c r="O304" s="5"/>
      <c r="P304" s="5"/>
      <c r="Q304" s="5"/>
      <c r="R304" s="5"/>
      <c r="S304" s="5"/>
      <c r="T304" s="5"/>
    </row>
    <row r="305" spans="2:20" ht="15" x14ac:dyDescent="0.25">
      <c r="B305" s="4" t="str">
        <f t="shared" si="6"/>
        <v/>
      </c>
      <c r="C305"/>
      <c r="D305"/>
      <c r="E305"/>
      <c r="F305" s="5"/>
      <c r="G305" s="5"/>
      <c r="H305" s="5"/>
      <c r="I305" s="5"/>
      <c r="J305" s="5"/>
      <c r="K305" s="5"/>
      <c r="L305" s="5"/>
      <c r="M305" s="5"/>
      <c r="N305" s="5"/>
      <c r="O305" s="5"/>
      <c r="P305" s="5"/>
      <c r="Q305" s="5"/>
      <c r="R305" s="5"/>
      <c r="S305" s="5"/>
      <c r="T305" s="5"/>
    </row>
    <row r="306" spans="2:20" ht="15" x14ac:dyDescent="0.25">
      <c r="B306" s="4" t="str">
        <f t="shared" si="6"/>
        <v/>
      </c>
      <c r="C306"/>
      <c r="D306"/>
      <c r="E306"/>
      <c r="F306" s="5"/>
      <c r="G306" s="5"/>
      <c r="H306" s="5"/>
      <c r="I306" s="5"/>
      <c r="J306" s="5"/>
      <c r="K306" s="5"/>
      <c r="L306" s="5"/>
      <c r="M306" s="5"/>
      <c r="N306" s="5"/>
      <c r="O306" s="5"/>
      <c r="P306" s="5"/>
      <c r="Q306" s="5"/>
      <c r="R306" s="5"/>
      <c r="S306" s="5"/>
      <c r="T306" s="5"/>
    </row>
    <row r="307" spans="2:20" ht="15" x14ac:dyDescent="0.25">
      <c r="B307" s="4" t="str">
        <f t="shared" si="6"/>
        <v/>
      </c>
      <c r="C307"/>
      <c r="D307"/>
      <c r="E307"/>
      <c r="F307" s="5"/>
      <c r="G307" s="5"/>
      <c r="H307" s="5"/>
      <c r="I307" s="5"/>
      <c r="J307" s="5"/>
      <c r="K307" s="5"/>
      <c r="L307" s="5"/>
      <c r="M307" s="5"/>
      <c r="N307" s="5"/>
      <c r="O307" s="5"/>
      <c r="P307" s="5"/>
      <c r="Q307" s="5"/>
      <c r="R307" s="5"/>
      <c r="S307" s="5"/>
      <c r="T307" s="5"/>
    </row>
    <row r="308" spans="2:20" ht="15" x14ac:dyDescent="0.25">
      <c r="B308" s="4" t="str">
        <f t="shared" si="6"/>
        <v/>
      </c>
      <c r="C308"/>
      <c r="D308"/>
      <c r="E308"/>
      <c r="F308" s="5"/>
      <c r="G308" s="5"/>
      <c r="H308" s="5"/>
      <c r="I308" s="5"/>
      <c r="J308" s="5"/>
      <c r="K308" s="5"/>
      <c r="L308" s="5"/>
      <c r="M308" s="5"/>
      <c r="N308" s="5"/>
      <c r="O308" s="5"/>
      <c r="P308" s="5"/>
      <c r="Q308" s="5"/>
      <c r="R308" s="5"/>
      <c r="S308" s="5"/>
      <c r="T308" s="5"/>
    </row>
    <row r="309" spans="2:20" ht="15" x14ac:dyDescent="0.25">
      <c r="B309" s="4" t="str">
        <f t="shared" si="6"/>
        <v/>
      </c>
      <c r="C309"/>
      <c r="D309"/>
      <c r="E309"/>
      <c r="F309" s="5"/>
      <c r="G309" s="5"/>
      <c r="H309" s="5"/>
      <c r="I309" s="5"/>
      <c r="J309" s="5"/>
      <c r="K309" s="5"/>
      <c r="L309" s="5"/>
      <c r="M309" s="5"/>
      <c r="N309" s="5"/>
      <c r="O309" s="5"/>
      <c r="P309" s="5"/>
      <c r="Q309" s="5"/>
      <c r="R309" s="5"/>
      <c r="S309" s="5"/>
      <c r="T309" s="5"/>
    </row>
    <row r="310" spans="2:20" ht="15" x14ac:dyDescent="0.25">
      <c r="B310" s="4" t="str">
        <f t="shared" si="6"/>
        <v/>
      </c>
      <c r="C310"/>
      <c r="D310"/>
      <c r="E310"/>
      <c r="F310" s="5"/>
      <c r="G310" s="5"/>
      <c r="H310" s="5"/>
      <c r="I310" s="5"/>
      <c r="J310" s="5"/>
      <c r="K310" s="5"/>
      <c r="L310" s="5"/>
      <c r="M310" s="5"/>
      <c r="N310" s="5"/>
      <c r="O310" s="5"/>
      <c r="P310" s="5"/>
      <c r="Q310" s="5"/>
      <c r="R310" s="5"/>
      <c r="S310" s="5"/>
      <c r="T310" s="5"/>
    </row>
    <row r="311" spans="2:20" ht="15" x14ac:dyDescent="0.25">
      <c r="B311" s="4" t="str">
        <f t="shared" si="6"/>
        <v/>
      </c>
      <c r="C311"/>
      <c r="D311"/>
      <c r="E311"/>
      <c r="F311" s="5"/>
      <c r="G311" s="5"/>
      <c r="H311" s="5"/>
      <c r="I311" s="5"/>
      <c r="J311" s="5"/>
      <c r="K311" s="5"/>
      <c r="L311" s="5"/>
      <c r="M311" s="5"/>
      <c r="N311" s="5"/>
      <c r="O311" s="5"/>
      <c r="P311" s="5"/>
      <c r="Q311" s="5"/>
      <c r="R311" s="5"/>
      <c r="S311" s="5"/>
      <c r="T311" s="5"/>
    </row>
    <row r="312" spans="2:20" ht="15" x14ac:dyDescent="0.25">
      <c r="B312" s="4" t="str">
        <f t="shared" si="6"/>
        <v/>
      </c>
      <c r="C312"/>
      <c r="D312"/>
      <c r="E312"/>
      <c r="F312" s="5"/>
      <c r="G312" s="5"/>
      <c r="H312" s="5"/>
      <c r="I312" s="5"/>
      <c r="J312" s="5"/>
      <c r="K312" s="5"/>
      <c r="L312" s="5"/>
      <c r="M312" s="5"/>
      <c r="N312" s="5"/>
      <c r="O312" s="5"/>
      <c r="P312" s="5"/>
      <c r="Q312" s="5"/>
      <c r="R312" s="5"/>
      <c r="S312" s="5"/>
      <c r="T312" s="5"/>
    </row>
    <row r="313" spans="2:20" ht="15" x14ac:dyDescent="0.25">
      <c r="B313" s="4" t="str">
        <f t="shared" si="6"/>
        <v/>
      </c>
      <c r="C313"/>
      <c r="D313"/>
      <c r="E313"/>
      <c r="F313" s="5"/>
      <c r="G313" s="5"/>
      <c r="H313" s="5"/>
      <c r="I313" s="5"/>
      <c r="J313" s="5"/>
      <c r="K313" s="5"/>
      <c r="L313" s="5"/>
      <c r="M313" s="5"/>
      <c r="N313" s="5"/>
      <c r="O313" s="5"/>
      <c r="P313" s="5"/>
      <c r="Q313" s="5"/>
      <c r="R313" s="5"/>
      <c r="S313" s="5"/>
      <c r="T313" s="5"/>
    </row>
    <row r="314" spans="2:20" ht="15" x14ac:dyDescent="0.25">
      <c r="B314" s="4" t="str">
        <f t="shared" si="6"/>
        <v/>
      </c>
      <c r="C314"/>
      <c r="D314"/>
      <c r="E314"/>
      <c r="F314" s="5"/>
      <c r="G314" s="5"/>
      <c r="H314" s="5"/>
      <c r="I314" s="5"/>
      <c r="J314" s="5"/>
      <c r="K314" s="5"/>
      <c r="L314" s="5"/>
      <c r="M314" s="5"/>
      <c r="N314" s="5"/>
      <c r="O314" s="5"/>
      <c r="P314" s="5"/>
      <c r="Q314" s="5"/>
      <c r="R314" s="5"/>
      <c r="S314" s="5"/>
      <c r="T314" s="5"/>
    </row>
    <row r="315" spans="2:20" ht="15" x14ac:dyDescent="0.25">
      <c r="B315" s="4" t="str">
        <f t="shared" si="6"/>
        <v/>
      </c>
      <c r="C315"/>
      <c r="D315"/>
      <c r="E315"/>
      <c r="F315" s="5"/>
      <c r="G315" s="5"/>
      <c r="H315" s="5"/>
      <c r="I315" s="5"/>
      <c r="J315" s="5"/>
      <c r="K315" s="5"/>
      <c r="L315" s="5"/>
      <c r="M315" s="5"/>
      <c r="N315" s="5"/>
      <c r="O315" s="5"/>
      <c r="P315" s="5"/>
      <c r="Q315" s="5"/>
      <c r="R315" s="5"/>
      <c r="S315" s="5"/>
      <c r="T315" s="5"/>
    </row>
    <row r="316" spans="2:20" ht="15" x14ac:dyDescent="0.25">
      <c r="B316" s="4" t="str">
        <f t="shared" si="6"/>
        <v/>
      </c>
      <c r="C316"/>
      <c r="D316"/>
      <c r="E316"/>
      <c r="F316" s="5"/>
      <c r="G316" s="5"/>
      <c r="H316" s="5"/>
      <c r="I316" s="5"/>
      <c r="J316" s="5"/>
      <c r="K316" s="5"/>
      <c r="L316" s="5"/>
      <c r="M316" s="5"/>
      <c r="N316" s="5"/>
      <c r="O316" s="5"/>
      <c r="P316" s="5"/>
      <c r="Q316" s="5"/>
      <c r="R316" s="5"/>
      <c r="S316" s="5"/>
      <c r="T316" s="5"/>
    </row>
    <row r="317" spans="2:20" ht="15" x14ac:dyDescent="0.25">
      <c r="B317" s="4" t="str">
        <f t="shared" si="6"/>
        <v/>
      </c>
      <c r="C317"/>
      <c r="D317"/>
      <c r="E317"/>
      <c r="F317" s="5"/>
      <c r="G317" s="5"/>
      <c r="H317" s="5"/>
      <c r="I317" s="5"/>
      <c r="J317" s="5"/>
      <c r="K317" s="5"/>
      <c r="L317" s="5"/>
      <c r="M317" s="5"/>
      <c r="N317" s="5"/>
      <c r="O317" s="5"/>
      <c r="P317" s="5"/>
      <c r="Q317" s="5"/>
      <c r="R317" s="5"/>
      <c r="S317" s="5"/>
      <c r="T317" s="5"/>
    </row>
    <row r="318" spans="2:20" ht="15" x14ac:dyDescent="0.25">
      <c r="B318" s="4" t="str">
        <f t="shared" si="6"/>
        <v/>
      </c>
      <c r="C318"/>
      <c r="D318"/>
      <c r="E318"/>
      <c r="F318" s="5"/>
      <c r="G318" s="5"/>
      <c r="H318" s="5"/>
      <c r="I318" s="5"/>
      <c r="J318" s="5"/>
      <c r="K318" s="5"/>
      <c r="L318" s="5"/>
      <c r="M318" s="5"/>
      <c r="N318" s="5"/>
      <c r="O318" s="5"/>
      <c r="P318" s="5"/>
      <c r="Q318" s="5"/>
      <c r="R318" s="5"/>
      <c r="S318" s="5"/>
      <c r="T318" s="5"/>
    </row>
    <row r="319" spans="2:20" ht="15" x14ac:dyDescent="0.25">
      <c r="B319" s="4" t="str">
        <f t="shared" si="6"/>
        <v/>
      </c>
      <c r="C319"/>
      <c r="D319"/>
      <c r="E319"/>
      <c r="F319" s="5"/>
      <c r="G319" s="5"/>
      <c r="H319" s="5"/>
      <c r="I319" s="5"/>
      <c r="J319" s="5"/>
      <c r="K319" s="5"/>
      <c r="L319" s="5"/>
      <c r="M319" s="5"/>
      <c r="N319" s="5"/>
      <c r="O319" s="5"/>
      <c r="P319" s="5"/>
      <c r="Q319" s="5"/>
      <c r="R319" s="5"/>
      <c r="S319" s="5"/>
      <c r="T319" s="5"/>
    </row>
    <row r="320" spans="2:20" ht="15" x14ac:dyDescent="0.25">
      <c r="B320" s="4" t="str">
        <f t="shared" si="6"/>
        <v/>
      </c>
      <c r="C320"/>
      <c r="D320"/>
      <c r="E320"/>
      <c r="F320" s="5"/>
      <c r="G320" s="5"/>
      <c r="H320" s="5"/>
      <c r="I320" s="5"/>
      <c r="J320" s="5"/>
      <c r="K320" s="5"/>
      <c r="L320" s="5"/>
      <c r="M320" s="5"/>
      <c r="N320" s="5"/>
      <c r="O320" s="5"/>
      <c r="P320" s="5"/>
      <c r="Q320" s="5"/>
      <c r="R320" s="5"/>
      <c r="S320" s="5"/>
      <c r="T320" s="5"/>
    </row>
    <row r="321" spans="2:20" ht="15" x14ac:dyDescent="0.25">
      <c r="B321" s="4" t="str">
        <f t="shared" si="6"/>
        <v/>
      </c>
      <c r="C321"/>
      <c r="D321"/>
      <c r="E321"/>
      <c r="F321" s="5"/>
      <c r="G321" s="5"/>
      <c r="H321" s="5"/>
      <c r="I321" s="5"/>
      <c r="J321" s="5"/>
      <c r="K321" s="5"/>
      <c r="L321" s="5"/>
      <c r="M321" s="5"/>
      <c r="N321" s="5"/>
      <c r="O321" s="5"/>
      <c r="P321" s="5"/>
      <c r="Q321" s="5"/>
      <c r="R321" s="5"/>
      <c r="S321" s="5"/>
      <c r="T321" s="5"/>
    </row>
    <row r="322" spans="2:20" ht="15" x14ac:dyDescent="0.25">
      <c r="B322" s="4" t="str">
        <f t="shared" si="6"/>
        <v/>
      </c>
      <c r="C322"/>
      <c r="D322"/>
      <c r="E322"/>
      <c r="F322" s="5"/>
      <c r="G322" s="5"/>
      <c r="H322" s="5"/>
      <c r="I322" s="5"/>
      <c r="J322" s="5"/>
      <c r="K322" s="5"/>
      <c r="L322" s="5"/>
      <c r="M322" s="5"/>
      <c r="N322" s="5"/>
      <c r="O322" s="5"/>
      <c r="P322" s="5"/>
      <c r="Q322" s="5"/>
      <c r="R322" s="5"/>
      <c r="S322" s="5"/>
      <c r="T322" s="5"/>
    </row>
    <row r="323" spans="2:20" ht="15" x14ac:dyDescent="0.25">
      <c r="B323" s="4" t="str">
        <f t="shared" si="6"/>
        <v/>
      </c>
      <c r="C323"/>
      <c r="D323"/>
      <c r="E323"/>
      <c r="F323" s="5"/>
      <c r="G323" s="5"/>
      <c r="H323" s="5"/>
      <c r="I323" s="5"/>
      <c r="J323" s="5"/>
      <c r="K323" s="5"/>
      <c r="L323" s="5"/>
      <c r="M323" s="5"/>
      <c r="N323" s="5"/>
      <c r="O323" s="5"/>
      <c r="P323" s="5"/>
      <c r="Q323" s="5"/>
      <c r="R323" s="5"/>
      <c r="S323" s="5"/>
      <c r="T323" s="5"/>
    </row>
    <row r="324" spans="2:20" ht="15" x14ac:dyDescent="0.25">
      <c r="B324" s="4" t="str">
        <f t="shared" si="6"/>
        <v/>
      </c>
      <c r="C324"/>
      <c r="D324"/>
      <c r="E324"/>
      <c r="F324" s="5"/>
      <c r="G324" s="5"/>
      <c r="H324" s="5"/>
      <c r="I324" s="5"/>
      <c r="J324" s="5"/>
      <c r="K324" s="5"/>
      <c r="L324" s="5"/>
      <c r="M324" s="5"/>
      <c r="N324" s="5"/>
      <c r="O324" s="5"/>
      <c r="P324" s="5"/>
      <c r="Q324" s="5"/>
      <c r="R324" s="5"/>
      <c r="S324" s="5"/>
      <c r="T324" s="5"/>
    </row>
    <row r="325" spans="2:20" ht="15" x14ac:dyDescent="0.25">
      <c r="B325" s="4" t="str">
        <f t="shared" si="6"/>
        <v/>
      </c>
      <c r="C325"/>
      <c r="D325"/>
      <c r="E325"/>
      <c r="F325" s="5"/>
      <c r="G325" s="5"/>
      <c r="H325" s="5"/>
      <c r="I325" s="5"/>
      <c r="J325" s="5"/>
      <c r="K325" s="5"/>
      <c r="L325" s="5"/>
      <c r="M325" s="5"/>
      <c r="N325" s="5"/>
      <c r="O325" s="5"/>
      <c r="P325" s="5"/>
      <c r="Q325" s="5"/>
      <c r="R325" s="5"/>
      <c r="S325" s="5"/>
      <c r="T325" s="5"/>
    </row>
    <row r="326" spans="2:20" ht="15" x14ac:dyDescent="0.25">
      <c r="B326" s="4" t="str">
        <f t="shared" si="6"/>
        <v/>
      </c>
      <c r="C326"/>
      <c r="D326"/>
      <c r="E326"/>
      <c r="F326" s="5"/>
      <c r="G326" s="5"/>
      <c r="H326" s="5"/>
      <c r="I326" s="5"/>
      <c r="J326" s="5"/>
      <c r="K326" s="5"/>
      <c r="L326" s="5"/>
      <c r="M326" s="5"/>
      <c r="N326" s="5"/>
      <c r="O326" s="5"/>
      <c r="P326" s="5"/>
      <c r="Q326" s="5"/>
      <c r="R326" s="5"/>
      <c r="S326" s="5"/>
      <c r="T326" s="5"/>
    </row>
    <row r="327" spans="2:20" ht="15" x14ac:dyDescent="0.25">
      <c r="B327" s="4" t="str">
        <f t="shared" si="6"/>
        <v/>
      </c>
      <c r="C327"/>
      <c r="D327"/>
      <c r="E327"/>
      <c r="F327" s="5"/>
      <c r="G327" s="5"/>
      <c r="H327" s="5"/>
      <c r="I327" s="5"/>
      <c r="J327" s="5"/>
      <c r="K327" s="5"/>
      <c r="L327" s="5"/>
      <c r="M327" s="5"/>
      <c r="N327" s="5"/>
      <c r="O327" s="5"/>
      <c r="P327" s="5"/>
      <c r="Q327" s="5"/>
      <c r="R327" s="5"/>
      <c r="S327" s="5"/>
      <c r="T327" s="5"/>
    </row>
    <row r="328" spans="2:20" ht="15" x14ac:dyDescent="0.25">
      <c r="B328" s="4" t="str">
        <f t="shared" si="6"/>
        <v/>
      </c>
      <c r="C328"/>
      <c r="D328"/>
      <c r="E328"/>
      <c r="F328" s="5"/>
      <c r="G328" s="5"/>
      <c r="H328" s="5"/>
      <c r="I328" s="5"/>
      <c r="J328" s="5"/>
      <c r="K328" s="5"/>
      <c r="L328" s="5"/>
      <c r="M328" s="5"/>
      <c r="N328" s="5"/>
      <c r="O328" s="5"/>
      <c r="P328" s="5"/>
      <c r="Q328" s="5"/>
      <c r="R328" s="5"/>
      <c r="S328" s="5"/>
      <c r="T328" s="5"/>
    </row>
    <row r="329" spans="2:20" ht="15" x14ac:dyDescent="0.25">
      <c r="B329" s="4" t="str">
        <f t="shared" si="6"/>
        <v/>
      </c>
      <c r="C329"/>
      <c r="D329"/>
      <c r="E329"/>
      <c r="F329" s="5"/>
      <c r="G329" s="5"/>
      <c r="H329" s="5"/>
      <c r="I329" s="5"/>
      <c r="J329" s="5"/>
      <c r="K329" s="5"/>
      <c r="L329" s="5"/>
      <c r="M329" s="5"/>
      <c r="N329" s="5"/>
      <c r="O329" s="5"/>
      <c r="P329" s="5"/>
      <c r="Q329" s="5"/>
      <c r="R329" s="5"/>
      <c r="S329" s="5"/>
      <c r="T329" s="5"/>
    </row>
    <row r="330" spans="2:20" ht="15" x14ac:dyDescent="0.25">
      <c r="B330" s="4" t="str">
        <f t="shared" si="6"/>
        <v/>
      </c>
      <c r="C330"/>
      <c r="D330"/>
      <c r="E330"/>
      <c r="F330" s="5"/>
      <c r="G330" s="5"/>
      <c r="H330" s="5"/>
      <c r="I330" s="5"/>
      <c r="J330" s="5"/>
      <c r="K330" s="5"/>
      <c r="L330" s="5"/>
      <c r="M330" s="5"/>
      <c r="N330" s="5"/>
      <c r="O330" s="5"/>
      <c r="P330" s="5"/>
      <c r="Q330" s="5"/>
      <c r="R330" s="5"/>
      <c r="S330" s="5"/>
      <c r="T330" s="5"/>
    </row>
    <row r="331" spans="2:20" ht="15" x14ac:dyDescent="0.25">
      <c r="B331" s="4" t="str">
        <f t="shared" si="6"/>
        <v/>
      </c>
      <c r="C331"/>
      <c r="D331"/>
      <c r="E331"/>
      <c r="F331" s="5"/>
      <c r="G331" s="5"/>
      <c r="H331" s="5"/>
      <c r="I331" s="5"/>
      <c r="J331" s="5"/>
      <c r="K331" s="5"/>
      <c r="L331" s="5"/>
      <c r="M331" s="5"/>
      <c r="N331" s="5"/>
      <c r="O331" s="5"/>
      <c r="P331" s="5"/>
      <c r="Q331" s="5"/>
      <c r="R331" s="5"/>
      <c r="S331" s="5"/>
      <c r="T331" s="5"/>
    </row>
    <row r="332" spans="2:20" ht="15" x14ac:dyDescent="0.25">
      <c r="B332" s="4" t="str">
        <f t="shared" si="6"/>
        <v/>
      </c>
      <c r="C332"/>
      <c r="D332"/>
      <c r="E332"/>
      <c r="F332" s="5"/>
      <c r="G332" s="5"/>
      <c r="H332" s="5"/>
      <c r="I332" s="5"/>
      <c r="J332" s="5"/>
      <c r="K332" s="5"/>
      <c r="L332" s="5"/>
      <c r="M332" s="5"/>
      <c r="N332" s="5"/>
      <c r="O332" s="5"/>
      <c r="P332" s="5"/>
      <c r="Q332" s="5"/>
      <c r="R332" s="5"/>
      <c r="S332" s="5"/>
      <c r="T332" s="5"/>
    </row>
    <row r="333" spans="2:20" ht="15" x14ac:dyDescent="0.25">
      <c r="B333" s="4" t="str">
        <f t="shared" ref="B333:B396" si="7">IF(IFERROR(IF(MAX(G333:BB333)/MAX($G$12:$DD$10000)=1,"",MAX(G333:BB333)/MAX($G$12:$DD$10000)),"")=0,"",IFERROR(IF(MAX(G333:BB333)/MAX($G$12:$DD$10000)=1,"",MAX(G333:BB333)/MAX($G$12:$DD$10000)),""))</f>
        <v/>
      </c>
      <c r="C333"/>
      <c r="D333"/>
      <c r="E333"/>
      <c r="F333" s="5"/>
      <c r="G333" s="5"/>
      <c r="H333" s="5"/>
      <c r="I333" s="5"/>
      <c r="J333" s="5"/>
      <c r="K333" s="5"/>
      <c r="L333" s="5"/>
      <c r="M333" s="5"/>
      <c r="N333" s="5"/>
      <c r="O333" s="5"/>
      <c r="P333" s="5"/>
      <c r="Q333" s="5"/>
      <c r="R333" s="5"/>
      <c r="S333" s="5"/>
      <c r="T333" s="5"/>
    </row>
    <row r="334" spans="2:20" ht="15" x14ac:dyDescent="0.25">
      <c r="B334" s="4" t="str">
        <f t="shared" si="7"/>
        <v/>
      </c>
      <c r="C334"/>
      <c r="D334"/>
      <c r="E334"/>
      <c r="F334" s="5"/>
      <c r="G334" s="5"/>
      <c r="H334" s="5"/>
      <c r="I334" s="5"/>
      <c r="J334" s="5"/>
      <c r="K334" s="5"/>
      <c r="L334" s="5"/>
      <c r="M334" s="5"/>
      <c r="N334" s="5"/>
      <c r="O334" s="5"/>
      <c r="P334" s="5"/>
      <c r="Q334" s="5"/>
      <c r="R334" s="5"/>
      <c r="S334" s="5"/>
      <c r="T334" s="5"/>
    </row>
    <row r="335" spans="2:20" ht="15" x14ac:dyDescent="0.25">
      <c r="B335" s="4" t="str">
        <f t="shared" si="7"/>
        <v/>
      </c>
      <c r="C335"/>
      <c r="D335"/>
      <c r="E335"/>
      <c r="F335" s="5"/>
      <c r="G335" s="5"/>
      <c r="H335" s="5"/>
      <c r="I335" s="5"/>
      <c r="J335" s="5"/>
      <c r="K335" s="5"/>
      <c r="L335" s="5"/>
      <c r="M335" s="5"/>
      <c r="N335" s="5"/>
      <c r="O335" s="5"/>
      <c r="P335" s="5"/>
      <c r="Q335" s="5"/>
      <c r="R335" s="5"/>
      <c r="S335" s="5"/>
      <c r="T335" s="5"/>
    </row>
    <row r="336" spans="2:20" ht="15" x14ac:dyDescent="0.25">
      <c r="B336" s="4" t="str">
        <f t="shared" si="7"/>
        <v/>
      </c>
      <c r="C336"/>
      <c r="D336"/>
      <c r="E336"/>
      <c r="F336" s="5"/>
      <c r="G336" s="5"/>
      <c r="H336" s="5"/>
      <c r="I336" s="5"/>
      <c r="J336" s="5"/>
      <c r="K336" s="5"/>
      <c r="L336" s="5"/>
      <c r="M336" s="5"/>
      <c r="N336" s="5"/>
      <c r="O336" s="5"/>
      <c r="P336" s="5"/>
      <c r="Q336" s="5"/>
      <c r="R336" s="5"/>
      <c r="S336" s="5"/>
      <c r="T336" s="5"/>
    </row>
    <row r="337" spans="2:20" ht="15" x14ac:dyDescent="0.25">
      <c r="B337" s="4" t="str">
        <f t="shared" si="7"/>
        <v/>
      </c>
      <c r="C337"/>
      <c r="D337"/>
      <c r="E337"/>
      <c r="F337" s="5"/>
      <c r="G337" s="5"/>
      <c r="H337" s="5"/>
      <c r="I337" s="5"/>
      <c r="J337" s="5"/>
      <c r="K337" s="5"/>
      <c r="L337" s="5"/>
      <c r="M337" s="5"/>
      <c r="N337" s="5"/>
      <c r="O337" s="5"/>
      <c r="P337" s="5"/>
      <c r="Q337" s="5"/>
      <c r="R337" s="5"/>
      <c r="S337" s="5"/>
      <c r="T337" s="5"/>
    </row>
    <row r="338" spans="2:20" ht="15" x14ac:dyDescent="0.25">
      <c r="B338" s="4" t="str">
        <f t="shared" si="7"/>
        <v/>
      </c>
      <c r="C338"/>
      <c r="D338"/>
      <c r="E338"/>
      <c r="F338" s="5"/>
      <c r="G338" s="5"/>
      <c r="H338" s="5"/>
      <c r="I338" s="5"/>
      <c r="J338" s="5"/>
      <c r="K338" s="5"/>
      <c r="L338" s="5"/>
      <c r="M338" s="5"/>
      <c r="N338" s="5"/>
      <c r="O338" s="5"/>
      <c r="P338" s="5"/>
      <c r="Q338" s="5"/>
      <c r="R338" s="5"/>
      <c r="S338" s="5"/>
      <c r="T338" s="5"/>
    </row>
    <row r="339" spans="2:20" ht="15" x14ac:dyDescent="0.25">
      <c r="B339" s="4" t="str">
        <f t="shared" si="7"/>
        <v/>
      </c>
      <c r="C339"/>
      <c r="D339"/>
      <c r="E339"/>
      <c r="F339" s="5"/>
      <c r="G339" s="5"/>
      <c r="H339" s="5"/>
      <c r="I339" s="5"/>
      <c r="J339" s="5"/>
      <c r="K339" s="5"/>
      <c r="L339" s="5"/>
      <c r="M339" s="5"/>
      <c r="N339" s="5"/>
      <c r="O339" s="5"/>
      <c r="P339" s="5"/>
      <c r="Q339" s="5"/>
      <c r="R339" s="5"/>
      <c r="S339" s="5"/>
      <c r="T339" s="5"/>
    </row>
    <row r="340" spans="2:20" ht="15" x14ac:dyDescent="0.25">
      <c r="B340" s="4" t="str">
        <f t="shared" si="7"/>
        <v/>
      </c>
      <c r="C340"/>
      <c r="D340"/>
      <c r="E340"/>
      <c r="F340" s="5"/>
      <c r="G340" s="5"/>
      <c r="H340" s="5"/>
      <c r="I340" s="5"/>
      <c r="J340" s="5"/>
      <c r="K340" s="5"/>
      <c r="L340" s="5"/>
      <c r="M340" s="5"/>
      <c r="N340" s="5"/>
      <c r="O340" s="5"/>
      <c r="P340" s="5"/>
      <c r="Q340" s="5"/>
      <c r="R340" s="5"/>
      <c r="S340" s="5"/>
      <c r="T340" s="5"/>
    </row>
    <row r="341" spans="2:20" ht="15" x14ac:dyDescent="0.25">
      <c r="B341" s="4" t="str">
        <f t="shared" si="7"/>
        <v/>
      </c>
      <c r="C341"/>
      <c r="D341"/>
      <c r="E341"/>
      <c r="F341" s="5"/>
      <c r="G341" s="5"/>
      <c r="H341" s="5"/>
      <c r="I341" s="5"/>
      <c r="J341" s="5"/>
      <c r="K341" s="5"/>
      <c r="L341" s="5"/>
      <c r="M341" s="5"/>
      <c r="N341" s="5"/>
      <c r="O341" s="5"/>
      <c r="P341" s="5"/>
      <c r="Q341" s="5"/>
      <c r="R341" s="5"/>
      <c r="S341" s="5"/>
      <c r="T341" s="5"/>
    </row>
    <row r="342" spans="2:20" ht="15" x14ac:dyDescent="0.25">
      <c r="B342" s="4" t="str">
        <f t="shared" si="7"/>
        <v/>
      </c>
      <c r="C342"/>
      <c r="D342"/>
      <c r="E342"/>
      <c r="F342" s="5"/>
      <c r="G342" s="5"/>
      <c r="H342" s="5"/>
      <c r="I342" s="5"/>
      <c r="J342" s="5"/>
      <c r="K342" s="5"/>
      <c r="L342" s="5"/>
      <c r="M342" s="5"/>
      <c r="N342" s="5"/>
      <c r="O342" s="5"/>
      <c r="P342" s="5"/>
      <c r="Q342" s="5"/>
      <c r="R342" s="5"/>
      <c r="S342" s="5"/>
      <c r="T342" s="5"/>
    </row>
    <row r="343" spans="2:20" ht="15" x14ac:dyDescent="0.25">
      <c r="B343" s="4" t="str">
        <f t="shared" si="7"/>
        <v/>
      </c>
      <c r="C343"/>
      <c r="D343"/>
      <c r="E343"/>
      <c r="F343" s="5"/>
      <c r="G343" s="5"/>
      <c r="H343" s="5"/>
      <c r="I343" s="5"/>
      <c r="J343" s="5"/>
      <c r="K343" s="5"/>
      <c r="L343" s="5"/>
      <c r="M343" s="5"/>
      <c r="N343" s="5"/>
      <c r="O343" s="5"/>
      <c r="P343" s="5"/>
      <c r="Q343" s="5"/>
      <c r="R343" s="5"/>
      <c r="S343" s="5"/>
      <c r="T343" s="5"/>
    </row>
    <row r="344" spans="2:20" ht="15" x14ac:dyDescent="0.25">
      <c r="B344" s="4" t="str">
        <f t="shared" si="7"/>
        <v/>
      </c>
      <c r="C344"/>
      <c r="D344"/>
      <c r="E344"/>
      <c r="F344" s="5"/>
      <c r="G344" s="5"/>
      <c r="H344" s="5"/>
      <c r="I344" s="5"/>
      <c r="J344" s="5"/>
      <c r="K344" s="5"/>
      <c r="L344" s="5"/>
      <c r="M344" s="5"/>
      <c r="N344" s="5"/>
      <c r="O344" s="5"/>
      <c r="P344" s="5"/>
      <c r="Q344" s="5"/>
      <c r="R344" s="5"/>
      <c r="S344" s="5"/>
      <c r="T344" s="5"/>
    </row>
    <row r="345" spans="2:20" ht="15" x14ac:dyDescent="0.25">
      <c r="B345" s="4" t="str">
        <f t="shared" si="7"/>
        <v/>
      </c>
      <c r="C345"/>
      <c r="D345"/>
      <c r="E345"/>
      <c r="F345" s="5"/>
      <c r="G345" s="5"/>
      <c r="H345" s="5"/>
      <c r="I345" s="5"/>
      <c r="J345" s="5"/>
      <c r="K345" s="5"/>
      <c r="L345" s="5"/>
      <c r="M345" s="5"/>
      <c r="N345" s="5"/>
      <c r="O345" s="5"/>
      <c r="P345" s="5"/>
      <c r="Q345" s="5"/>
      <c r="R345" s="5"/>
      <c r="S345" s="5"/>
      <c r="T345" s="5"/>
    </row>
    <row r="346" spans="2:20" ht="15" x14ac:dyDescent="0.25">
      <c r="B346" s="4" t="str">
        <f t="shared" si="7"/>
        <v/>
      </c>
      <c r="C346"/>
      <c r="D346"/>
      <c r="E346"/>
      <c r="F346" s="5"/>
      <c r="G346" s="5"/>
      <c r="H346" s="5"/>
      <c r="I346" s="5"/>
      <c r="J346" s="5"/>
      <c r="K346" s="5"/>
      <c r="L346" s="5"/>
      <c r="M346" s="5"/>
      <c r="N346" s="5"/>
      <c r="O346" s="5"/>
      <c r="P346" s="5"/>
      <c r="Q346" s="5"/>
      <c r="R346" s="5"/>
      <c r="S346" s="5"/>
      <c r="T346" s="5"/>
    </row>
    <row r="347" spans="2:20" ht="15" x14ac:dyDescent="0.25">
      <c r="B347" s="4" t="str">
        <f t="shared" si="7"/>
        <v/>
      </c>
      <c r="C347"/>
      <c r="D347"/>
      <c r="E347"/>
      <c r="F347" s="5"/>
      <c r="G347" s="5"/>
      <c r="H347" s="5"/>
      <c r="I347" s="5"/>
      <c r="J347" s="5"/>
      <c r="K347" s="5"/>
      <c r="L347" s="5"/>
      <c r="M347" s="5"/>
      <c r="N347" s="5"/>
      <c r="O347" s="5"/>
      <c r="P347" s="5"/>
      <c r="Q347" s="5"/>
      <c r="R347" s="5"/>
      <c r="S347" s="5"/>
      <c r="T347" s="5"/>
    </row>
    <row r="348" spans="2:20" ht="15" x14ac:dyDescent="0.25">
      <c r="B348" s="4" t="str">
        <f t="shared" si="7"/>
        <v/>
      </c>
      <c r="C348"/>
      <c r="D348"/>
      <c r="E348"/>
      <c r="F348" s="5"/>
      <c r="G348" s="5"/>
      <c r="H348" s="5"/>
      <c r="I348" s="5"/>
      <c r="J348" s="5"/>
      <c r="K348" s="5"/>
      <c r="L348" s="5"/>
      <c r="M348" s="5"/>
      <c r="N348" s="5"/>
      <c r="O348" s="5"/>
      <c r="P348" s="5"/>
      <c r="Q348" s="5"/>
      <c r="R348" s="5"/>
      <c r="S348" s="5"/>
      <c r="T348" s="5"/>
    </row>
    <row r="349" spans="2:20" ht="15" x14ac:dyDescent="0.25">
      <c r="B349" s="4" t="str">
        <f t="shared" si="7"/>
        <v/>
      </c>
      <c r="C349"/>
      <c r="D349"/>
      <c r="E349"/>
      <c r="F349" s="5"/>
      <c r="G349" s="5"/>
      <c r="H349" s="5"/>
      <c r="I349" s="5"/>
      <c r="J349" s="5"/>
      <c r="K349" s="5"/>
      <c r="L349" s="5"/>
      <c r="M349" s="5"/>
      <c r="N349" s="5"/>
      <c r="O349" s="5"/>
      <c r="P349" s="5"/>
      <c r="Q349" s="5"/>
      <c r="R349" s="5"/>
      <c r="S349" s="5"/>
      <c r="T349" s="5"/>
    </row>
    <row r="350" spans="2:20" ht="15" x14ac:dyDescent="0.25">
      <c r="B350" s="4" t="str">
        <f t="shared" si="7"/>
        <v/>
      </c>
      <c r="C350"/>
      <c r="D350"/>
      <c r="E350"/>
      <c r="F350" s="5"/>
      <c r="G350" s="5"/>
      <c r="H350" s="5"/>
      <c r="I350" s="5"/>
      <c r="J350" s="5"/>
      <c r="K350" s="5"/>
      <c r="L350" s="5"/>
      <c r="M350" s="5"/>
      <c r="N350" s="5"/>
      <c r="O350" s="5"/>
      <c r="P350" s="5"/>
      <c r="Q350" s="5"/>
      <c r="R350" s="5"/>
      <c r="S350" s="5"/>
      <c r="T350" s="5"/>
    </row>
    <row r="351" spans="2:20" ht="15" x14ac:dyDescent="0.25">
      <c r="B351" s="4" t="str">
        <f t="shared" si="7"/>
        <v/>
      </c>
      <c r="C351"/>
      <c r="D351"/>
      <c r="E351"/>
      <c r="F351" s="5"/>
      <c r="G351" s="5"/>
      <c r="H351" s="5"/>
      <c r="I351" s="5"/>
      <c r="J351" s="5"/>
      <c r="K351" s="5"/>
      <c r="L351" s="5"/>
      <c r="M351" s="5"/>
      <c r="N351" s="5"/>
      <c r="O351" s="5"/>
      <c r="P351" s="5"/>
      <c r="Q351" s="5"/>
      <c r="R351" s="5"/>
      <c r="S351" s="5"/>
      <c r="T351" s="5"/>
    </row>
    <row r="352" spans="2:20" ht="15" x14ac:dyDescent="0.25">
      <c r="B352" s="4" t="str">
        <f t="shared" si="7"/>
        <v/>
      </c>
      <c r="C352"/>
      <c r="D352"/>
      <c r="E352"/>
      <c r="F352" s="5"/>
      <c r="G352" s="5"/>
      <c r="H352" s="5"/>
      <c r="I352" s="5"/>
      <c r="J352" s="5"/>
      <c r="K352" s="5"/>
      <c r="L352" s="5"/>
      <c r="M352" s="5"/>
      <c r="N352" s="5"/>
      <c r="O352" s="5"/>
      <c r="P352" s="5"/>
      <c r="Q352" s="5"/>
      <c r="R352" s="5"/>
      <c r="S352" s="5"/>
      <c r="T352" s="5"/>
    </row>
    <row r="353" spans="2:20" ht="15" x14ac:dyDescent="0.25">
      <c r="B353" s="4" t="str">
        <f t="shared" si="7"/>
        <v/>
      </c>
      <c r="C353"/>
      <c r="D353"/>
      <c r="E353"/>
      <c r="F353" s="5"/>
      <c r="G353" s="5"/>
      <c r="H353" s="5"/>
      <c r="I353" s="5"/>
      <c r="J353" s="5"/>
      <c r="K353" s="5"/>
      <c r="L353" s="5"/>
      <c r="M353" s="5"/>
      <c r="N353" s="5"/>
      <c r="O353" s="5"/>
      <c r="P353" s="5"/>
      <c r="Q353" s="5"/>
      <c r="R353" s="5"/>
      <c r="S353" s="5"/>
      <c r="T353" s="5"/>
    </row>
    <row r="354" spans="2:20" ht="15" x14ac:dyDescent="0.25">
      <c r="B354" s="4" t="str">
        <f t="shared" si="7"/>
        <v/>
      </c>
      <c r="C354"/>
      <c r="D354"/>
      <c r="E354"/>
      <c r="F354" s="5"/>
      <c r="G354" s="5"/>
      <c r="H354" s="5"/>
      <c r="I354" s="5"/>
      <c r="J354" s="5"/>
      <c r="K354" s="5"/>
      <c r="L354" s="5"/>
      <c r="M354" s="5"/>
      <c r="N354" s="5"/>
      <c r="O354" s="5"/>
      <c r="P354" s="5"/>
      <c r="Q354" s="5"/>
      <c r="R354" s="5"/>
      <c r="S354" s="5"/>
      <c r="T354" s="5"/>
    </row>
    <row r="355" spans="2:20" ht="15" x14ac:dyDescent="0.25">
      <c r="B355" s="4" t="str">
        <f t="shared" si="7"/>
        <v/>
      </c>
      <c r="C355"/>
      <c r="D355"/>
      <c r="E355"/>
      <c r="F355" s="5"/>
      <c r="G355" s="5"/>
      <c r="H355" s="5"/>
      <c r="I355" s="5"/>
      <c r="J355" s="5"/>
      <c r="K355" s="5"/>
      <c r="L355" s="5"/>
      <c r="M355" s="5"/>
      <c r="N355" s="5"/>
      <c r="O355" s="5"/>
      <c r="P355" s="5"/>
      <c r="Q355" s="5"/>
      <c r="R355" s="5"/>
      <c r="S355" s="5"/>
      <c r="T355" s="5"/>
    </row>
    <row r="356" spans="2:20" ht="15" x14ac:dyDescent="0.25">
      <c r="B356" s="4" t="str">
        <f t="shared" si="7"/>
        <v/>
      </c>
      <c r="C356"/>
      <c r="D356"/>
      <c r="E356"/>
      <c r="F356" s="5"/>
      <c r="G356" s="5"/>
      <c r="H356" s="5"/>
      <c r="I356" s="5"/>
      <c r="J356" s="5"/>
      <c r="K356" s="5"/>
      <c r="L356" s="5"/>
      <c r="M356" s="5"/>
      <c r="N356" s="5"/>
      <c r="O356" s="5"/>
      <c r="P356" s="5"/>
      <c r="Q356" s="5"/>
      <c r="R356" s="5"/>
      <c r="S356" s="5"/>
      <c r="T356" s="5"/>
    </row>
    <row r="357" spans="2:20" ht="15" x14ac:dyDescent="0.25">
      <c r="B357" s="4" t="str">
        <f t="shared" si="7"/>
        <v/>
      </c>
      <c r="C357"/>
      <c r="D357"/>
      <c r="E357"/>
      <c r="F357" s="5"/>
      <c r="G357" s="5"/>
      <c r="H357" s="5"/>
      <c r="I357" s="5"/>
      <c r="J357" s="5"/>
      <c r="K357" s="5"/>
      <c r="L357" s="5"/>
      <c r="M357" s="5"/>
      <c r="N357" s="5"/>
      <c r="O357" s="5"/>
      <c r="P357" s="5"/>
      <c r="Q357" s="5"/>
      <c r="R357" s="5"/>
      <c r="S357" s="5"/>
      <c r="T357" s="5"/>
    </row>
    <row r="358" spans="2:20" ht="15" x14ac:dyDescent="0.25">
      <c r="B358" s="4" t="str">
        <f t="shared" si="7"/>
        <v/>
      </c>
      <c r="C358"/>
      <c r="D358"/>
      <c r="E358"/>
      <c r="F358" s="5"/>
      <c r="G358" s="5"/>
      <c r="H358" s="5"/>
      <c r="I358" s="5"/>
      <c r="J358" s="5"/>
      <c r="K358" s="5"/>
      <c r="L358" s="5"/>
      <c r="M358" s="5"/>
      <c r="N358" s="5"/>
      <c r="O358" s="5"/>
      <c r="P358" s="5"/>
      <c r="Q358" s="5"/>
      <c r="R358" s="5"/>
      <c r="S358" s="5"/>
      <c r="T358" s="5"/>
    </row>
    <row r="359" spans="2:20" ht="15" x14ac:dyDescent="0.25">
      <c r="B359" s="4" t="str">
        <f t="shared" si="7"/>
        <v/>
      </c>
      <c r="C359"/>
      <c r="D359"/>
      <c r="E359"/>
      <c r="F359" s="5"/>
      <c r="G359" s="5"/>
      <c r="H359" s="5"/>
      <c r="I359" s="5"/>
      <c r="J359" s="5"/>
      <c r="K359" s="5"/>
      <c r="L359" s="5"/>
      <c r="M359" s="5"/>
      <c r="N359" s="5"/>
      <c r="O359" s="5"/>
      <c r="P359" s="5"/>
      <c r="Q359" s="5"/>
      <c r="R359" s="5"/>
      <c r="S359" s="5"/>
      <c r="T359" s="5"/>
    </row>
    <row r="360" spans="2:20" ht="15" x14ac:dyDescent="0.25">
      <c r="B360" s="4" t="str">
        <f t="shared" si="7"/>
        <v/>
      </c>
      <c r="C360"/>
      <c r="D360"/>
      <c r="E360"/>
      <c r="F360" s="5"/>
      <c r="G360" s="5"/>
      <c r="H360" s="5"/>
      <c r="I360" s="5"/>
      <c r="J360" s="5"/>
      <c r="K360" s="5"/>
      <c r="L360" s="5"/>
      <c r="M360" s="5"/>
      <c r="N360" s="5"/>
      <c r="O360" s="5"/>
      <c r="P360" s="5"/>
      <c r="Q360" s="5"/>
      <c r="R360" s="5"/>
      <c r="S360" s="5"/>
      <c r="T360" s="5"/>
    </row>
    <row r="361" spans="2:20" ht="15" x14ac:dyDescent="0.25">
      <c r="B361" s="4" t="str">
        <f t="shared" si="7"/>
        <v/>
      </c>
      <c r="C361"/>
      <c r="D361"/>
      <c r="E361"/>
      <c r="F361" s="5"/>
      <c r="G361" s="5"/>
      <c r="H361" s="5"/>
      <c r="I361" s="5"/>
      <c r="J361" s="5"/>
      <c r="K361" s="5"/>
      <c r="L361" s="5"/>
      <c r="M361" s="5"/>
      <c r="N361" s="5"/>
      <c r="O361" s="5"/>
      <c r="P361" s="5"/>
      <c r="Q361" s="5"/>
      <c r="R361" s="5"/>
      <c r="S361" s="5"/>
      <c r="T361" s="5"/>
    </row>
    <row r="362" spans="2:20" ht="15" x14ac:dyDescent="0.25">
      <c r="B362" s="4" t="str">
        <f t="shared" si="7"/>
        <v/>
      </c>
      <c r="C362"/>
      <c r="D362"/>
      <c r="E362"/>
      <c r="F362" s="5"/>
      <c r="G362" s="5"/>
      <c r="H362" s="5"/>
      <c r="I362" s="5"/>
      <c r="J362" s="5"/>
      <c r="K362" s="5"/>
      <c r="L362" s="5"/>
      <c r="M362" s="5"/>
      <c r="N362" s="5"/>
      <c r="O362" s="5"/>
      <c r="P362" s="5"/>
      <c r="Q362" s="5"/>
      <c r="R362" s="5"/>
      <c r="S362" s="5"/>
      <c r="T362" s="5"/>
    </row>
    <row r="363" spans="2:20" ht="15" x14ac:dyDescent="0.25">
      <c r="B363" s="4" t="str">
        <f t="shared" si="7"/>
        <v/>
      </c>
      <c r="C363"/>
      <c r="D363"/>
      <c r="E363"/>
      <c r="F363" s="5"/>
      <c r="G363" s="5"/>
      <c r="H363" s="5"/>
      <c r="I363" s="5"/>
      <c r="J363" s="5"/>
      <c r="K363" s="5"/>
      <c r="L363" s="5"/>
      <c r="M363" s="5"/>
      <c r="N363" s="5"/>
      <c r="O363" s="5"/>
      <c r="P363" s="5"/>
      <c r="Q363" s="5"/>
      <c r="R363" s="5"/>
      <c r="S363" s="5"/>
      <c r="T363" s="5"/>
    </row>
    <row r="364" spans="2:20" ht="15" x14ac:dyDescent="0.25">
      <c r="B364" s="4" t="str">
        <f t="shared" si="7"/>
        <v/>
      </c>
      <c r="C364"/>
      <c r="D364"/>
      <c r="E364"/>
      <c r="F364" s="5"/>
      <c r="G364" s="5"/>
      <c r="H364" s="5"/>
      <c r="I364" s="5"/>
      <c r="J364" s="5"/>
      <c r="K364" s="5"/>
      <c r="L364" s="5"/>
      <c r="M364" s="5"/>
      <c r="N364" s="5"/>
      <c r="O364" s="5"/>
      <c r="P364" s="5"/>
      <c r="Q364" s="5"/>
      <c r="R364" s="5"/>
      <c r="S364" s="5"/>
      <c r="T364" s="5"/>
    </row>
    <row r="365" spans="2:20" ht="15" x14ac:dyDescent="0.25">
      <c r="B365" s="4" t="str">
        <f t="shared" si="7"/>
        <v/>
      </c>
      <c r="C365"/>
      <c r="D365"/>
      <c r="E365"/>
      <c r="F365" s="5"/>
      <c r="G365" s="5"/>
      <c r="H365" s="5"/>
      <c r="I365" s="5"/>
      <c r="J365" s="5"/>
      <c r="K365" s="5"/>
      <c r="L365" s="5"/>
      <c r="M365" s="5"/>
      <c r="N365" s="5"/>
      <c r="O365" s="5"/>
      <c r="P365" s="5"/>
      <c r="Q365" s="5"/>
      <c r="R365" s="5"/>
      <c r="S365" s="5"/>
      <c r="T365" s="5"/>
    </row>
    <row r="366" spans="2:20" ht="15" x14ac:dyDescent="0.25">
      <c r="B366" s="4" t="str">
        <f t="shared" si="7"/>
        <v/>
      </c>
      <c r="C366"/>
      <c r="D366"/>
      <c r="E366"/>
      <c r="F366" s="5"/>
      <c r="G366" s="5"/>
      <c r="H366" s="5"/>
      <c r="I366" s="5"/>
      <c r="J366" s="5"/>
      <c r="K366" s="5"/>
      <c r="L366" s="5"/>
      <c r="M366" s="5"/>
      <c r="N366" s="5"/>
      <c r="O366" s="5"/>
      <c r="P366" s="5"/>
      <c r="Q366" s="5"/>
      <c r="R366" s="5"/>
      <c r="S366" s="5"/>
      <c r="T366" s="5"/>
    </row>
    <row r="367" spans="2:20" ht="15" x14ac:dyDescent="0.25">
      <c r="B367" s="4" t="str">
        <f t="shared" si="7"/>
        <v/>
      </c>
      <c r="C367"/>
      <c r="D367"/>
      <c r="E367"/>
      <c r="F367" s="5"/>
      <c r="G367" s="5"/>
      <c r="H367" s="5"/>
      <c r="I367" s="5"/>
      <c r="J367" s="5"/>
      <c r="K367" s="5"/>
      <c r="L367" s="5"/>
      <c r="M367" s="5"/>
      <c r="N367" s="5"/>
      <c r="O367" s="5"/>
      <c r="P367" s="5"/>
      <c r="Q367" s="5"/>
      <c r="R367" s="5"/>
      <c r="S367" s="5"/>
      <c r="T367" s="5"/>
    </row>
    <row r="368" spans="2:20" ht="15" x14ac:dyDescent="0.25">
      <c r="B368" s="4" t="str">
        <f t="shared" si="7"/>
        <v/>
      </c>
      <c r="C368"/>
      <c r="D368"/>
      <c r="E368"/>
      <c r="F368" s="5"/>
      <c r="G368" s="5"/>
      <c r="H368" s="5"/>
      <c r="I368" s="5"/>
      <c r="J368" s="5"/>
      <c r="K368" s="5"/>
      <c r="L368" s="5"/>
      <c r="M368" s="5"/>
      <c r="N368" s="5"/>
      <c r="O368" s="5"/>
      <c r="P368" s="5"/>
      <c r="Q368" s="5"/>
      <c r="R368" s="5"/>
      <c r="S368" s="5"/>
      <c r="T368" s="5"/>
    </row>
    <row r="369" spans="2:20" ht="15" x14ac:dyDescent="0.25">
      <c r="B369" s="4" t="str">
        <f t="shared" si="7"/>
        <v/>
      </c>
      <c r="C369"/>
      <c r="D369"/>
      <c r="E369"/>
      <c r="F369" s="5"/>
      <c r="G369" s="5"/>
      <c r="H369" s="5"/>
      <c r="I369" s="5"/>
      <c r="J369" s="5"/>
      <c r="K369" s="5"/>
      <c r="L369" s="5"/>
      <c r="M369" s="5"/>
      <c r="N369" s="5"/>
      <c r="O369" s="5"/>
      <c r="P369" s="5"/>
      <c r="Q369" s="5"/>
      <c r="R369" s="5"/>
      <c r="S369" s="5"/>
      <c r="T369" s="5"/>
    </row>
    <row r="370" spans="2:20" ht="15" x14ac:dyDescent="0.25">
      <c r="B370" s="4" t="str">
        <f t="shared" si="7"/>
        <v/>
      </c>
      <c r="C370"/>
      <c r="D370"/>
      <c r="E370"/>
      <c r="F370" s="5"/>
      <c r="G370" s="5"/>
      <c r="H370" s="5"/>
      <c r="I370" s="5"/>
      <c r="J370" s="5"/>
      <c r="K370" s="5"/>
      <c r="L370" s="5"/>
      <c r="M370" s="5"/>
      <c r="N370" s="5"/>
      <c r="O370" s="5"/>
      <c r="P370" s="5"/>
      <c r="Q370" s="5"/>
      <c r="R370" s="5"/>
      <c r="S370" s="5"/>
      <c r="T370" s="5"/>
    </row>
    <row r="371" spans="2:20" ht="15" x14ac:dyDescent="0.25">
      <c r="B371" s="4" t="str">
        <f t="shared" si="7"/>
        <v/>
      </c>
      <c r="C371"/>
      <c r="D371"/>
      <c r="E371"/>
      <c r="F371" s="5"/>
      <c r="G371" s="5"/>
      <c r="H371" s="5"/>
      <c r="I371" s="5"/>
      <c r="J371" s="5"/>
      <c r="K371" s="5"/>
      <c r="L371" s="5"/>
      <c r="M371" s="5"/>
      <c r="N371" s="5"/>
      <c r="O371" s="5"/>
      <c r="P371" s="5"/>
      <c r="Q371" s="5"/>
      <c r="R371" s="5"/>
      <c r="S371" s="5"/>
      <c r="T371" s="5"/>
    </row>
    <row r="372" spans="2:20" ht="15" x14ac:dyDescent="0.25">
      <c r="B372" s="4" t="str">
        <f t="shared" si="7"/>
        <v/>
      </c>
      <c r="C372"/>
      <c r="D372"/>
      <c r="E372"/>
      <c r="F372" s="5"/>
      <c r="G372" s="5"/>
      <c r="H372" s="5"/>
      <c r="I372" s="5"/>
      <c r="J372" s="5"/>
      <c r="K372" s="5"/>
      <c r="L372" s="5"/>
      <c r="M372" s="5"/>
      <c r="N372" s="5"/>
      <c r="O372" s="5"/>
      <c r="P372" s="5"/>
      <c r="Q372" s="5"/>
      <c r="R372" s="5"/>
      <c r="S372" s="5"/>
      <c r="T372" s="5"/>
    </row>
    <row r="373" spans="2:20" ht="15" x14ac:dyDescent="0.25">
      <c r="B373" s="4" t="str">
        <f t="shared" si="7"/>
        <v/>
      </c>
      <c r="C373"/>
      <c r="D373"/>
      <c r="E373"/>
      <c r="F373" s="5"/>
      <c r="G373" s="5"/>
      <c r="H373" s="5"/>
      <c r="I373" s="5"/>
      <c r="J373" s="5"/>
      <c r="K373" s="5"/>
      <c r="L373" s="5"/>
      <c r="M373" s="5"/>
      <c r="N373" s="5"/>
      <c r="O373" s="5"/>
      <c r="P373" s="5"/>
      <c r="Q373" s="5"/>
      <c r="R373" s="5"/>
      <c r="S373" s="5"/>
      <c r="T373" s="5"/>
    </row>
    <row r="374" spans="2:20" ht="15" x14ac:dyDescent="0.25">
      <c r="B374" s="4" t="str">
        <f t="shared" si="7"/>
        <v/>
      </c>
      <c r="C374"/>
      <c r="D374"/>
      <c r="E374"/>
      <c r="F374" s="5"/>
      <c r="G374" s="5"/>
      <c r="H374" s="5"/>
      <c r="I374" s="5"/>
      <c r="J374" s="5"/>
      <c r="K374" s="5"/>
      <c r="L374" s="5"/>
      <c r="M374" s="5"/>
      <c r="N374" s="5"/>
      <c r="O374" s="5"/>
      <c r="P374" s="5"/>
      <c r="Q374" s="5"/>
      <c r="R374" s="5"/>
      <c r="S374" s="5"/>
      <c r="T374" s="5"/>
    </row>
    <row r="375" spans="2:20" ht="15" x14ac:dyDescent="0.25">
      <c r="B375" s="4" t="str">
        <f t="shared" si="7"/>
        <v/>
      </c>
      <c r="C375"/>
      <c r="D375"/>
      <c r="E375"/>
      <c r="F375" s="5"/>
      <c r="G375" s="5"/>
      <c r="H375" s="5"/>
      <c r="I375" s="5"/>
      <c r="J375" s="5"/>
      <c r="K375" s="5"/>
      <c r="L375" s="5"/>
      <c r="M375" s="5"/>
      <c r="N375" s="5"/>
      <c r="O375" s="5"/>
      <c r="P375" s="5"/>
      <c r="Q375" s="5"/>
      <c r="R375" s="5"/>
      <c r="S375" s="5"/>
      <c r="T375" s="5"/>
    </row>
    <row r="376" spans="2:20" ht="15" x14ac:dyDescent="0.25">
      <c r="B376" s="4" t="str">
        <f t="shared" si="7"/>
        <v/>
      </c>
      <c r="C376"/>
      <c r="D376"/>
      <c r="E376"/>
      <c r="F376" s="5"/>
      <c r="G376" s="5"/>
      <c r="H376" s="5"/>
      <c r="I376" s="5"/>
      <c r="J376" s="5"/>
      <c r="K376" s="5"/>
      <c r="L376" s="5"/>
      <c r="M376" s="5"/>
      <c r="N376" s="5"/>
      <c r="O376" s="5"/>
      <c r="P376" s="5"/>
      <c r="Q376" s="5"/>
      <c r="R376" s="5"/>
      <c r="S376" s="5"/>
      <c r="T376" s="5"/>
    </row>
    <row r="377" spans="2:20" ht="15" x14ac:dyDescent="0.25">
      <c r="B377" s="4" t="str">
        <f t="shared" si="7"/>
        <v/>
      </c>
      <c r="C377"/>
      <c r="D377"/>
      <c r="E377"/>
      <c r="F377" s="5"/>
      <c r="G377" s="5"/>
      <c r="H377" s="5"/>
      <c r="I377" s="5"/>
      <c r="J377" s="5"/>
      <c r="K377" s="5"/>
      <c r="L377" s="5"/>
      <c r="M377" s="5"/>
      <c r="N377" s="5"/>
      <c r="O377" s="5"/>
      <c r="P377" s="5"/>
      <c r="Q377" s="5"/>
      <c r="R377" s="5"/>
      <c r="S377" s="5"/>
      <c r="T377" s="5"/>
    </row>
    <row r="378" spans="2:20" ht="15" x14ac:dyDescent="0.25">
      <c r="B378" s="4" t="str">
        <f t="shared" si="7"/>
        <v/>
      </c>
      <c r="C378"/>
      <c r="D378"/>
      <c r="E378"/>
      <c r="F378" s="5"/>
      <c r="G378" s="5"/>
      <c r="H378" s="5"/>
      <c r="I378" s="5"/>
      <c r="J378" s="5"/>
      <c r="K378" s="5"/>
      <c r="L378" s="5"/>
      <c r="M378" s="5"/>
      <c r="N378" s="5"/>
      <c r="O378" s="5"/>
      <c r="P378" s="5"/>
      <c r="Q378" s="5"/>
      <c r="R378" s="5"/>
      <c r="S378" s="5"/>
      <c r="T378" s="5"/>
    </row>
    <row r="379" spans="2:20" ht="15" x14ac:dyDescent="0.25">
      <c r="B379" s="4" t="str">
        <f t="shared" si="7"/>
        <v/>
      </c>
      <c r="C379"/>
      <c r="D379"/>
      <c r="E379"/>
      <c r="F379" s="5"/>
      <c r="G379" s="5"/>
      <c r="H379" s="5"/>
      <c r="I379" s="5"/>
      <c r="J379" s="5"/>
      <c r="K379" s="5"/>
      <c r="L379" s="5"/>
      <c r="M379" s="5"/>
      <c r="N379" s="5"/>
      <c r="O379" s="5"/>
      <c r="P379" s="5"/>
      <c r="Q379" s="5"/>
      <c r="R379" s="5"/>
      <c r="S379" s="5"/>
      <c r="T379" s="5"/>
    </row>
    <row r="380" spans="2:20" ht="15" x14ac:dyDescent="0.25">
      <c r="B380" s="4" t="str">
        <f t="shared" si="7"/>
        <v/>
      </c>
      <c r="C380"/>
      <c r="D380"/>
      <c r="E380"/>
      <c r="F380" s="5"/>
      <c r="G380" s="5"/>
      <c r="H380" s="5"/>
      <c r="I380" s="5"/>
      <c r="J380" s="5"/>
      <c r="K380" s="5"/>
      <c r="L380" s="5"/>
      <c r="M380" s="5"/>
      <c r="N380" s="5"/>
      <c r="O380" s="5"/>
      <c r="P380" s="5"/>
      <c r="Q380" s="5"/>
      <c r="R380" s="5"/>
      <c r="S380" s="5"/>
      <c r="T380" s="5"/>
    </row>
    <row r="381" spans="2:20" ht="15" x14ac:dyDescent="0.25">
      <c r="B381" s="4" t="str">
        <f t="shared" si="7"/>
        <v/>
      </c>
      <c r="C381"/>
      <c r="D381"/>
      <c r="E381"/>
      <c r="F381" s="5"/>
      <c r="G381" s="5"/>
      <c r="H381" s="5"/>
      <c r="I381" s="5"/>
      <c r="J381" s="5"/>
      <c r="K381" s="5"/>
      <c r="L381" s="5"/>
      <c r="M381" s="5"/>
      <c r="N381" s="5"/>
      <c r="O381" s="5"/>
      <c r="P381" s="5"/>
      <c r="Q381" s="5"/>
      <c r="R381" s="5"/>
      <c r="S381" s="5"/>
      <c r="T381" s="5"/>
    </row>
    <row r="382" spans="2:20" ht="15" x14ac:dyDescent="0.25">
      <c r="B382" s="4" t="str">
        <f t="shared" si="7"/>
        <v/>
      </c>
      <c r="C382"/>
      <c r="D382"/>
      <c r="E382"/>
      <c r="F382" s="5"/>
      <c r="G382" s="5"/>
      <c r="H382" s="5"/>
      <c r="I382" s="5"/>
      <c r="J382" s="5"/>
      <c r="K382" s="5"/>
      <c r="L382" s="5"/>
      <c r="M382" s="5"/>
      <c r="N382" s="5"/>
      <c r="O382" s="5"/>
      <c r="P382" s="5"/>
      <c r="Q382" s="5"/>
      <c r="R382" s="5"/>
      <c r="S382" s="5"/>
      <c r="T382" s="5"/>
    </row>
    <row r="383" spans="2:20" ht="15" x14ac:dyDescent="0.25">
      <c r="B383" s="4" t="str">
        <f t="shared" si="7"/>
        <v/>
      </c>
      <c r="C383"/>
      <c r="D383"/>
      <c r="E383"/>
      <c r="F383" s="5"/>
      <c r="G383" s="5"/>
      <c r="H383" s="5"/>
      <c r="I383" s="5"/>
      <c r="J383" s="5"/>
      <c r="K383" s="5"/>
      <c r="L383" s="5"/>
      <c r="M383" s="5"/>
      <c r="N383" s="5"/>
      <c r="O383" s="5"/>
      <c r="P383" s="5"/>
      <c r="Q383" s="5"/>
      <c r="R383" s="5"/>
      <c r="S383" s="5"/>
      <c r="T383" s="5"/>
    </row>
    <row r="384" spans="2:20" ht="15" x14ac:dyDescent="0.25">
      <c r="B384" s="4" t="str">
        <f t="shared" si="7"/>
        <v/>
      </c>
      <c r="C384"/>
      <c r="D384"/>
      <c r="E384"/>
      <c r="F384" s="5"/>
      <c r="G384" s="5"/>
      <c r="H384" s="5"/>
      <c r="I384" s="5"/>
      <c r="J384" s="5"/>
      <c r="K384" s="5"/>
      <c r="L384" s="5"/>
      <c r="M384" s="5"/>
      <c r="N384" s="5"/>
      <c r="O384" s="5"/>
      <c r="P384" s="5"/>
      <c r="Q384" s="5"/>
      <c r="R384" s="5"/>
      <c r="S384" s="5"/>
      <c r="T384" s="5"/>
    </row>
    <row r="385" spans="2:20" ht="15" x14ac:dyDescent="0.25">
      <c r="B385" s="4" t="str">
        <f t="shared" si="7"/>
        <v/>
      </c>
      <c r="C385"/>
      <c r="D385"/>
      <c r="E385"/>
      <c r="F385" s="5"/>
      <c r="G385" s="5"/>
      <c r="H385" s="5"/>
      <c r="I385" s="5"/>
      <c r="J385" s="5"/>
      <c r="K385" s="5"/>
      <c r="L385" s="5"/>
      <c r="M385" s="5"/>
      <c r="N385" s="5"/>
      <c r="O385" s="5"/>
      <c r="P385" s="5"/>
      <c r="Q385" s="5"/>
      <c r="R385" s="5"/>
      <c r="S385" s="5"/>
      <c r="T385" s="5"/>
    </row>
    <row r="386" spans="2:20" ht="15" x14ac:dyDescent="0.25">
      <c r="B386" s="4" t="str">
        <f t="shared" si="7"/>
        <v/>
      </c>
      <c r="C386"/>
      <c r="D386"/>
      <c r="E386"/>
      <c r="F386" s="5"/>
      <c r="G386" s="5"/>
      <c r="H386" s="5"/>
      <c r="I386" s="5"/>
      <c r="J386" s="5"/>
      <c r="K386" s="5"/>
      <c r="L386" s="5"/>
      <c r="M386" s="5"/>
      <c r="N386" s="5"/>
      <c r="O386" s="5"/>
      <c r="P386" s="5"/>
      <c r="Q386" s="5"/>
      <c r="R386" s="5"/>
      <c r="S386" s="5"/>
      <c r="T386" s="5"/>
    </row>
    <row r="387" spans="2:20" ht="15" x14ac:dyDescent="0.25">
      <c r="B387" s="4" t="str">
        <f t="shared" si="7"/>
        <v/>
      </c>
      <c r="C387"/>
      <c r="D387"/>
      <c r="E387"/>
      <c r="F387" s="5"/>
      <c r="G387" s="5"/>
      <c r="H387" s="5"/>
      <c r="I387" s="5"/>
      <c r="J387" s="5"/>
      <c r="K387" s="5"/>
      <c r="L387" s="5"/>
      <c r="M387" s="5"/>
      <c r="N387" s="5"/>
      <c r="O387" s="5"/>
      <c r="P387" s="5"/>
      <c r="Q387" s="5"/>
      <c r="R387" s="5"/>
      <c r="S387" s="5"/>
      <c r="T387" s="5"/>
    </row>
    <row r="388" spans="2:20" ht="15" x14ac:dyDescent="0.25">
      <c r="B388" s="4" t="str">
        <f t="shared" si="7"/>
        <v/>
      </c>
      <c r="C388"/>
      <c r="D388"/>
      <c r="E388"/>
      <c r="F388" s="5"/>
      <c r="G388" s="5"/>
      <c r="H388" s="5"/>
      <c r="I388" s="5"/>
      <c r="J388" s="5"/>
      <c r="K388" s="5"/>
      <c r="L388" s="5"/>
      <c r="M388" s="5"/>
      <c r="N388" s="5"/>
      <c r="O388" s="5"/>
      <c r="P388" s="5"/>
      <c r="Q388" s="5"/>
      <c r="R388" s="5"/>
      <c r="S388" s="5"/>
      <c r="T388" s="5"/>
    </row>
    <row r="389" spans="2:20" ht="15" x14ac:dyDescent="0.25">
      <c r="B389" s="4" t="str">
        <f t="shared" si="7"/>
        <v/>
      </c>
      <c r="C389"/>
      <c r="D389"/>
      <c r="E389"/>
      <c r="F389" s="5"/>
      <c r="G389" s="5"/>
      <c r="H389" s="5"/>
      <c r="I389" s="5"/>
      <c r="J389" s="5"/>
      <c r="K389" s="5"/>
      <c r="L389" s="5"/>
      <c r="M389" s="5"/>
      <c r="N389" s="5"/>
      <c r="O389" s="5"/>
      <c r="P389" s="5"/>
      <c r="Q389" s="5"/>
      <c r="R389" s="5"/>
      <c r="S389" s="5"/>
      <c r="T389" s="5"/>
    </row>
    <row r="390" spans="2:20" ht="15" x14ac:dyDescent="0.25">
      <c r="B390" s="4" t="str">
        <f t="shared" si="7"/>
        <v/>
      </c>
      <c r="C390"/>
      <c r="D390"/>
      <c r="E390"/>
      <c r="F390" s="5"/>
      <c r="G390" s="5"/>
      <c r="H390" s="5"/>
      <c r="I390" s="5"/>
      <c r="J390" s="5"/>
      <c r="K390" s="5"/>
      <c r="L390" s="5"/>
      <c r="M390" s="5"/>
      <c r="N390" s="5"/>
      <c r="O390" s="5"/>
      <c r="P390" s="5"/>
      <c r="Q390" s="5"/>
      <c r="R390" s="5"/>
      <c r="S390" s="5"/>
      <c r="T390" s="5"/>
    </row>
    <row r="391" spans="2:20" ht="15" x14ac:dyDescent="0.25">
      <c r="B391" s="4" t="str">
        <f t="shared" si="7"/>
        <v/>
      </c>
      <c r="C391"/>
      <c r="D391"/>
      <c r="E391"/>
      <c r="F391" s="5"/>
      <c r="G391" s="5"/>
      <c r="H391" s="5"/>
      <c r="I391" s="5"/>
      <c r="J391" s="5"/>
      <c r="K391" s="5"/>
      <c r="L391" s="5"/>
      <c r="M391" s="5"/>
      <c r="N391" s="5"/>
      <c r="O391" s="5"/>
      <c r="P391" s="5"/>
      <c r="Q391" s="5"/>
      <c r="R391" s="5"/>
      <c r="S391" s="5"/>
      <c r="T391" s="5"/>
    </row>
    <row r="392" spans="2:20" ht="15" x14ac:dyDescent="0.25">
      <c r="B392" s="4" t="str">
        <f t="shared" si="7"/>
        <v/>
      </c>
      <c r="C392"/>
      <c r="D392"/>
      <c r="E392"/>
      <c r="F392" s="5"/>
      <c r="G392" s="5"/>
      <c r="H392" s="5"/>
      <c r="I392" s="5"/>
      <c r="J392" s="5"/>
      <c r="K392" s="5"/>
      <c r="L392" s="5"/>
      <c r="M392" s="5"/>
      <c r="N392" s="5"/>
      <c r="O392" s="5"/>
      <c r="P392" s="5"/>
      <c r="Q392" s="5"/>
      <c r="R392" s="5"/>
      <c r="S392" s="5"/>
      <c r="T392" s="5"/>
    </row>
    <row r="393" spans="2:20" ht="15" x14ac:dyDescent="0.25">
      <c r="B393" s="4" t="str">
        <f t="shared" si="7"/>
        <v/>
      </c>
      <c r="C393"/>
      <c r="D393"/>
      <c r="E393"/>
      <c r="F393" s="5"/>
      <c r="G393" s="5"/>
      <c r="H393" s="5"/>
      <c r="I393" s="5"/>
      <c r="J393" s="5"/>
      <c r="K393" s="5"/>
      <c r="L393" s="5"/>
      <c r="M393" s="5"/>
      <c r="N393" s="5"/>
      <c r="O393" s="5"/>
      <c r="P393" s="5"/>
      <c r="Q393" s="5"/>
      <c r="R393" s="5"/>
      <c r="S393" s="5"/>
      <c r="T393" s="5"/>
    </row>
    <row r="394" spans="2:20" ht="15" x14ac:dyDescent="0.25">
      <c r="B394" s="4" t="str">
        <f t="shared" si="7"/>
        <v/>
      </c>
      <c r="C394"/>
      <c r="D394"/>
      <c r="E394"/>
      <c r="F394" s="5"/>
      <c r="G394" s="5"/>
      <c r="H394" s="5"/>
      <c r="I394" s="5"/>
      <c r="J394" s="5"/>
      <c r="K394" s="5"/>
      <c r="L394" s="5"/>
      <c r="M394" s="5"/>
      <c r="N394" s="5"/>
      <c r="O394" s="5"/>
      <c r="P394" s="5"/>
      <c r="Q394" s="5"/>
      <c r="R394" s="5"/>
      <c r="S394" s="5"/>
      <c r="T394" s="5"/>
    </row>
    <row r="395" spans="2:20" ht="15" x14ac:dyDescent="0.25">
      <c r="B395" s="4" t="str">
        <f t="shared" si="7"/>
        <v/>
      </c>
      <c r="C395"/>
      <c r="D395"/>
      <c r="E395"/>
      <c r="F395" s="5"/>
      <c r="G395" s="5"/>
      <c r="H395" s="5"/>
      <c r="I395" s="5"/>
      <c r="J395" s="5"/>
      <c r="K395" s="5"/>
      <c r="L395" s="5"/>
      <c r="M395" s="5"/>
      <c r="N395" s="5"/>
      <c r="O395" s="5"/>
      <c r="P395" s="5"/>
      <c r="Q395" s="5"/>
      <c r="R395" s="5"/>
      <c r="S395" s="5"/>
      <c r="T395" s="5"/>
    </row>
    <row r="396" spans="2:20" ht="15" x14ac:dyDescent="0.25">
      <c r="B396" s="4" t="str">
        <f t="shared" si="7"/>
        <v/>
      </c>
      <c r="C396"/>
      <c r="D396"/>
      <c r="E396"/>
      <c r="F396" s="5"/>
      <c r="G396" s="5"/>
      <c r="H396" s="5"/>
      <c r="I396" s="5"/>
      <c r="J396" s="5"/>
      <c r="K396" s="5"/>
      <c r="L396" s="5"/>
      <c r="M396" s="5"/>
      <c r="N396" s="5"/>
      <c r="O396" s="5"/>
      <c r="P396" s="5"/>
      <c r="Q396" s="5"/>
      <c r="R396" s="5"/>
      <c r="S396" s="5"/>
      <c r="T396" s="5"/>
    </row>
    <row r="397" spans="2:20" ht="15" x14ac:dyDescent="0.25">
      <c r="B397" s="4" t="str">
        <f t="shared" ref="B397:B460" si="8">IF(IFERROR(IF(MAX(G397:BB397)/MAX($G$12:$DD$10000)=1,"",MAX(G397:BB397)/MAX($G$12:$DD$10000)),"")=0,"",IFERROR(IF(MAX(G397:BB397)/MAX($G$12:$DD$10000)=1,"",MAX(G397:BB397)/MAX($G$12:$DD$10000)),""))</f>
        <v/>
      </c>
      <c r="C397"/>
      <c r="D397"/>
      <c r="E397"/>
      <c r="F397" s="5"/>
      <c r="G397" s="5"/>
      <c r="H397" s="5"/>
      <c r="I397" s="5"/>
      <c r="J397" s="5"/>
      <c r="K397" s="5"/>
      <c r="L397" s="5"/>
      <c r="M397" s="5"/>
      <c r="N397" s="5"/>
      <c r="O397" s="5"/>
      <c r="P397" s="5"/>
      <c r="Q397" s="5"/>
      <c r="R397" s="5"/>
      <c r="S397" s="5"/>
      <c r="T397" s="5"/>
    </row>
    <row r="398" spans="2:20" ht="15" x14ac:dyDescent="0.25">
      <c r="B398" s="4" t="str">
        <f t="shared" si="8"/>
        <v/>
      </c>
      <c r="C398"/>
      <c r="D398"/>
      <c r="E398"/>
      <c r="F398" s="5"/>
      <c r="G398" s="5"/>
      <c r="H398" s="5"/>
      <c r="I398" s="5"/>
      <c r="J398" s="5"/>
      <c r="K398" s="5"/>
      <c r="L398" s="5"/>
      <c r="M398" s="5"/>
      <c r="N398" s="5"/>
      <c r="O398" s="5"/>
      <c r="P398" s="5"/>
      <c r="Q398" s="5"/>
      <c r="R398" s="5"/>
      <c r="S398" s="5"/>
      <c r="T398" s="5"/>
    </row>
    <row r="399" spans="2:20" ht="15" x14ac:dyDescent="0.25">
      <c r="B399" s="4" t="str">
        <f t="shared" si="8"/>
        <v/>
      </c>
      <c r="C399"/>
      <c r="D399"/>
      <c r="E399"/>
      <c r="F399" s="5"/>
      <c r="G399" s="5"/>
      <c r="H399" s="5"/>
      <c r="I399" s="5"/>
      <c r="J399" s="5"/>
      <c r="K399" s="5"/>
      <c r="L399" s="5"/>
      <c r="M399" s="5"/>
      <c r="N399" s="5"/>
      <c r="O399" s="5"/>
      <c r="P399" s="5"/>
      <c r="Q399" s="5"/>
      <c r="R399" s="5"/>
      <c r="S399" s="5"/>
      <c r="T399" s="5"/>
    </row>
    <row r="400" spans="2:20" ht="15" x14ac:dyDescent="0.25">
      <c r="B400" s="4" t="str">
        <f t="shared" si="8"/>
        <v/>
      </c>
      <c r="C400"/>
      <c r="D400"/>
      <c r="E400"/>
      <c r="F400" s="5"/>
      <c r="G400" s="5"/>
      <c r="H400" s="5"/>
      <c r="I400" s="5"/>
      <c r="J400" s="5"/>
      <c r="K400" s="5"/>
      <c r="L400" s="5"/>
      <c r="M400" s="5"/>
      <c r="N400" s="5"/>
      <c r="O400" s="5"/>
      <c r="P400" s="5"/>
      <c r="Q400" s="5"/>
      <c r="R400" s="5"/>
      <c r="S400" s="5"/>
      <c r="T400" s="5"/>
    </row>
    <row r="401" spans="2:20" ht="15" x14ac:dyDescent="0.25">
      <c r="B401" s="4" t="str">
        <f t="shared" si="8"/>
        <v/>
      </c>
      <c r="C401"/>
      <c r="D401"/>
      <c r="E401"/>
      <c r="F401" s="5"/>
      <c r="G401" s="5"/>
      <c r="H401" s="5"/>
      <c r="I401" s="5"/>
      <c r="J401" s="5"/>
      <c r="K401" s="5"/>
      <c r="L401" s="5"/>
      <c r="M401" s="5"/>
      <c r="N401" s="5"/>
      <c r="O401" s="5"/>
      <c r="P401" s="5"/>
      <c r="Q401" s="5"/>
      <c r="R401" s="5"/>
      <c r="S401" s="5"/>
      <c r="T401" s="5"/>
    </row>
    <row r="402" spans="2:20" ht="15" x14ac:dyDescent="0.25">
      <c r="B402" s="4" t="str">
        <f t="shared" si="8"/>
        <v/>
      </c>
      <c r="C402"/>
      <c r="D402"/>
      <c r="E402"/>
      <c r="F402" s="5"/>
      <c r="G402" s="5"/>
      <c r="H402" s="5"/>
      <c r="I402" s="5"/>
      <c r="J402" s="5"/>
      <c r="K402" s="5"/>
      <c r="L402" s="5"/>
      <c r="M402" s="5"/>
      <c r="N402" s="5"/>
      <c r="O402" s="5"/>
      <c r="P402" s="5"/>
      <c r="Q402" s="5"/>
      <c r="R402" s="5"/>
      <c r="S402" s="5"/>
      <c r="T402" s="5"/>
    </row>
    <row r="403" spans="2:20" ht="15" x14ac:dyDescent="0.25">
      <c r="B403" s="4" t="str">
        <f t="shared" si="8"/>
        <v/>
      </c>
      <c r="C403"/>
      <c r="D403"/>
      <c r="E403"/>
      <c r="F403" s="5"/>
      <c r="G403" s="5"/>
      <c r="H403" s="5"/>
      <c r="I403" s="5"/>
      <c r="J403" s="5"/>
      <c r="K403" s="5"/>
      <c r="L403" s="5"/>
      <c r="M403" s="5"/>
      <c r="N403" s="5"/>
      <c r="O403" s="5"/>
      <c r="P403" s="5"/>
      <c r="Q403" s="5"/>
      <c r="R403" s="5"/>
      <c r="S403" s="5"/>
      <c r="T403" s="5"/>
    </row>
    <row r="404" spans="2:20" ht="15" x14ac:dyDescent="0.25">
      <c r="B404" s="4" t="str">
        <f t="shared" si="8"/>
        <v/>
      </c>
      <c r="C404"/>
      <c r="D404"/>
      <c r="E404"/>
      <c r="F404" s="5"/>
      <c r="G404" s="5"/>
      <c r="H404" s="5"/>
      <c r="I404" s="5"/>
      <c r="J404" s="5"/>
      <c r="K404" s="5"/>
      <c r="L404" s="5"/>
      <c r="M404" s="5"/>
      <c r="N404" s="5"/>
      <c r="O404" s="5"/>
      <c r="P404" s="5"/>
      <c r="Q404" s="5"/>
      <c r="R404" s="5"/>
      <c r="S404" s="5"/>
      <c r="T404" s="5"/>
    </row>
    <row r="405" spans="2:20" ht="15" x14ac:dyDescent="0.25">
      <c r="B405" s="4" t="str">
        <f t="shared" si="8"/>
        <v/>
      </c>
      <c r="C405"/>
      <c r="D405"/>
      <c r="E405"/>
      <c r="F405" s="5"/>
      <c r="G405" s="5"/>
      <c r="H405" s="5"/>
      <c r="I405" s="5"/>
      <c r="J405" s="5"/>
      <c r="K405" s="5"/>
      <c r="L405" s="5"/>
      <c r="M405" s="5"/>
      <c r="N405" s="5"/>
      <c r="O405" s="5"/>
      <c r="P405" s="5"/>
      <c r="Q405" s="5"/>
      <c r="R405" s="5"/>
      <c r="S405" s="5"/>
      <c r="T405" s="5"/>
    </row>
    <row r="406" spans="2:20" ht="15" x14ac:dyDescent="0.25">
      <c r="B406" s="4" t="str">
        <f t="shared" si="8"/>
        <v/>
      </c>
      <c r="C406"/>
      <c r="D406"/>
      <c r="E406"/>
      <c r="F406" s="5"/>
      <c r="G406" s="5"/>
      <c r="H406" s="5"/>
      <c r="I406" s="5"/>
      <c r="J406" s="5"/>
      <c r="K406" s="5"/>
      <c r="L406" s="5"/>
      <c r="M406" s="5"/>
      <c r="N406" s="5"/>
      <c r="O406" s="5"/>
      <c r="P406" s="5"/>
      <c r="Q406" s="5"/>
      <c r="R406" s="5"/>
      <c r="S406" s="5"/>
      <c r="T406" s="5"/>
    </row>
    <row r="407" spans="2:20" ht="15" x14ac:dyDescent="0.25">
      <c r="B407" s="4" t="str">
        <f t="shared" si="8"/>
        <v/>
      </c>
      <c r="C407"/>
      <c r="D407"/>
      <c r="E407"/>
      <c r="F407" s="5"/>
      <c r="G407" s="5"/>
      <c r="H407" s="5"/>
      <c r="I407" s="5"/>
      <c r="J407" s="5"/>
      <c r="K407" s="5"/>
      <c r="L407" s="5"/>
      <c r="M407" s="5"/>
      <c r="N407" s="5"/>
      <c r="O407" s="5"/>
      <c r="P407" s="5"/>
      <c r="Q407" s="5"/>
      <c r="R407" s="5"/>
      <c r="S407" s="5"/>
      <c r="T407" s="5"/>
    </row>
    <row r="408" spans="2:20" ht="15" x14ac:dyDescent="0.25">
      <c r="B408" s="4" t="str">
        <f t="shared" si="8"/>
        <v/>
      </c>
      <c r="C408"/>
      <c r="D408"/>
      <c r="E408"/>
      <c r="F408" s="5"/>
      <c r="G408" s="5"/>
      <c r="H408" s="5"/>
      <c r="I408" s="5"/>
      <c r="J408" s="5"/>
      <c r="K408" s="5"/>
      <c r="L408" s="5"/>
      <c r="M408" s="5"/>
      <c r="N408" s="5"/>
      <c r="O408" s="5"/>
      <c r="P408" s="5"/>
      <c r="Q408" s="5"/>
      <c r="R408" s="5"/>
      <c r="S408" s="5"/>
      <c r="T408" s="5"/>
    </row>
    <row r="409" spans="2:20" ht="15" x14ac:dyDescent="0.25">
      <c r="B409" s="4" t="str">
        <f t="shared" si="8"/>
        <v/>
      </c>
      <c r="C409"/>
      <c r="D409"/>
      <c r="E409"/>
      <c r="F409" s="5"/>
      <c r="G409" s="5"/>
      <c r="H409" s="5"/>
      <c r="I409" s="5"/>
      <c r="J409" s="5"/>
      <c r="K409" s="5"/>
      <c r="L409" s="5"/>
      <c r="M409" s="5"/>
      <c r="N409" s="5"/>
      <c r="O409" s="5"/>
      <c r="P409" s="5"/>
      <c r="Q409" s="5"/>
      <c r="R409" s="5"/>
      <c r="S409" s="5"/>
      <c r="T409" s="5"/>
    </row>
    <row r="410" spans="2:20" ht="15" x14ac:dyDescent="0.25">
      <c r="B410" s="4" t="str">
        <f t="shared" si="8"/>
        <v/>
      </c>
      <c r="C410"/>
      <c r="D410"/>
      <c r="E410"/>
      <c r="F410" s="5"/>
      <c r="G410" s="5"/>
      <c r="H410" s="5"/>
      <c r="I410" s="5"/>
      <c r="J410" s="5"/>
      <c r="K410" s="5"/>
      <c r="L410" s="5"/>
      <c r="M410" s="5"/>
      <c r="N410" s="5"/>
      <c r="O410" s="5"/>
      <c r="P410" s="5"/>
      <c r="Q410" s="5"/>
      <c r="R410" s="5"/>
      <c r="S410" s="5"/>
      <c r="T410" s="5"/>
    </row>
    <row r="411" spans="2:20" ht="15" x14ac:dyDescent="0.25">
      <c r="B411" s="4" t="str">
        <f t="shared" si="8"/>
        <v/>
      </c>
      <c r="C411"/>
      <c r="D411"/>
      <c r="E411"/>
      <c r="F411" s="5"/>
      <c r="G411" s="5"/>
      <c r="H411" s="5"/>
      <c r="I411" s="5"/>
      <c r="J411" s="5"/>
      <c r="K411" s="5"/>
      <c r="L411" s="5"/>
      <c r="M411" s="5"/>
      <c r="N411" s="5"/>
      <c r="O411" s="5"/>
      <c r="P411" s="5"/>
      <c r="Q411" s="5"/>
      <c r="R411" s="5"/>
      <c r="S411" s="5"/>
      <c r="T411" s="5"/>
    </row>
    <row r="412" spans="2:20" ht="15" x14ac:dyDescent="0.25">
      <c r="B412" s="4" t="str">
        <f t="shared" si="8"/>
        <v/>
      </c>
      <c r="C412"/>
      <c r="D412"/>
      <c r="E412"/>
      <c r="F412" s="5"/>
      <c r="G412" s="5"/>
      <c r="H412" s="5"/>
      <c r="I412" s="5"/>
      <c r="J412" s="5"/>
      <c r="K412" s="5"/>
      <c r="L412" s="5"/>
      <c r="M412" s="5"/>
      <c r="N412" s="5"/>
      <c r="O412" s="5"/>
      <c r="P412" s="5"/>
      <c r="Q412" s="5"/>
      <c r="R412" s="5"/>
      <c r="S412" s="5"/>
      <c r="T412" s="5"/>
    </row>
    <row r="413" spans="2:20" ht="15" x14ac:dyDescent="0.25">
      <c r="B413" s="4" t="str">
        <f t="shared" si="8"/>
        <v/>
      </c>
      <c r="C413"/>
      <c r="D413"/>
      <c r="E413"/>
      <c r="F413" s="5"/>
      <c r="G413" s="5"/>
      <c r="H413" s="5"/>
      <c r="I413" s="5"/>
      <c r="J413" s="5"/>
      <c r="K413" s="5"/>
      <c r="L413" s="5"/>
      <c r="M413" s="5"/>
      <c r="N413" s="5"/>
      <c r="O413" s="5"/>
      <c r="P413" s="5"/>
      <c r="Q413" s="5"/>
      <c r="R413" s="5"/>
      <c r="S413" s="5"/>
      <c r="T413" s="5"/>
    </row>
    <row r="414" spans="2:20" ht="15" x14ac:dyDescent="0.25">
      <c r="B414" s="4" t="str">
        <f t="shared" si="8"/>
        <v/>
      </c>
      <c r="C414"/>
      <c r="D414"/>
      <c r="E414"/>
      <c r="F414" s="5"/>
      <c r="G414" s="5"/>
      <c r="H414" s="5"/>
      <c r="I414" s="5"/>
      <c r="J414" s="5"/>
      <c r="K414" s="5"/>
      <c r="L414" s="5"/>
      <c r="M414" s="5"/>
      <c r="N414" s="5"/>
      <c r="O414" s="5"/>
      <c r="P414" s="5"/>
      <c r="Q414" s="5"/>
      <c r="R414" s="5"/>
      <c r="S414" s="5"/>
      <c r="T414" s="5"/>
    </row>
    <row r="415" spans="2:20" ht="15" x14ac:dyDescent="0.25">
      <c r="B415" s="4" t="str">
        <f t="shared" si="8"/>
        <v/>
      </c>
      <c r="C415"/>
      <c r="D415"/>
      <c r="E415"/>
      <c r="F415" s="5"/>
      <c r="G415" s="5"/>
      <c r="H415" s="5"/>
      <c r="I415" s="5"/>
      <c r="J415" s="5"/>
      <c r="K415" s="5"/>
      <c r="L415" s="5"/>
      <c r="M415" s="5"/>
      <c r="N415" s="5"/>
      <c r="O415" s="5"/>
      <c r="P415" s="5"/>
      <c r="Q415" s="5"/>
      <c r="R415" s="5"/>
      <c r="S415" s="5"/>
      <c r="T415" s="5"/>
    </row>
    <row r="416" spans="2:20" ht="15" x14ac:dyDescent="0.25">
      <c r="B416" s="4" t="str">
        <f t="shared" si="8"/>
        <v/>
      </c>
      <c r="C416"/>
      <c r="D416"/>
      <c r="E416"/>
      <c r="F416" s="5"/>
      <c r="G416" s="5"/>
      <c r="H416" s="5"/>
      <c r="I416" s="5"/>
      <c r="J416" s="5"/>
      <c r="K416" s="5"/>
      <c r="L416" s="5"/>
      <c r="M416" s="5"/>
      <c r="N416" s="5"/>
      <c r="O416" s="5"/>
      <c r="P416" s="5"/>
      <c r="Q416" s="5"/>
      <c r="R416" s="5"/>
      <c r="S416" s="5"/>
      <c r="T416" s="5"/>
    </row>
    <row r="417" spans="2:20" ht="15" x14ac:dyDescent="0.25">
      <c r="B417" s="4" t="str">
        <f t="shared" si="8"/>
        <v/>
      </c>
      <c r="C417"/>
      <c r="D417"/>
      <c r="E417"/>
      <c r="F417" s="5"/>
      <c r="G417" s="5"/>
      <c r="H417" s="5"/>
      <c r="I417" s="5"/>
      <c r="J417" s="5"/>
      <c r="K417" s="5"/>
      <c r="L417" s="5"/>
      <c r="M417" s="5"/>
      <c r="N417" s="5"/>
      <c r="O417" s="5"/>
      <c r="P417" s="5"/>
      <c r="Q417" s="5"/>
      <c r="R417" s="5"/>
      <c r="S417" s="5"/>
      <c r="T417" s="5"/>
    </row>
    <row r="418" spans="2:20" ht="15" x14ac:dyDescent="0.25">
      <c r="B418" s="4" t="str">
        <f t="shared" si="8"/>
        <v/>
      </c>
      <c r="C418"/>
      <c r="D418"/>
      <c r="E418"/>
      <c r="F418" s="5"/>
      <c r="G418" s="5"/>
      <c r="H418" s="5"/>
      <c r="I418" s="5"/>
      <c r="J418" s="5"/>
      <c r="K418" s="5"/>
      <c r="L418" s="5"/>
      <c r="M418" s="5"/>
      <c r="N418" s="5"/>
      <c r="O418" s="5"/>
      <c r="P418" s="5"/>
      <c r="Q418" s="5"/>
      <c r="R418" s="5"/>
      <c r="S418" s="5"/>
      <c r="T418" s="5"/>
    </row>
    <row r="419" spans="2:20" ht="15" x14ac:dyDescent="0.25">
      <c r="B419" s="4" t="str">
        <f t="shared" si="8"/>
        <v/>
      </c>
      <c r="C419"/>
      <c r="D419"/>
      <c r="E419"/>
      <c r="F419" s="5"/>
      <c r="G419" s="5"/>
      <c r="H419" s="5"/>
      <c r="I419" s="5"/>
      <c r="J419" s="5"/>
      <c r="K419" s="5"/>
      <c r="L419" s="5"/>
      <c r="M419" s="5"/>
      <c r="N419" s="5"/>
      <c r="O419" s="5"/>
      <c r="P419" s="5"/>
      <c r="Q419" s="5"/>
      <c r="R419" s="5"/>
      <c r="S419" s="5"/>
      <c r="T419" s="5"/>
    </row>
    <row r="420" spans="2:20" ht="15" x14ac:dyDescent="0.25">
      <c r="B420" s="4" t="str">
        <f t="shared" si="8"/>
        <v/>
      </c>
      <c r="C420"/>
      <c r="D420"/>
      <c r="E420"/>
      <c r="F420" s="5"/>
      <c r="G420" s="5"/>
      <c r="H420" s="5"/>
      <c r="I420" s="5"/>
      <c r="J420" s="5"/>
      <c r="K420" s="5"/>
      <c r="L420" s="5"/>
      <c r="M420" s="5"/>
      <c r="N420" s="5"/>
      <c r="O420" s="5"/>
      <c r="P420" s="5"/>
      <c r="Q420" s="5"/>
      <c r="R420" s="5"/>
      <c r="S420" s="5"/>
      <c r="T420" s="5"/>
    </row>
    <row r="421" spans="2:20" ht="15" x14ac:dyDescent="0.25">
      <c r="B421" s="4" t="str">
        <f t="shared" si="8"/>
        <v/>
      </c>
      <c r="C421"/>
      <c r="D421"/>
      <c r="E421"/>
      <c r="F421" s="5"/>
      <c r="G421" s="5"/>
      <c r="H421" s="5"/>
      <c r="I421" s="5"/>
      <c r="J421" s="5"/>
      <c r="K421" s="5"/>
      <c r="L421" s="5"/>
      <c r="M421" s="5"/>
      <c r="N421" s="5"/>
      <c r="O421" s="5"/>
      <c r="P421" s="5"/>
      <c r="Q421" s="5"/>
      <c r="R421" s="5"/>
      <c r="S421" s="5"/>
      <c r="T421" s="5"/>
    </row>
    <row r="422" spans="2:20" ht="15" x14ac:dyDescent="0.25">
      <c r="B422" s="4" t="str">
        <f t="shared" si="8"/>
        <v/>
      </c>
      <c r="C422"/>
      <c r="D422"/>
      <c r="E422"/>
      <c r="F422" s="5"/>
      <c r="G422" s="5"/>
      <c r="H422" s="5"/>
      <c r="I422" s="5"/>
      <c r="J422" s="5"/>
      <c r="K422" s="5"/>
      <c r="L422" s="5"/>
      <c r="M422" s="5"/>
      <c r="N422" s="5"/>
      <c r="O422" s="5"/>
      <c r="P422" s="5"/>
      <c r="Q422" s="5"/>
      <c r="R422" s="5"/>
      <c r="S422" s="5"/>
      <c r="T422" s="5"/>
    </row>
    <row r="423" spans="2:20" ht="15" x14ac:dyDescent="0.25">
      <c r="B423" s="4" t="str">
        <f t="shared" si="8"/>
        <v/>
      </c>
      <c r="C423"/>
      <c r="D423"/>
      <c r="E423"/>
      <c r="F423" s="5"/>
      <c r="G423" s="5"/>
      <c r="H423" s="5"/>
      <c r="I423" s="5"/>
      <c r="J423" s="5"/>
      <c r="K423" s="5"/>
      <c r="L423" s="5"/>
      <c r="M423" s="5"/>
      <c r="N423" s="5"/>
      <c r="O423" s="5"/>
      <c r="P423" s="5"/>
      <c r="Q423" s="5"/>
      <c r="R423" s="5"/>
      <c r="S423" s="5"/>
      <c r="T423" s="5"/>
    </row>
    <row r="424" spans="2:20" ht="15" x14ac:dyDescent="0.25">
      <c r="B424" s="4" t="str">
        <f t="shared" si="8"/>
        <v/>
      </c>
      <c r="C424"/>
      <c r="D424"/>
      <c r="E424"/>
      <c r="F424" s="5"/>
      <c r="G424" s="5"/>
      <c r="H424" s="5"/>
      <c r="I424" s="5"/>
      <c r="J424" s="5"/>
      <c r="K424" s="5"/>
      <c r="L424" s="5"/>
      <c r="M424" s="5"/>
      <c r="N424" s="5"/>
      <c r="O424" s="5"/>
      <c r="P424" s="5"/>
      <c r="Q424" s="5"/>
      <c r="R424" s="5"/>
      <c r="S424" s="5"/>
      <c r="T424" s="5"/>
    </row>
    <row r="425" spans="2:20" ht="15" x14ac:dyDescent="0.25">
      <c r="B425" s="4" t="str">
        <f t="shared" si="8"/>
        <v/>
      </c>
      <c r="C425"/>
      <c r="D425"/>
      <c r="E425"/>
      <c r="F425" s="5"/>
      <c r="G425" s="5"/>
      <c r="H425" s="5"/>
      <c r="I425" s="5"/>
      <c r="J425" s="5"/>
      <c r="K425" s="5"/>
      <c r="L425" s="5"/>
      <c r="M425" s="5"/>
      <c r="N425" s="5"/>
      <c r="O425" s="5"/>
      <c r="P425" s="5"/>
      <c r="Q425" s="5"/>
      <c r="R425" s="5"/>
      <c r="S425" s="5"/>
      <c r="T425" s="5"/>
    </row>
    <row r="426" spans="2:20" ht="15" x14ac:dyDescent="0.25">
      <c r="B426" s="4" t="str">
        <f t="shared" si="8"/>
        <v/>
      </c>
      <c r="C426"/>
      <c r="D426"/>
      <c r="E426"/>
      <c r="F426" s="5"/>
      <c r="G426" s="5"/>
      <c r="H426" s="5"/>
      <c r="I426" s="5"/>
      <c r="J426" s="5"/>
      <c r="K426" s="5"/>
      <c r="L426" s="5"/>
      <c r="M426" s="5"/>
      <c r="N426" s="5"/>
      <c r="O426" s="5"/>
      <c r="P426" s="5"/>
      <c r="Q426" s="5"/>
      <c r="R426" s="5"/>
      <c r="S426" s="5"/>
      <c r="T426" s="5"/>
    </row>
    <row r="427" spans="2:20" ht="15" x14ac:dyDescent="0.25">
      <c r="B427" s="4" t="str">
        <f t="shared" si="8"/>
        <v/>
      </c>
      <c r="C427"/>
      <c r="D427"/>
      <c r="E427"/>
      <c r="F427" s="5"/>
      <c r="G427" s="5"/>
      <c r="H427" s="5"/>
      <c r="I427" s="5"/>
      <c r="J427" s="5"/>
      <c r="K427" s="5"/>
      <c r="L427" s="5"/>
      <c r="M427" s="5"/>
      <c r="N427" s="5"/>
      <c r="O427" s="5"/>
      <c r="P427" s="5"/>
      <c r="Q427" s="5"/>
      <c r="R427" s="5"/>
      <c r="S427" s="5"/>
      <c r="T427" s="5"/>
    </row>
    <row r="428" spans="2:20" ht="15" x14ac:dyDescent="0.25">
      <c r="B428" s="4" t="str">
        <f t="shared" si="8"/>
        <v/>
      </c>
      <c r="C428"/>
      <c r="D428"/>
      <c r="E428"/>
      <c r="F428" s="5"/>
      <c r="G428" s="5"/>
      <c r="H428" s="5"/>
      <c r="I428" s="5"/>
      <c r="J428" s="5"/>
      <c r="K428" s="5"/>
      <c r="L428" s="5"/>
      <c r="M428" s="5"/>
      <c r="N428" s="5"/>
      <c r="O428" s="5"/>
      <c r="P428" s="5"/>
      <c r="Q428" s="5"/>
      <c r="R428" s="5"/>
      <c r="S428" s="5"/>
      <c r="T428" s="5"/>
    </row>
    <row r="429" spans="2:20" ht="15" x14ac:dyDescent="0.25">
      <c r="B429" s="4" t="str">
        <f t="shared" si="8"/>
        <v/>
      </c>
      <c r="C429"/>
      <c r="D429"/>
      <c r="E429"/>
      <c r="F429" s="5"/>
      <c r="G429" s="5"/>
      <c r="H429" s="5"/>
      <c r="I429" s="5"/>
      <c r="J429" s="5"/>
      <c r="K429" s="5"/>
      <c r="L429" s="5"/>
      <c r="M429" s="5"/>
      <c r="N429" s="5"/>
      <c r="O429" s="5"/>
      <c r="P429" s="5"/>
      <c r="Q429" s="5"/>
      <c r="R429" s="5"/>
      <c r="S429" s="5"/>
      <c r="T429" s="5"/>
    </row>
    <row r="430" spans="2:20" ht="15" x14ac:dyDescent="0.25">
      <c r="B430" s="4" t="str">
        <f t="shared" si="8"/>
        <v/>
      </c>
      <c r="C430"/>
      <c r="D430"/>
      <c r="E430"/>
      <c r="F430" s="5"/>
      <c r="G430" s="5"/>
      <c r="H430" s="5"/>
      <c r="I430" s="5"/>
      <c r="J430" s="5"/>
      <c r="K430" s="5"/>
      <c r="L430" s="5"/>
      <c r="M430" s="5"/>
      <c r="N430" s="5"/>
      <c r="O430" s="5"/>
      <c r="P430" s="5"/>
      <c r="Q430" s="5"/>
      <c r="R430" s="5"/>
      <c r="S430" s="5"/>
      <c r="T430" s="5"/>
    </row>
    <row r="431" spans="2:20" ht="15" x14ac:dyDescent="0.25">
      <c r="B431" s="4" t="str">
        <f t="shared" si="8"/>
        <v/>
      </c>
      <c r="C431"/>
      <c r="D431"/>
      <c r="E431"/>
      <c r="F431" s="5"/>
      <c r="G431" s="5"/>
      <c r="H431" s="5"/>
      <c r="I431" s="5"/>
      <c r="J431" s="5"/>
      <c r="K431" s="5"/>
      <c r="L431" s="5"/>
      <c r="M431" s="5"/>
      <c r="N431" s="5"/>
      <c r="O431" s="5"/>
      <c r="P431" s="5"/>
      <c r="Q431" s="5"/>
      <c r="R431" s="5"/>
      <c r="S431" s="5"/>
      <c r="T431" s="5"/>
    </row>
    <row r="432" spans="2:20" ht="15" x14ac:dyDescent="0.25">
      <c r="B432" s="4" t="str">
        <f t="shared" si="8"/>
        <v/>
      </c>
      <c r="C432"/>
      <c r="D432"/>
      <c r="E432"/>
      <c r="F432" s="5"/>
      <c r="G432" s="5"/>
      <c r="H432" s="5"/>
      <c r="I432" s="5"/>
      <c r="J432" s="5"/>
      <c r="K432" s="5"/>
      <c r="L432" s="5"/>
      <c r="M432" s="5"/>
      <c r="N432" s="5"/>
      <c r="O432" s="5"/>
      <c r="P432" s="5"/>
      <c r="Q432" s="5"/>
      <c r="R432" s="5"/>
      <c r="S432" s="5"/>
      <c r="T432" s="5"/>
    </row>
    <row r="433" spans="2:20" ht="15" x14ac:dyDescent="0.25">
      <c r="B433" s="4" t="str">
        <f t="shared" si="8"/>
        <v/>
      </c>
      <c r="C433"/>
      <c r="D433"/>
      <c r="E433"/>
      <c r="F433" s="5"/>
      <c r="G433" s="5"/>
      <c r="H433" s="5"/>
      <c r="I433" s="5"/>
      <c r="J433" s="5"/>
      <c r="K433" s="5"/>
      <c r="L433" s="5"/>
      <c r="M433" s="5"/>
      <c r="N433" s="5"/>
      <c r="O433" s="5"/>
      <c r="P433" s="5"/>
      <c r="Q433" s="5"/>
      <c r="R433" s="5"/>
      <c r="S433" s="5"/>
      <c r="T433" s="5"/>
    </row>
    <row r="434" spans="2:20" ht="15" x14ac:dyDescent="0.25">
      <c r="B434" s="4" t="str">
        <f t="shared" si="8"/>
        <v/>
      </c>
      <c r="C434"/>
      <c r="D434"/>
      <c r="E434"/>
      <c r="F434" s="5"/>
      <c r="G434" s="5"/>
      <c r="H434" s="5"/>
      <c r="I434" s="5"/>
      <c r="J434" s="5"/>
      <c r="K434" s="5"/>
      <c r="L434" s="5"/>
      <c r="M434" s="5"/>
      <c r="N434" s="5"/>
      <c r="O434" s="5"/>
      <c r="P434" s="5"/>
      <c r="Q434" s="5"/>
      <c r="R434" s="5"/>
      <c r="S434" s="5"/>
      <c r="T434" s="5"/>
    </row>
    <row r="435" spans="2:20" ht="15" x14ac:dyDescent="0.25">
      <c r="B435" s="4" t="str">
        <f t="shared" si="8"/>
        <v/>
      </c>
      <c r="C435"/>
      <c r="D435"/>
      <c r="E435"/>
      <c r="F435" s="5"/>
      <c r="G435" s="5"/>
      <c r="H435" s="5"/>
      <c r="I435" s="5"/>
      <c r="J435" s="5"/>
      <c r="K435" s="5"/>
      <c r="L435" s="5"/>
      <c r="M435" s="5"/>
      <c r="N435" s="5"/>
      <c r="O435" s="5"/>
      <c r="P435" s="5"/>
      <c r="Q435" s="5"/>
      <c r="R435" s="5"/>
      <c r="S435" s="5"/>
      <c r="T435" s="5"/>
    </row>
    <row r="436" spans="2:20" ht="15" x14ac:dyDescent="0.25">
      <c r="B436" s="4" t="str">
        <f t="shared" si="8"/>
        <v/>
      </c>
      <c r="C436"/>
      <c r="D436"/>
      <c r="E436"/>
      <c r="F436" s="5"/>
      <c r="G436" s="5"/>
      <c r="H436" s="5"/>
      <c r="I436" s="5"/>
      <c r="J436" s="5"/>
      <c r="K436" s="5"/>
      <c r="L436" s="5"/>
      <c r="M436" s="5"/>
      <c r="N436" s="5"/>
      <c r="O436" s="5"/>
      <c r="P436" s="5"/>
      <c r="Q436" s="5"/>
      <c r="R436" s="5"/>
      <c r="S436" s="5"/>
      <c r="T436" s="5"/>
    </row>
    <row r="437" spans="2:20" ht="15" x14ac:dyDescent="0.25">
      <c r="B437" s="4" t="str">
        <f t="shared" si="8"/>
        <v/>
      </c>
      <c r="C437"/>
      <c r="D437"/>
      <c r="E437"/>
      <c r="F437" s="5"/>
      <c r="G437" s="5"/>
      <c r="H437" s="5"/>
      <c r="I437" s="5"/>
      <c r="J437" s="5"/>
      <c r="K437" s="5"/>
      <c r="L437" s="5"/>
      <c r="M437" s="5"/>
      <c r="N437" s="5"/>
      <c r="O437" s="5"/>
      <c r="P437" s="5"/>
      <c r="Q437" s="5"/>
      <c r="R437" s="5"/>
      <c r="S437" s="5"/>
      <c r="T437" s="5"/>
    </row>
    <row r="438" spans="2:20" ht="15" x14ac:dyDescent="0.25">
      <c r="B438" s="4" t="str">
        <f t="shared" si="8"/>
        <v/>
      </c>
      <c r="C438"/>
      <c r="D438"/>
      <c r="E438"/>
      <c r="F438" s="5"/>
      <c r="G438" s="5"/>
      <c r="H438" s="5"/>
      <c r="I438" s="5"/>
      <c r="J438" s="5"/>
      <c r="K438" s="5"/>
      <c r="L438" s="5"/>
      <c r="M438" s="5"/>
      <c r="N438" s="5"/>
      <c r="O438" s="5"/>
      <c r="P438" s="5"/>
      <c r="Q438" s="5"/>
      <c r="R438" s="5"/>
      <c r="S438" s="5"/>
      <c r="T438" s="5"/>
    </row>
    <row r="439" spans="2:20" ht="15" x14ac:dyDescent="0.25">
      <c r="B439" s="4" t="str">
        <f t="shared" si="8"/>
        <v/>
      </c>
      <c r="C439"/>
      <c r="D439"/>
      <c r="E439"/>
      <c r="F439" s="5"/>
      <c r="G439" s="5"/>
      <c r="H439" s="5"/>
      <c r="I439" s="5"/>
      <c r="J439" s="5"/>
      <c r="K439" s="5"/>
      <c r="L439" s="5"/>
      <c r="M439" s="5"/>
      <c r="N439" s="5"/>
      <c r="O439" s="5"/>
      <c r="P439" s="5"/>
      <c r="Q439" s="5"/>
      <c r="R439" s="5"/>
      <c r="S439" s="5"/>
      <c r="T439" s="5"/>
    </row>
    <row r="440" spans="2:20" ht="15" x14ac:dyDescent="0.25">
      <c r="B440" s="4" t="str">
        <f t="shared" si="8"/>
        <v/>
      </c>
      <c r="C440"/>
      <c r="D440"/>
      <c r="E440"/>
      <c r="F440" s="5"/>
      <c r="G440" s="5"/>
      <c r="H440" s="5"/>
      <c r="I440" s="5"/>
      <c r="J440" s="5"/>
      <c r="K440" s="5"/>
      <c r="L440" s="5"/>
      <c r="M440" s="5"/>
      <c r="N440" s="5"/>
      <c r="O440" s="5"/>
      <c r="P440" s="5"/>
      <c r="Q440" s="5"/>
      <c r="R440" s="5"/>
      <c r="S440" s="5"/>
      <c r="T440" s="5"/>
    </row>
    <row r="441" spans="2:20" ht="15" x14ac:dyDescent="0.25">
      <c r="B441" s="4" t="str">
        <f t="shared" si="8"/>
        <v/>
      </c>
      <c r="C441"/>
      <c r="D441"/>
      <c r="E441"/>
      <c r="F441" s="5"/>
      <c r="G441" s="5"/>
      <c r="H441" s="5"/>
      <c r="I441" s="5"/>
      <c r="J441" s="5"/>
      <c r="K441" s="5"/>
      <c r="L441" s="5"/>
      <c r="M441" s="5"/>
      <c r="N441" s="5"/>
      <c r="O441" s="5"/>
      <c r="P441" s="5"/>
      <c r="Q441" s="5"/>
      <c r="R441" s="5"/>
      <c r="S441" s="5"/>
      <c r="T441" s="5"/>
    </row>
    <row r="442" spans="2:20" ht="15" x14ac:dyDescent="0.25">
      <c r="B442" s="4" t="str">
        <f t="shared" si="8"/>
        <v/>
      </c>
      <c r="C442"/>
      <c r="D442"/>
      <c r="E442"/>
      <c r="F442" s="5"/>
      <c r="G442" s="5"/>
      <c r="H442" s="5"/>
      <c r="I442" s="5"/>
      <c r="J442" s="5"/>
      <c r="K442" s="5"/>
      <c r="L442" s="5"/>
      <c r="M442" s="5"/>
      <c r="N442" s="5"/>
      <c r="O442" s="5"/>
      <c r="P442" s="5"/>
      <c r="Q442" s="5"/>
      <c r="R442" s="5"/>
      <c r="S442" s="5"/>
      <c r="T442" s="5"/>
    </row>
    <row r="443" spans="2:20" ht="15" x14ac:dyDescent="0.25">
      <c r="B443" s="4" t="str">
        <f t="shared" si="8"/>
        <v/>
      </c>
      <c r="C443"/>
      <c r="D443"/>
      <c r="E443"/>
      <c r="F443" s="5"/>
      <c r="G443" s="5"/>
      <c r="H443" s="5"/>
      <c r="I443" s="5"/>
      <c r="J443" s="5"/>
      <c r="K443" s="5"/>
      <c r="L443" s="5"/>
      <c r="M443" s="5"/>
      <c r="N443" s="5"/>
      <c r="O443" s="5"/>
      <c r="P443" s="5"/>
      <c r="Q443" s="5"/>
      <c r="R443" s="5"/>
      <c r="S443" s="5"/>
      <c r="T443" s="5"/>
    </row>
    <row r="444" spans="2:20" ht="15" x14ac:dyDescent="0.25">
      <c r="B444" s="4" t="str">
        <f t="shared" si="8"/>
        <v/>
      </c>
      <c r="C444"/>
      <c r="D444"/>
      <c r="E444"/>
      <c r="F444" s="5"/>
      <c r="G444" s="5"/>
      <c r="H444" s="5"/>
      <c r="I444" s="5"/>
      <c r="J444" s="5"/>
      <c r="K444" s="5"/>
      <c r="L444" s="5"/>
      <c r="M444" s="5"/>
      <c r="N444" s="5"/>
      <c r="O444" s="5"/>
      <c r="P444" s="5"/>
      <c r="Q444" s="5"/>
      <c r="R444" s="5"/>
      <c r="S444" s="5"/>
      <c r="T444" s="5"/>
    </row>
    <row r="445" spans="2:20" ht="15" x14ac:dyDescent="0.25">
      <c r="B445" s="4" t="str">
        <f t="shared" si="8"/>
        <v/>
      </c>
      <c r="C445"/>
      <c r="D445"/>
      <c r="E445"/>
      <c r="F445" s="5"/>
      <c r="G445" s="5"/>
      <c r="H445" s="5"/>
      <c r="I445" s="5"/>
      <c r="J445" s="5"/>
      <c r="K445" s="5"/>
      <c r="L445" s="5"/>
      <c r="M445" s="5"/>
      <c r="N445" s="5"/>
      <c r="O445" s="5"/>
      <c r="P445" s="5"/>
      <c r="Q445" s="5"/>
      <c r="R445" s="5"/>
      <c r="S445" s="5"/>
      <c r="T445" s="5"/>
    </row>
    <row r="446" spans="2:20" ht="15" x14ac:dyDescent="0.25">
      <c r="B446" s="4" t="str">
        <f t="shared" si="8"/>
        <v/>
      </c>
      <c r="C446"/>
      <c r="D446"/>
      <c r="E446"/>
      <c r="F446" s="5"/>
      <c r="G446" s="5"/>
      <c r="H446" s="5"/>
      <c r="I446" s="5"/>
      <c r="J446" s="5"/>
      <c r="K446" s="5"/>
      <c r="L446" s="5"/>
      <c r="M446" s="5"/>
      <c r="N446" s="5"/>
      <c r="O446" s="5"/>
      <c r="P446" s="5"/>
      <c r="Q446" s="5"/>
      <c r="R446" s="5"/>
      <c r="S446" s="5"/>
      <c r="T446" s="5"/>
    </row>
    <row r="447" spans="2:20" ht="15" x14ac:dyDescent="0.25">
      <c r="B447" s="4" t="str">
        <f t="shared" si="8"/>
        <v/>
      </c>
      <c r="C447"/>
      <c r="D447"/>
      <c r="E447"/>
      <c r="F447" s="5"/>
      <c r="G447" s="5"/>
      <c r="H447" s="5"/>
      <c r="I447" s="5"/>
      <c r="J447" s="5"/>
      <c r="K447" s="5"/>
      <c r="L447" s="5"/>
      <c r="M447" s="5"/>
      <c r="N447" s="5"/>
      <c r="O447" s="5"/>
      <c r="P447" s="5"/>
      <c r="Q447" s="5"/>
      <c r="R447" s="5"/>
      <c r="S447" s="5"/>
      <c r="T447" s="5"/>
    </row>
    <row r="448" spans="2:20" ht="15" x14ac:dyDescent="0.25">
      <c r="B448" s="4" t="str">
        <f t="shared" si="8"/>
        <v/>
      </c>
      <c r="C448"/>
      <c r="D448"/>
      <c r="E448"/>
      <c r="F448" s="5"/>
      <c r="G448" s="5"/>
      <c r="H448" s="5"/>
      <c r="I448" s="5"/>
      <c r="J448" s="5"/>
      <c r="K448" s="5"/>
      <c r="L448" s="5"/>
      <c r="M448" s="5"/>
      <c r="N448" s="5"/>
      <c r="O448" s="5"/>
      <c r="P448" s="5"/>
      <c r="Q448" s="5"/>
      <c r="R448" s="5"/>
      <c r="S448" s="5"/>
      <c r="T448" s="5"/>
    </row>
    <row r="449" spans="2:20" ht="15" x14ac:dyDescent="0.25">
      <c r="B449" s="4" t="str">
        <f t="shared" si="8"/>
        <v/>
      </c>
      <c r="C449"/>
      <c r="D449"/>
      <c r="E449"/>
      <c r="F449" s="5"/>
      <c r="G449" s="5"/>
      <c r="H449" s="5"/>
      <c r="I449" s="5"/>
      <c r="J449" s="5"/>
      <c r="K449" s="5"/>
      <c r="L449" s="5"/>
      <c r="M449" s="5"/>
      <c r="N449" s="5"/>
      <c r="O449" s="5"/>
      <c r="P449" s="5"/>
      <c r="Q449" s="5"/>
      <c r="R449" s="5"/>
      <c r="S449" s="5"/>
      <c r="T449" s="5"/>
    </row>
    <row r="450" spans="2:20" ht="15" x14ac:dyDescent="0.25">
      <c r="B450" s="4" t="str">
        <f t="shared" si="8"/>
        <v/>
      </c>
      <c r="C450"/>
      <c r="D450"/>
      <c r="E450"/>
      <c r="F450" s="5"/>
      <c r="G450" s="5"/>
      <c r="H450" s="5"/>
      <c r="I450" s="5"/>
      <c r="J450" s="5"/>
      <c r="K450" s="5"/>
      <c r="L450" s="5"/>
      <c r="M450" s="5"/>
      <c r="N450" s="5"/>
      <c r="O450" s="5"/>
      <c r="P450" s="5"/>
      <c r="Q450" s="5"/>
      <c r="R450" s="5"/>
      <c r="S450" s="5"/>
      <c r="T450" s="5"/>
    </row>
    <row r="451" spans="2:20" ht="15" x14ac:dyDescent="0.25">
      <c r="B451" s="4" t="str">
        <f t="shared" si="8"/>
        <v/>
      </c>
      <c r="C451"/>
      <c r="D451"/>
      <c r="E451"/>
      <c r="F451" s="5"/>
      <c r="G451" s="5"/>
      <c r="H451" s="5"/>
      <c r="I451" s="5"/>
      <c r="J451" s="5"/>
      <c r="K451" s="5"/>
      <c r="L451" s="5"/>
      <c r="M451" s="5"/>
      <c r="N451" s="5"/>
      <c r="O451" s="5"/>
      <c r="P451" s="5"/>
      <c r="Q451" s="5"/>
      <c r="R451" s="5"/>
      <c r="S451" s="5"/>
      <c r="T451" s="5"/>
    </row>
    <row r="452" spans="2:20" ht="15" x14ac:dyDescent="0.25">
      <c r="B452" s="4" t="str">
        <f t="shared" si="8"/>
        <v/>
      </c>
      <c r="C452"/>
      <c r="D452"/>
      <c r="E452"/>
      <c r="F452" s="5"/>
      <c r="G452" s="5"/>
      <c r="H452" s="5"/>
      <c r="I452" s="5"/>
      <c r="J452" s="5"/>
      <c r="K452" s="5"/>
      <c r="L452" s="5"/>
      <c r="M452" s="5"/>
      <c r="N452" s="5"/>
      <c r="O452" s="5"/>
      <c r="P452" s="5"/>
      <c r="Q452" s="5"/>
      <c r="R452" s="5"/>
      <c r="S452" s="5"/>
      <c r="T452" s="5"/>
    </row>
    <row r="453" spans="2:20" ht="15" x14ac:dyDescent="0.25">
      <c r="B453" s="4" t="str">
        <f t="shared" si="8"/>
        <v/>
      </c>
      <c r="C453"/>
      <c r="D453"/>
      <c r="E453"/>
      <c r="F453" s="5"/>
      <c r="G453" s="5"/>
      <c r="H453" s="5"/>
      <c r="I453" s="5"/>
      <c r="J453" s="5"/>
      <c r="K453" s="5"/>
      <c r="L453" s="5"/>
      <c r="M453" s="5"/>
      <c r="N453" s="5"/>
      <c r="O453" s="5"/>
      <c r="P453" s="5"/>
      <c r="Q453" s="5"/>
      <c r="R453" s="5"/>
      <c r="S453" s="5"/>
      <c r="T453" s="5"/>
    </row>
    <row r="454" spans="2:20" ht="15" x14ac:dyDescent="0.25">
      <c r="B454" s="4" t="str">
        <f t="shared" si="8"/>
        <v/>
      </c>
      <c r="C454"/>
      <c r="D454"/>
      <c r="E454"/>
      <c r="F454" s="5"/>
      <c r="G454" s="5"/>
      <c r="H454" s="5"/>
      <c r="I454" s="5"/>
      <c r="J454" s="5"/>
      <c r="K454" s="5"/>
      <c r="L454" s="5"/>
      <c r="M454" s="5"/>
      <c r="N454" s="5"/>
      <c r="O454" s="5"/>
      <c r="P454" s="5"/>
      <c r="Q454" s="5"/>
      <c r="R454" s="5"/>
      <c r="S454" s="5"/>
      <c r="T454" s="5"/>
    </row>
    <row r="455" spans="2:20" ht="15" x14ac:dyDescent="0.25">
      <c r="B455" s="4" t="str">
        <f t="shared" si="8"/>
        <v/>
      </c>
      <c r="C455"/>
      <c r="D455"/>
      <c r="E455"/>
      <c r="F455" s="5"/>
      <c r="G455" s="5"/>
      <c r="H455" s="5"/>
      <c r="I455" s="5"/>
      <c r="J455" s="5"/>
      <c r="K455" s="5"/>
      <c r="L455" s="5"/>
      <c r="M455" s="5"/>
      <c r="N455" s="5"/>
      <c r="O455" s="5"/>
      <c r="P455" s="5"/>
      <c r="Q455" s="5"/>
      <c r="R455" s="5"/>
      <c r="S455" s="5"/>
      <c r="T455" s="5"/>
    </row>
    <row r="456" spans="2:20" ht="15" x14ac:dyDescent="0.25">
      <c r="B456" s="4" t="str">
        <f t="shared" si="8"/>
        <v/>
      </c>
      <c r="C456"/>
      <c r="D456"/>
      <c r="E456"/>
      <c r="F456" s="5"/>
      <c r="G456" s="5"/>
      <c r="H456" s="5"/>
      <c r="I456" s="5"/>
      <c r="J456" s="5"/>
      <c r="K456" s="5"/>
      <c r="L456" s="5"/>
      <c r="M456" s="5"/>
      <c r="N456" s="5"/>
      <c r="O456" s="5"/>
      <c r="P456" s="5"/>
      <c r="Q456" s="5"/>
      <c r="R456" s="5"/>
      <c r="S456" s="5"/>
      <c r="T456" s="5"/>
    </row>
    <row r="457" spans="2:20" ht="15" x14ac:dyDescent="0.25">
      <c r="B457" s="4" t="str">
        <f t="shared" si="8"/>
        <v/>
      </c>
      <c r="C457"/>
      <c r="D457"/>
      <c r="E457"/>
      <c r="F457" s="5"/>
      <c r="G457" s="5"/>
      <c r="H457" s="5"/>
      <c r="I457" s="5"/>
      <c r="J457" s="5"/>
      <c r="K457" s="5"/>
      <c r="L457" s="5"/>
      <c r="M457" s="5"/>
      <c r="N457" s="5"/>
      <c r="O457" s="5"/>
      <c r="P457" s="5"/>
      <c r="Q457" s="5"/>
      <c r="R457" s="5"/>
      <c r="S457" s="5"/>
      <c r="T457" s="5"/>
    </row>
    <row r="458" spans="2:20" ht="15" x14ac:dyDescent="0.25">
      <c r="B458" s="4" t="str">
        <f t="shared" si="8"/>
        <v/>
      </c>
      <c r="C458"/>
      <c r="D458"/>
      <c r="E458"/>
      <c r="F458" s="5"/>
      <c r="G458" s="5"/>
      <c r="H458" s="5"/>
      <c r="I458" s="5"/>
      <c r="J458" s="5"/>
      <c r="K458" s="5"/>
      <c r="L458" s="5"/>
      <c r="M458" s="5"/>
      <c r="N458" s="5"/>
      <c r="O458" s="5"/>
      <c r="P458" s="5"/>
      <c r="Q458" s="5"/>
      <c r="R458" s="5"/>
      <c r="S458" s="5"/>
      <c r="T458" s="5"/>
    </row>
    <row r="459" spans="2:20" ht="15" x14ac:dyDescent="0.25">
      <c r="B459" s="4" t="str">
        <f t="shared" si="8"/>
        <v/>
      </c>
      <c r="C459"/>
      <c r="D459"/>
      <c r="E459"/>
      <c r="F459" s="5"/>
      <c r="G459" s="5"/>
      <c r="H459" s="5"/>
      <c r="I459" s="5"/>
      <c r="J459" s="5"/>
      <c r="K459" s="5"/>
      <c r="L459" s="5"/>
      <c r="M459" s="5"/>
      <c r="N459" s="5"/>
      <c r="O459" s="5"/>
      <c r="P459" s="5"/>
      <c r="Q459" s="5"/>
      <c r="R459" s="5"/>
      <c r="S459" s="5"/>
      <c r="T459" s="5"/>
    </row>
    <row r="460" spans="2:20" ht="15" x14ac:dyDescent="0.25">
      <c r="B460" s="4" t="str">
        <f t="shared" si="8"/>
        <v/>
      </c>
      <c r="C460"/>
      <c r="D460"/>
      <c r="E460"/>
      <c r="F460" s="5"/>
      <c r="G460" s="5"/>
      <c r="H460" s="5"/>
      <c r="I460" s="5"/>
      <c r="J460" s="5"/>
      <c r="K460" s="5"/>
      <c r="L460" s="5"/>
      <c r="M460" s="5"/>
      <c r="N460" s="5"/>
      <c r="O460" s="5"/>
      <c r="P460" s="5"/>
      <c r="Q460" s="5"/>
      <c r="R460" s="5"/>
      <c r="S460" s="5"/>
      <c r="T460" s="5"/>
    </row>
    <row r="461" spans="2:20" ht="15" x14ac:dyDescent="0.25">
      <c r="B461" s="4" t="str">
        <f t="shared" ref="B461:B524" si="9">IF(IFERROR(IF(MAX(G461:BB461)/MAX($G$12:$DD$10000)=1,"",MAX(G461:BB461)/MAX($G$12:$DD$10000)),"")=0,"",IFERROR(IF(MAX(G461:BB461)/MAX($G$12:$DD$10000)=1,"",MAX(G461:BB461)/MAX($G$12:$DD$10000)),""))</f>
        <v/>
      </c>
      <c r="C461"/>
      <c r="D461"/>
      <c r="E461"/>
      <c r="F461" s="5"/>
      <c r="G461" s="5"/>
      <c r="H461" s="5"/>
      <c r="I461" s="5"/>
      <c r="J461" s="5"/>
      <c r="K461" s="5"/>
      <c r="L461" s="5"/>
      <c r="M461" s="5"/>
      <c r="N461" s="5"/>
      <c r="O461" s="5"/>
      <c r="P461" s="5"/>
      <c r="Q461" s="5"/>
      <c r="R461" s="5"/>
      <c r="S461" s="5"/>
      <c r="T461" s="5"/>
    </row>
    <row r="462" spans="2:20" ht="15" x14ac:dyDescent="0.25">
      <c r="B462" s="4" t="str">
        <f t="shared" si="9"/>
        <v/>
      </c>
      <c r="C462"/>
      <c r="D462"/>
      <c r="E462"/>
      <c r="F462" s="5"/>
      <c r="G462" s="5"/>
      <c r="H462" s="5"/>
      <c r="I462" s="5"/>
      <c r="J462" s="5"/>
      <c r="K462" s="5"/>
      <c r="L462" s="5"/>
      <c r="M462" s="5"/>
      <c r="N462" s="5"/>
      <c r="O462" s="5"/>
      <c r="P462" s="5"/>
      <c r="Q462" s="5"/>
      <c r="R462" s="5"/>
      <c r="S462" s="5"/>
      <c r="T462" s="5"/>
    </row>
    <row r="463" spans="2:20" ht="15" x14ac:dyDescent="0.25">
      <c r="B463" s="4" t="str">
        <f t="shared" si="9"/>
        <v/>
      </c>
      <c r="C463"/>
      <c r="D463"/>
      <c r="E463"/>
      <c r="F463" s="5"/>
      <c r="G463" s="5"/>
      <c r="H463" s="5"/>
      <c r="I463" s="5"/>
      <c r="J463" s="5"/>
      <c r="K463" s="5"/>
      <c r="L463" s="5"/>
      <c r="M463" s="5"/>
      <c r="N463" s="5"/>
      <c r="O463" s="5"/>
      <c r="P463" s="5"/>
      <c r="Q463" s="5"/>
      <c r="R463" s="5"/>
      <c r="S463" s="5"/>
      <c r="T463" s="5"/>
    </row>
    <row r="464" spans="2:20" ht="15" x14ac:dyDescent="0.25">
      <c r="B464" s="4" t="str">
        <f t="shared" si="9"/>
        <v/>
      </c>
      <c r="C464"/>
      <c r="D464"/>
      <c r="E464"/>
      <c r="F464" s="5"/>
      <c r="G464" s="5"/>
      <c r="H464" s="5"/>
      <c r="I464" s="5"/>
      <c r="J464" s="5"/>
      <c r="K464" s="5"/>
      <c r="L464" s="5"/>
      <c r="M464" s="5"/>
      <c r="N464" s="5"/>
      <c r="O464" s="5"/>
      <c r="P464" s="5"/>
      <c r="Q464" s="5"/>
      <c r="R464" s="5"/>
      <c r="S464" s="5"/>
      <c r="T464" s="5"/>
    </row>
    <row r="465" spans="2:20" ht="15" x14ac:dyDescent="0.25">
      <c r="B465" s="4" t="str">
        <f t="shared" si="9"/>
        <v/>
      </c>
      <c r="C465"/>
      <c r="D465"/>
      <c r="E465"/>
      <c r="F465" s="5"/>
      <c r="G465" s="5"/>
      <c r="H465" s="5"/>
      <c r="I465" s="5"/>
      <c r="J465" s="5"/>
      <c r="K465" s="5"/>
      <c r="L465" s="5"/>
      <c r="M465" s="5"/>
      <c r="N465" s="5"/>
      <c r="O465" s="5"/>
      <c r="P465" s="5"/>
      <c r="Q465" s="5"/>
      <c r="R465" s="5"/>
      <c r="S465" s="5"/>
      <c r="T465" s="5"/>
    </row>
    <row r="466" spans="2:20" ht="15" x14ac:dyDescent="0.25">
      <c r="B466" s="4" t="str">
        <f t="shared" si="9"/>
        <v/>
      </c>
      <c r="C466"/>
      <c r="D466"/>
      <c r="E466"/>
      <c r="F466" s="5"/>
      <c r="G466" s="5"/>
      <c r="H466" s="5"/>
      <c r="I466" s="5"/>
      <c r="J466" s="5"/>
      <c r="K466" s="5"/>
      <c r="L466" s="5"/>
      <c r="M466" s="5"/>
      <c r="N466" s="5"/>
      <c r="O466" s="5"/>
      <c r="P466" s="5"/>
      <c r="Q466" s="5"/>
      <c r="R466" s="5"/>
      <c r="S466" s="5"/>
      <c r="T466" s="5"/>
    </row>
    <row r="467" spans="2:20" ht="15" x14ac:dyDescent="0.25">
      <c r="B467" s="4" t="str">
        <f t="shared" si="9"/>
        <v/>
      </c>
      <c r="C467"/>
      <c r="D467"/>
      <c r="E467"/>
      <c r="F467" s="5"/>
      <c r="G467" s="5"/>
      <c r="H467" s="5"/>
      <c r="I467" s="5"/>
      <c r="J467" s="5"/>
      <c r="K467" s="5"/>
      <c r="L467" s="5"/>
      <c r="M467" s="5"/>
      <c r="N467" s="5"/>
      <c r="O467" s="5"/>
      <c r="P467" s="5"/>
      <c r="Q467" s="5"/>
      <c r="R467" s="5"/>
      <c r="S467" s="5"/>
      <c r="T467" s="5"/>
    </row>
    <row r="468" spans="2:20" ht="15" x14ac:dyDescent="0.25">
      <c r="B468" s="4" t="str">
        <f t="shared" si="9"/>
        <v/>
      </c>
      <c r="C468"/>
      <c r="D468"/>
      <c r="E468"/>
      <c r="F468" s="5"/>
      <c r="G468" s="5"/>
      <c r="H468" s="5"/>
      <c r="I468" s="5"/>
      <c r="J468" s="5"/>
      <c r="K468" s="5"/>
      <c r="L468" s="5"/>
      <c r="M468" s="5"/>
      <c r="N468" s="5"/>
      <c r="O468" s="5"/>
      <c r="P468" s="5"/>
      <c r="Q468" s="5"/>
      <c r="R468" s="5"/>
      <c r="S468" s="5"/>
      <c r="T468" s="5"/>
    </row>
    <row r="469" spans="2:20" ht="15" x14ac:dyDescent="0.25">
      <c r="B469" s="4" t="str">
        <f t="shared" si="9"/>
        <v/>
      </c>
      <c r="C469"/>
      <c r="D469"/>
      <c r="E469"/>
      <c r="F469" s="5"/>
      <c r="G469" s="5"/>
      <c r="H469" s="5"/>
      <c r="I469" s="5"/>
      <c r="J469" s="5"/>
      <c r="K469" s="5"/>
      <c r="L469" s="5"/>
      <c r="M469" s="5"/>
      <c r="N469" s="5"/>
      <c r="O469" s="5"/>
      <c r="P469" s="5"/>
      <c r="Q469" s="5"/>
      <c r="R469" s="5"/>
      <c r="S469" s="5"/>
      <c r="T469" s="5"/>
    </row>
    <row r="470" spans="2:20" ht="15" x14ac:dyDescent="0.25">
      <c r="B470" s="4" t="str">
        <f t="shared" si="9"/>
        <v/>
      </c>
      <c r="C470"/>
      <c r="D470"/>
      <c r="E470"/>
      <c r="F470" s="5"/>
      <c r="G470" s="5"/>
      <c r="H470" s="5"/>
      <c r="I470" s="5"/>
      <c r="J470" s="5"/>
      <c r="K470" s="5"/>
      <c r="L470" s="5"/>
      <c r="M470" s="5"/>
      <c r="N470" s="5"/>
      <c r="O470" s="5"/>
      <c r="P470" s="5"/>
      <c r="Q470" s="5"/>
      <c r="R470" s="5"/>
      <c r="S470" s="5"/>
      <c r="T470" s="5"/>
    </row>
    <row r="471" spans="2:20" ht="15" x14ac:dyDescent="0.25">
      <c r="B471" s="4" t="str">
        <f t="shared" si="9"/>
        <v/>
      </c>
      <c r="C471"/>
      <c r="D471"/>
      <c r="E471"/>
      <c r="F471" s="5"/>
      <c r="G471" s="5"/>
      <c r="H471" s="5"/>
      <c r="I471" s="5"/>
      <c r="J471" s="5"/>
      <c r="K471" s="5"/>
      <c r="L471" s="5"/>
      <c r="M471" s="5"/>
      <c r="N471" s="5"/>
      <c r="O471" s="5"/>
      <c r="P471" s="5"/>
      <c r="Q471" s="5"/>
      <c r="R471" s="5"/>
      <c r="S471" s="5"/>
      <c r="T471" s="5"/>
    </row>
    <row r="472" spans="2:20" ht="15" x14ac:dyDescent="0.25">
      <c r="B472" s="4" t="str">
        <f t="shared" si="9"/>
        <v/>
      </c>
      <c r="C472"/>
      <c r="D472"/>
      <c r="E472"/>
      <c r="F472" s="5"/>
      <c r="G472" s="5"/>
      <c r="H472" s="5"/>
      <c r="I472" s="5"/>
      <c r="J472" s="5"/>
      <c r="K472" s="5"/>
      <c r="L472" s="5"/>
      <c r="M472" s="5"/>
      <c r="N472" s="5"/>
      <c r="O472" s="5"/>
      <c r="P472" s="5"/>
      <c r="Q472" s="5"/>
      <c r="R472" s="5"/>
      <c r="S472" s="5"/>
      <c r="T472" s="5"/>
    </row>
    <row r="473" spans="2:20" ht="15" x14ac:dyDescent="0.25">
      <c r="B473" s="4" t="str">
        <f t="shared" si="9"/>
        <v/>
      </c>
      <c r="C473"/>
      <c r="D473"/>
      <c r="E473"/>
      <c r="F473" s="5"/>
      <c r="G473" s="5"/>
      <c r="H473" s="5"/>
      <c r="I473" s="5"/>
      <c r="J473" s="5"/>
      <c r="K473" s="5"/>
      <c r="L473" s="5"/>
      <c r="M473" s="5"/>
      <c r="N473" s="5"/>
      <c r="O473" s="5"/>
      <c r="P473" s="5"/>
      <c r="Q473" s="5"/>
      <c r="R473" s="5"/>
      <c r="S473" s="5"/>
      <c r="T473" s="5"/>
    </row>
    <row r="474" spans="2:20" ht="15" x14ac:dyDescent="0.25">
      <c r="B474" s="4" t="str">
        <f t="shared" si="9"/>
        <v/>
      </c>
      <c r="C474"/>
      <c r="D474"/>
      <c r="E474"/>
      <c r="F474" s="5"/>
      <c r="G474" s="5"/>
      <c r="H474" s="5"/>
      <c r="I474" s="5"/>
      <c r="J474" s="5"/>
      <c r="K474" s="5"/>
      <c r="L474" s="5"/>
      <c r="M474" s="5"/>
      <c r="N474" s="5"/>
      <c r="O474" s="5"/>
      <c r="P474" s="5"/>
      <c r="Q474" s="5"/>
      <c r="R474" s="5"/>
      <c r="S474" s="5"/>
      <c r="T474" s="5"/>
    </row>
    <row r="475" spans="2:20" ht="15" x14ac:dyDescent="0.25">
      <c r="B475" s="4" t="str">
        <f t="shared" si="9"/>
        <v/>
      </c>
      <c r="C475"/>
      <c r="D475"/>
      <c r="E475"/>
      <c r="F475" s="5"/>
      <c r="G475" s="5"/>
      <c r="H475" s="5"/>
      <c r="I475" s="5"/>
      <c r="J475" s="5"/>
      <c r="K475" s="5"/>
      <c r="L475" s="5"/>
      <c r="M475" s="5"/>
      <c r="N475" s="5"/>
      <c r="O475" s="5"/>
      <c r="P475" s="5"/>
      <c r="Q475" s="5"/>
      <c r="R475" s="5"/>
      <c r="S475" s="5"/>
      <c r="T475" s="5"/>
    </row>
    <row r="476" spans="2:20" ht="15" x14ac:dyDescent="0.25">
      <c r="B476" s="4" t="str">
        <f t="shared" si="9"/>
        <v/>
      </c>
      <c r="C476"/>
      <c r="D476"/>
      <c r="E476"/>
      <c r="F476" s="5"/>
      <c r="G476" s="5"/>
      <c r="H476" s="5"/>
      <c r="I476" s="5"/>
      <c r="J476" s="5"/>
      <c r="K476" s="5"/>
      <c r="L476" s="5"/>
      <c r="M476" s="5"/>
      <c r="N476" s="5"/>
      <c r="O476" s="5"/>
      <c r="P476" s="5"/>
      <c r="Q476" s="5"/>
      <c r="R476" s="5"/>
      <c r="S476" s="5"/>
      <c r="T476" s="5"/>
    </row>
    <row r="477" spans="2:20" ht="15" x14ac:dyDescent="0.25">
      <c r="B477" s="4" t="str">
        <f t="shared" si="9"/>
        <v/>
      </c>
      <c r="C477"/>
      <c r="D477"/>
      <c r="E477"/>
      <c r="F477" s="5"/>
      <c r="G477" s="5"/>
      <c r="H477" s="5"/>
      <c r="I477" s="5"/>
      <c r="J477" s="5"/>
      <c r="K477" s="5"/>
      <c r="L477" s="5"/>
      <c r="M477" s="5"/>
      <c r="N477" s="5"/>
      <c r="O477" s="5"/>
      <c r="P477" s="5"/>
      <c r="Q477" s="5"/>
      <c r="R477" s="5"/>
      <c r="S477" s="5"/>
      <c r="T477" s="5"/>
    </row>
    <row r="478" spans="2:20" ht="15" x14ac:dyDescent="0.25">
      <c r="B478" s="4" t="str">
        <f t="shared" si="9"/>
        <v/>
      </c>
      <c r="C478"/>
      <c r="D478"/>
      <c r="E478"/>
      <c r="F478" s="5"/>
      <c r="G478" s="5"/>
      <c r="H478" s="5"/>
      <c r="I478" s="5"/>
      <c r="J478" s="5"/>
      <c r="K478" s="5"/>
      <c r="L478" s="5"/>
      <c r="M478" s="5"/>
      <c r="N478" s="5"/>
      <c r="O478" s="5"/>
      <c r="P478" s="5"/>
      <c r="Q478" s="5"/>
      <c r="R478" s="5"/>
      <c r="S478" s="5"/>
      <c r="T478" s="5"/>
    </row>
    <row r="479" spans="2:20" ht="15" x14ac:dyDescent="0.25">
      <c r="B479" s="4" t="str">
        <f t="shared" si="9"/>
        <v/>
      </c>
      <c r="C479"/>
      <c r="D479"/>
      <c r="E479"/>
      <c r="F479" s="5"/>
      <c r="G479" s="5"/>
      <c r="H479" s="5"/>
      <c r="I479" s="5"/>
      <c r="J479" s="5"/>
      <c r="K479" s="5"/>
      <c r="L479" s="5"/>
      <c r="M479" s="5"/>
      <c r="N479" s="5"/>
      <c r="O479" s="5"/>
      <c r="P479" s="5"/>
      <c r="Q479" s="5"/>
      <c r="R479" s="5"/>
      <c r="S479" s="5"/>
      <c r="T479" s="5"/>
    </row>
    <row r="480" spans="2:20" ht="15" x14ac:dyDescent="0.25">
      <c r="B480" s="4" t="str">
        <f t="shared" si="9"/>
        <v/>
      </c>
      <c r="C480"/>
      <c r="D480"/>
      <c r="E480"/>
      <c r="F480" s="5"/>
      <c r="G480" s="5"/>
      <c r="H480" s="5"/>
      <c r="I480" s="5"/>
      <c r="J480" s="5"/>
      <c r="K480" s="5"/>
      <c r="L480" s="5"/>
      <c r="M480" s="5"/>
      <c r="N480" s="5"/>
      <c r="O480" s="5"/>
      <c r="P480" s="5"/>
      <c r="Q480" s="5"/>
      <c r="R480" s="5"/>
      <c r="S480" s="5"/>
      <c r="T480" s="5"/>
    </row>
    <row r="481" spans="2:20" ht="15" x14ac:dyDescent="0.25">
      <c r="B481" s="4" t="str">
        <f t="shared" si="9"/>
        <v/>
      </c>
      <c r="C481"/>
      <c r="D481"/>
      <c r="E481"/>
      <c r="F481" s="5"/>
      <c r="G481" s="5"/>
      <c r="H481" s="5"/>
      <c r="I481" s="5"/>
      <c r="J481" s="5"/>
      <c r="K481" s="5"/>
      <c r="L481" s="5"/>
      <c r="M481" s="5"/>
      <c r="N481" s="5"/>
      <c r="O481" s="5"/>
      <c r="P481" s="5"/>
      <c r="Q481" s="5"/>
      <c r="R481" s="5"/>
      <c r="S481" s="5"/>
      <c r="T481" s="5"/>
    </row>
    <row r="482" spans="2:20" ht="15" x14ac:dyDescent="0.25">
      <c r="B482" s="4" t="str">
        <f t="shared" si="9"/>
        <v/>
      </c>
      <c r="C482"/>
      <c r="D482"/>
      <c r="E482"/>
      <c r="F482" s="5"/>
      <c r="G482" s="5"/>
      <c r="H482" s="5"/>
      <c r="I482" s="5"/>
      <c r="J482" s="5"/>
      <c r="K482" s="5"/>
      <c r="L482" s="5"/>
      <c r="M482" s="5"/>
      <c r="N482" s="5"/>
      <c r="O482" s="5"/>
      <c r="P482" s="5"/>
      <c r="Q482" s="5"/>
      <c r="R482" s="5"/>
      <c r="S482" s="5"/>
      <c r="T482" s="5"/>
    </row>
    <row r="483" spans="2:20" ht="15" x14ac:dyDescent="0.25">
      <c r="B483" s="4" t="str">
        <f t="shared" si="9"/>
        <v/>
      </c>
      <c r="C483"/>
      <c r="D483"/>
      <c r="E483"/>
      <c r="F483" s="5"/>
      <c r="G483" s="5"/>
      <c r="H483" s="5"/>
      <c r="I483" s="5"/>
      <c r="J483" s="5"/>
      <c r="K483" s="5"/>
      <c r="L483" s="5"/>
      <c r="M483" s="5"/>
      <c r="N483" s="5"/>
      <c r="O483" s="5"/>
      <c r="P483" s="5"/>
      <c r="Q483" s="5"/>
      <c r="R483" s="5"/>
      <c r="S483" s="5"/>
      <c r="T483" s="5"/>
    </row>
    <row r="484" spans="2:20" ht="15" x14ac:dyDescent="0.25">
      <c r="B484" s="4" t="str">
        <f t="shared" si="9"/>
        <v/>
      </c>
      <c r="C484"/>
      <c r="D484"/>
      <c r="E484"/>
      <c r="F484" s="5"/>
      <c r="G484" s="5"/>
      <c r="H484" s="5"/>
      <c r="I484" s="5"/>
      <c r="J484" s="5"/>
      <c r="K484" s="5"/>
      <c r="L484" s="5"/>
      <c r="M484" s="5"/>
      <c r="N484" s="5"/>
      <c r="O484" s="5"/>
      <c r="P484" s="5"/>
      <c r="Q484" s="5"/>
      <c r="R484" s="5"/>
      <c r="S484" s="5"/>
      <c r="T484" s="5"/>
    </row>
    <row r="485" spans="2:20" ht="15" x14ac:dyDescent="0.25">
      <c r="B485" s="4" t="str">
        <f t="shared" si="9"/>
        <v/>
      </c>
      <c r="C485"/>
      <c r="D485"/>
      <c r="E485"/>
      <c r="F485" s="5"/>
      <c r="G485" s="5"/>
      <c r="H485" s="5"/>
      <c r="I485" s="5"/>
      <c r="J485" s="5"/>
      <c r="K485" s="5"/>
      <c r="L485" s="5"/>
      <c r="M485" s="5"/>
      <c r="N485" s="5"/>
      <c r="O485" s="5"/>
      <c r="P485" s="5"/>
      <c r="Q485" s="5"/>
      <c r="R485" s="5"/>
      <c r="S485" s="5"/>
      <c r="T485" s="5"/>
    </row>
    <row r="486" spans="2:20" ht="15" x14ac:dyDescent="0.25">
      <c r="B486" s="4" t="str">
        <f t="shared" si="9"/>
        <v/>
      </c>
      <c r="C486"/>
      <c r="D486"/>
      <c r="E486"/>
      <c r="F486" s="5"/>
      <c r="G486" s="5"/>
      <c r="H486" s="5"/>
      <c r="I486" s="5"/>
      <c r="J486" s="5"/>
      <c r="K486" s="5"/>
      <c r="L486" s="5"/>
      <c r="M486" s="5"/>
      <c r="N486" s="5"/>
      <c r="O486" s="5"/>
      <c r="P486" s="5"/>
      <c r="Q486" s="5"/>
      <c r="R486" s="5"/>
      <c r="S486" s="5"/>
      <c r="T486" s="5"/>
    </row>
    <row r="487" spans="2:20" ht="15" x14ac:dyDescent="0.25">
      <c r="B487" s="4" t="str">
        <f t="shared" si="9"/>
        <v/>
      </c>
      <c r="C487"/>
      <c r="D487"/>
      <c r="E487"/>
      <c r="F487" s="5"/>
      <c r="G487" s="5"/>
      <c r="H487" s="5"/>
      <c r="I487" s="5"/>
      <c r="J487" s="5"/>
      <c r="K487" s="5"/>
      <c r="L487" s="5"/>
      <c r="M487" s="5"/>
      <c r="N487" s="5"/>
      <c r="O487" s="5"/>
      <c r="P487" s="5"/>
      <c r="Q487" s="5"/>
      <c r="R487" s="5"/>
      <c r="S487" s="5"/>
      <c r="T487" s="5"/>
    </row>
    <row r="488" spans="2:20" ht="15" x14ac:dyDescent="0.25">
      <c r="B488" s="4" t="str">
        <f t="shared" si="9"/>
        <v/>
      </c>
      <c r="C488"/>
      <c r="D488"/>
      <c r="E488"/>
      <c r="F488" s="5"/>
      <c r="G488" s="5"/>
      <c r="H488" s="5"/>
      <c r="I488" s="5"/>
      <c r="J488" s="5"/>
      <c r="K488" s="5"/>
      <c r="L488" s="5"/>
      <c r="M488" s="5"/>
      <c r="N488" s="5"/>
      <c r="O488" s="5"/>
      <c r="P488" s="5"/>
      <c r="Q488" s="5"/>
      <c r="R488" s="5"/>
      <c r="S488" s="5"/>
      <c r="T488" s="5"/>
    </row>
    <row r="489" spans="2:20" ht="15" x14ac:dyDescent="0.25">
      <c r="B489" s="4" t="str">
        <f t="shared" si="9"/>
        <v/>
      </c>
      <c r="C489"/>
      <c r="D489"/>
      <c r="E489"/>
      <c r="F489" s="5"/>
      <c r="G489" s="5"/>
      <c r="H489" s="5"/>
      <c r="I489" s="5"/>
      <c r="J489" s="5"/>
      <c r="K489" s="5"/>
      <c r="L489" s="5"/>
      <c r="M489" s="5"/>
      <c r="N489" s="5"/>
      <c r="O489" s="5"/>
      <c r="P489" s="5"/>
      <c r="Q489" s="5"/>
      <c r="R489" s="5"/>
      <c r="S489" s="5"/>
      <c r="T489" s="5"/>
    </row>
    <row r="490" spans="2:20" ht="15" x14ac:dyDescent="0.25">
      <c r="B490" s="4" t="str">
        <f t="shared" si="9"/>
        <v/>
      </c>
      <c r="C490"/>
      <c r="D490"/>
      <c r="E490"/>
      <c r="F490" s="5"/>
      <c r="G490" s="5"/>
      <c r="H490" s="5"/>
      <c r="I490" s="5"/>
      <c r="J490" s="5"/>
      <c r="K490" s="5"/>
      <c r="L490" s="5"/>
      <c r="M490" s="5"/>
      <c r="N490" s="5"/>
      <c r="O490" s="5"/>
      <c r="P490" s="5"/>
      <c r="Q490" s="5"/>
      <c r="R490" s="5"/>
      <c r="S490" s="5"/>
      <c r="T490" s="5"/>
    </row>
    <row r="491" spans="2:20" ht="15" x14ac:dyDescent="0.25">
      <c r="B491" s="4" t="str">
        <f t="shared" si="9"/>
        <v/>
      </c>
      <c r="C491"/>
      <c r="D491"/>
      <c r="E491"/>
      <c r="F491" s="5"/>
      <c r="G491" s="5"/>
      <c r="H491" s="5"/>
      <c r="I491" s="5"/>
      <c r="J491" s="5"/>
      <c r="K491" s="5"/>
      <c r="L491" s="5"/>
      <c r="M491" s="5"/>
      <c r="N491" s="5"/>
      <c r="O491" s="5"/>
      <c r="P491" s="5"/>
      <c r="Q491" s="5"/>
      <c r="R491" s="5"/>
      <c r="S491" s="5"/>
      <c r="T491" s="5"/>
    </row>
    <row r="492" spans="2:20" ht="15" x14ac:dyDescent="0.25">
      <c r="B492" s="4" t="str">
        <f t="shared" si="9"/>
        <v/>
      </c>
      <c r="C492"/>
      <c r="D492"/>
      <c r="E492"/>
      <c r="F492" s="5"/>
      <c r="G492" s="5"/>
      <c r="H492" s="5"/>
      <c r="I492" s="5"/>
      <c r="J492" s="5"/>
      <c r="K492" s="5"/>
      <c r="L492" s="5"/>
      <c r="M492" s="5"/>
      <c r="N492" s="5"/>
      <c r="O492" s="5"/>
      <c r="P492" s="5"/>
      <c r="Q492" s="5"/>
      <c r="R492" s="5"/>
      <c r="S492" s="5"/>
      <c r="T492" s="5"/>
    </row>
    <row r="493" spans="2:20" ht="15" x14ac:dyDescent="0.25">
      <c r="B493" s="4" t="str">
        <f t="shared" si="9"/>
        <v/>
      </c>
      <c r="C493"/>
      <c r="D493"/>
      <c r="E493"/>
      <c r="F493" s="5"/>
      <c r="G493" s="5"/>
      <c r="H493" s="5"/>
      <c r="I493" s="5"/>
      <c r="J493" s="5"/>
      <c r="K493" s="5"/>
      <c r="L493" s="5"/>
      <c r="M493" s="5"/>
      <c r="N493" s="5"/>
      <c r="O493" s="5"/>
      <c r="P493" s="5"/>
      <c r="Q493" s="5"/>
      <c r="R493" s="5"/>
      <c r="S493" s="5"/>
      <c r="T493" s="5"/>
    </row>
    <row r="494" spans="2:20" ht="15" x14ac:dyDescent="0.25">
      <c r="B494" s="4" t="str">
        <f t="shared" si="9"/>
        <v/>
      </c>
      <c r="C494"/>
      <c r="D494"/>
      <c r="E494"/>
      <c r="F494" s="5"/>
      <c r="G494" s="5"/>
      <c r="H494" s="5"/>
      <c r="I494" s="5"/>
      <c r="J494" s="5"/>
      <c r="K494" s="5"/>
      <c r="L494" s="5"/>
      <c r="M494" s="5"/>
      <c r="N494" s="5"/>
      <c r="O494" s="5"/>
      <c r="P494" s="5"/>
      <c r="Q494" s="5"/>
      <c r="R494" s="5"/>
      <c r="S494" s="5"/>
      <c r="T494" s="5"/>
    </row>
    <row r="495" spans="2:20" ht="15" x14ac:dyDescent="0.25">
      <c r="B495" s="4" t="str">
        <f t="shared" si="9"/>
        <v/>
      </c>
      <c r="C495"/>
      <c r="D495"/>
      <c r="E495"/>
      <c r="F495" s="5"/>
      <c r="G495" s="5"/>
      <c r="H495" s="5"/>
      <c r="I495" s="5"/>
      <c r="J495" s="5"/>
      <c r="K495" s="5"/>
      <c r="L495" s="5"/>
      <c r="M495" s="5"/>
      <c r="N495" s="5"/>
      <c r="O495" s="5"/>
      <c r="P495" s="5"/>
      <c r="Q495" s="5"/>
      <c r="R495" s="5"/>
      <c r="S495" s="5"/>
      <c r="T495" s="5"/>
    </row>
    <row r="496" spans="2:20" ht="15" x14ac:dyDescent="0.25">
      <c r="B496" s="4" t="str">
        <f t="shared" si="9"/>
        <v/>
      </c>
      <c r="C496"/>
      <c r="D496"/>
      <c r="E496"/>
      <c r="F496" s="5"/>
      <c r="G496" s="5"/>
      <c r="H496" s="5"/>
      <c r="I496" s="5"/>
      <c r="J496" s="5"/>
      <c r="K496" s="5"/>
      <c r="L496" s="5"/>
      <c r="M496" s="5"/>
      <c r="N496" s="5"/>
      <c r="O496" s="5"/>
      <c r="P496" s="5"/>
      <c r="Q496" s="5"/>
      <c r="R496" s="5"/>
      <c r="S496" s="5"/>
      <c r="T496" s="5"/>
    </row>
    <row r="497" spans="2:20" ht="15" x14ac:dyDescent="0.25">
      <c r="B497" s="4" t="str">
        <f t="shared" si="9"/>
        <v/>
      </c>
      <c r="C497"/>
      <c r="D497"/>
      <c r="E497"/>
      <c r="F497" s="5"/>
      <c r="G497" s="5"/>
      <c r="H497" s="5"/>
      <c r="I497" s="5"/>
      <c r="J497" s="5"/>
      <c r="K497" s="5"/>
      <c r="L497" s="5"/>
      <c r="M497" s="5"/>
      <c r="N497" s="5"/>
      <c r="O497" s="5"/>
      <c r="P497" s="5"/>
      <c r="Q497" s="5"/>
      <c r="R497" s="5"/>
      <c r="S497" s="5"/>
      <c r="T497" s="5"/>
    </row>
    <row r="498" spans="2:20" ht="15" x14ac:dyDescent="0.25">
      <c r="B498" s="4" t="str">
        <f t="shared" si="9"/>
        <v/>
      </c>
      <c r="C498"/>
      <c r="D498"/>
      <c r="E498"/>
      <c r="F498" s="5"/>
      <c r="G498" s="5"/>
      <c r="H498" s="5"/>
      <c r="I498" s="5"/>
      <c r="J498" s="5"/>
      <c r="K498" s="5"/>
      <c r="L498" s="5"/>
      <c r="M498" s="5"/>
      <c r="N498" s="5"/>
      <c r="O498" s="5"/>
      <c r="P498" s="5"/>
      <c r="Q498" s="5"/>
      <c r="R498" s="5"/>
      <c r="S498" s="5"/>
      <c r="T498" s="5"/>
    </row>
    <row r="499" spans="2:20" ht="15" x14ac:dyDescent="0.25">
      <c r="B499" s="4" t="str">
        <f t="shared" si="9"/>
        <v/>
      </c>
      <c r="C499"/>
      <c r="D499"/>
      <c r="E499"/>
      <c r="F499" s="5"/>
      <c r="G499" s="5"/>
      <c r="H499" s="5"/>
      <c r="I499" s="5"/>
      <c r="J499" s="5"/>
      <c r="K499" s="5"/>
      <c r="L499" s="5"/>
      <c r="M499" s="5"/>
      <c r="N499" s="5"/>
      <c r="O499" s="5"/>
      <c r="P499" s="5"/>
      <c r="Q499" s="5"/>
      <c r="R499" s="5"/>
      <c r="S499" s="5"/>
      <c r="T499" s="5"/>
    </row>
    <row r="500" spans="2:20" ht="15" x14ac:dyDescent="0.25">
      <c r="B500" s="4" t="str">
        <f t="shared" si="9"/>
        <v/>
      </c>
      <c r="C500"/>
      <c r="D500"/>
      <c r="E500"/>
      <c r="F500" s="5"/>
      <c r="G500" s="5"/>
      <c r="H500" s="5"/>
      <c r="I500" s="5"/>
      <c r="J500" s="5"/>
      <c r="K500" s="5"/>
      <c r="L500" s="5"/>
      <c r="M500" s="5"/>
      <c r="N500" s="5"/>
      <c r="O500" s="5"/>
      <c r="P500" s="5"/>
      <c r="Q500" s="5"/>
      <c r="R500" s="5"/>
      <c r="S500" s="5"/>
      <c r="T500" s="5"/>
    </row>
    <row r="501" spans="2:20" ht="15" x14ac:dyDescent="0.25">
      <c r="B501" s="4" t="str">
        <f t="shared" si="9"/>
        <v/>
      </c>
      <c r="C501"/>
      <c r="D501"/>
      <c r="E501"/>
      <c r="F501" s="5"/>
      <c r="G501" s="5"/>
      <c r="H501" s="5"/>
      <c r="I501" s="5"/>
      <c r="J501" s="5"/>
      <c r="K501" s="5"/>
      <c r="L501" s="5"/>
      <c r="M501" s="5"/>
      <c r="N501" s="5"/>
      <c r="O501" s="5"/>
      <c r="P501" s="5"/>
      <c r="Q501" s="5"/>
      <c r="R501" s="5"/>
      <c r="S501" s="5"/>
      <c r="T501" s="5"/>
    </row>
    <row r="502" spans="2:20" ht="15" x14ac:dyDescent="0.25">
      <c r="B502" s="4" t="str">
        <f t="shared" si="9"/>
        <v/>
      </c>
      <c r="C502"/>
      <c r="D502"/>
      <c r="E502"/>
      <c r="F502" s="5"/>
      <c r="G502" s="5"/>
      <c r="H502" s="5"/>
      <c r="I502" s="5"/>
      <c r="J502" s="5"/>
      <c r="K502" s="5"/>
      <c r="L502" s="5"/>
      <c r="M502" s="5"/>
      <c r="N502" s="5"/>
      <c r="O502" s="5"/>
      <c r="P502" s="5"/>
      <c r="Q502" s="5"/>
      <c r="R502" s="5"/>
      <c r="S502" s="5"/>
      <c r="T502" s="5"/>
    </row>
    <row r="503" spans="2:20" ht="15" x14ac:dyDescent="0.25">
      <c r="B503" s="4" t="str">
        <f t="shared" si="9"/>
        <v/>
      </c>
      <c r="C503"/>
      <c r="D503"/>
      <c r="E503"/>
      <c r="F503" s="5"/>
      <c r="G503" s="5"/>
      <c r="H503" s="5"/>
      <c r="I503" s="5"/>
      <c r="J503" s="5"/>
      <c r="K503" s="5"/>
      <c r="L503" s="5"/>
      <c r="M503" s="5"/>
      <c r="N503" s="5"/>
      <c r="O503" s="5"/>
      <c r="P503" s="5"/>
      <c r="Q503" s="5"/>
      <c r="R503" s="5"/>
      <c r="S503" s="5"/>
      <c r="T503" s="5"/>
    </row>
    <row r="504" spans="2:20" ht="15" x14ac:dyDescent="0.25">
      <c r="B504" s="4" t="str">
        <f t="shared" si="9"/>
        <v/>
      </c>
      <c r="C504"/>
      <c r="D504"/>
      <c r="E504"/>
      <c r="F504" s="5"/>
      <c r="G504" s="5"/>
      <c r="H504" s="5"/>
      <c r="I504" s="5"/>
      <c r="J504" s="5"/>
      <c r="K504" s="5"/>
      <c r="L504" s="5"/>
      <c r="M504" s="5"/>
      <c r="N504" s="5"/>
      <c r="O504" s="5"/>
      <c r="P504" s="5"/>
      <c r="Q504" s="5"/>
      <c r="R504" s="5"/>
      <c r="S504" s="5"/>
      <c r="T504" s="5"/>
    </row>
    <row r="505" spans="2:20" ht="15" x14ac:dyDescent="0.25">
      <c r="B505" s="4" t="str">
        <f t="shared" si="9"/>
        <v/>
      </c>
      <c r="C505"/>
      <c r="D505"/>
      <c r="E505"/>
      <c r="F505" s="5"/>
      <c r="G505" s="5"/>
      <c r="H505" s="5"/>
      <c r="I505" s="5"/>
      <c r="J505" s="5"/>
      <c r="K505" s="5"/>
      <c r="L505" s="5"/>
      <c r="M505" s="5"/>
      <c r="N505" s="5"/>
      <c r="O505" s="5"/>
      <c r="P505" s="5"/>
      <c r="Q505" s="5"/>
      <c r="R505" s="5"/>
      <c r="S505" s="5"/>
      <c r="T505" s="5"/>
    </row>
    <row r="506" spans="2:20" ht="15" x14ac:dyDescent="0.25">
      <c r="B506" s="4" t="str">
        <f t="shared" si="9"/>
        <v/>
      </c>
      <c r="C506"/>
      <c r="D506"/>
      <c r="E506"/>
      <c r="F506" s="5"/>
      <c r="G506" s="5"/>
      <c r="H506" s="5"/>
      <c r="I506" s="5"/>
      <c r="J506" s="5"/>
      <c r="K506" s="5"/>
      <c r="L506" s="5"/>
      <c r="M506" s="5"/>
      <c r="N506" s="5"/>
      <c r="O506" s="5"/>
      <c r="P506" s="5"/>
      <c r="Q506" s="5"/>
      <c r="R506" s="5"/>
      <c r="S506" s="5"/>
      <c r="T506" s="5"/>
    </row>
    <row r="507" spans="2:20" ht="15" x14ac:dyDescent="0.25">
      <c r="B507" s="4" t="str">
        <f t="shared" si="9"/>
        <v/>
      </c>
      <c r="C507"/>
      <c r="D507"/>
      <c r="E507"/>
      <c r="F507" s="5"/>
      <c r="G507" s="5"/>
      <c r="H507" s="5"/>
      <c r="I507" s="5"/>
      <c r="J507" s="5"/>
      <c r="K507" s="5"/>
      <c r="L507" s="5"/>
      <c r="M507" s="5"/>
      <c r="N507" s="5"/>
      <c r="O507" s="5"/>
      <c r="P507" s="5"/>
      <c r="Q507" s="5"/>
      <c r="R507" s="5"/>
      <c r="S507" s="5"/>
      <c r="T507" s="5"/>
    </row>
    <row r="508" spans="2:20" ht="15" x14ac:dyDescent="0.25">
      <c r="B508" s="4" t="str">
        <f t="shared" si="9"/>
        <v/>
      </c>
      <c r="C508"/>
      <c r="D508"/>
      <c r="E508"/>
      <c r="F508" s="5"/>
      <c r="G508" s="5"/>
      <c r="H508" s="5"/>
      <c r="I508" s="5"/>
      <c r="J508" s="5"/>
      <c r="K508" s="5"/>
      <c r="L508" s="5"/>
      <c r="M508" s="5"/>
      <c r="N508" s="5"/>
      <c r="O508" s="5"/>
      <c r="P508" s="5"/>
      <c r="Q508" s="5"/>
      <c r="R508" s="5"/>
      <c r="S508" s="5"/>
      <c r="T508" s="5"/>
    </row>
    <row r="509" spans="2:20" ht="15" x14ac:dyDescent="0.25">
      <c r="B509" s="4" t="str">
        <f t="shared" si="9"/>
        <v/>
      </c>
      <c r="C509"/>
      <c r="D509"/>
      <c r="E509"/>
      <c r="F509" s="5"/>
      <c r="G509" s="5"/>
      <c r="H509" s="5"/>
      <c r="I509" s="5"/>
      <c r="J509" s="5"/>
      <c r="K509" s="5"/>
      <c r="L509" s="5"/>
      <c r="M509" s="5"/>
      <c r="N509" s="5"/>
      <c r="O509" s="5"/>
      <c r="P509" s="5"/>
      <c r="Q509" s="5"/>
      <c r="R509" s="5"/>
      <c r="S509" s="5"/>
      <c r="T509" s="5"/>
    </row>
    <row r="510" spans="2:20" ht="15" x14ac:dyDescent="0.25">
      <c r="B510" s="4" t="str">
        <f t="shared" si="9"/>
        <v/>
      </c>
      <c r="C510"/>
      <c r="D510"/>
      <c r="E510"/>
      <c r="F510" s="5"/>
      <c r="G510" s="5"/>
      <c r="H510" s="5"/>
      <c r="I510" s="5"/>
      <c r="J510" s="5"/>
      <c r="K510" s="5"/>
      <c r="L510" s="5"/>
      <c r="M510" s="5"/>
      <c r="N510" s="5"/>
      <c r="O510" s="5"/>
      <c r="P510" s="5"/>
      <c r="Q510" s="5"/>
      <c r="R510" s="5"/>
      <c r="S510" s="5"/>
      <c r="T510" s="5"/>
    </row>
    <row r="511" spans="2:20" ht="15" x14ac:dyDescent="0.25">
      <c r="B511" s="4" t="str">
        <f t="shared" si="9"/>
        <v/>
      </c>
      <c r="C511"/>
      <c r="D511"/>
      <c r="E511"/>
      <c r="F511" s="5"/>
      <c r="G511" s="5"/>
      <c r="H511" s="5"/>
      <c r="I511" s="5"/>
      <c r="J511" s="5"/>
      <c r="K511" s="5"/>
      <c r="L511" s="5"/>
      <c r="M511" s="5"/>
      <c r="N511" s="5"/>
      <c r="O511" s="5"/>
      <c r="P511" s="5"/>
      <c r="Q511" s="5"/>
      <c r="R511" s="5"/>
      <c r="S511" s="5"/>
      <c r="T511" s="5"/>
    </row>
    <row r="512" spans="2:20" ht="15" x14ac:dyDescent="0.25">
      <c r="B512" s="4" t="str">
        <f t="shared" si="9"/>
        <v/>
      </c>
      <c r="C512"/>
      <c r="D512"/>
      <c r="E512"/>
      <c r="F512" s="5"/>
      <c r="G512" s="5"/>
      <c r="H512" s="5"/>
      <c r="I512" s="5"/>
      <c r="J512" s="5"/>
      <c r="K512" s="5"/>
      <c r="L512" s="5"/>
      <c r="M512" s="5"/>
      <c r="N512" s="5"/>
      <c r="O512" s="5"/>
      <c r="P512" s="5"/>
      <c r="Q512" s="5"/>
      <c r="R512" s="5"/>
      <c r="S512" s="5"/>
      <c r="T512" s="5"/>
    </row>
    <row r="513" spans="2:20" ht="15" x14ac:dyDescent="0.25">
      <c r="B513" s="4" t="str">
        <f t="shared" si="9"/>
        <v/>
      </c>
      <c r="C513"/>
      <c r="D513"/>
      <c r="E513"/>
      <c r="F513" s="5"/>
      <c r="G513" s="5"/>
      <c r="H513" s="5"/>
      <c r="I513" s="5"/>
      <c r="J513" s="5"/>
      <c r="K513" s="5"/>
      <c r="L513" s="5"/>
      <c r="M513" s="5"/>
      <c r="N513" s="5"/>
      <c r="O513" s="5"/>
      <c r="P513" s="5"/>
      <c r="Q513" s="5"/>
      <c r="R513" s="5"/>
      <c r="S513" s="5"/>
      <c r="T513" s="5"/>
    </row>
    <row r="514" spans="2:20" ht="15" x14ac:dyDescent="0.25">
      <c r="B514" s="4" t="str">
        <f t="shared" si="9"/>
        <v/>
      </c>
      <c r="C514"/>
      <c r="D514"/>
      <c r="E514"/>
      <c r="F514" s="5"/>
      <c r="G514" s="5"/>
      <c r="H514" s="5"/>
      <c r="I514" s="5"/>
      <c r="J514" s="5"/>
      <c r="K514" s="5"/>
      <c r="L514" s="5"/>
      <c r="M514" s="5"/>
      <c r="N514" s="5"/>
      <c r="O514" s="5"/>
      <c r="P514" s="5"/>
      <c r="Q514" s="5"/>
      <c r="R514" s="5"/>
      <c r="S514" s="5"/>
      <c r="T514" s="5"/>
    </row>
    <row r="515" spans="2:20" ht="15" x14ac:dyDescent="0.25">
      <c r="B515" s="4" t="str">
        <f t="shared" si="9"/>
        <v/>
      </c>
      <c r="C515"/>
      <c r="D515"/>
      <c r="E515"/>
      <c r="F515" s="5"/>
      <c r="G515" s="5"/>
      <c r="H515" s="5"/>
      <c r="I515" s="5"/>
      <c r="J515" s="5"/>
      <c r="K515" s="5"/>
      <c r="L515" s="5"/>
      <c r="M515" s="5"/>
      <c r="N515" s="5"/>
      <c r="O515" s="5"/>
      <c r="P515" s="5"/>
      <c r="Q515" s="5"/>
      <c r="R515" s="5"/>
      <c r="S515" s="5"/>
      <c r="T515" s="5"/>
    </row>
    <row r="516" spans="2:20" ht="15" x14ac:dyDescent="0.25">
      <c r="B516" s="4" t="str">
        <f t="shared" si="9"/>
        <v/>
      </c>
      <c r="C516"/>
      <c r="D516"/>
      <c r="E516"/>
      <c r="F516" s="5"/>
      <c r="G516" s="5"/>
      <c r="H516" s="5"/>
      <c r="I516" s="5"/>
      <c r="J516" s="5"/>
      <c r="K516" s="5"/>
      <c r="L516" s="5"/>
      <c r="M516" s="5"/>
      <c r="N516" s="5"/>
      <c r="O516" s="5"/>
      <c r="P516" s="5"/>
      <c r="Q516" s="5"/>
      <c r="R516" s="5"/>
      <c r="S516" s="5"/>
      <c r="T516" s="5"/>
    </row>
    <row r="517" spans="2:20" ht="15" x14ac:dyDescent="0.25">
      <c r="B517" s="4" t="str">
        <f t="shared" si="9"/>
        <v/>
      </c>
      <c r="C517"/>
      <c r="D517"/>
      <c r="E517"/>
      <c r="F517" s="5"/>
      <c r="G517" s="5"/>
      <c r="H517" s="5"/>
      <c r="I517" s="5"/>
      <c r="J517" s="5"/>
      <c r="K517" s="5"/>
      <c r="L517" s="5"/>
      <c r="M517" s="5"/>
      <c r="N517" s="5"/>
      <c r="O517" s="5"/>
      <c r="P517" s="5"/>
      <c r="Q517" s="5"/>
      <c r="R517" s="5"/>
      <c r="S517" s="5"/>
      <c r="T517" s="5"/>
    </row>
    <row r="518" spans="2:20" ht="15" x14ac:dyDescent="0.25">
      <c r="B518" s="4" t="str">
        <f t="shared" si="9"/>
        <v/>
      </c>
      <c r="C518"/>
      <c r="D518"/>
      <c r="E518"/>
      <c r="F518" s="5"/>
      <c r="G518" s="5"/>
      <c r="H518" s="5"/>
      <c r="I518" s="5"/>
      <c r="J518" s="5"/>
      <c r="K518" s="5"/>
      <c r="L518" s="5"/>
      <c r="M518" s="5"/>
      <c r="N518" s="5"/>
      <c r="O518" s="5"/>
      <c r="P518" s="5"/>
      <c r="Q518" s="5"/>
      <c r="R518" s="5"/>
      <c r="S518" s="5"/>
      <c r="T518" s="5"/>
    </row>
    <row r="519" spans="2:20" ht="15" x14ac:dyDescent="0.25">
      <c r="B519" s="4" t="str">
        <f t="shared" si="9"/>
        <v/>
      </c>
      <c r="C519"/>
      <c r="D519"/>
      <c r="E519"/>
      <c r="F519" s="5"/>
      <c r="G519" s="5"/>
      <c r="H519" s="5"/>
      <c r="I519" s="5"/>
      <c r="J519" s="5"/>
      <c r="K519" s="5"/>
      <c r="L519" s="5"/>
      <c r="M519" s="5"/>
      <c r="N519" s="5"/>
      <c r="O519" s="5"/>
      <c r="P519" s="5"/>
      <c r="Q519" s="5"/>
      <c r="R519" s="5"/>
      <c r="S519" s="5"/>
      <c r="T519" s="5"/>
    </row>
    <row r="520" spans="2:20" ht="15" x14ac:dyDescent="0.25">
      <c r="B520" s="4" t="str">
        <f t="shared" si="9"/>
        <v/>
      </c>
      <c r="C520"/>
      <c r="D520"/>
      <c r="E520"/>
      <c r="F520" s="5"/>
      <c r="G520" s="5"/>
      <c r="H520" s="5"/>
      <c r="I520" s="5"/>
      <c r="J520" s="5"/>
      <c r="K520" s="5"/>
      <c r="L520" s="5"/>
      <c r="M520" s="5"/>
      <c r="N520" s="5"/>
      <c r="O520" s="5"/>
      <c r="P520" s="5"/>
      <c r="Q520" s="5"/>
      <c r="R520" s="5"/>
      <c r="S520" s="5"/>
      <c r="T520" s="5"/>
    </row>
    <row r="521" spans="2:20" ht="15" x14ac:dyDescent="0.25">
      <c r="B521" s="4" t="str">
        <f t="shared" si="9"/>
        <v/>
      </c>
      <c r="C521"/>
      <c r="D521"/>
      <c r="E521"/>
      <c r="F521" s="5"/>
      <c r="G521" s="5"/>
      <c r="H521" s="5"/>
      <c r="I521" s="5"/>
      <c r="J521" s="5"/>
      <c r="K521" s="5"/>
      <c r="L521" s="5"/>
      <c r="M521" s="5"/>
      <c r="N521" s="5"/>
      <c r="O521" s="5"/>
      <c r="P521" s="5"/>
      <c r="Q521" s="5"/>
      <c r="R521" s="5"/>
      <c r="S521" s="5"/>
      <c r="T521" s="5"/>
    </row>
    <row r="522" spans="2:20" ht="15" x14ac:dyDescent="0.25">
      <c r="B522" s="4" t="str">
        <f t="shared" si="9"/>
        <v/>
      </c>
      <c r="C522"/>
      <c r="D522"/>
      <c r="E522"/>
      <c r="F522" s="5"/>
      <c r="G522" s="5"/>
      <c r="H522" s="5"/>
      <c r="I522" s="5"/>
      <c r="J522" s="5"/>
      <c r="K522" s="5"/>
      <c r="L522" s="5"/>
      <c r="M522" s="5"/>
      <c r="N522" s="5"/>
      <c r="O522" s="5"/>
      <c r="P522" s="5"/>
      <c r="Q522" s="5"/>
      <c r="R522" s="5"/>
      <c r="S522" s="5"/>
      <c r="T522" s="5"/>
    </row>
    <row r="523" spans="2:20" ht="15" x14ac:dyDescent="0.25">
      <c r="B523" s="4" t="str">
        <f t="shared" si="9"/>
        <v/>
      </c>
      <c r="C523"/>
      <c r="D523"/>
      <c r="E523"/>
      <c r="F523" s="5"/>
      <c r="G523" s="5"/>
      <c r="H523" s="5"/>
      <c r="I523" s="5"/>
      <c r="J523" s="5"/>
      <c r="K523" s="5"/>
      <c r="L523" s="5"/>
      <c r="M523" s="5"/>
      <c r="N523" s="5"/>
      <c r="O523" s="5"/>
      <c r="P523" s="5"/>
      <c r="Q523" s="5"/>
      <c r="R523" s="5"/>
      <c r="S523" s="5"/>
      <c r="T523" s="5"/>
    </row>
    <row r="524" spans="2:20" ht="15" x14ac:dyDescent="0.25">
      <c r="B524" s="4" t="str">
        <f t="shared" si="9"/>
        <v/>
      </c>
      <c r="C524"/>
      <c r="D524"/>
      <c r="E524"/>
      <c r="F524" s="5"/>
      <c r="G524" s="5"/>
      <c r="H524" s="5"/>
      <c r="I524" s="5"/>
      <c r="J524" s="5"/>
      <c r="K524" s="5"/>
      <c r="L524" s="5"/>
      <c r="M524" s="5"/>
      <c r="N524" s="5"/>
      <c r="O524" s="5"/>
      <c r="P524" s="5"/>
      <c r="Q524" s="5"/>
      <c r="R524" s="5"/>
      <c r="S524" s="5"/>
      <c r="T524" s="5"/>
    </row>
    <row r="525" spans="2:20" ht="15" x14ac:dyDescent="0.25">
      <c r="B525" s="4" t="str">
        <f t="shared" ref="B525:B588" si="10">IF(IFERROR(IF(MAX(G525:BB525)/MAX($G$12:$DD$10000)=1,"",MAX(G525:BB525)/MAX($G$12:$DD$10000)),"")=0,"",IFERROR(IF(MAX(G525:BB525)/MAX($G$12:$DD$10000)=1,"",MAX(G525:BB525)/MAX($G$12:$DD$10000)),""))</f>
        <v/>
      </c>
      <c r="C525"/>
      <c r="D525"/>
      <c r="E525"/>
      <c r="F525" s="5"/>
      <c r="G525" s="5"/>
      <c r="H525" s="5"/>
      <c r="I525" s="5"/>
      <c r="J525" s="5"/>
      <c r="K525" s="5"/>
      <c r="L525" s="5"/>
      <c r="M525" s="5"/>
      <c r="N525" s="5"/>
      <c r="O525" s="5"/>
      <c r="P525" s="5"/>
      <c r="Q525" s="5"/>
      <c r="R525" s="5"/>
      <c r="S525" s="5"/>
      <c r="T525" s="5"/>
    </row>
    <row r="526" spans="2:20" ht="15" x14ac:dyDescent="0.25">
      <c r="B526" s="4" t="str">
        <f t="shared" si="10"/>
        <v/>
      </c>
      <c r="C526"/>
      <c r="D526"/>
      <c r="E526"/>
      <c r="F526" s="5"/>
      <c r="G526" s="5"/>
      <c r="H526" s="5"/>
      <c r="I526" s="5"/>
      <c r="J526" s="5"/>
      <c r="K526" s="5"/>
      <c r="L526" s="5"/>
      <c r="M526" s="5"/>
      <c r="N526" s="5"/>
      <c r="O526" s="5"/>
      <c r="P526" s="5"/>
      <c r="Q526" s="5"/>
      <c r="R526" s="5"/>
      <c r="S526" s="5"/>
      <c r="T526" s="5"/>
    </row>
    <row r="527" spans="2:20" ht="15" x14ac:dyDescent="0.25">
      <c r="B527" s="4" t="str">
        <f t="shared" si="10"/>
        <v/>
      </c>
      <c r="C527"/>
      <c r="D527"/>
      <c r="E527"/>
      <c r="F527" s="5"/>
      <c r="G527" s="5"/>
      <c r="H527" s="5"/>
      <c r="I527" s="5"/>
      <c r="J527" s="5"/>
      <c r="K527" s="5"/>
      <c r="L527" s="5"/>
      <c r="M527" s="5"/>
      <c r="N527" s="5"/>
      <c r="O527" s="5"/>
      <c r="P527" s="5"/>
      <c r="Q527" s="5"/>
      <c r="R527" s="5"/>
      <c r="S527" s="5"/>
      <c r="T527" s="5"/>
    </row>
    <row r="528" spans="2:20" ht="15" x14ac:dyDescent="0.25">
      <c r="B528" s="4" t="str">
        <f t="shared" si="10"/>
        <v/>
      </c>
      <c r="C528"/>
      <c r="D528"/>
      <c r="E528"/>
      <c r="F528" s="5"/>
      <c r="G528" s="5"/>
      <c r="H528" s="5"/>
      <c r="I528" s="5"/>
      <c r="J528" s="5"/>
      <c r="K528" s="5"/>
      <c r="L528" s="5"/>
      <c r="M528" s="5"/>
      <c r="N528" s="5"/>
      <c r="O528" s="5"/>
      <c r="P528" s="5"/>
      <c r="Q528" s="5"/>
      <c r="R528" s="5"/>
      <c r="S528" s="5"/>
      <c r="T528" s="5"/>
    </row>
    <row r="529" spans="2:20" ht="15" x14ac:dyDescent="0.25">
      <c r="B529" s="4" t="str">
        <f t="shared" si="10"/>
        <v/>
      </c>
      <c r="C529"/>
      <c r="D529"/>
      <c r="E529"/>
      <c r="F529" s="5"/>
      <c r="G529" s="5"/>
      <c r="H529" s="5"/>
      <c r="I529" s="5"/>
      <c r="J529" s="5"/>
      <c r="K529" s="5"/>
      <c r="L529" s="5"/>
      <c r="M529" s="5"/>
      <c r="N529" s="5"/>
      <c r="O529" s="5"/>
      <c r="P529" s="5"/>
      <c r="Q529" s="5"/>
      <c r="R529" s="5"/>
      <c r="S529" s="5"/>
      <c r="T529" s="5"/>
    </row>
    <row r="530" spans="2:20" ht="15" x14ac:dyDescent="0.25">
      <c r="B530" s="4" t="str">
        <f t="shared" si="10"/>
        <v/>
      </c>
      <c r="C530"/>
      <c r="D530"/>
      <c r="E530"/>
      <c r="F530" s="5"/>
      <c r="G530" s="5"/>
      <c r="H530" s="5"/>
      <c r="I530" s="5"/>
      <c r="J530" s="5"/>
      <c r="K530" s="5"/>
      <c r="L530" s="5"/>
      <c r="M530" s="5"/>
      <c r="N530" s="5"/>
      <c r="O530" s="5"/>
      <c r="P530" s="5"/>
      <c r="Q530" s="5"/>
      <c r="R530" s="5"/>
      <c r="S530" s="5"/>
      <c r="T530" s="5"/>
    </row>
    <row r="531" spans="2:20" ht="15" x14ac:dyDescent="0.25">
      <c r="B531" s="4" t="str">
        <f t="shared" si="10"/>
        <v/>
      </c>
      <c r="C531"/>
      <c r="D531"/>
      <c r="E531"/>
      <c r="F531" s="5"/>
      <c r="G531" s="5"/>
      <c r="H531" s="5"/>
      <c r="I531" s="5"/>
      <c r="J531" s="5"/>
      <c r="K531" s="5"/>
      <c r="L531" s="5"/>
      <c r="M531" s="5"/>
      <c r="N531" s="5"/>
      <c r="O531" s="5"/>
      <c r="P531" s="5"/>
      <c r="Q531" s="5"/>
      <c r="R531" s="5"/>
      <c r="S531" s="5"/>
      <c r="T531" s="5"/>
    </row>
    <row r="532" spans="2:20" ht="15" x14ac:dyDescent="0.25">
      <c r="B532" s="4" t="str">
        <f t="shared" si="10"/>
        <v/>
      </c>
      <c r="C532"/>
      <c r="D532"/>
      <c r="E532"/>
      <c r="F532" s="5"/>
      <c r="G532" s="5"/>
      <c r="H532" s="5"/>
      <c r="I532" s="5"/>
      <c r="J532" s="5"/>
      <c r="K532" s="5"/>
      <c r="L532" s="5"/>
      <c r="M532" s="5"/>
      <c r="N532" s="5"/>
      <c r="O532" s="5"/>
      <c r="P532" s="5"/>
      <c r="Q532" s="5"/>
      <c r="R532" s="5"/>
      <c r="S532" s="5"/>
      <c r="T532" s="5"/>
    </row>
    <row r="533" spans="2:20" ht="15" x14ac:dyDescent="0.25">
      <c r="B533" s="4" t="str">
        <f t="shared" si="10"/>
        <v/>
      </c>
      <c r="C533"/>
      <c r="D533"/>
      <c r="E533"/>
      <c r="F533" s="5"/>
      <c r="G533" s="5"/>
      <c r="H533" s="5"/>
      <c r="I533" s="5"/>
      <c r="J533" s="5"/>
      <c r="K533" s="5"/>
      <c r="L533" s="5"/>
      <c r="M533" s="5"/>
      <c r="N533" s="5"/>
      <c r="O533" s="5"/>
      <c r="P533" s="5"/>
      <c r="Q533" s="5"/>
      <c r="R533" s="5"/>
      <c r="S533" s="5"/>
      <c r="T533" s="5"/>
    </row>
    <row r="534" spans="2:20" ht="15" x14ac:dyDescent="0.25">
      <c r="B534" s="4" t="str">
        <f t="shared" si="10"/>
        <v/>
      </c>
      <c r="C534"/>
      <c r="D534"/>
      <c r="E534"/>
      <c r="F534" s="5"/>
      <c r="G534" s="5"/>
      <c r="H534" s="5"/>
      <c r="I534" s="5"/>
      <c r="J534" s="5"/>
      <c r="K534" s="5"/>
      <c r="L534" s="5"/>
      <c r="M534" s="5"/>
      <c r="N534" s="5"/>
      <c r="O534" s="5"/>
      <c r="P534" s="5"/>
      <c r="Q534" s="5"/>
      <c r="R534" s="5"/>
      <c r="S534" s="5"/>
      <c r="T534" s="5"/>
    </row>
    <row r="535" spans="2:20" ht="15" x14ac:dyDescent="0.25">
      <c r="B535" s="4" t="str">
        <f t="shared" si="10"/>
        <v/>
      </c>
      <c r="C535"/>
      <c r="D535"/>
      <c r="E535"/>
      <c r="F535" s="5"/>
      <c r="G535" s="5"/>
      <c r="H535" s="5"/>
      <c r="I535" s="5"/>
      <c r="J535" s="5"/>
      <c r="K535" s="5"/>
      <c r="L535" s="5"/>
      <c r="M535" s="5"/>
      <c r="N535" s="5"/>
      <c r="O535" s="5"/>
      <c r="P535" s="5"/>
      <c r="Q535" s="5"/>
      <c r="R535" s="5"/>
      <c r="S535" s="5"/>
      <c r="T535" s="5"/>
    </row>
    <row r="536" spans="2:20" ht="15" x14ac:dyDescent="0.25">
      <c r="B536" s="4" t="str">
        <f t="shared" si="10"/>
        <v/>
      </c>
      <c r="C536"/>
      <c r="D536"/>
      <c r="E536"/>
      <c r="F536" s="5"/>
      <c r="G536" s="5"/>
      <c r="H536" s="5"/>
      <c r="I536" s="5"/>
      <c r="J536" s="5"/>
      <c r="K536" s="5"/>
      <c r="L536" s="5"/>
      <c r="M536" s="5"/>
      <c r="N536" s="5"/>
      <c r="O536" s="5"/>
      <c r="P536" s="5"/>
      <c r="Q536" s="5"/>
      <c r="R536" s="5"/>
      <c r="S536" s="5"/>
      <c r="T536" s="5"/>
    </row>
    <row r="537" spans="2:20" ht="15" x14ac:dyDescent="0.25">
      <c r="B537" s="4" t="str">
        <f t="shared" si="10"/>
        <v/>
      </c>
      <c r="C537"/>
      <c r="D537"/>
      <c r="E537"/>
      <c r="F537" s="5"/>
      <c r="G537" s="5"/>
      <c r="H537" s="5"/>
      <c r="I537" s="5"/>
      <c r="J537" s="5"/>
      <c r="K537" s="5"/>
      <c r="L537" s="5"/>
      <c r="M537" s="5"/>
      <c r="N537" s="5"/>
      <c r="O537" s="5"/>
      <c r="P537" s="5"/>
      <c r="Q537" s="5"/>
      <c r="R537" s="5"/>
      <c r="S537" s="5"/>
      <c r="T537" s="5"/>
    </row>
    <row r="538" spans="2:20" ht="15" x14ac:dyDescent="0.25">
      <c r="B538" s="4" t="str">
        <f t="shared" si="10"/>
        <v/>
      </c>
      <c r="C538"/>
      <c r="D538"/>
      <c r="E538"/>
      <c r="F538" s="5"/>
      <c r="G538" s="5"/>
      <c r="H538" s="5"/>
      <c r="I538" s="5"/>
      <c r="J538" s="5"/>
      <c r="K538" s="5"/>
      <c r="L538" s="5"/>
      <c r="M538" s="5"/>
      <c r="N538" s="5"/>
      <c r="O538" s="5"/>
      <c r="P538" s="5"/>
      <c r="Q538" s="5"/>
      <c r="R538" s="5"/>
      <c r="S538" s="5"/>
      <c r="T538" s="5"/>
    </row>
    <row r="539" spans="2:20" ht="15" x14ac:dyDescent="0.25">
      <c r="B539" s="4" t="str">
        <f t="shared" si="10"/>
        <v/>
      </c>
      <c r="C539"/>
      <c r="D539"/>
      <c r="E539"/>
      <c r="F539" s="5"/>
      <c r="G539" s="5"/>
      <c r="H539" s="5"/>
      <c r="I539" s="5"/>
      <c r="J539" s="5"/>
      <c r="K539" s="5"/>
      <c r="L539" s="5"/>
      <c r="M539" s="5"/>
      <c r="N539" s="5"/>
      <c r="O539" s="5"/>
      <c r="P539" s="5"/>
      <c r="Q539" s="5"/>
      <c r="R539" s="5"/>
      <c r="S539" s="5"/>
      <c r="T539" s="5"/>
    </row>
    <row r="540" spans="2:20" ht="15" x14ac:dyDescent="0.25">
      <c r="B540" s="4" t="str">
        <f t="shared" si="10"/>
        <v/>
      </c>
      <c r="C540"/>
      <c r="D540"/>
      <c r="E540"/>
      <c r="F540" s="5"/>
      <c r="G540" s="5"/>
      <c r="H540" s="5"/>
      <c r="I540" s="5"/>
      <c r="J540" s="5"/>
      <c r="K540" s="5"/>
      <c r="L540" s="5"/>
      <c r="M540" s="5"/>
      <c r="N540" s="5"/>
      <c r="O540" s="5"/>
      <c r="P540" s="5"/>
      <c r="Q540" s="5"/>
      <c r="R540" s="5"/>
      <c r="S540" s="5"/>
      <c r="T540" s="5"/>
    </row>
    <row r="541" spans="2:20" ht="15" x14ac:dyDescent="0.25">
      <c r="B541" s="4" t="str">
        <f t="shared" si="10"/>
        <v/>
      </c>
      <c r="C541"/>
      <c r="D541"/>
      <c r="E541"/>
      <c r="F541" s="5"/>
      <c r="G541" s="5"/>
      <c r="H541" s="5"/>
      <c r="I541" s="5"/>
      <c r="J541" s="5"/>
      <c r="K541" s="5"/>
      <c r="L541" s="5"/>
      <c r="M541" s="5"/>
      <c r="N541" s="5"/>
      <c r="O541" s="5"/>
      <c r="P541" s="5"/>
      <c r="Q541" s="5"/>
      <c r="R541" s="5"/>
      <c r="S541" s="5"/>
      <c r="T541" s="5"/>
    </row>
    <row r="542" spans="2:20" ht="15" x14ac:dyDescent="0.25">
      <c r="B542" s="4" t="str">
        <f t="shared" si="10"/>
        <v/>
      </c>
      <c r="C542"/>
      <c r="D542"/>
      <c r="E542"/>
      <c r="F542" s="5"/>
      <c r="G542" s="5"/>
      <c r="H542" s="5"/>
      <c r="I542" s="5"/>
      <c r="J542" s="5"/>
      <c r="K542" s="5"/>
      <c r="L542" s="5"/>
      <c r="M542" s="5"/>
      <c r="N542" s="5"/>
      <c r="O542" s="5"/>
      <c r="P542" s="5"/>
      <c r="Q542" s="5"/>
      <c r="R542" s="5"/>
      <c r="S542" s="5"/>
      <c r="T542" s="5"/>
    </row>
    <row r="543" spans="2:20" ht="15" x14ac:dyDescent="0.25">
      <c r="B543" s="4" t="str">
        <f t="shared" si="10"/>
        <v/>
      </c>
      <c r="C543"/>
      <c r="D543"/>
      <c r="E543"/>
      <c r="F543" s="5"/>
      <c r="G543" s="5"/>
      <c r="H543" s="5"/>
      <c r="I543" s="5"/>
      <c r="J543" s="5"/>
      <c r="K543" s="5"/>
      <c r="L543" s="5"/>
      <c r="M543" s="5"/>
      <c r="N543" s="5"/>
      <c r="O543" s="5"/>
      <c r="P543" s="5"/>
      <c r="Q543" s="5"/>
      <c r="R543" s="5"/>
      <c r="S543" s="5"/>
      <c r="T543" s="5"/>
    </row>
    <row r="544" spans="2:20" ht="15" x14ac:dyDescent="0.25">
      <c r="B544" s="4" t="str">
        <f t="shared" si="10"/>
        <v/>
      </c>
      <c r="C544"/>
      <c r="D544"/>
      <c r="E544"/>
      <c r="F544" s="5"/>
      <c r="G544" s="5"/>
      <c r="H544" s="5"/>
      <c r="I544" s="5"/>
      <c r="J544" s="5"/>
      <c r="K544" s="5"/>
      <c r="L544" s="5"/>
      <c r="M544" s="5"/>
      <c r="N544" s="5"/>
      <c r="O544" s="5"/>
      <c r="P544" s="5"/>
      <c r="Q544" s="5"/>
      <c r="R544" s="5"/>
      <c r="S544" s="5"/>
      <c r="T544" s="5"/>
    </row>
    <row r="545" spans="2:20" ht="15" x14ac:dyDescent="0.25">
      <c r="B545" s="4" t="str">
        <f t="shared" si="10"/>
        <v/>
      </c>
      <c r="C545"/>
      <c r="D545"/>
      <c r="E545"/>
      <c r="F545" s="5"/>
      <c r="G545" s="5"/>
      <c r="H545" s="5"/>
      <c r="I545" s="5"/>
      <c r="J545" s="5"/>
      <c r="K545" s="5"/>
      <c r="L545" s="5"/>
      <c r="M545" s="5"/>
      <c r="N545" s="5"/>
      <c r="O545" s="5"/>
      <c r="P545" s="5"/>
      <c r="Q545" s="5"/>
      <c r="R545" s="5"/>
      <c r="S545" s="5"/>
      <c r="T545" s="5"/>
    </row>
    <row r="546" spans="2:20" ht="15" x14ac:dyDescent="0.25">
      <c r="B546" s="4" t="str">
        <f t="shared" si="10"/>
        <v/>
      </c>
      <c r="C546"/>
      <c r="D546"/>
      <c r="E546"/>
      <c r="F546" s="5"/>
      <c r="G546" s="5"/>
      <c r="H546" s="5"/>
      <c r="I546" s="5"/>
      <c r="J546" s="5"/>
      <c r="K546" s="5"/>
      <c r="L546" s="5"/>
      <c r="M546" s="5"/>
      <c r="N546" s="5"/>
      <c r="O546" s="5"/>
      <c r="P546" s="5"/>
      <c r="Q546" s="5"/>
      <c r="R546" s="5"/>
      <c r="S546" s="5"/>
      <c r="T546" s="5"/>
    </row>
    <row r="547" spans="2:20" ht="15" x14ac:dyDescent="0.25">
      <c r="B547" s="4" t="str">
        <f t="shared" si="10"/>
        <v/>
      </c>
      <c r="C547"/>
      <c r="D547"/>
      <c r="E547"/>
      <c r="F547" s="5"/>
      <c r="G547" s="5"/>
      <c r="H547" s="5"/>
      <c r="I547" s="5"/>
      <c r="J547" s="5"/>
      <c r="K547" s="5"/>
      <c r="L547" s="5"/>
      <c r="M547" s="5"/>
      <c r="N547" s="5"/>
      <c r="O547" s="5"/>
      <c r="P547" s="5"/>
      <c r="Q547" s="5"/>
      <c r="R547" s="5"/>
      <c r="S547" s="5"/>
      <c r="T547" s="5"/>
    </row>
    <row r="548" spans="2:20" ht="15" x14ac:dyDescent="0.25">
      <c r="B548" s="4" t="str">
        <f t="shared" si="10"/>
        <v/>
      </c>
      <c r="C548"/>
      <c r="D548"/>
      <c r="E548"/>
      <c r="F548" s="5"/>
      <c r="G548" s="5"/>
      <c r="H548" s="5"/>
      <c r="I548" s="5"/>
      <c r="J548" s="5"/>
      <c r="K548" s="5"/>
      <c r="L548" s="5"/>
      <c r="M548" s="5"/>
      <c r="N548" s="5"/>
      <c r="O548" s="5"/>
      <c r="P548" s="5"/>
      <c r="Q548" s="5"/>
      <c r="R548" s="5"/>
      <c r="S548" s="5"/>
      <c r="T548" s="5"/>
    </row>
    <row r="549" spans="2:20" ht="15" x14ac:dyDescent="0.25">
      <c r="B549" s="4" t="str">
        <f t="shared" si="10"/>
        <v/>
      </c>
      <c r="C549"/>
      <c r="D549"/>
      <c r="E549"/>
      <c r="F549" s="5"/>
      <c r="G549" s="5"/>
      <c r="H549" s="5"/>
      <c r="I549" s="5"/>
      <c r="J549" s="5"/>
      <c r="K549" s="5"/>
      <c r="L549" s="5"/>
      <c r="M549" s="5"/>
      <c r="N549" s="5"/>
      <c r="O549" s="5"/>
      <c r="P549" s="5"/>
      <c r="Q549" s="5"/>
      <c r="R549" s="5"/>
      <c r="S549" s="5"/>
      <c r="T549" s="5"/>
    </row>
    <row r="550" spans="2:20" ht="15" x14ac:dyDescent="0.25">
      <c r="B550" s="4" t="str">
        <f t="shared" si="10"/>
        <v/>
      </c>
      <c r="C550"/>
      <c r="D550"/>
      <c r="E550"/>
      <c r="F550" s="5"/>
      <c r="G550" s="5"/>
      <c r="H550" s="5"/>
      <c r="I550" s="5"/>
      <c r="J550" s="5"/>
      <c r="K550" s="5"/>
      <c r="L550" s="5"/>
      <c r="M550" s="5"/>
      <c r="N550" s="5"/>
      <c r="O550" s="5"/>
      <c r="P550" s="5"/>
      <c r="Q550" s="5"/>
      <c r="R550" s="5"/>
      <c r="S550" s="5"/>
      <c r="T550" s="5"/>
    </row>
    <row r="551" spans="2:20" ht="15" x14ac:dyDescent="0.25">
      <c r="B551" s="4" t="str">
        <f t="shared" si="10"/>
        <v/>
      </c>
      <c r="C551"/>
      <c r="D551"/>
      <c r="E551"/>
      <c r="F551" s="5"/>
      <c r="G551" s="5"/>
      <c r="H551" s="5"/>
      <c r="I551" s="5"/>
      <c r="J551" s="5"/>
      <c r="K551" s="5"/>
      <c r="L551" s="5"/>
      <c r="M551" s="5"/>
      <c r="N551" s="5"/>
      <c r="O551" s="5"/>
      <c r="P551" s="5"/>
      <c r="Q551" s="5"/>
      <c r="R551" s="5"/>
      <c r="S551" s="5"/>
      <c r="T551" s="5"/>
    </row>
    <row r="552" spans="2:20" ht="15" x14ac:dyDescent="0.25">
      <c r="B552" s="4" t="str">
        <f t="shared" si="10"/>
        <v/>
      </c>
      <c r="C552"/>
      <c r="D552"/>
      <c r="E552"/>
      <c r="F552" s="5"/>
      <c r="G552" s="5"/>
      <c r="H552" s="5"/>
      <c r="I552" s="5"/>
      <c r="J552" s="5"/>
      <c r="K552" s="5"/>
      <c r="L552" s="5"/>
      <c r="M552" s="5"/>
      <c r="N552" s="5"/>
      <c r="O552" s="5"/>
      <c r="P552" s="5"/>
      <c r="Q552" s="5"/>
      <c r="R552" s="5"/>
      <c r="S552" s="5"/>
      <c r="T552" s="5"/>
    </row>
    <row r="553" spans="2:20" ht="15" x14ac:dyDescent="0.25">
      <c r="B553" s="4" t="str">
        <f t="shared" si="10"/>
        <v/>
      </c>
      <c r="C553"/>
      <c r="D553"/>
      <c r="E553"/>
      <c r="F553" s="5"/>
      <c r="G553" s="5"/>
      <c r="H553" s="5"/>
      <c r="I553" s="5"/>
      <c r="J553" s="5"/>
      <c r="K553" s="5"/>
      <c r="L553" s="5"/>
      <c r="M553" s="5"/>
      <c r="N553" s="5"/>
      <c r="O553" s="5"/>
      <c r="P553" s="5"/>
      <c r="Q553" s="5"/>
      <c r="R553" s="5"/>
      <c r="S553" s="5"/>
      <c r="T553" s="5"/>
    </row>
    <row r="554" spans="2:20" ht="15" x14ac:dyDescent="0.25">
      <c r="B554" s="4" t="str">
        <f t="shared" si="10"/>
        <v/>
      </c>
      <c r="C554"/>
      <c r="D554"/>
      <c r="E554"/>
      <c r="F554" s="5"/>
      <c r="G554" s="5"/>
      <c r="H554" s="5"/>
      <c r="I554" s="5"/>
      <c r="J554" s="5"/>
      <c r="K554" s="5"/>
      <c r="L554" s="5"/>
      <c r="M554" s="5"/>
      <c r="N554" s="5"/>
      <c r="O554" s="5"/>
      <c r="P554" s="5"/>
      <c r="Q554" s="5"/>
      <c r="R554" s="5"/>
      <c r="S554" s="5"/>
      <c r="T554" s="5"/>
    </row>
    <row r="555" spans="2:20" ht="15" x14ac:dyDescent="0.25">
      <c r="B555" s="4" t="str">
        <f t="shared" si="10"/>
        <v/>
      </c>
      <c r="C555"/>
      <c r="D555"/>
      <c r="E555"/>
      <c r="F555" s="5"/>
      <c r="G555" s="5"/>
      <c r="H555" s="5"/>
      <c r="I555" s="5"/>
      <c r="J555" s="5"/>
      <c r="K555" s="5"/>
      <c r="L555" s="5"/>
      <c r="M555" s="5"/>
      <c r="N555" s="5"/>
      <c r="O555" s="5"/>
      <c r="P555" s="5"/>
      <c r="Q555" s="5"/>
      <c r="R555" s="5"/>
      <c r="S555" s="5"/>
      <c r="T555" s="5"/>
    </row>
    <row r="556" spans="2:20" ht="15" x14ac:dyDescent="0.25">
      <c r="B556" s="4" t="str">
        <f t="shared" si="10"/>
        <v/>
      </c>
      <c r="C556"/>
      <c r="D556"/>
      <c r="E556"/>
      <c r="F556" s="5"/>
      <c r="G556" s="5"/>
      <c r="H556" s="5"/>
      <c r="I556" s="5"/>
      <c r="J556" s="5"/>
      <c r="K556" s="5"/>
      <c r="L556" s="5"/>
      <c r="M556" s="5"/>
      <c r="N556" s="5"/>
      <c r="O556" s="5"/>
      <c r="P556" s="5"/>
      <c r="Q556" s="5"/>
      <c r="R556" s="5"/>
      <c r="S556" s="5"/>
      <c r="T556" s="5"/>
    </row>
    <row r="557" spans="2:20" ht="15" x14ac:dyDescent="0.25">
      <c r="B557" s="4" t="str">
        <f t="shared" si="10"/>
        <v/>
      </c>
      <c r="C557"/>
      <c r="D557"/>
      <c r="E557"/>
      <c r="F557" s="5"/>
      <c r="G557" s="5"/>
      <c r="H557" s="5"/>
      <c r="I557" s="5"/>
      <c r="J557" s="5"/>
      <c r="K557" s="5"/>
      <c r="L557" s="5"/>
      <c r="M557" s="5"/>
      <c r="N557" s="5"/>
      <c r="O557" s="5"/>
      <c r="P557" s="5"/>
      <c r="Q557" s="5"/>
      <c r="R557" s="5"/>
      <c r="S557" s="5"/>
      <c r="T557" s="5"/>
    </row>
    <row r="558" spans="2:20" ht="15" x14ac:dyDescent="0.25">
      <c r="B558" s="4" t="str">
        <f t="shared" si="10"/>
        <v/>
      </c>
      <c r="C558"/>
      <c r="D558"/>
      <c r="E558"/>
      <c r="F558" s="5"/>
      <c r="G558" s="5"/>
      <c r="H558" s="5"/>
      <c r="I558" s="5"/>
      <c r="J558" s="5"/>
      <c r="K558" s="5"/>
      <c r="L558" s="5"/>
      <c r="M558" s="5"/>
      <c r="N558" s="5"/>
      <c r="O558" s="5"/>
      <c r="P558" s="5"/>
      <c r="Q558" s="5"/>
      <c r="R558" s="5"/>
      <c r="S558" s="5"/>
      <c r="T558" s="5"/>
    </row>
    <row r="559" spans="2:20" ht="15" x14ac:dyDescent="0.25">
      <c r="B559" s="4" t="str">
        <f t="shared" si="10"/>
        <v/>
      </c>
      <c r="C559"/>
      <c r="D559"/>
      <c r="E559"/>
      <c r="F559" s="5"/>
      <c r="G559" s="5"/>
      <c r="H559" s="5"/>
      <c r="I559" s="5"/>
      <c r="J559" s="5"/>
      <c r="K559" s="5"/>
      <c r="L559" s="5"/>
      <c r="M559" s="5"/>
      <c r="N559" s="5"/>
      <c r="O559" s="5"/>
      <c r="P559" s="5"/>
      <c r="Q559" s="5"/>
      <c r="R559" s="5"/>
      <c r="S559" s="5"/>
      <c r="T559" s="5"/>
    </row>
    <row r="560" spans="2:20" ht="15" x14ac:dyDescent="0.25">
      <c r="B560" s="4" t="str">
        <f t="shared" si="10"/>
        <v/>
      </c>
      <c r="C560"/>
      <c r="D560"/>
      <c r="E560"/>
      <c r="F560" s="5"/>
      <c r="G560" s="5"/>
      <c r="H560" s="5"/>
      <c r="I560" s="5"/>
      <c r="J560" s="5"/>
      <c r="K560" s="5"/>
      <c r="L560" s="5"/>
      <c r="M560" s="5"/>
      <c r="N560" s="5"/>
      <c r="O560" s="5"/>
      <c r="P560" s="5"/>
      <c r="Q560" s="5"/>
      <c r="R560" s="5"/>
      <c r="S560" s="5"/>
      <c r="T560" s="5"/>
    </row>
    <row r="561" spans="2:20" ht="15" x14ac:dyDescent="0.25">
      <c r="B561" s="4" t="str">
        <f t="shared" si="10"/>
        <v/>
      </c>
      <c r="C561"/>
      <c r="D561"/>
      <c r="E561"/>
      <c r="F561" s="5"/>
      <c r="G561" s="5"/>
      <c r="H561" s="5"/>
      <c r="I561" s="5"/>
      <c r="J561" s="5"/>
      <c r="K561" s="5"/>
      <c r="L561" s="5"/>
      <c r="M561" s="5"/>
      <c r="N561" s="5"/>
      <c r="O561" s="5"/>
      <c r="P561" s="5"/>
      <c r="Q561" s="5"/>
      <c r="R561" s="5"/>
      <c r="S561" s="5"/>
      <c r="T561" s="5"/>
    </row>
    <row r="562" spans="2:20" ht="15" x14ac:dyDescent="0.25">
      <c r="B562" s="4" t="str">
        <f t="shared" si="10"/>
        <v/>
      </c>
      <c r="C562"/>
      <c r="D562"/>
      <c r="E562"/>
      <c r="F562" s="5"/>
      <c r="G562" s="5"/>
      <c r="H562" s="5"/>
      <c r="I562" s="5"/>
      <c r="J562" s="5"/>
      <c r="K562" s="5"/>
      <c r="L562" s="5"/>
      <c r="M562" s="5"/>
      <c r="N562" s="5"/>
      <c r="O562" s="5"/>
      <c r="P562" s="5"/>
      <c r="Q562" s="5"/>
      <c r="R562" s="5"/>
      <c r="S562" s="5"/>
      <c r="T562" s="5"/>
    </row>
    <row r="563" spans="2:20" ht="15" x14ac:dyDescent="0.25">
      <c r="B563" s="4" t="str">
        <f t="shared" si="10"/>
        <v/>
      </c>
      <c r="C563"/>
      <c r="D563"/>
      <c r="E563"/>
      <c r="F563" s="5"/>
      <c r="G563" s="5"/>
      <c r="H563" s="5"/>
      <c r="I563" s="5"/>
      <c r="J563" s="5"/>
      <c r="K563" s="5"/>
      <c r="L563" s="5"/>
      <c r="M563" s="5"/>
      <c r="N563" s="5"/>
      <c r="O563" s="5"/>
      <c r="P563" s="5"/>
      <c r="Q563" s="5"/>
      <c r="R563" s="5"/>
      <c r="S563" s="5"/>
      <c r="T563" s="5"/>
    </row>
    <row r="564" spans="2:20" ht="15" x14ac:dyDescent="0.25">
      <c r="B564" s="4" t="str">
        <f t="shared" si="10"/>
        <v/>
      </c>
      <c r="C564"/>
      <c r="D564"/>
      <c r="E564"/>
      <c r="F564" s="5"/>
      <c r="G564" s="5"/>
      <c r="H564" s="5"/>
      <c r="I564" s="5"/>
      <c r="J564" s="5"/>
      <c r="K564" s="5"/>
      <c r="L564" s="5"/>
      <c r="M564" s="5"/>
      <c r="N564" s="5"/>
      <c r="O564" s="5"/>
      <c r="P564" s="5"/>
      <c r="Q564" s="5"/>
      <c r="R564" s="5"/>
      <c r="S564" s="5"/>
      <c r="T564" s="5"/>
    </row>
    <row r="565" spans="2:20" ht="15" x14ac:dyDescent="0.25">
      <c r="B565" s="4" t="str">
        <f t="shared" si="10"/>
        <v/>
      </c>
      <c r="C565"/>
      <c r="D565"/>
      <c r="E565"/>
      <c r="F565" s="5"/>
      <c r="G565" s="5"/>
      <c r="H565" s="5"/>
      <c r="I565" s="5"/>
      <c r="J565" s="5"/>
      <c r="K565" s="5"/>
      <c r="L565" s="5"/>
      <c r="M565" s="5"/>
      <c r="N565" s="5"/>
      <c r="O565" s="5"/>
      <c r="P565" s="5"/>
      <c r="Q565" s="5"/>
      <c r="R565" s="5"/>
      <c r="S565" s="5"/>
      <c r="T565" s="5"/>
    </row>
    <row r="566" spans="2:20" ht="15" x14ac:dyDescent="0.25">
      <c r="B566" s="4" t="str">
        <f t="shared" si="10"/>
        <v/>
      </c>
      <c r="C566"/>
      <c r="D566"/>
      <c r="E566"/>
      <c r="F566" s="5"/>
      <c r="G566" s="5"/>
      <c r="H566" s="5"/>
      <c r="I566" s="5"/>
      <c r="J566" s="5"/>
      <c r="K566" s="5"/>
      <c r="L566" s="5"/>
      <c r="M566" s="5"/>
      <c r="N566" s="5"/>
      <c r="O566" s="5"/>
      <c r="P566" s="5"/>
      <c r="Q566" s="5"/>
      <c r="R566" s="5"/>
      <c r="S566" s="5"/>
      <c r="T566" s="5"/>
    </row>
    <row r="567" spans="2:20" ht="15" x14ac:dyDescent="0.25">
      <c r="B567" s="4" t="str">
        <f t="shared" si="10"/>
        <v/>
      </c>
      <c r="C567"/>
      <c r="D567"/>
      <c r="E567"/>
      <c r="F567" s="5"/>
      <c r="G567" s="5"/>
      <c r="H567" s="5"/>
      <c r="I567" s="5"/>
      <c r="J567" s="5"/>
      <c r="K567" s="5"/>
      <c r="L567" s="5"/>
      <c r="M567" s="5"/>
      <c r="N567" s="5"/>
      <c r="O567" s="5"/>
      <c r="P567" s="5"/>
      <c r="Q567" s="5"/>
      <c r="R567" s="5"/>
      <c r="S567" s="5"/>
      <c r="T567" s="5"/>
    </row>
    <row r="568" spans="2:20" ht="15" x14ac:dyDescent="0.25">
      <c r="B568" s="4" t="str">
        <f t="shared" si="10"/>
        <v/>
      </c>
      <c r="C568"/>
      <c r="D568"/>
      <c r="E568"/>
      <c r="F568" s="5"/>
      <c r="G568" s="5"/>
      <c r="H568" s="5"/>
      <c r="I568" s="5"/>
      <c r="J568" s="5"/>
      <c r="K568" s="5"/>
      <c r="L568" s="5"/>
      <c r="M568" s="5"/>
      <c r="N568" s="5"/>
      <c r="O568" s="5"/>
      <c r="P568" s="5"/>
      <c r="Q568" s="5"/>
      <c r="R568" s="5"/>
      <c r="S568" s="5"/>
      <c r="T568" s="5"/>
    </row>
    <row r="569" spans="2:20" ht="15" x14ac:dyDescent="0.25">
      <c r="B569" s="4" t="str">
        <f t="shared" si="10"/>
        <v/>
      </c>
      <c r="C569"/>
      <c r="D569"/>
      <c r="E569"/>
      <c r="F569" s="5"/>
      <c r="G569" s="5"/>
      <c r="H569" s="5"/>
      <c r="I569" s="5"/>
      <c r="J569" s="5"/>
      <c r="K569" s="5"/>
      <c r="L569" s="5"/>
      <c r="M569" s="5"/>
      <c r="N569" s="5"/>
      <c r="O569" s="5"/>
      <c r="P569" s="5"/>
      <c r="Q569" s="5"/>
      <c r="R569" s="5"/>
      <c r="S569" s="5"/>
      <c r="T569" s="5"/>
    </row>
    <row r="570" spans="2:20" ht="15" x14ac:dyDescent="0.25">
      <c r="B570" s="4" t="str">
        <f t="shared" si="10"/>
        <v/>
      </c>
      <c r="C570"/>
      <c r="D570"/>
      <c r="E570"/>
      <c r="F570" s="5"/>
      <c r="G570" s="5"/>
      <c r="H570" s="5"/>
      <c r="I570" s="5"/>
      <c r="J570" s="5"/>
      <c r="K570" s="5"/>
      <c r="L570" s="5"/>
      <c r="M570" s="5"/>
      <c r="N570" s="5"/>
      <c r="O570" s="5"/>
      <c r="P570" s="5"/>
      <c r="Q570" s="5"/>
      <c r="R570" s="5"/>
      <c r="S570" s="5"/>
      <c r="T570" s="5"/>
    </row>
    <row r="571" spans="2:20" ht="15" x14ac:dyDescent="0.25">
      <c r="B571" s="4" t="str">
        <f t="shared" si="10"/>
        <v/>
      </c>
      <c r="C571"/>
      <c r="D571"/>
      <c r="E571"/>
      <c r="F571" s="5"/>
      <c r="G571" s="5"/>
      <c r="H571" s="5"/>
      <c r="I571" s="5"/>
      <c r="J571" s="5"/>
      <c r="K571" s="5"/>
      <c r="L571" s="5"/>
      <c r="M571" s="5"/>
      <c r="N571" s="5"/>
      <c r="O571" s="5"/>
      <c r="P571" s="5"/>
      <c r="Q571" s="5"/>
      <c r="R571" s="5"/>
      <c r="S571" s="5"/>
      <c r="T571" s="5"/>
    </row>
    <row r="572" spans="2:20" ht="15" x14ac:dyDescent="0.25">
      <c r="B572" s="4" t="str">
        <f t="shared" si="10"/>
        <v/>
      </c>
      <c r="C572"/>
      <c r="D572"/>
      <c r="E572"/>
      <c r="F572" s="5"/>
      <c r="G572" s="5"/>
      <c r="H572" s="5"/>
      <c r="I572" s="5"/>
      <c r="J572" s="5"/>
      <c r="K572" s="5"/>
      <c r="L572" s="5"/>
      <c r="M572" s="5"/>
      <c r="N572" s="5"/>
      <c r="O572" s="5"/>
      <c r="P572" s="5"/>
      <c r="Q572" s="5"/>
      <c r="R572" s="5"/>
      <c r="S572" s="5"/>
      <c r="T572" s="5"/>
    </row>
    <row r="573" spans="2:20" ht="15" x14ac:dyDescent="0.25">
      <c r="B573" s="4" t="str">
        <f t="shared" si="10"/>
        <v/>
      </c>
      <c r="C573"/>
      <c r="D573"/>
      <c r="E573"/>
      <c r="F573" s="5"/>
      <c r="G573" s="5"/>
      <c r="H573" s="5"/>
      <c r="I573" s="5"/>
      <c r="J573" s="5"/>
      <c r="K573" s="5"/>
      <c r="L573" s="5"/>
      <c r="M573" s="5"/>
      <c r="N573" s="5"/>
      <c r="O573" s="5"/>
      <c r="P573" s="5"/>
      <c r="Q573" s="5"/>
      <c r="R573" s="5"/>
      <c r="S573" s="5"/>
      <c r="T573" s="5"/>
    </row>
    <row r="574" spans="2:20" ht="15" x14ac:dyDescent="0.25">
      <c r="B574" s="4" t="str">
        <f t="shared" si="10"/>
        <v/>
      </c>
      <c r="C574"/>
      <c r="D574"/>
      <c r="E574"/>
      <c r="F574" s="5"/>
      <c r="G574" s="5"/>
      <c r="H574" s="5"/>
      <c r="I574" s="5"/>
      <c r="J574" s="5"/>
      <c r="K574" s="5"/>
      <c r="L574" s="5"/>
      <c r="M574" s="5"/>
      <c r="N574" s="5"/>
      <c r="O574" s="5"/>
      <c r="P574" s="5"/>
      <c r="Q574" s="5"/>
      <c r="R574" s="5"/>
      <c r="S574" s="5"/>
      <c r="T574" s="5"/>
    </row>
    <row r="575" spans="2:20" ht="15" x14ac:dyDescent="0.25">
      <c r="B575" s="4" t="str">
        <f t="shared" si="10"/>
        <v/>
      </c>
      <c r="C575"/>
      <c r="D575"/>
      <c r="E575"/>
      <c r="F575" s="5"/>
      <c r="G575" s="5"/>
      <c r="H575" s="5"/>
      <c r="I575" s="5"/>
      <c r="J575" s="5"/>
      <c r="K575" s="5"/>
      <c r="L575" s="5"/>
      <c r="M575" s="5"/>
      <c r="N575" s="5"/>
      <c r="O575" s="5"/>
      <c r="P575" s="5"/>
      <c r="Q575" s="5"/>
      <c r="R575" s="5"/>
      <c r="S575" s="5"/>
      <c r="T575" s="5"/>
    </row>
    <row r="576" spans="2:20" ht="15" x14ac:dyDescent="0.25">
      <c r="B576" s="4" t="str">
        <f t="shared" si="10"/>
        <v/>
      </c>
      <c r="C576"/>
      <c r="D576"/>
      <c r="E576"/>
      <c r="F576" s="5"/>
      <c r="G576" s="5"/>
      <c r="H576" s="5"/>
      <c r="I576" s="5"/>
      <c r="J576" s="5"/>
      <c r="K576" s="5"/>
      <c r="L576" s="5"/>
      <c r="M576" s="5"/>
      <c r="N576" s="5"/>
      <c r="O576" s="5"/>
      <c r="P576" s="5"/>
      <c r="Q576" s="5"/>
      <c r="R576" s="5"/>
      <c r="S576" s="5"/>
      <c r="T576" s="5"/>
    </row>
    <row r="577" spans="2:20" ht="15" x14ac:dyDescent="0.25">
      <c r="B577" s="4" t="str">
        <f t="shared" si="10"/>
        <v/>
      </c>
      <c r="C577"/>
      <c r="D577"/>
      <c r="E577"/>
      <c r="F577" s="5"/>
      <c r="G577" s="5"/>
      <c r="H577" s="5"/>
      <c r="I577" s="5"/>
      <c r="J577" s="5"/>
      <c r="K577" s="5"/>
      <c r="L577" s="5"/>
      <c r="M577" s="5"/>
      <c r="N577" s="5"/>
      <c r="O577" s="5"/>
      <c r="P577" s="5"/>
      <c r="Q577" s="5"/>
      <c r="R577" s="5"/>
      <c r="S577" s="5"/>
      <c r="T577" s="5"/>
    </row>
    <row r="578" spans="2:20" ht="15" x14ac:dyDescent="0.25">
      <c r="B578" s="4" t="str">
        <f t="shared" si="10"/>
        <v/>
      </c>
      <c r="C578"/>
      <c r="D578"/>
      <c r="E578"/>
      <c r="F578" s="5"/>
      <c r="G578" s="5"/>
      <c r="H578" s="5"/>
      <c r="I578" s="5"/>
      <c r="J578" s="5"/>
      <c r="K578" s="5"/>
      <c r="L578" s="5"/>
      <c r="M578" s="5"/>
      <c r="N578" s="5"/>
      <c r="O578" s="5"/>
      <c r="P578" s="5"/>
      <c r="Q578" s="5"/>
      <c r="R578" s="5"/>
      <c r="S578" s="5"/>
      <c r="T578" s="5"/>
    </row>
    <row r="579" spans="2:20" ht="15" x14ac:dyDescent="0.25">
      <c r="B579" s="4" t="str">
        <f t="shared" si="10"/>
        <v/>
      </c>
      <c r="C579"/>
      <c r="D579"/>
      <c r="E579"/>
      <c r="F579" s="5"/>
      <c r="G579" s="5"/>
      <c r="H579" s="5"/>
      <c r="I579" s="5"/>
      <c r="J579" s="5"/>
      <c r="K579" s="5"/>
      <c r="L579" s="5"/>
      <c r="M579" s="5"/>
      <c r="N579" s="5"/>
      <c r="O579" s="5"/>
      <c r="P579" s="5"/>
      <c r="Q579" s="5"/>
      <c r="R579" s="5"/>
      <c r="S579" s="5"/>
      <c r="T579" s="5"/>
    </row>
    <row r="580" spans="2:20" ht="15" x14ac:dyDescent="0.25">
      <c r="B580" s="4" t="str">
        <f t="shared" si="10"/>
        <v/>
      </c>
      <c r="C580"/>
      <c r="D580"/>
      <c r="E580"/>
      <c r="F580" s="5"/>
      <c r="G580" s="5"/>
      <c r="H580" s="5"/>
      <c r="I580" s="5"/>
      <c r="J580" s="5"/>
      <c r="K580" s="5"/>
      <c r="L580" s="5"/>
      <c r="M580" s="5"/>
      <c r="N580" s="5"/>
      <c r="O580" s="5"/>
      <c r="P580" s="5"/>
      <c r="Q580" s="5"/>
      <c r="R580" s="5"/>
      <c r="S580" s="5"/>
      <c r="T580" s="5"/>
    </row>
    <row r="581" spans="2:20" ht="15" x14ac:dyDescent="0.25">
      <c r="B581" s="4" t="str">
        <f t="shared" si="10"/>
        <v/>
      </c>
      <c r="C581"/>
      <c r="D581"/>
      <c r="E581"/>
      <c r="F581" s="5"/>
      <c r="G581" s="5"/>
      <c r="H581" s="5"/>
      <c r="I581" s="5"/>
      <c r="J581" s="5"/>
      <c r="K581" s="5"/>
      <c r="L581" s="5"/>
      <c r="M581" s="5"/>
      <c r="N581" s="5"/>
      <c r="O581" s="5"/>
      <c r="P581" s="5"/>
      <c r="Q581" s="5"/>
      <c r="R581" s="5"/>
      <c r="S581" s="5"/>
      <c r="T581" s="5"/>
    </row>
    <row r="582" spans="2:20" ht="15" x14ac:dyDescent="0.25">
      <c r="B582" s="4" t="str">
        <f t="shared" si="10"/>
        <v/>
      </c>
      <c r="C582"/>
      <c r="D582"/>
      <c r="E582"/>
      <c r="F582" s="5"/>
      <c r="G582" s="5"/>
      <c r="H582" s="5"/>
      <c r="I582" s="5"/>
      <c r="J582" s="5"/>
      <c r="K582" s="5"/>
      <c r="L582" s="5"/>
      <c r="M582" s="5"/>
      <c r="N582" s="5"/>
      <c r="O582" s="5"/>
      <c r="P582" s="5"/>
      <c r="Q582" s="5"/>
      <c r="R582" s="5"/>
      <c r="S582" s="5"/>
      <c r="T582" s="5"/>
    </row>
    <row r="583" spans="2:20" ht="15" x14ac:dyDescent="0.25">
      <c r="B583" s="4" t="str">
        <f t="shared" si="10"/>
        <v/>
      </c>
      <c r="C583"/>
      <c r="D583"/>
      <c r="E583"/>
      <c r="F583" s="5"/>
      <c r="G583" s="5"/>
      <c r="H583" s="5"/>
      <c r="I583" s="5"/>
      <c r="J583" s="5"/>
      <c r="K583" s="5"/>
      <c r="L583" s="5"/>
      <c r="M583" s="5"/>
      <c r="N583" s="5"/>
      <c r="O583" s="5"/>
      <c r="P583" s="5"/>
      <c r="Q583" s="5"/>
      <c r="R583" s="5"/>
      <c r="S583" s="5"/>
      <c r="T583" s="5"/>
    </row>
    <row r="584" spans="2:20" ht="15" x14ac:dyDescent="0.25">
      <c r="B584" s="4" t="str">
        <f t="shared" si="10"/>
        <v/>
      </c>
      <c r="C584"/>
      <c r="D584"/>
      <c r="E584"/>
      <c r="F584" s="5"/>
      <c r="G584" s="5"/>
      <c r="H584" s="5"/>
      <c r="I584" s="5"/>
      <c r="J584" s="5"/>
      <c r="K584" s="5"/>
      <c r="L584" s="5"/>
      <c r="M584" s="5"/>
      <c r="N584" s="5"/>
      <c r="O584" s="5"/>
      <c r="P584" s="5"/>
      <c r="Q584" s="5"/>
      <c r="R584" s="5"/>
      <c r="S584" s="5"/>
      <c r="T584" s="5"/>
    </row>
    <row r="585" spans="2:20" ht="15" x14ac:dyDescent="0.25">
      <c r="B585" s="4" t="str">
        <f t="shared" si="10"/>
        <v/>
      </c>
      <c r="C585"/>
      <c r="D585"/>
      <c r="E585"/>
      <c r="F585" s="5"/>
      <c r="G585" s="5"/>
      <c r="H585" s="5"/>
      <c r="I585" s="5"/>
      <c r="J585" s="5"/>
      <c r="K585" s="5"/>
      <c r="L585" s="5"/>
      <c r="M585" s="5"/>
      <c r="N585" s="5"/>
      <c r="O585" s="5"/>
      <c r="P585" s="5"/>
      <c r="Q585" s="5"/>
      <c r="R585" s="5"/>
      <c r="S585" s="5"/>
      <c r="T585" s="5"/>
    </row>
    <row r="586" spans="2:20" ht="15" x14ac:dyDescent="0.25">
      <c r="B586" s="4" t="str">
        <f t="shared" si="10"/>
        <v/>
      </c>
      <c r="C586"/>
      <c r="D586"/>
      <c r="E586"/>
      <c r="F586" s="5"/>
      <c r="G586" s="5"/>
      <c r="H586" s="5"/>
      <c r="I586" s="5"/>
      <c r="J586" s="5"/>
      <c r="K586" s="5"/>
      <c r="L586" s="5"/>
      <c r="M586" s="5"/>
      <c r="N586" s="5"/>
      <c r="O586" s="5"/>
      <c r="P586" s="5"/>
      <c r="Q586" s="5"/>
      <c r="R586" s="5"/>
      <c r="S586" s="5"/>
      <c r="T586" s="5"/>
    </row>
    <row r="587" spans="2:20" ht="15" x14ac:dyDescent="0.25">
      <c r="B587" s="4" t="str">
        <f t="shared" si="10"/>
        <v/>
      </c>
      <c r="C587"/>
      <c r="D587"/>
      <c r="E587"/>
      <c r="F587" s="5"/>
      <c r="G587" s="5"/>
      <c r="H587" s="5"/>
      <c r="I587" s="5"/>
      <c r="J587" s="5"/>
      <c r="K587" s="5"/>
      <c r="L587" s="5"/>
      <c r="M587" s="5"/>
      <c r="N587" s="5"/>
      <c r="O587" s="5"/>
      <c r="P587" s="5"/>
      <c r="Q587" s="5"/>
      <c r="R587" s="5"/>
      <c r="S587" s="5"/>
      <c r="T587" s="5"/>
    </row>
    <row r="588" spans="2:20" ht="15" x14ac:dyDescent="0.25">
      <c r="B588" s="4" t="str">
        <f t="shared" si="10"/>
        <v/>
      </c>
      <c r="C588"/>
      <c r="D588"/>
      <c r="E588"/>
      <c r="F588" s="5"/>
      <c r="G588" s="5"/>
      <c r="H588" s="5"/>
      <c r="I588" s="5"/>
      <c r="J588" s="5"/>
      <c r="K588" s="5"/>
      <c r="L588" s="5"/>
      <c r="M588" s="5"/>
      <c r="N588" s="5"/>
      <c r="O588" s="5"/>
      <c r="P588" s="5"/>
      <c r="Q588" s="5"/>
      <c r="R588" s="5"/>
      <c r="S588" s="5"/>
      <c r="T588" s="5"/>
    </row>
    <row r="589" spans="2:20" ht="15" x14ac:dyDescent="0.25">
      <c r="B589" s="4" t="str">
        <f t="shared" ref="B589:B652" si="11">IF(IFERROR(IF(MAX(G589:BB589)/MAX($G$12:$DD$10000)=1,"",MAX(G589:BB589)/MAX($G$12:$DD$10000)),"")=0,"",IFERROR(IF(MAX(G589:BB589)/MAX($G$12:$DD$10000)=1,"",MAX(G589:BB589)/MAX($G$12:$DD$10000)),""))</f>
        <v/>
      </c>
      <c r="C589"/>
      <c r="D589"/>
      <c r="E589"/>
      <c r="F589" s="5"/>
      <c r="G589" s="5"/>
      <c r="H589" s="5"/>
      <c r="I589" s="5"/>
      <c r="J589" s="5"/>
      <c r="K589" s="5"/>
      <c r="L589" s="5"/>
      <c r="M589" s="5"/>
      <c r="N589" s="5"/>
      <c r="O589" s="5"/>
      <c r="P589" s="5"/>
      <c r="Q589" s="5"/>
      <c r="R589" s="5"/>
      <c r="S589" s="5"/>
      <c r="T589" s="5"/>
    </row>
    <row r="590" spans="2:20" ht="15" x14ac:dyDescent="0.25">
      <c r="B590" s="4" t="str">
        <f t="shared" si="11"/>
        <v/>
      </c>
      <c r="C590"/>
      <c r="D590"/>
      <c r="E590"/>
      <c r="F590" s="5"/>
      <c r="G590" s="5"/>
      <c r="H590" s="5"/>
      <c r="I590" s="5"/>
      <c r="J590" s="5"/>
      <c r="K590" s="5"/>
      <c r="L590" s="5"/>
      <c r="M590" s="5"/>
      <c r="N590" s="5"/>
      <c r="O590" s="5"/>
      <c r="P590" s="5"/>
      <c r="Q590" s="5"/>
      <c r="R590" s="5"/>
      <c r="S590" s="5"/>
      <c r="T590" s="5"/>
    </row>
    <row r="591" spans="2:20" ht="15" x14ac:dyDescent="0.25">
      <c r="B591" s="4" t="str">
        <f t="shared" si="11"/>
        <v/>
      </c>
      <c r="C591"/>
      <c r="D591"/>
      <c r="E591"/>
      <c r="F591" s="5"/>
      <c r="G591" s="5"/>
      <c r="H591" s="5"/>
      <c r="I591" s="5"/>
      <c r="J591" s="5"/>
      <c r="K591" s="5"/>
      <c r="L591" s="5"/>
      <c r="M591" s="5"/>
      <c r="N591" s="5"/>
      <c r="O591" s="5"/>
      <c r="P591" s="5"/>
      <c r="Q591" s="5"/>
      <c r="R591" s="5"/>
      <c r="S591" s="5"/>
      <c r="T591" s="5"/>
    </row>
    <row r="592" spans="2:20" ht="15" x14ac:dyDescent="0.25">
      <c r="B592" s="4" t="str">
        <f t="shared" si="11"/>
        <v/>
      </c>
      <c r="C592"/>
      <c r="D592"/>
      <c r="E592"/>
      <c r="F592" s="5"/>
      <c r="G592" s="5"/>
      <c r="H592" s="5"/>
      <c r="I592" s="5"/>
      <c r="J592" s="5"/>
      <c r="K592" s="5"/>
      <c r="L592" s="5"/>
      <c r="M592" s="5"/>
      <c r="N592" s="5"/>
      <c r="O592" s="5"/>
      <c r="P592" s="5"/>
      <c r="Q592" s="5"/>
      <c r="R592" s="5"/>
      <c r="S592" s="5"/>
      <c r="T592" s="5"/>
    </row>
    <row r="593" spans="2:20" ht="15" x14ac:dyDescent="0.25">
      <c r="B593" s="4" t="str">
        <f t="shared" si="11"/>
        <v/>
      </c>
      <c r="C593"/>
      <c r="D593"/>
      <c r="E593"/>
      <c r="F593" s="5"/>
      <c r="G593" s="5"/>
      <c r="H593" s="5"/>
      <c r="I593" s="5"/>
      <c r="J593" s="5"/>
      <c r="K593" s="5"/>
      <c r="L593" s="5"/>
      <c r="M593" s="5"/>
      <c r="N593" s="5"/>
      <c r="O593" s="5"/>
      <c r="P593" s="5"/>
      <c r="Q593" s="5"/>
      <c r="R593" s="5"/>
      <c r="S593" s="5"/>
      <c r="T593" s="5"/>
    </row>
    <row r="594" spans="2:20" ht="15" x14ac:dyDescent="0.25">
      <c r="B594" s="4" t="str">
        <f t="shared" si="11"/>
        <v/>
      </c>
      <c r="C594"/>
      <c r="D594"/>
      <c r="E594"/>
      <c r="F594" s="5"/>
      <c r="G594" s="5"/>
      <c r="H594" s="5"/>
      <c r="I594" s="5"/>
      <c r="J594" s="5"/>
      <c r="K594" s="5"/>
      <c r="L594" s="5"/>
      <c r="M594" s="5"/>
      <c r="N594" s="5"/>
      <c r="O594" s="5"/>
      <c r="P594" s="5"/>
      <c r="Q594" s="5"/>
      <c r="R594" s="5"/>
      <c r="S594" s="5"/>
      <c r="T594" s="5"/>
    </row>
    <row r="595" spans="2:20" ht="15" x14ac:dyDescent="0.25">
      <c r="B595" s="4" t="str">
        <f t="shared" si="11"/>
        <v/>
      </c>
      <c r="C595"/>
      <c r="D595"/>
      <c r="E595"/>
      <c r="F595" s="5"/>
      <c r="G595" s="5"/>
      <c r="H595" s="5"/>
      <c r="I595" s="5"/>
      <c r="J595" s="5"/>
      <c r="K595" s="5"/>
      <c r="L595" s="5"/>
      <c r="M595" s="5"/>
      <c r="N595" s="5"/>
      <c r="O595" s="5"/>
      <c r="P595" s="5"/>
      <c r="Q595" s="5"/>
      <c r="R595" s="5"/>
      <c r="S595" s="5"/>
      <c r="T595" s="5"/>
    </row>
    <row r="596" spans="2:20" ht="15" x14ac:dyDescent="0.25">
      <c r="B596" s="4" t="str">
        <f t="shared" si="11"/>
        <v/>
      </c>
      <c r="C596"/>
      <c r="D596"/>
      <c r="E596"/>
      <c r="F596" s="5"/>
      <c r="G596" s="5"/>
      <c r="H596" s="5"/>
      <c r="I596" s="5"/>
      <c r="J596" s="5"/>
      <c r="K596" s="5"/>
      <c r="L596" s="5"/>
      <c r="M596" s="5"/>
      <c r="N596" s="5"/>
      <c r="O596" s="5"/>
      <c r="P596" s="5"/>
      <c r="Q596" s="5"/>
      <c r="R596" s="5"/>
      <c r="S596" s="5"/>
      <c r="T596" s="5"/>
    </row>
    <row r="597" spans="2:20" ht="15" x14ac:dyDescent="0.25">
      <c r="B597" s="4" t="str">
        <f t="shared" si="11"/>
        <v/>
      </c>
      <c r="C597"/>
      <c r="D597"/>
      <c r="E597"/>
      <c r="F597" s="5"/>
      <c r="G597" s="5"/>
      <c r="H597" s="5"/>
      <c r="I597" s="5"/>
      <c r="J597" s="5"/>
      <c r="K597" s="5"/>
      <c r="L597" s="5"/>
      <c r="M597" s="5"/>
      <c r="N597" s="5"/>
      <c r="O597" s="5"/>
      <c r="P597" s="5"/>
      <c r="Q597" s="5"/>
      <c r="R597" s="5"/>
      <c r="S597" s="5"/>
      <c r="T597" s="5"/>
    </row>
    <row r="598" spans="2:20" ht="15" x14ac:dyDescent="0.25">
      <c r="B598" s="4" t="str">
        <f t="shared" si="11"/>
        <v/>
      </c>
      <c r="C598"/>
      <c r="D598"/>
      <c r="E598"/>
      <c r="F598" s="5"/>
      <c r="G598" s="5"/>
      <c r="H598" s="5"/>
      <c r="I598" s="5"/>
      <c r="J598" s="5"/>
      <c r="K598" s="5"/>
      <c r="L598" s="5"/>
      <c r="M598" s="5"/>
      <c r="N598" s="5"/>
      <c r="O598" s="5"/>
      <c r="P598" s="5"/>
      <c r="Q598" s="5"/>
      <c r="R598" s="5"/>
      <c r="S598" s="5"/>
      <c r="T598" s="5"/>
    </row>
    <row r="599" spans="2:20" ht="15" x14ac:dyDescent="0.25">
      <c r="B599" s="4" t="str">
        <f t="shared" si="11"/>
        <v/>
      </c>
      <c r="C599"/>
      <c r="D599"/>
      <c r="E599"/>
      <c r="F599" s="5"/>
      <c r="G599" s="5"/>
      <c r="H599" s="5"/>
      <c r="I599" s="5"/>
      <c r="J599" s="5"/>
      <c r="K599" s="5"/>
      <c r="L599" s="5"/>
      <c r="M599" s="5"/>
      <c r="N599" s="5"/>
      <c r="O599" s="5"/>
      <c r="P599" s="5"/>
      <c r="Q599" s="5"/>
      <c r="R599" s="5"/>
      <c r="S599" s="5"/>
      <c r="T599" s="5"/>
    </row>
    <row r="600" spans="2:20" ht="15" x14ac:dyDescent="0.25">
      <c r="B600" s="4" t="str">
        <f t="shared" si="11"/>
        <v/>
      </c>
      <c r="C600"/>
      <c r="D600"/>
      <c r="E600"/>
      <c r="F600" s="5"/>
      <c r="G600" s="5"/>
      <c r="H600" s="5"/>
      <c r="I600" s="5"/>
      <c r="J600" s="5"/>
      <c r="K600" s="5"/>
      <c r="L600" s="5"/>
      <c r="M600" s="5"/>
      <c r="N600" s="5"/>
      <c r="O600" s="5"/>
      <c r="P600" s="5"/>
      <c r="Q600" s="5"/>
      <c r="R600" s="5"/>
      <c r="S600" s="5"/>
      <c r="T600" s="5"/>
    </row>
    <row r="601" spans="2:20" ht="15" x14ac:dyDescent="0.25">
      <c r="B601" s="4" t="str">
        <f t="shared" si="11"/>
        <v/>
      </c>
      <c r="C601"/>
      <c r="D601"/>
      <c r="E601"/>
      <c r="F601" s="5"/>
      <c r="G601" s="5"/>
      <c r="H601" s="5"/>
      <c r="I601" s="5"/>
      <c r="J601" s="5"/>
      <c r="K601" s="5"/>
      <c r="L601" s="5"/>
      <c r="M601" s="5"/>
      <c r="N601" s="5"/>
      <c r="O601" s="5"/>
      <c r="P601" s="5"/>
      <c r="Q601" s="5"/>
      <c r="R601" s="5"/>
      <c r="S601" s="5"/>
      <c r="T601" s="5"/>
    </row>
    <row r="602" spans="2:20" ht="15" x14ac:dyDescent="0.25">
      <c r="B602" s="4" t="str">
        <f t="shared" si="11"/>
        <v/>
      </c>
      <c r="C602"/>
      <c r="D602"/>
      <c r="E602"/>
      <c r="F602" s="5"/>
      <c r="G602" s="5"/>
      <c r="H602" s="5"/>
      <c r="I602" s="5"/>
      <c r="J602" s="5"/>
      <c r="K602" s="5"/>
      <c r="L602" s="5"/>
      <c r="M602" s="5"/>
      <c r="N602" s="5"/>
      <c r="O602" s="5"/>
      <c r="P602" s="5"/>
      <c r="Q602" s="5"/>
      <c r="R602" s="5"/>
      <c r="S602" s="5"/>
      <c r="T602" s="5"/>
    </row>
    <row r="603" spans="2:20" ht="15" x14ac:dyDescent="0.25">
      <c r="B603" s="4" t="str">
        <f t="shared" si="11"/>
        <v/>
      </c>
      <c r="C603"/>
      <c r="D603"/>
      <c r="E603"/>
      <c r="F603" s="5"/>
      <c r="G603" s="5"/>
      <c r="H603" s="5"/>
      <c r="I603" s="5"/>
      <c r="J603" s="5"/>
      <c r="K603" s="5"/>
      <c r="L603" s="5"/>
      <c r="M603" s="5"/>
      <c r="N603" s="5"/>
      <c r="O603" s="5"/>
      <c r="P603" s="5"/>
      <c r="Q603" s="5"/>
      <c r="R603" s="5"/>
      <c r="S603" s="5"/>
      <c r="T603" s="5"/>
    </row>
    <row r="604" spans="2:20" ht="15" x14ac:dyDescent="0.25">
      <c r="B604" s="4" t="str">
        <f t="shared" si="11"/>
        <v/>
      </c>
      <c r="C604"/>
      <c r="D604"/>
      <c r="E604"/>
      <c r="F604" s="5"/>
      <c r="G604" s="5"/>
      <c r="H604" s="5"/>
      <c r="I604" s="5"/>
      <c r="J604" s="5"/>
      <c r="K604" s="5"/>
      <c r="L604" s="5"/>
      <c r="M604" s="5"/>
      <c r="N604" s="5"/>
      <c r="O604" s="5"/>
      <c r="P604" s="5"/>
      <c r="Q604" s="5"/>
      <c r="R604" s="5"/>
      <c r="S604" s="5"/>
      <c r="T604" s="5"/>
    </row>
    <row r="605" spans="2:20" ht="15" x14ac:dyDescent="0.25">
      <c r="B605" s="4" t="str">
        <f t="shared" si="11"/>
        <v/>
      </c>
      <c r="C605"/>
      <c r="D605"/>
      <c r="E605"/>
      <c r="F605" s="5"/>
      <c r="G605" s="5"/>
      <c r="H605" s="5"/>
      <c r="I605" s="5"/>
      <c r="J605" s="5"/>
      <c r="K605" s="5"/>
      <c r="L605" s="5"/>
      <c r="M605" s="5"/>
      <c r="N605" s="5"/>
      <c r="O605" s="5"/>
      <c r="P605" s="5"/>
      <c r="Q605" s="5"/>
      <c r="R605" s="5"/>
      <c r="S605" s="5"/>
      <c r="T605" s="5"/>
    </row>
    <row r="606" spans="2:20" ht="15" x14ac:dyDescent="0.25">
      <c r="B606" s="4" t="str">
        <f t="shared" si="11"/>
        <v/>
      </c>
      <c r="C606"/>
      <c r="D606"/>
      <c r="E606"/>
      <c r="F606" s="5"/>
      <c r="G606" s="5"/>
      <c r="H606" s="5"/>
      <c r="I606" s="5"/>
      <c r="J606" s="5"/>
      <c r="K606" s="5"/>
      <c r="L606" s="5"/>
      <c r="M606" s="5"/>
      <c r="N606" s="5"/>
      <c r="O606" s="5"/>
      <c r="P606" s="5"/>
      <c r="Q606" s="5"/>
      <c r="R606" s="5"/>
      <c r="S606" s="5"/>
      <c r="T606" s="5"/>
    </row>
    <row r="607" spans="2:20" ht="15" x14ac:dyDescent="0.25">
      <c r="B607" s="4" t="str">
        <f t="shared" si="11"/>
        <v/>
      </c>
      <c r="C607"/>
      <c r="D607"/>
      <c r="E607"/>
      <c r="F607" s="5"/>
      <c r="G607" s="5"/>
      <c r="H607" s="5"/>
      <c r="I607" s="5"/>
      <c r="J607" s="5"/>
      <c r="K607" s="5"/>
      <c r="L607" s="5"/>
      <c r="M607" s="5"/>
      <c r="N607" s="5"/>
      <c r="O607" s="5"/>
      <c r="P607" s="5"/>
      <c r="Q607" s="5"/>
      <c r="R607" s="5"/>
      <c r="S607" s="5"/>
      <c r="T607" s="5"/>
    </row>
    <row r="608" spans="2:20" ht="15" x14ac:dyDescent="0.25">
      <c r="B608" s="4" t="str">
        <f t="shared" si="11"/>
        <v/>
      </c>
      <c r="C608"/>
      <c r="D608"/>
      <c r="E608"/>
      <c r="F608" s="5"/>
      <c r="G608" s="5"/>
      <c r="H608" s="5"/>
      <c r="I608" s="5"/>
      <c r="J608" s="5"/>
      <c r="K608" s="5"/>
      <c r="L608" s="5"/>
      <c r="M608" s="5"/>
      <c r="N608" s="5"/>
      <c r="O608" s="5"/>
      <c r="P608" s="5"/>
      <c r="Q608" s="5"/>
      <c r="R608" s="5"/>
      <c r="S608" s="5"/>
      <c r="T608" s="5"/>
    </row>
    <row r="609" spans="2:20" ht="15" x14ac:dyDescent="0.25">
      <c r="B609" s="4" t="str">
        <f t="shared" si="11"/>
        <v/>
      </c>
      <c r="C609"/>
      <c r="D609"/>
      <c r="E609"/>
      <c r="F609" s="5"/>
      <c r="G609" s="5"/>
      <c r="H609" s="5"/>
      <c r="I609" s="5"/>
      <c r="J609" s="5"/>
      <c r="K609" s="5"/>
      <c r="L609" s="5"/>
      <c r="M609" s="5"/>
      <c r="N609" s="5"/>
      <c r="O609" s="5"/>
      <c r="P609" s="5"/>
      <c r="Q609" s="5"/>
      <c r="R609" s="5"/>
      <c r="S609" s="5"/>
      <c r="T609" s="5"/>
    </row>
    <row r="610" spans="2:20" ht="15" x14ac:dyDescent="0.25">
      <c r="B610" s="4" t="str">
        <f t="shared" si="11"/>
        <v/>
      </c>
      <c r="C610"/>
      <c r="D610"/>
      <c r="E610"/>
      <c r="F610" s="5"/>
      <c r="G610" s="5"/>
      <c r="H610" s="5"/>
      <c r="I610" s="5"/>
      <c r="J610" s="5"/>
      <c r="K610" s="5"/>
      <c r="L610" s="5"/>
      <c r="M610" s="5"/>
      <c r="N610" s="5"/>
      <c r="O610" s="5"/>
      <c r="P610" s="5"/>
      <c r="Q610" s="5"/>
      <c r="R610" s="5"/>
      <c r="S610" s="5"/>
      <c r="T610" s="5"/>
    </row>
    <row r="611" spans="2:20" ht="15" x14ac:dyDescent="0.25">
      <c r="B611" s="4" t="str">
        <f t="shared" si="11"/>
        <v/>
      </c>
      <c r="C611"/>
      <c r="D611"/>
      <c r="E611"/>
      <c r="F611" s="5"/>
      <c r="G611" s="5"/>
      <c r="H611" s="5"/>
      <c r="I611" s="5"/>
      <c r="J611" s="5"/>
      <c r="K611" s="5"/>
      <c r="L611" s="5"/>
      <c r="M611" s="5"/>
      <c r="N611" s="5"/>
      <c r="O611" s="5"/>
      <c r="P611" s="5"/>
      <c r="Q611" s="5"/>
      <c r="R611" s="5"/>
      <c r="S611" s="5"/>
      <c r="T611" s="5"/>
    </row>
    <row r="612" spans="2:20" ht="15" x14ac:dyDescent="0.25">
      <c r="B612" s="4" t="str">
        <f t="shared" si="11"/>
        <v/>
      </c>
      <c r="C612"/>
      <c r="D612"/>
      <c r="E612"/>
      <c r="F612" s="5"/>
      <c r="G612" s="5"/>
      <c r="H612" s="5"/>
      <c r="I612" s="5"/>
      <c r="J612" s="5"/>
      <c r="K612" s="5"/>
      <c r="L612" s="5"/>
      <c r="M612" s="5"/>
      <c r="N612" s="5"/>
      <c r="O612" s="5"/>
      <c r="P612" s="5"/>
      <c r="Q612" s="5"/>
      <c r="R612" s="5"/>
      <c r="S612" s="5"/>
      <c r="T612" s="5"/>
    </row>
    <row r="613" spans="2:20" ht="15" x14ac:dyDescent="0.25">
      <c r="B613" s="4" t="str">
        <f t="shared" si="11"/>
        <v/>
      </c>
      <c r="C613"/>
      <c r="D613"/>
      <c r="E613"/>
      <c r="F613" s="5"/>
      <c r="G613" s="5"/>
      <c r="H613" s="5"/>
      <c r="I613" s="5"/>
      <c r="J613" s="5"/>
      <c r="K613" s="5"/>
      <c r="L613" s="5"/>
      <c r="M613" s="5"/>
      <c r="N613" s="5"/>
      <c r="O613" s="5"/>
      <c r="P613" s="5"/>
      <c r="Q613" s="5"/>
      <c r="R613" s="5"/>
      <c r="S613" s="5"/>
      <c r="T613" s="5"/>
    </row>
    <row r="614" spans="2:20" ht="15" x14ac:dyDescent="0.25">
      <c r="B614" s="4" t="str">
        <f t="shared" si="11"/>
        <v/>
      </c>
      <c r="C614"/>
      <c r="D614"/>
      <c r="E614"/>
      <c r="F614" s="5"/>
      <c r="G614" s="5"/>
      <c r="H614" s="5"/>
      <c r="I614" s="5"/>
      <c r="J614" s="5"/>
      <c r="K614" s="5"/>
      <c r="L614" s="5"/>
      <c r="M614" s="5"/>
      <c r="N614" s="5"/>
      <c r="O614" s="5"/>
      <c r="P614" s="5"/>
      <c r="Q614" s="5"/>
      <c r="R614" s="5"/>
      <c r="S614" s="5"/>
      <c r="T614" s="5"/>
    </row>
    <row r="615" spans="2:20" ht="15" x14ac:dyDescent="0.25">
      <c r="B615" s="4" t="str">
        <f t="shared" si="11"/>
        <v/>
      </c>
      <c r="C615"/>
      <c r="D615"/>
      <c r="E615"/>
      <c r="F615" s="5"/>
      <c r="G615" s="5"/>
      <c r="H615" s="5"/>
      <c r="I615" s="5"/>
      <c r="J615" s="5"/>
      <c r="K615" s="5"/>
      <c r="L615" s="5"/>
      <c r="M615" s="5"/>
      <c r="N615" s="5"/>
      <c r="O615" s="5"/>
      <c r="P615" s="5"/>
      <c r="Q615" s="5"/>
      <c r="R615" s="5"/>
      <c r="S615" s="5"/>
      <c r="T615" s="5"/>
    </row>
    <row r="616" spans="2:20" ht="15" x14ac:dyDescent="0.25">
      <c r="B616" s="4" t="str">
        <f t="shared" si="11"/>
        <v/>
      </c>
      <c r="C616"/>
      <c r="D616"/>
      <c r="E616"/>
      <c r="F616" s="5"/>
      <c r="G616" s="5"/>
      <c r="H616" s="5"/>
      <c r="I616" s="5"/>
      <c r="J616" s="5"/>
      <c r="K616" s="5"/>
      <c r="L616" s="5"/>
      <c r="M616" s="5"/>
      <c r="N616" s="5"/>
      <c r="O616" s="5"/>
      <c r="P616" s="5"/>
      <c r="Q616" s="5"/>
      <c r="R616" s="5"/>
      <c r="S616" s="5"/>
      <c r="T616" s="5"/>
    </row>
    <row r="617" spans="2:20" ht="15" x14ac:dyDescent="0.25">
      <c r="B617" s="4" t="str">
        <f t="shared" si="11"/>
        <v/>
      </c>
      <c r="C617"/>
      <c r="D617"/>
      <c r="E617"/>
      <c r="F617" s="5"/>
      <c r="G617" s="5"/>
      <c r="H617" s="5"/>
      <c r="I617" s="5"/>
      <c r="J617" s="5"/>
      <c r="K617" s="5"/>
      <c r="L617" s="5"/>
      <c r="M617" s="5"/>
      <c r="N617" s="5"/>
      <c r="O617" s="5"/>
      <c r="P617" s="5"/>
      <c r="Q617" s="5"/>
      <c r="R617" s="5"/>
      <c r="S617" s="5"/>
      <c r="T617" s="5"/>
    </row>
    <row r="618" spans="2:20" ht="15" x14ac:dyDescent="0.25">
      <c r="B618" s="4" t="str">
        <f t="shared" si="11"/>
        <v/>
      </c>
      <c r="C618"/>
      <c r="D618"/>
      <c r="E618"/>
      <c r="F618" s="5"/>
      <c r="G618" s="5"/>
      <c r="H618" s="5"/>
      <c r="I618" s="5"/>
      <c r="J618" s="5"/>
      <c r="K618" s="5"/>
      <c r="L618" s="5"/>
      <c r="M618" s="5"/>
      <c r="N618" s="5"/>
      <c r="O618" s="5"/>
      <c r="P618" s="5"/>
      <c r="Q618" s="5"/>
      <c r="R618" s="5"/>
      <c r="S618" s="5"/>
      <c r="T618" s="5"/>
    </row>
    <row r="619" spans="2:20" ht="15" x14ac:dyDescent="0.25">
      <c r="B619" s="4" t="str">
        <f t="shared" si="11"/>
        <v/>
      </c>
      <c r="C619"/>
      <c r="D619"/>
      <c r="E619"/>
      <c r="F619" s="5"/>
      <c r="G619" s="5"/>
      <c r="H619" s="5"/>
      <c r="I619" s="5"/>
      <c r="J619" s="5"/>
      <c r="K619" s="5"/>
      <c r="L619" s="5"/>
      <c r="M619" s="5"/>
      <c r="N619" s="5"/>
      <c r="O619" s="5"/>
      <c r="P619" s="5"/>
      <c r="Q619" s="5"/>
      <c r="R619" s="5"/>
      <c r="S619" s="5"/>
      <c r="T619" s="5"/>
    </row>
    <row r="620" spans="2:20" ht="15" x14ac:dyDescent="0.25">
      <c r="B620" s="4" t="str">
        <f t="shared" si="11"/>
        <v/>
      </c>
      <c r="C620"/>
      <c r="D620"/>
      <c r="E620"/>
      <c r="F620" s="5"/>
      <c r="G620" s="5"/>
      <c r="H620" s="5"/>
      <c r="I620" s="5"/>
      <c r="J620" s="5"/>
      <c r="K620" s="5"/>
      <c r="L620" s="5"/>
      <c r="M620" s="5"/>
      <c r="N620" s="5"/>
      <c r="O620" s="5"/>
      <c r="P620" s="5"/>
      <c r="Q620" s="5"/>
      <c r="R620" s="5"/>
      <c r="S620" s="5"/>
      <c r="T620" s="5"/>
    </row>
    <row r="621" spans="2:20" ht="15" x14ac:dyDescent="0.25">
      <c r="B621" s="4" t="str">
        <f t="shared" si="11"/>
        <v/>
      </c>
      <c r="C621"/>
      <c r="D621"/>
      <c r="E621"/>
      <c r="F621" s="5"/>
      <c r="G621" s="5"/>
      <c r="H621" s="5"/>
      <c r="I621" s="5"/>
      <c r="J621" s="5"/>
      <c r="K621" s="5"/>
      <c r="L621" s="5"/>
      <c r="M621" s="5"/>
      <c r="N621" s="5"/>
      <c r="O621" s="5"/>
      <c r="P621" s="5"/>
      <c r="Q621" s="5"/>
      <c r="R621" s="5"/>
      <c r="S621" s="5"/>
      <c r="T621" s="5"/>
    </row>
    <row r="622" spans="2:20" ht="15" x14ac:dyDescent="0.25">
      <c r="B622" s="4" t="str">
        <f t="shared" si="11"/>
        <v/>
      </c>
      <c r="C622"/>
      <c r="D622"/>
      <c r="E622"/>
      <c r="F622" s="5"/>
      <c r="G622" s="5"/>
      <c r="H622" s="5"/>
      <c r="I622" s="5"/>
      <c r="J622" s="5"/>
      <c r="K622" s="5"/>
      <c r="L622" s="5"/>
      <c r="M622" s="5"/>
      <c r="N622" s="5"/>
      <c r="O622" s="5"/>
      <c r="P622" s="5"/>
      <c r="Q622" s="5"/>
      <c r="R622" s="5"/>
      <c r="S622" s="5"/>
      <c r="T622" s="5"/>
    </row>
    <row r="623" spans="2:20" ht="15" x14ac:dyDescent="0.25">
      <c r="B623" s="4" t="str">
        <f t="shared" si="11"/>
        <v/>
      </c>
      <c r="C623"/>
      <c r="D623"/>
      <c r="E623"/>
      <c r="F623" s="5"/>
      <c r="G623" s="5"/>
      <c r="H623" s="5"/>
      <c r="I623" s="5"/>
      <c r="J623" s="5"/>
      <c r="K623" s="5"/>
      <c r="L623" s="5"/>
      <c r="M623" s="5"/>
      <c r="N623" s="5"/>
      <c r="O623" s="5"/>
      <c r="P623" s="5"/>
      <c r="Q623" s="5"/>
      <c r="R623" s="5"/>
      <c r="S623" s="5"/>
      <c r="T623" s="5"/>
    </row>
    <row r="624" spans="2:20" ht="15" x14ac:dyDescent="0.25">
      <c r="B624" s="4" t="str">
        <f t="shared" si="11"/>
        <v/>
      </c>
      <c r="C624"/>
      <c r="D624"/>
      <c r="E624"/>
      <c r="F624" s="5"/>
      <c r="G624" s="5"/>
      <c r="H624" s="5"/>
      <c r="I624" s="5"/>
      <c r="J624" s="5"/>
      <c r="K624" s="5"/>
      <c r="L624" s="5"/>
      <c r="M624" s="5"/>
      <c r="N624" s="5"/>
      <c r="O624" s="5"/>
      <c r="P624" s="5"/>
      <c r="Q624" s="5"/>
      <c r="R624" s="5"/>
      <c r="S624" s="5"/>
      <c r="T624" s="5"/>
    </row>
    <row r="625" spans="2:20" ht="15" x14ac:dyDescent="0.25">
      <c r="B625" s="4" t="str">
        <f t="shared" si="11"/>
        <v/>
      </c>
      <c r="C625"/>
      <c r="D625"/>
      <c r="E625"/>
      <c r="F625" s="5"/>
      <c r="G625" s="5"/>
      <c r="H625" s="5"/>
      <c r="I625" s="5"/>
      <c r="J625" s="5"/>
      <c r="K625" s="5"/>
      <c r="L625" s="5"/>
      <c r="M625" s="5"/>
      <c r="N625" s="5"/>
      <c r="O625" s="5"/>
      <c r="P625" s="5"/>
      <c r="Q625" s="5"/>
      <c r="R625" s="5"/>
      <c r="S625" s="5"/>
      <c r="T625" s="5"/>
    </row>
    <row r="626" spans="2:20" ht="15" x14ac:dyDescent="0.25">
      <c r="B626" s="4" t="str">
        <f t="shared" si="11"/>
        <v/>
      </c>
      <c r="C626"/>
      <c r="D626"/>
      <c r="E626"/>
      <c r="F626" s="5"/>
      <c r="G626" s="5"/>
      <c r="H626" s="5"/>
      <c r="I626" s="5"/>
      <c r="J626" s="5"/>
      <c r="K626" s="5"/>
      <c r="L626" s="5"/>
      <c r="M626" s="5"/>
      <c r="N626" s="5"/>
      <c r="O626" s="5"/>
      <c r="P626" s="5"/>
      <c r="Q626" s="5"/>
      <c r="R626" s="5"/>
      <c r="S626" s="5"/>
      <c r="T626" s="5"/>
    </row>
    <row r="627" spans="2:20" ht="15" x14ac:dyDescent="0.25">
      <c r="B627" s="4" t="str">
        <f t="shared" si="11"/>
        <v/>
      </c>
      <c r="C627"/>
      <c r="D627"/>
      <c r="E627"/>
      <c r="F627" s="5"/>
      <c r="G627" s="5"/>
      <c r="H627" s="5"/>
      <c r="I627" s="5"/>
      <c r="J627" s="5"/>
      <c r="K627" s="5"/>
      <c r="L627" s="5"/>
      <c r="M627" s="5"/>
      <c r="N627" s="5"/>
      <c r="O627" s="5"/>
      <c r="P627" s="5"/>
      <c r="Q627" s="5"/>
      <c r="R627" s="5"/>
      <c r="S627" s="5"/>
      <c r="T627" s="5"/>
    </row>
    <row r="628" spans="2:20" ht="15" x14ac:dyDescent="0.25">
      <c r="B628" s="4" t="str">
        <f t="shared" si="11"/>
        <v/>
      </c>
      <c r="C628"/>
      <c r="D628"/>
      <c r="E628"/>
      <c r="F628" s="5"/>
      <c r="G628" s="5"/>
      <c r="H628" s="5"/>
      <c r="I628" s="5"/>
      <c r="J628" s="5"/>
      <c r="K628" s="5"/>
      <c r="L628" s="5"/>
      <c r="M628" s="5"/>
      <c r="N628" s="5"/>
      <c r="O628" s="5"/>
      <c r="P628" s="5"/>
      <c r="Q628" s="5"/>
      <c r="R628" s="5"/>
      <c r="S628" s="5"/>
      <c r="T628" s="5"/>
    </row>
    <row r="629" spans="2:20" ht="15" x14ac:dyDescent="0.25">
      <c r="B629" s="4" t="str">
        <f t="shared" si="11"/>
        <v/>
      </c>
      <c r="C629"/>
      <c r="D629"/>
      <c r="E629"/>
      <c r="F629" s="5"/>
      <c r="G629" s="5"/>
      <c r="H629" s="5"/>
      <c r="I629" s="5"/>
      <c r="J629" s="5"/>
      <c r="K629" s="5"/>
      <c r="L629" s="5"/>
      <c r="M629" s="5"/>
      <c r="N629" s="5"/>
      <c r="O629" s="5"/>
      <c r="P629" s="5"/>
      <c r="Q629" s="5"/>
      <c r="R629" s="5"/>
      <c r="S629" s="5"/>
      <c r="T629" s="5"/>
    </row>
    <row r="630" spans="2:20" ht="15" x14ac:dyDescent="0.25">
      <c r="B630" s="4" t="str">
        <f t="shared" si="11"/>
        <v/>
      </c>
      <c r="C630"/>
      <c r="D630"/>
      <c r="E630"/>
      <c r="F630" s="5"/>
      <c r="G630" s="5"/>
      <c r="H630" s="5"/>
      <c r="I630" s="5"/>
      <c r="J630" s="5"/>
      <c r="K630" s="5"/>
      <c r="L630" s="5"/>
      <c r="M630" s="5"/>
      <c r="N630" s="5"/>
      <c r="O630" s="5"/>
      <c r="P630" s="5"/>
      <c r="Q630" s="5"/>
      <c r="R630" s="5"/>
      <c r="S630" s="5"/>
      <c r="T630" s="5"/>
    </row>
    <row r="631" spans="2:20" ht="15" x14ac:dyDescent="0.25">
      <c r="B631" s="4" t="str">
        <f t="shared" si="11"/>
        <v/>
      </c>
      <c r="C631"/>
      <c r="D631"/>
      <c r="E631"/>
      <c r="F631" s="5"/>
      <c r="G631" s="5"/>
      <c r="H631" s="5"/>
      <c r="I631" s="5"/>
      <c r="J631" s="5"/>
      <c r="K631" s="5"/>
      <c r="L631" s="5"/>
      <c r="M631" s="5"/>
      <c r="N631" s="5"/>
      <c r="O631" s="5"/>
      <c r="P631" s="5"/>
      <c r="Q631" s="5"/>
      <c r="R631" s="5"/>
      <c r="S631" s="5"/>
      <c r="T631" s="5"/>
    </row>
    <row r="632" spans="2:20" ht="15" x14ac:dyDescent="0.25">
      <c r="B632" s="4" t="str">
        <f t="shared" si="11"/>
        <v/>
      </c>
      <c r="C632"/>
      <c r="D632"/>
      <c r="E632"/>
      <c r="F632" s="5"/>
      <c r="G632" s="5"/>
      <c r="H632" s="5"/>
      <c r="I632" s="5"/>
      <c r="J632" s="5"/>
      <c r="K632" s="5"/>
      <c r="L632" s="5"/>
      <c r="M632" s="5"/>
      <c r="N632" s="5"/>
      <c r="O632" s="5"/>
      <c r="P632" s="5"/>
      <c r="Q632" s="5"/>
      <c r="R632" s="5"/>
      <c r="S632" s="5"/>
      <c r="T632" s="5"/>
    </row>
    <row r="633" spans="2:20" ht="15" x14ac:dyDescent="0.25">
      <c r="B633" s="4" t="str">
        <f t="shared" si="11"/>
        <v/>
      </c>
      <c r="C633"/>
      <c r="D633"/>
      <c r="E633"/>
      <c r="F633" s="5"/>
      <c r="G633" s="5"/>
      <c r="H633" s="5"/>
      <c r="I633" s="5"/>
      <c r="J633" s="5"/>
      <c r="K633" s="5"/>
      <c r="L633" s="5"/>
      <c r="M633" s="5"/>
      <c r="N633" s="5"/>
      <c r="O633" s="5"/>
      <c r="P633" s="5"/>
      <c r="Q633" s="5"/>
      <c r="R633" s="5"/>
      <c r="S633" s="5"/>
      <c r="T633" s="5"/>
    </row>
    <row r="634" spans="2:20" ht="15" x14ac:dyDescent="0.25">
      <c r="B634" s="4" t="str">
        <f t="shared" si="11"/>
        <v/>
      </c>
      <c r="C634"/>
      <c r="D634"/>
      <c r="E634"/>
      <c r="F634" s="5"/>
      <c r="G634" s="5"/>
      <c r="H634" s="5"/>
      <c r="I634" s="5"/>
      <c r="J634" s="5"/>
      <c r="K634" s="5"/>
      <c r="L634" s="5"/>
      <c r="M634" s="5"/>
      <c r="N634" s="5"/>
      <c r="O634" s="5"/>
      <c r="P634" s="5"/>
      <c r="Q634" s="5"/>
      <c r="R634" s="5"/>
      <c r="S634" s="5"/>
      <c r="T634" s="5"/>
    </row>
    <row r="635" spans="2:20" ht="15" x14ac:dyDescent="0.25">
      <c r="B635" s="4" t="str">
        <f t="shared" si="11"/>
        <v/>
      </c>
      <c r="C635"/>
      <c r="D635"/>
      <c r="E635"/>
      <c r="F635" s="5"/>
      <c r="G635" s="5"/>
      <c r="H635" s="5"/>
      <c r="I635" s="5"/>
      <c r="J635" s="5"/>
      <c r="K635" s="5"/>
      <c r="L635" s="5"/>
      <c r="M635" s="5"/>
      <c r="N635" s="5"/>
      <c r="O635" s="5"/>
      <c r="P635" s="5"/>
      <c r="Q635" s="5"/>
      <c r="R635" s="5"/>
      <c r="S635" s="5"/>
      <c r="T635" s="5"/>
    </row>
    <row r="636" spans="2:20" ht="15" x14ac:dyDescent="0.25">
      <c r="B636" s="4" t="str">
        <f t="shared" si="11"/>
        <v/>
      </c>
      <c r="C636"/>
      <c r="D636"/>
      <c r="E636"/>
      <c r="F636" s="5"/>
      <c r="G636" s="5"/>
      <c r="H636" s="5"/>
      <c r="I636" s="5"/>
      <c r="J636" s="5"/>
      <c r="K636" s="5"/>
      <c r="L636" s="5"/>
      <c r="M636" s="5"/>
      <c r="N636" s="5"/>
      <c r="O636" s="5"/>
      <c r="P636" s="5"/>
      <c r="Q636" s="5"/>
      <c r="R636" s="5"/>
      <c r="S636" s="5"/>
      <c r="T636" s="5"/>
    </row>
    <row r="637" spans="2:20" ht="15" x14ac:dyDescent="0.25">
      <c r="B637" s="4" t="str">
        <f t="shared" si="11"/>
        <v/>
      </c>
      <c r="C637"/>
      <c r="D637"/>
      <c r="E637"/>
      <c r="F637" s="5"/>
      <c r="G637" s="5"/>
      <c r="H637" s="5"/>
      <c r="I637" s="5"/>
      <c r="J637" s="5"/>
      <c r="K637" s="5"/>
      <c r="L637" s="5"/>
      <c r="M637" s="5"/>
      <c r="N637" s="5"/>
      <c r="O637" s="5"/>
      <c r="P637" s="5"/>
      <c r="Q637" s="5"/>
      <c r="R637" s="5"/>
      <c r="S637" s="5"/>
      <c r="T637" s="5"/>
    </row>
    <row r="638" spans="2:20" ht="15" x14ac:dyDescent="0.25">
      <c r="B638" s="4" t="str">
        <f t="shared" si="11"/>
        <v/>
      </c>
      <c r="C638"/>
      <c r="D638"/>
      <c r="E638"/>
      <c r="F638" s="5"/>
      <c r="G638" s="5"/>
      <c r="H638" s="5"/>
      <c r="I638" s="5"/>
      <c r="J638" s="5"/>
      <c r="K638" s="5"/>
      <c r="L638" s="5"/>
      <c r="M638" s="5"/>
      <c r="N638" s="5"/>
      <c r="O638" s="5"/>
      <c r="P638" s="5"/>
      <c r="Q638" s="5"/>
      <c r="R638" s="5"/>
      <c r="S638" s="5"/>
      <c r="T638" s="5"/>
    </row>
    <row r="639" spans="2:20" ht="15" x14ac:dyDescent="0.25">
      <c r="B639" s="4" t="str">
        <f t="shared" si="11"/>
        <v/>
      </c>
      <c r="C639"/>
      <c r="D639"/>
      <c r="E639"/>
      <c r="F639" s="5"/>
      <c r="G639" s="5"/>
      <c r="H639" s="5"/>
      <c r="I639" s="5"/>
      <c r="J639" s="5"/>
      <c r="K639" s="5"/>
      <c r="L639" s="5"/>
      <c r="M639" s="5"/>
      <c r="N639" s="5"/>
      <c r="O639" s="5"/>
      <c r="P639" s="5"/>
      <c r="Q639" s="5"/>
      <c r="R639" s="5"/>
      <c r="S639" s="5"/>
      <c r="T639" s="5"/>
    </row>
    <row r="640" spans="2:20" ht="15" x14ac:dyDescent="0.25">
      <c r="B640" s="4" t="str">
        <f t="shared" si="11"/>
        <v/>
      </c>
      <c r="C640"/>
      <c r="D640"/>
      <c r="E640"/>
      <c r="F640" s="5"/>
      <c r="G640" s="5"/>
      <c r="H640" s="5"/>
      <c r="I640" s="5"/>
      <c r="J640" s="5"/>
      <c r="K640" s="5"/>
      <c r="L640" s="5"/>
      <c r="M640" s="5"/>
      <c r="N640" s="5"/>
      <c r="O640" s="5"/>
      <c r="P640" s="5"/>
      <c r="Q640" s="5"/>
      <c r="R640" s="5"/>
      <c r="S640" s="5"/>
      <c r="T640" s="5"/>
    </row>
    <row r="641" spans="2:20" ht="15" x14ac:dyDescent="0.25">
      <c r="B641" s="4" t="str">
        <f t="shared" si="11"/>
        <v/>
      </c>
      <c r="C641"/>
      <c r="D641"/>
      <c r="E641"/>
      <c r="F641" s="5"/>
      <c r="G641" s="5"/>
      <c r="H641" s="5"/>
      <c r="I641" s="5"/>
      <c r="J641" s="5"/>
      <c r="K641" s="5"/>
      <c r="L641" s="5"/>
      <c r="M641" s="5"/>
      <c r="N641" s="5"/>
      <c r="O641" s="5"/>
      <c r="P641" s="5"/>
      <c r="Q641" s="5"/>
      <c r="R641" s="5"/>
      <c r="S641" s="5"/>
      <c r="T641" s="5"/>
    </row>
    <row r="642" spans="2:20" ht="15" x14ac:dyDescent="0.25">
      <c r="B642" s="4" t="str">
        <f t="shared" si="11"/>
        <v/>
      </c>
      <c r="C642"/>
      <c r="D642"/>
      <c r="E642"/>
      <c r="F642" s="5"/>
      <c r="G642" s="5"/>
      <c r="H642" s="5"/>
      <c r="I642" s="5"/>
      <c r="J642" s="5"/>
      <c r="K642" s="5"/>
      <c r="L642" s="5"/>
      <c r="M642" s="5"/>
      <c r="N642" s="5"/>
      <c r="O642" s="5"/>
      <c r="P642" s="5"/>
      <c r="Q642" s="5"/>
      <c r="R642" s="5"/>
      <c r="S642" s="5"/>
      <c r="T642" s="5"/>
    </row>
    <row r="643" spans="2:20" ht="15" x14ac:dyDescent="0.25">
      <c r="B643" s="4" t="str">
        <f t="shared" si="11"/>
        <v/>
      </c>
      <c r="C643"/>
      <c r="D643"/>
      <c r="E643"/>
      <c r="F643" s="5"/>
      <c r="G643" s="5"/>
      <c r="H643" s="5"/>
      <c r="I643" s="5"/>
      <c r="J643" s="5"/>
      <c r="K643" s="5"/>
      <c r="L643" s="5"/>
      <c r="M643" s="5"/>
      <c r="N643" s="5"/>
      <c r="O643" s="5"/>
      <c r="P643" s="5"/>
      <c r="Q643" s="5"/>
      <c r="R643" s="5"/>
      <c r="S643" s="5"/>
      <c r="T643" s="5"/>
    </row>
    <row r="644" spans="2:20" ht="15" x14ac:dyDescent="0.25">
      <c r="B644" s="4" t="str">
        <f t="shared" si="11"/>
        <v/>
      </c>
      <c r="C644"/>
      <c r="D644"/>
      <c r="E644"/>
      <c r="F644" s="5"/>
      <c r="G644" s="5"/>
      <c r="H644" s="5"/>
      <c r="I644" s="5"/>
      <c r="J644" s="5"/>
      <c r="K644" s="5"/>
      <c r="L644" s="5"/>
      <c r="M644" s="5"/>
      <c r="N644" s="5"/>
      <c r="O644" s="5"/>
      <c r="P644" s="5"/>
      <c r="Q644" s="5"/>
      <c r="R644" s="5"/>
      <c r="S644" s="5"/>
      <c r="T644" s="5"/>
    </row>
    <row r="645" spans="2:20" ht="15" x14ac:dyDescent="0.25">
      <c r="B645" s="4" t="str">
        <f t="shared" si="11"/>
        <v/>
      </c>
      <c r="C645"/>
      <c r="D645"/>
      <c r="E645"/>
      <c r="F645" s="5"/>
      <c r="G645" s="5"/>
      <c r="H645" s="5"/>
      <c r="I645" s="5"/>
      <c r="J645" s="5"/>
      <c r="K645" s="5"/>
      <c r="L645" s="5"/>
      <c r="M645" s="5"/>
      <c r="N645" s="5"/>
      <c r="O645" s="5"/>
      <c r="P645" s="5"/>
      <c r="Q645" s="5"/>
      <c r="R645" s="5"/>
      <c r="S645" s="5"/>
      <c r="T645" s="5"/>
    </row>
    <row r="646" spans="2:20" ht="15" x14ac:dyDescent="0.25">
      <c r="B646" s="4" t="str">
        <f t="shared" si="11"/>
        <v/>
      </c>
      <c r="C646"/>
      <c r="D646"/>
      <c r="E646"/>
      <c r="F646" s="5"/>
      <c r="G646" s="5"/>
      <c r="H646" s="5"/>
      <c r="I646" s="5"/>
      <c r="J646" s="5"/>
      <c r="K646" s="5"/>
      <c r="L646" s="5"/>
      <c r="M646" s="5"/>
      <c r="N646" s="5"/>
      <c r="O646" s="5"/>
      <c r="P646" s="5"/>
      <c r="Q646" s="5"/>
      <c r="R646" s="5"/>
      <c r="S646" s="5"/>
      <c r="T646" s="5"/>
    </row>
    <row r="647" spans="2:20" ht="15" x14ac:dyDescent="0.25">
      <c r="B647" s="4" t="str">
        <f t="shared" si="11"/>
        <v/>
      </c>
      <c r="C647"/>
      <c r="D647"/>
      <c r="E647"/>
      <c r="F647" s="5"/>
      <c r="G647" s="5"/>
      <c r="H647" s="5"/>
      <c r="I647" s="5"/>
      <c r="J647" s="5"/>
      <c r="K647" s="5"/>
      <c r="L647" s="5"/>
      <c r="M647" s="5"/>
      <c r="N647" s="5"/>
      <c r="O647" s="5"/>
      <c r="P647" s="5"/>
      <c r="Q647" s="5"/>
      <c r="R647" s="5"/>
      <c r="S647" s="5"/>
      <c r="T647" s="5"/>
    </row>
    <row r="648" spans="2:20" ht="15" x14ac:dyDescent="0.25">
      <c r="B648" s="4" t="str">
        <f t="shared" si="11"/>
        <v/>
      </c>
      <c r="C648"/>
      <c r="D648"/>
      <c r="E648"/>
      <c r="F648" s="5"/>
      <c r="G648" s="5"/>
      <c r="H648" s="5"/>
      <c r="I648" s="5"/>
      <c r="J648" s="5"/>
      <c r="K648" s="5"/>
      <c r="L648" s="5"/>
      <c r="M648" s="5"/>
      <c r="N648" s="5"/>
      <c r="O648" s="5"/>
      <c r="P648" s="5"/>
      <c r="Q648" s="5"/>
      <c r="R648" s="5"/>
      <c r="S648" s="5"/>
      <c r="T648" s="5"/>
    </row>
    <row r="649" spans="2:20" ht="15" x14ac:dyDescent="0.25">
      <c r="B649" s="4" t="str">
        <f t="shared" si="11"/>
        <v/>
      </c>
      <c r="C649"/>
      <c r="D649"/>
      <c r="E649"/>
      <c r="F649" s="5"/>
      <c r="G649" s="5"/>
      <c r="H649" s="5"/>
      <c r="I649" s="5"/>
      <c r="J649" s="5"/>
      <c r="K649" s="5"/>
      <c r="L649" s="5"/>
      <c r="M649" s="5"/>
      <c r="N649" s="5"/>
      <c r="O649" s="5"/>
      <c r="P649" s="5"/>
      <c r="Q649" s="5"/>
      <c r="R649" s="5"/>
      <c r="S649" s="5"/>
      <c r="T649" s="5"/>
    </row>
    <row r="650" spans="2:20" ht="15" x14ac:dyDescent="0.25">
      <c r="B650" s="4" t="str">
        <f t="shared" si="11"/>
        <v/>
      </c>
      <c r="C650"/>
      <c r="D650"/>
      <c r="E650"/>
      <c r="F650" s="5"/>
      <c r="G650" s="5"/>
      <c r="H650" s="5"/>
      <c r="I650" s="5"/>
      <c r="J650" s="5"/>
      <c r="K650" s="5"/>
      <c r="L650" s="5"/>
      <c r="M650" s="5"/>
      <c r="N650" s="5"/>
      <c r="O650" s="5"/>
      <c r="P650" s="5"/>
      <c r="Q650" s="5"/>
      <c r="R650" s="5"/>
      <c r="S650" s="5"/>
      <c r="T650" s="5"/>
    </row>
    <row r="651" spans="2:20" ht="15" x14ac:dyDescent="0.25">
      <c r="B651" s="4" t="str">
        <f t="shared" si="11"/>
        <v/>
      </c>
      <c r="C651"/>
      <c r="D651"/>
      <c r="E651"/>
      <c r="F651" s="5"/>
      <c r="G651" s="5"/>
      <c r="H651" s="5"/>
      <c r="I651" s="5"/>
      <c r="J651" s="5"/>
      <c r="K651" s="5"/>
      <c r="L651" s="5"/>
      <c r="M651" s="5"/>
      <c r="N651" s="5"/>
      <c r="O651" s="5"/>
      <c r="P651" s="5"/>
      <c r="Q651" s="5"/>
      <c r="R651" s="5"/>
      <c r="S651" s="5"/>
      <c r="T651" s="5"/>
    </row>
    <row r="652" spans="2:20" ht="15" x14ac:dyDescent="0.25">
      <c r="B652" s="4" t="str">
        <f t="shared" si="11"/>
        <v/>
      </c>
      <c r="C652"/>
      <c r="D652"/>
      <c r="E652"/>
      <c r="F652" s="5"/>
      <c r="G652" s="5"/>
      <c r="H652" s="5"/>
      <c r="I652" s="5"/>
      <c r="J652" s="5"/>
      <c r="K652" s="5"/>
      <c r="L652" s="5"/>
      <c r="M652" s="5"/>
      <c r="N652" s="5"/>
      <c r="O652" s="5"/>
      <c r="P652" s="5"/>
      <c r="Q652" s="5"/>
      <c r="R652" s="5"/>
      <c r="S652" s="5"/>
      <c r="T652" s="5"/>
    </row>
    <row r="653" spans="2:20" ht="15" x14ac:dyDescent="0.25">
      <c r="B653" s="4" t="str">
        <f t="shared" ref="B653:B716" si="12">IF(IFERROR(IF(MAX(G653:BB653)/MAX($G$12:$DD$10000)=1,"",MAX(G653:BB653)/MAX($G$12:$DD$10000)),"")=0,"",IFERROR(IF(MAX(G653:BB653)/MAX($G$12:$DD$10000)=1,"",MAX(G653:BB653)/MAX($G$12:$DD$10000)),""))</f>
        <v/>
      </c>
      <c r="C653"/>
      <c r="D653"/>
      <c r="E653"/>
      <c r="F653" s="5"/>
      <c r="G653" s="5"/>
      <c r="H653" s="5"/>
      <c r="I653" s="5"/>
      <c r="J653" s="5"/>
      <c r="K653" s="5"/>
      <c r="L653" s="5"/>
      <c r="M653" s="5"/>
      <c r="N653" s="5"/>
      <c r="O653" s="5"/>
      <c r="P653" s="5"/>
      <c r="Q653" s="5"/>
      <c r="R653" s="5"/>
      <c r="S653" s="5"/>
      <c r="T653" s="5"/>
    </row>
    <row r="654" spans="2:20" ht="15" x14ac:dyDescent="0.25">
      <c r="B654" s="4" t="str">
        <f t="shared" si="12"/>
        <v/>
      </c>
      <c r="C654"/>
      <c r="D654"/>
      <c r="E654"/>
      <c r="F654" s="5"/>
      <c r="G654" s="5"/>
      <c r="H654" s="5"/>
      <c r="I654" s="5"/>
      <c r="J654" s="5"/>
      <c r="K654" s="5"/>
      <c r="L654" s="5"/>
      <c r="M654" s="5"/>
      <c r="N654" s="5"/>
      <c r="O654" s="5"/>
      <c r="P654" s="5"/>
      <c r="Q654" s="5"/>
      <c r="R654" s="5"/>
      <c r="S654" s="5"/>
      <c r="T654" s="5"/>
    </row>
    <row r="655" spans="2:20" ht="15" x14ac:dyDescent="0.25">
      <c r="B655" s="4" t="str">
        <f t="shared" si="12"/>
        <v/>
      </c>
      <c r="C655"/>
      <c r="D655"/>
      <c r="E655"/>
      <c r="F655" s="5"/>
      <c r="G655" s="5"/>
      <c r="H655" s="5"/>
      <c r="I655" s="5"/>
      <c r="J655" s="5"/>
      <c r="K655" s="5"/>
      <c r="L655" s="5"/>
      <c r="M655" s="5"/>
      <c r="N655" s="5"/>
      <c r="O655" s="5"/>
      <c r="P655" s="5"/>
      <c r="Q655" s="5"/>
      <c r="R655" s="5"/>
      <c r="S655" s="5"/>
      <c r="T655" s="5"/>
    </row>
    <row r="656" spans="2:20" ht="15" x14ac:dyDescent="0.25">
      <c r="B656" s="4" t="str">
        <f t="shared" si="12"/>
        <v/>
      </c>
      <c r="C656"/>
      <c r="D656"/>
      <c r="E656"/>
      <c r="F656" s="5"/>
      <c r="G656" s="5"/>
      <c r="H656" s="5"/>
      <c r="I656" s="5"/>
      <c r="J656" s="5"/>
      <c r="K656" s="5"/>
      <c r="L656" s="5"/>
      <c r="M656" s="5"/>
      <c r="N656" s="5"/>
      <c r="O656" s="5"/>
      <c r="P656" s="5"/>
      <c r="Q656" s="5"/>
      <c r="R656" s="5"/>
      <c r="S656" s="5"/>
      <c r="T656" s="5"/>
    </row>
    <row r="657" spans="2:20" ht="15" x14ac:dyDescent="0.25">
      <c r="B657" s="4" t="str">
        <f t="shared" si="12"/>
        <v/>
      </c>
      <c r="C657"/>
      <c r="D657"/>
      <c r="E657"/>
      <c r="F657" s="5"/>
      <c r="G657" s="5"/>
      <c r="H657" s="5"/>
      <c r="I657" s="5"/>
      <c r="J657" s="5"/>
      <c r="K657" s="5"/>
      <c r="L657" s="5"/>
      <c r="M657" s="5"/>
      <c r="N657" s="5"/>
      <c r="O657" s="5"/>
      <c r="P657" s="5"/>
      <c r="Q657" s="5"/>
      <c r="R657" s="5"/>
      <c r="S657" s="5"/>
      <c r="T657" s="5"/>
    </row>
    <row r="658" spans="2:20" ht="15" x14ac:dyDescent="0.25">
      <c r="B658" s="4" t="str">
        <f t="shared" si="12"/>
        <v/>
      </c>
      <c r="C658"/>
      <c r="D658"/>
      <c r="E658"/>
      <c r="F658" s="5"/>
      <c r="G658" s="5"/>
      <c r="H658" s="5"/>
      <c r="I658" s="5"/>
      <c r="J658" s="5"/>
      <c r="K658" s="5"/>
      <c r="L658" s="5"/>
      <c r="M658" s="5"/>
      <c r="N658" s="5"/>
      <c r="O658" s="5"/>
      <c r="P658" s="5"/>
      <c r="Q658" s="5"/>
      <c r="R658" s="5"/>
      <c r="S658" s="5"/>
      <c r="T658" s="5"/>
    </row>
    <row r="659" spans="2:20" ht="15" x14ac:dyDescent="0.25">
      <c r="B659" s="4" t="str">
        <f t="shared" si="12"/>
        <v/>
      </c>
      <c r="C659"/>
      <c r="D659"/>
      <c r="E659"/>
      <c r="F659" s="5"/>
      <c r="G659" s="5"/>
      <c r="H659" s="5"/>
      <c r="I659" s="5"/>
      <c r="J659" s="5"/>
      <c r="K659" s="5"/>
      <c r="L659" s="5"/>
      <c r="M659" s="5"/>
      <c r="N659" s="5"/>
      <c r="O659" s="5"/>
      <c r="P659" s="5"/>
      <c r="Q659" s="5"/>
      <c r="R659" s="5"/>
      <c r="S659" s="5"/>
      <c r="T659" s="5"/>
    </row>
    <row r="660" spans="2:20" ht="15" x14ac:dyDescent="0.25">
      <c r="B660" s="4" t="str">
        <f t="shared" si="12"/>
        <v/>
      </c>
      <c r="C660"/>
      <c r="D660"/>
      <c r="E660"/>
      <c r="F660" s="5"/>
      <c r="G660" s="5"/>
      <c r="H660" s="5"/>
      <c r="I660" s="5"/>
      <c r="J660" s="5"/>
      <c r="K660" s="5"/>
      <c r="L660" s="5"/>
      <c r="M660" s="5"/>
      <c r="N660" s="5"/>
      <c r="O660" s="5"/>
      <c r="P660" s="5"/>
      <c r="Q660" s="5"/>
      <c r="R660" s="5"/>
      <c r="S660" s="5"/>
      <c r="T660" s="5"/>
    </row>
    <row r="661" spans="2:20" ht="15" x14ac:dyDescent="0.25">
      <c r="B661" s="4" t="str">
        <f t="shared" si="12"/>
        <v/>
      </c>
      <c r="C661"/>
      <c r="D661"/>
      <c r="E661"/>
      <c r="F661" s="5"/>
      <c r="G661" s="5"/>
      <c r="H661" s="5"/>
      <c r="I661" s="5"/>
      <c r="J661" s="5"/>
      <c r="K661" s="5"/>
      <c r="L661" s="5"/>
      <c r="M661" s="5"/>
      <c r="N661" s="5"/>
      <c r="O661" s="5"/>
      <c r="P661" s="5"/>
      <c r="Q661" s="5"/>
      <c r="R661" s="5"/>
      <c r="S661" s="5"/>
      <c r="T661" s="5"/>
    </row>
    <row r="662" spans="2:20" ht="15" x14ac:dyDescent="0.25">
      <c r="B662" s="4" t="str">
        <f t="shared" si="12"/>
        <v/>
      </c>
      <c r="C662"/>
      <c r="D662"/>
      <c r="E662"/>
      <c r="F662" s="5"/>
      <c r="G662" s="5"/>
      <c r="H662" s="5"/>
      <c r="I662" s="5"/>
      <c r="J662" s="5"/>
      <c r="K662" s="5"/>
      <c r="L662" s="5"/>
      <c r="M662" s="5"/>
      <c r="N662" s="5"/>
      <c r="O662" s="5"/>
      <c r="P662" s="5"/>
      <c r="Q662" s="5"/>
      <c r="R662" s="5"/>
      <c r="S662" s="5"/>
      <c r="T662" s="5"/>
    </row>
    <row r="663" spans="2:20" ht="15" x14ac:dyDescent="0.25">
      <c r="B663" s="4" t="str">
        <f t="shared" si="12"/>
        <v/>
      </c>
      <c r="C663"/>
      <c r="D663"/>
      <c r="E663"/>
      <c r="F663" s="5"/>
      <c r="G663" s="5"/>
      <c r="H663" s="5"/>
      <c r="I663" s="5"/>
      <c r="J663" s="5"/>
      <c r="K663" s="5"/>
      <c r="L663" s="5"/>
      <c r="M663" s="5"/>
      <c r="N663" s="5"/>
      <c r="O663" s="5"/>
      <c r="P663" s="5"/>
      <c r="Q663" s="5"/>
      <c r="R663" s="5"/>
      <c r="S663" s="5"/>
      <c r="T663" s="5"/>
    </row>
    <row r="664" spans="2:20" ht="15" x14ac:dyDescent="0.25">
      <c r="B664" s="4" t="str">
        <f t="shared" si="12"/>
        <v/>
      </c>
      <c r="C664"/>
      <c r="D664"/>
      <c r="E664"/>
      <c r="F664" s="5"/>
      <c r="G664" s="5"/>
      <c r="H664" s="5"/>
      <c r="I664" s="5"/>
      <c r="J664" s="5"/>
      <c r="K664" s="5"/>
      <c r="L664" s="5"/>
      <c r="M664" s="5"/>
      <c r="N664" s="5"/>
      <c r="O664" s="5"/>
      <c r="P664" s="5"/>
      <c r="Q664" s="5"/>
      <c r="R664" s="5"/>
      <c r="S664" s="5"/>
      <c r="T664" s="5"/>
    </row>
    <row r="665" spans="2:20" ht="15" x14ac:dyDescent="0.25">
      <c r="B665" s="4" t="str">
        <f t="shared" si="12"/>
        <v/>
      </c>
      <c r="C665"/>
      <c r="D665"/>
      <c r="E665"/>
      <c r="F665" s="5"/>
      <c r="G665" s="5"/>
      <c r="H665" s="5"/>
      <c r="I665" s="5"/>
      <c r="J665" s="5"/>
      <c r="K665" s="5"/>
      <c r="L665" s="5"/>
      <c r="M665" s="5"/>
      <c r="N665" s="5"/>
      <c r="O665" s="5"/>
      <c r="P665" s="5"/>
      <c r="Q665" s="5"/>
      <c r="R665" s="5"/>
      <c r="S665" s="5"/>
      <c r="T665" s="5"/>
    </row>
    <row r="666" spans="2:20" ht="15" x14ac:dyDescent="0.25">
      <c r="B666" s="4" t="str">
        <f t="shared" si="12"/>
        <v/>
      </c>
      <c r="C666"/>
      <c r="D666"/>
      <c r="E666"/>
      <c r="F666" s="5"/>
      <c r="G666" s="5"/>
      <c r="H666" s="5"/>
      <c r="I666" s="5"/>
      <c r="J666" s="5"/>
      <c r="K666" s="5"/>
      <c r="L666" s="5"/>
      <c r="M666" s="5"/>
      <c r="N666" s="5"/>
      <c r="O666" s="5"/>
      <c r="P666" s="5"/>
      <c r="Q666" s="5"/>
      <c r="R666" s="5"/>
      <c r="S666" s="5"/>
      <c r="T666" s="5"/>
    </row>
    <row r="667" spans="2:20" ht="15" x14ac:dyDescent="0.25">
      <c r="B667" s="4" t="str">
        <f t="shared" si="12"/>
        <v/>
      </c>
      <c r="C667"/>
      <c r="D667"/>
      <c r="E667"/>
      <c r="F667" s="5"/>
      <c r="G667" s="5"/>
      <c r="H667" s="5"/>
      <c r="I667" s="5"/>
      <c r="J667" s="5"/>
      <c r="K667" s="5"/>
      <c r="L667" s="5"/>
      <c r="M667" s="5"/>
      <c r="N667" s="5"/>
      <c r="O667" s="5"/>
      <c r="P667" s="5"/>
      <c r="Q667" s="5"/>
      <c r="R667" s="5"/>
      <c r="S667" s="5"/>
      <c r="T667" s="5"/>
    </row>
    <row r="668" spans="2:20" ht="15" x14ac:dyDescent="0.25">
      <c r="B668" s="4" t="str">
        <f t="shared" si="12"/>
        <v/>
      </c>
      <c r="C668"/>
      <c r="D668"/>
      <c r="E668"/>
      <c r="F668" s="5"/>
      <c r="G668" s="5"/>
      <c r="H668" s="5"/>
      <c r="I668" s="5"/>
      <c r="J668" s="5"/>
      <c r="K668" s="5"/>
      <c r="L668" s="5"/>
      <c r="M668" s="5"/>
      <c r="N668" s="5"/>
      <c r="O668" s="5"/>
      <c r="P668" s="5"/>
      <c r="Q668" s="5"/>
      <c r="R668" s="5"/>
      <c r="S668" s="5"/>
      <c r="T668" s="5"/>
    </row>
    <row r="669" spans="2:20" ht="15" x14ac:dyDescent="0.25">
      <c r="B669" s="4" t="str">
        <f t="shared" si="12"/>
        <v/>
      </c>
      <c r="C669"/>
      <c r="D669"/>
      <c r="E669"/>
      <c r="F669" s="5"/>
      <c r="G669" s="5"/>
      <c r="H669" s="5"/>
      <c r="I669" s="5"/>
      <c r="J669" s="5"/>
      <c r="K669" s="5"/>
      <c r="L669" s="5"/>
      <c r="M669" s="5"/>
      <c r="N669" s="5"/>
      <c r="O669" s="5"/>
      <c r="P669" s="5"/>
      <c r="Q669" s="5"/>
      <c r="R669" s="5"/>
      <c r="S669" s="5"/>
      <c r="T669" s="5"/>
    </row>
    <row r="670" spans="2:20" ht="15" x14ac:dyDescent="0.25">
      <c r="B670" s="4" t="str">
        <f t="shared" si="12"/>
        <v/>
      </c>
      <c r="C670"/>
      <c r="D670"/>
      <c r="E670"/>
      <c r="F670" s="5"/>
      <c r="G670" s="5"/>
      <c r="H670" s="5"/>
      <c r="I670" s="5"/>
      <c r="J670" s="5"/>
      <c r="K670" s="5"/>
      <c r="L670" s="5"/>
      <c r="M670" s="5"/>
      <c r="N670" s="5"/>
      <c r="O670" s="5"/>
      <c r="P670" s="5"/>
      <c r="Q670" s="5"/>
      <c r="R670" s="5"/>
      <c r="S670" s="5"/>
      <c r="T670" s="5"/>
    </row>
    <row r="671" spans="2:20" ht="15" x14ac:dyDescent="0.25">
      <c r="B671" s="4" t="str">
        <f t="shared" si="12"/>
        <v/>
      </c>
      <c r="C671"/>
      <c r="D671"/>
      <c r="E671"/>
      <c r="F671" s="5"/>
      <c r="G671" s="5"/>
      <c r="H671" s="5"/>
      <c r="I671" s="5"/>
      <c r="J671" s="5"/>
      <c r="K671" s="5"/>
      <c r="L671" s="5"/>
      <c r="M671" s="5"/>
      <c r="N671" s="5"/>
      <c r="O671" s="5"/>
      <c r="P671" s="5"/>
      <c r="Q671" s="5"/>
      <c r="R671" s="5"/>
      <c r="S671" s="5"/>
      <c r="T671" s="5"/>
    </row>
    <row r="672" spans="2:20" ht="15" x14ac:dyDescent="0.25">
      <c r="B672" s="4" t="str">
        <f t="shared" si="12"/>
        <v/>
      </c>
      <c r="C672"/>
      <c r="D672"/>
      <c r="E672"/>
      <c r="F672" s="5"/>
      <c r="G672" s="5"/>
      <c r="H672" s="5"/>
      <c r="I672" s="5"/>
      <c r="J672" s="5"/>
      <c r="K672" s="5"/>
      <c r="L672" s="5"/>
      <c r="M672" s="5"/>
      <c r="N672" s="5"/>
      <c r="O672" s="5"/>
      <c r="P672" s="5"/>
      <c r="Q672" s="5"/>
      <c r="R672" s="5"/>
      <c r="S672" s="5"/>
      <c r="T672" s="5"/>
    </row>
    <row r="673" spans="2:20" ht="15" x14ac:dyDescent="0.25">
      <c r="B673" s="4" t="str">
        <f t="shared" si="12"/>
        <v/>
      </c>
      <c r="C673"/>
      <c r="D673"/>
      <c r="E673"/>
      <c r="F673" s="5"/>
      <c r="G673" s="5"/>
      <c r="H673" s="5"/>
      <c r="I673" s="5"/>
      <c r="J673" s="5"/>
      <c r="K673" s="5"/>
      <c r="L673" s="5"/>
      <c r="M673" s="5"/>
      <c r="N673" s="5"/>
      <c r="O673" s="5"/>
      <c r="P673" s="5"/>
      <c r="Q673" s="5"/>
      <c r="R673" s="5"/>
      <c r="S673" s="5"/>
      <c r="T673" s="5"/>
    </row>
    <row r="674" spans="2:20" ht="15" x14ac:dyDescent="0.25">
      <c r="B674" s="4" t="str">
        <f t="shared" si="12"/>
        <v/>
      </c>
      <c r="C674"/>
      <c r="D674"/>
      <c r="E674"/>
      <c r="F674" s="5"/>
      <c r="G674" s="5"/>
      <c r="H674" s="5"/>
      <c r="I674" s="5"/>
      <c r="J674" s="5"/>
      <c r="K674" s="5"/>
      <c r="L674" s="5"/>
      <c r="M674" s="5"/>
      <c r="N674" s="5"/>
      <c r="O674" s="5"/>
      <c r="P674" s="5"/>
      <c r="Q674" s="5"/>
      <c r="R674" s="5"/>
      <c r="S674" s="5"/>
      <c r="T674" s="5"/>
    </row>
    <row r="675" spans="2:20" ht="15" x14ac:dyDescent="0.25">
      <c r="B675" s="4" t="str">
        <f t="shared" si="12"/>
        <v/>
      </c>
      <c r="C675"/>
      <c r="D675"/>
      <c r="E675"/>
      <c r="F675" s="5"/>
      <c r="G675" s="5"/>
      <c r="H675" s="5"/>
      <c r="I675" s="5"/>
      <c r="J675" s="5"/>
      <c r="K675" s="5"/>
      <c r="L675" s="5"/>
      <c r="M675" s="5"/>
      <c r="N675" s="5"/>
      <c r="O675" s="5"/>
      <c r="P675" s="5"/>
      <c r="Q675" s="5"/>
      <c r="R675" s="5"/>
      <c r="S675" s="5"/>
      <c r="T675" s="5"/>
    </row>
    <row r="676" spans="2:20" ht="15" x14ac:dyDescent="0.25">
      <c r="B676" s="4" t="str">
        <f t="shared" si="12"/>
        <v/>
      </c>
      <c r="C676"/>
      <c r="D676"/>
      <c r="E676"/>
      <c r="F676" s="5"/>
      <c r="G676" s="5"/>
      <c r="H676" s="5"/>
      <c r="I676" s="5"/>
      <c r="J676" s="5"/>
      <c r="K676" s="5"/>
      <c r="L676" s="5"/>
      <c r="M676" s="5"/>
      <c r="N676" s="5"/>
      <c r="O676" s="5"/>
      <c r="P676" s="5"/>
      <c r="Q676" s="5"/>
      <c r="R676" s="5"/>
      <c r="S676" s="5"/>
      <c r="T676" s="5"/>
    </row>
    <row r="677" spans="2:20" ht="15" x14ac:dyDescent="0.25">
      <c r="B677" s="4" t="str">
        <f t="shared" si="12"/>
        <v/>
      </c>
      <c r="C677"/>
      <c r="D677"/>
      <c r="E677"/>
      <c r="F677" s="5"/>
      <c r="G677" s="5"/>
      <c r="H677" s="5"/>
      <c r="I677" s="5"/>
      <c r="J677" s="5"/>
      <c r="K677" s="5"/>
      <c r="L677" s="5"/>
      <c r="M677" s="5"/>
      <c r="N677" s="5"/>
      <c r="O677" s="5"/>
      <c r="P677" s="5"/>
      <c r="Q677" s="5"/>
      <c r="R677" s="5"/>
      <c r="S677" s="5"/>
      <c r="T677" s="5"/>
    </row>
    <row r="678" spans="2:20" ht="15" x14ac:dyDescent="0.25">
      <c r="B678" s="4" t="str">
        <f t="shared" si="12"/>
        <v/>
      </c>
      <c r="C678"/>
      <c r="D678"/>
      <c r="E678"/>
      <c r="F678" s="5"/>
      <c r="G678" s="5"/>
      <c r="H678" s="5"/>
      <c r="I678" s="5"/>
      <c r="J678" s="5"/>
      <c r="K678" s="5"/>
      <c r="L678" s="5"/>
      <c r="M678" s="5"/>
      <c r="N678" s="5"/>
      <c r="O678" s="5"/>
      <c r="P678" s="5"/>
      <c r="Q678" s="5"/>
      <c r="R678" s="5"/>
      <c r="S678" s="5"/>
      <c r="T678" s="5"/>
    </row>
    <row r="679" spans="2:20" ht="15" x14ac:dyDescent="0.25">
      <c r="B679" s="4" t="str">
        <f t="shared" si="12"/>
        <v/>
      </c>
      <c r="C679"/>
      <c r="D679"/>
      <c r="E679"/>
      <c r="F679" s="5"/>
      <c r="G679" s="5"/>
      <c r="H679" s="5"/>
      <c r="I679" s="5"/>
      <c r="J679" s="5"/>
      <c r="K679" s="5"/>
      <c r="L679" s="5"/>
      <c r="M679" s="5"/>
      <c r="N679" s="5"/>
      <c r="O679" s="5"/>
      <c r="P679" s="5"/>
      <c r="Q679" s="5"/>
      <c r="R679" s="5"/>
      <c r="S679" s="5"/>
      <c r="T679" s="5"/>
    </row>
    <row r="680" spans="2:20" ht="15" x14ac:dyDescent="0.25">
      <c r="B680" s="4" t="str">
        <f t="shared" si="12"/>
        <v/>
      </c>
      <c r="C680"/>
      <c r="D680"/>
      <c r="E680"/>
      <c r="F680" s="5"/>
      <c r="G680" s="5"/>
      <c r="H680" s="5"/>
      <c r="I680" s="5"/>
      <c r="J680" s="5"/>
      <c r="K680" s="5"/>
      <c r="L680" s="5"/>
      <c r="M680" s="5"/>
      <c r="N680" s="5"/>
      <c r="O680" s="5"/>
      <c r="P680" s="5"/>
      <c r="Q680" s="5"/>
      <c r="R680" s="5"/>
      <c r="S680" s="5"/>
      <c r="T680" s="5"/>
    </row>
    <row r="681" spans="2:20" ht="15" x14ac:dyDescent="0.25">
      <c r="B681" s="4" t="str">
        <f t="shared" si="12"/>
        <v/>
      </c>
      <c r="C681"/>
      <c r="D681"/>
      <c r="E681"/>
      <c r="F681" s="5"/>
      <c r="G681" s="5"/>
      <c r="H681" s="5"/>
      <c r="I681" s="5"/>
      <c r="J681" s="5"/>
      <c r="K681" s="5"/>
      <c r="L681" s="5"/>
      <c r="M681" s="5"/>
      <c r="N681" s="5"/>
      <c r="O681" s="5"/>
      <c r="P681" s="5"/>
      <c r="Q681" s="5"/>
      <c r="R681" s="5"/>
      <c r="S681" s="5"/>
      <c r="T681" s="5"/>
    </row>
    <row r="682" spans="2:20" ht="15" x14ac:dyDescent="0.25">
      <c r="B682" s="4" t="str">
        <f t="shared" si="12"/>
        <v/>
      </c>
      <c r="C682"/>
      <c r="D682"/>
      <c r="E682"/>
      <c r="F682" s="5"/>
      <c r="G682" s="5"/>
      <c r="H682" s="5"/>
      <c r="I682" s="5"/>
      <c r="J682" s="5"/>
      <c r="K682" s="5"/>
      <c r="L682" s="5"/>
      <c r="M682" s="5"/>
      <c r="N682" s="5"/>
      <c r="O682" s="5"/>
      <c r="P682" s="5"/>
      <c r="Q682" s="5"/>
      <c r="R682" s="5"/>
      <c r="S682" s="5"/>
      <c r="T682" s="5"/>
    </row>
    <row r="683" spans="2:20" ht="15" x14ac:dyDescent="0.25">
      <c r="B683" s="4" t="str">
        <f t="shared" si="12"/>
        <v/>
      </c>
      <c r="C683"/>
      <c r="D683"/>
      <c r="E683"/>
      <c r="F683" s="5"/>
      <c r="G683" s="5"/>
      <c r="H683" s="5"/>
      <c r="I683" s="5"/>
      <c r="J683" s="5"/>
      <c r="K683" s="5"/>
      <c r="L683" s="5"/>
      <c r="M683" s="5"/>
      <c r="N683" s="5"/>
      <c r="O683" s="5"/>
      <c r="P683" s="5"/>
      <c r="Q683" s="5"/>
      <c r="R683" s="5"/>
      <c r="S683" s="5"/>
      <c r="T683" s="5"/>
    </row>
    <row r="684" spans="2:20" ht="15" x14ac:dyDescent="0.25">
      <c r="B684" s="4" t="str">
        <f t="shared" si="12"/>
        <v/>
      </c>
      <c r="C684"/>
      <c r="D684"/>
      <c r="E684"/>
      <c r="F684" s="5"/>
      <c r="G684" s="5"/>
      <c r="H684" s="5"/>
      <c r="I684" s="5"/>
      <c r="J684" s="5"/>
      <c r="K684" s="5"/>
      <c r="L684" s="5"/>
      <c r="M684" s="5"/>
      <c r="N684" s="5"/>
      <c r="O684" s="5"/>
      <c r="P684" s="5"/>
      <c r="Q684" s="5"/>
      <c r="R684" s="5"/>
      <c r="S684" s="5"/>
      <c r="T684" s="5"/>
    </row>
    <row r="685" spans="2:20" ht="15" x14ac:dyDescent="0.25">
      <c r="B685" s="4" t="str">
        <f t="shared" si="12"/>
        <v/>
      </c>
      <c r="C685"/>
      <c r="D685"/>
      <c r="E685"/>
      <c r="F685" s="5"/>
      <c r="G685" s="5"/>
      <c r="H685" s="5"/>
      <c r="I685" s="5"/>
      <c r="J685" s="5"/>
      <c r="K685" s="5"/>
      <c r="L685" s="5"/>
      <c r="M685" s="5"/>
      <c r="N685" s="5"/>
      <c r="O685" s="5"/>
      <c r="P685" s="5"/>
      <c r="Q685" s="5"/>
      <c r="R685" s="5"/>
      <c r="S685" s="5"/>
      <c r="T685" s="5"/>
    </row>
    <row r="686" spans="2:20" ht="15" x14ac:dyDescent="0.25">
      <c r="B686" s="4" t="str">
        <f t="shared" si="12"/>
        <v/>
      </c>
      <c r="C686"/>
      <c r="D686"/>
      <c r="E686"/>
      <c r="F686" s="5"/>
      <c r="G686" s="5"/>
      <c r="H686" s="5"/>
      <c r="I686" s="5"/>
      <c r="J686" s="5"/>
      <c r="K686" s="5"/>
      <c r="L686" s="5"/>
      <c r="M686" s="5"/>
      <c r="N686" s="5"/>
      <c r="O686" s="5"/>
      <c r="P686" s="5"/>
      <c r="Q686" s="5"/>
      <c r="R686" s="5"/>
      <c r="S686" s="5"/>
      <c r="T686" s="5"/>
    </row>
    <row r="687" spans="2:20" ht="15" x14ac:dyDescent="0.25">
      <c r="B687" s="4" t="str">
        <f t="shared" si="12"/>
        <v/>
      </c>
      <c r="C687"/>
      <c r="D687"/>
      <c r="E687"/>
      <c r="F687" s="5"/>
      <c r="G687" s="5"/>
      <c r="H687" s="5"/>
      <c r="I687" s="5"/>
      <c r="J687" s="5"/>
      <c r="K687" s="5"/>
      <c r="L687" s="5"/>
      <c r="M687" s="5"/>
      <c r="N687" s="5"/>
      <c r="O687" s="5"/>
      <c r="P687" s="5"/>
      <c r="Q687" s="5"/>
      <c r="R687" s="5"/>
      <c r="S687" s="5"/>
      <c r="T687" s="5"/>
    </row>
    <row r="688" spans="2:20" ht="15" x14ac:dyDescent="0.25">
      <c r="B688" s="4" t="str">
        <f t="shared" si="12"/>
        <v/>
      </c>
      <c r="C688"/>
      <c r="D688"/>
      <c r="E688"/>
      <c r="F688" s="5"/>
      <c r="G688" s="5"/>
      <c r="H688" s="5"/>
      <c r="I688" s="5"/>
      <c r="J688" s="5"/>
      <c r="K688" s="5"/>
      <c r="L688" s="5"/>
      <c r="M688" s="5"/>
      <c r="N688" s="5"/>
      <c r="O688" s="5"/>
      <c r="P688" s="5"/>
      <c r="Q688" s="5"/>
      <c r="R688" s="5"/>
      <c r="S688" s="5"/>
      <c r="T688" s="5"/>
    </row>
    <row r="689" spans="2:20" ht="15" x14ac:dyDescent="0.25">
      <c r="B689" s="4" t="str">
        <f t="shared" si="12"/>
        <v/>
      </c>
      <c r="C689"/>
      <c r="D689"/>
      <c r="E689"/>
      <c r="F689" s="5"/>
      <c r="G689" s="5"/>
      <c r="H689" s="5"/>
      <c r="I689" s="5"/>
      <c r="J689" s="5"/>
      <c r="K689" s="5"/>
      <c r="L689" s="5"/>
      <c r="M689" s="5"/>
      <c r="N689" s="5"/>
      <c r="O689" s="5"/>
      <c r="P689" s="5"/>
      <c r="Q689" s="5"/>
      <c r="R689" s="5"/>
      <c r="S689" s="5"/>
      <c r="T689" s="5"/>
    </row>
    <row r="690" spans="2:20" ht="15" x14ac:dyDescent="0.25">
      <c r="B690" s="4" t="str">
        <f t="shared" si="12"/>
        <v/>
      </c>
      <c r="C690"/>
      <c r="D690"/>
      <c r="E690"/>
      <c r="F690" s="5"/>
      <c r="G690" s="5"/>
      <c r="H690" s="5"/>
      <c r="I690" s="5"/>
      <c r="J690" s="5"/>
      <c r="K690" s="5"/>
      <c r="L690" s="5"/>
      <c r="M690" s="5"/>
      <c r="N690" s="5"/>
      <c r="O690" s="5"/>
      <c r="P690" s="5"/>
      <c r="Q690" s="5"/>
      <c r="R690" s="5"/>
      <c r="S690" s="5"/>
      <c r="T690" s="5"/>
    </row>
    <row r="691" spans="2:20" ht="15" x14ac:dyDescent="0.25">
      <c r="B691" s="4" t="str">
        <f t="shared" si="12"/>
        <v/>
      </c>
      <c r="C691"/>
      <c r="D691"/>
      <c r="E691"/>
      <c r="F691" s="5"/>
      <c r="G691" s="5"/>
      <c r="H691" s="5"/>
      <c r="I691" s="5"/>
      <c r="J691" s="5"/>
      <c r="K691" s="5"/>
      <c r="L691" s="5"/>
      <c r="M691" s="5"/>
      <c r="N691" s="5"/>
      <c r="O691" s="5"/>
      <c r="P691" s="5"/>
      <c r="Q691" s="5"/>
      <c r="R691" s="5"/>
      <c r="S691" s="5"/>
      <c r="T691" s="5"/>
    </row>
    <row r="692" spans="2:20" ht="15" x14ac:dyDescent="0.25">
      <c r="B692" s="4" t="str">
        <f t="shared" si="12"/>
        <v/>
      </c>
      <c r="C692"/>
      <c r="D692"/>
      <c r="E692"/>
      <c r="F692" s="5"/>
      <c r="G692" s="5"/>
      <c r="H692" s="5"/>
      <c r="I692" s="5"/>
      <c r="J692" s="5"/>
      <c r="K692" s="5"/>
      <c r="L692" s="5"/>
      <c r="M692" s="5"/>
      <c r="N692" s="5"/>
      <c r="O692" s="5"/>
      <c r="P692" s="5"/>
      <c r="Q692" s="5"/>
      <c r="R692" s="5"/>
      <c r="S692" s="5"/>
      <c r="T692" s="5"/>
    </row>
    <row r="693" spans="2:20" ht="15" x14ac:dyDescent="0.25">
      <c r="B693" s="4" t="str">
        <f t="shared" si="12"/>
        <v/>
      </c>
      <c r="C693"/>
      <c r="D693"/>
      <c r="E693"/>
      <c r="F693" s="5"/>
      <c r="G693" s="5"/>
      <c r="H693" s="5"/>
      <c r="I693" s="5"/>
      <c r="J693" s="5"/>
      <c r="K693" s="5"/>
      <c r="L693" s="5"/>
      <c r="M693" s="5"/>
      <c r="N693" s="5"/>
      <c r="O693" s="5"/>
      <c r="P693" s="5"/>
      <c r="Q693" s="5"/>
      <c r="R693" s="5"/>
      <c r="S693" s="5"/>
      <c r="T693" s="5"/>
    </row>
    <row r="694" spans="2:20" ht="15" x14ac:dyDescent="0.25">
      <c r="B694" s="4" t="str">
        <f t="shared" si="12"/>
        <v/>
      </c>
      <c r="C694"/>
      <c r="D694"/>
      <c r="E694"/>
      <c r="F694" s="5"/>
      <c r="G694" s="5"/>
      <c r="H694" s="5"/>
      <c r="I694" s="5"/>
      <c r="J694" s="5"/>
      <c r="K694" s="5"/>
      <c r="L694" s="5"/>
      <c r="M694" s="5"/>
      <c r="N694" s="5"/>
      <c r="O694" s="5"/>
      <c r="P694" s="5"/>
      <c r="Q694" s="5"/>
      <c r="R694" s="5"/>
      <c r="S694" s="5"/>
      <c r="T694" s="5"/>
    </row>
    <row r="695" spans="2:20" ht="15" x14ac:dyDescent="0.25">
      <c r="B695" s="4" t="str">
        <f t="shared" si="12"/>
        <v/>
      </c>
      <c r="C695"/>
      <c r="D695"/>
      <c r="E695"/>
      <c r="F695" s="5"/>
      <c r="G695" s="5"/>
      <c r="H695" s="5"/>
      <c r="I695" s="5"/>
      <c r="J695" s="5"/>
      <c r="K695" s="5"/>
      <c r="L695" s="5"/>
      <c r="M695" s="5"/>
      <c r="N695" s="5"/>
      <c r="O695" s="5"/>
      <c r="P695" s="5"/>
      <c r="Q695" s="5"/>
      <c r="R695" s="5"/>
      <c r="S695" s="5"/>
      <c r="T695" s="5"/>
    </row>
    <row r="696" spans="2:20" ht="15" x14ac:dyDescent="0.25">
      <c r="B696" s="4" t="str">
        <f t="shared" si="12"/>
        <v/>
      </c>
      <c r="C696"/>
      <c r="D696"/>
      <c r="E696"/>
      <c r="F696" s="5"/>
      <c r="G696" s="5"/>
      <c r="H696" s="5"/>
      <c r="I696" s="5"/>
      <c r="J696" s="5"/>
      <c r="K696" s="5"/>
      <c r="L696" s="5"/>
      <c r="M696" s="5"/>
      <c r="N696" s="5"/>
      <c r="O696" s="5"/>
      <c r="P696" s="5"/>
      <c r="Q696" s="5"/>
      <c r="R696" s="5"/>
      <c r="S696" s="5"/>
      <c r="T696" s="5"/>
    </row>
    <row r="697" spans="2:20" ht="15" x14ac:dyDescent="0.25">
      <c r="B697" s="4" t="str">
        <f t="shared" si="12"/>
        <v/>
      </c>
      <c r="C697"/>
      <c r="D697"/>
      <c r="E697"/>
      <c r="F697" s="5"/>
      <c r="G697" s="5"/>
      <c r="H697" s="5"/>
      <c r="I697" s="5"/>
      <c r="J697" s="5"/>
      <c r="K697" s="5"/>
      <c r="L697" s="5"/>
      <c r="M697" s="5"/>
      <c r="N697" s="5"/>
      <c r="O697" s="5"/>
      <c r="P697" s="5"/>
      <c r="Q697" s="5"/>
      <c r="R697" s="5"/>
      <c r="S697" s="5"/>
      <c r="T697" s="5"/>
    </row>
    <row r="698" spans="2:20" ht="15" x14ac:dyDescent="0.25">
      <c r="B698" s="4" t="str">
        <f t="shared" si="12"/>
        <v/>
      </c>
      <c r="C698"/>
      <c r="D698"/>
      <c r="E698"/>
      <c r="F698" s="5"/>
      <c r="G698" s="5"/>
      <c r="H698" s="5"/>
      <c r="I698" s="5"/>
      <c r="J698" s="5"/>
      <c r="K698" s="5"/>
      <c r="L698" s="5"/>
      <c r="M698" s="5"/>
      <c r="N698" s="5"/>
      <c r="O698" s="5"/>
      <c r="P698" s="5"/>
      <c r="Q698" s="5"/>
      <c r="R698" s="5"/>
      <c r="S698" s="5"/>
      <c r="T698" s="5"/>
    </row>
    <row r="699" spans="2:20" ht="15" x14ac:dyDescent="0.25">
      <c r="B699" s="4" t="str">
        <f t="shared" si="12"/>
        <v/>
      </c>
      <c r="C699"/>
      <c r="D699"/>
      <c r="E699"/>
      <c r="F699" s="5"/>
      <c r="G699" s="5"/>
      <c r="H699" s="5"/>
      <c r="I699" s="5"/>
      <c r="J699" s="5"/>
      <c r="K699" s="5"/>
      <c r="L699" s="5"/>
      <c r="M699" s="5"/>
      <c r="N699" s="5"/>
      <c r="O699" s="5"/>
      <c r="P699" s="5"/>
      <c r="Q699" s="5"/>
      <c r="R699" s="5"/>
      <c r="S699" s="5"/>
      <c r="T699" s="5"/>
    </row>
    <row r="700" spans="2:20" ht="15" x14ac:dyDescent="0.25">
      <c r="B700" s="4" t="str">
        <f t="shared" si="12"/>
        <v/>
      </c>
      <c r="C700"/>
      <c r="D700"/>
      <c r="E700"/>
      <c r="F700" s="5"/>
      <c r="G700" s="5"/>
      <c r="H700" s="5"/>
      <c r="I700" s="5"/>
      <c r="J700" s="5"/>
      <c r="K700" s="5"/>
      <c r="L700" s="5"/>
      <c r="M700" s="5"/>
      <c r="N700" s="5"/>
      <c r="O700" s="5"/>
      <c r="P700" s="5"/>
      <c r="Q700" s="5"/>
      <c r="R700" s="5"/>
      <c r="S700" s="5"/>
      <c r="T700" s="5"/>
    </row>
    <row r="701" spans="2:20" ht="15" x14ac:dyDescent="0.25">
      <c r="B701" s="4" t="str">
        <f t="shared" si="12"/>
        <v/>
      </c>
      <c r="C701"/>
      <c r="D701"/>
      <c r="E701"/>
      <c r="F701" s="5"/>
      <c r="G701" s="5"/>
      <c r="H701" s="5"/>
      <c r="I701" s="5"/>
      <c r="J701" s="5"/>
      <c r="K701" s="5"/>
      <c r="L701" s="5"/>
      <c r="M701" s="5"/>
      <c r="N701" s="5"/>
      <c r="O701" s="5"/>
      <c r="P701" s="5"/>
      <c r="Q701" s="5"/>
      <c r="R701" s="5"/>
      <c r="S701" s="5"/>
      <c r="T701" s="5"/>
    </row>
    <row r="702" spans="2:20" ht="15" x14ac:dyDescent="0.25">
      <c r="B702" s="4" t="str">
        <f t="shared" si="12"/>
        <v/>
      </c>
      <c r="C702"/>
      <c r="D702"/>
      <c r="E702"/>
      <c r="F702" s="5"/>
      <c r="G702" s="5"/>
      <c r="H702" s="5"/>
      <c r="I702" s="5"/>
      <c r="J702" s="5"/>
      <c r="K702" s="5"/>
      <c r="L702" s="5"/>
      <c r="M702" s="5"/>
      <c r="N702" s="5"/>
      <c r="O702" s="5"/>
      <c r="P702" s="5"/>
      <c r="Q702" s="5"/>
      <c r="R702" s="5"/>
      <c r="S702" s="5"/>
      <c r="T702" s="5"/>
    </row>
    <row r="703" spans="2:20" ht="15" x14ac:dyDescent="0.25">
      <c r="B703" s="4" t="str">
        <f t="shared" si="12"/>
        <v/>
      </c>
      <c r="C703"/>
      <c r="D703"/>
      <c r="E703"/>
      <c r="F703" s="5"/>
      <c r="G703" s="5"/>
      <c r="H703" s="5"/>
      <c r="I703" s="5"/>
      <c r="J703" s="5"/>
      <c r="K703" s="5"/>
      <c r="L703" s="5"/>
      <c r="M703" s="5"/>
      <c r="N703" s="5"/>
      <c r="O703" s="5"/>
      <c r="P703" s="5"/>
      <c r="Q703" s="5"/>
      <c r="R703" s="5"/>
      <c r="S703" s="5"/>
      <c r="T703" s="5"/>
    </row>
    <row r="704" spans="2:20" ht="15" x14ac:dyDescent="0.25">
      <c r="B704" s="4" t="str">
        <f t="shared" si="12"/>
        <v/>
      </c>
      <c r="C704"/>
      <c r="D704"/>
      <c r="E704"/>
      <c r="F704" s="5"/>
      <c r="G704" s="5"/>
      <c r="H704" s="5"/>
      <c r="I704" s="5"/>
      <c r="J704" s="5"/>
      <c r="K704" s="5"/>
      <c r="L704" s="5"/>
      <c r="M704" s="5"/>
      <c r="N704" s="5"/>
      <c r="O704" s="5"/>
      <c r="P704" s="5"/>
      <c r="Q704" s="5"/>
      <c r="R704" s="5"/>
      <c r="S704" s="5"/>
      <c r="T704" s="5"/>
    </row>
    <row r="705" spans="2:20" ht="15" x14ac:dyDescent="0.25">
      <c r="B705" s="4" t="str">
        <f t="shared" si="12"/>
        <v/>
      </c>
      <c r="C705"/>
      <c r="D705"/>
      <c r="E705"/>
      <c r="F705" s="5"/>
      <c r="G705" s="5"/>
      <c r="H705" s="5"/>
      <c r="I705" s="5"/>
      <c r="J705" s="5"/>
      <c r="K705" s="5"/>
      <c r="L705" s="5"/>
      <c r="M705" s="5"/>
      <c r="N705" s="5"/>
      <c r="O705" s="5"/>
      <c r="P705" s="5"/>
      <c r="Q705" s="5"/>
      <c r="R705" s="5"/>
      <c r="S705" s="5"/>
      <c r="T705" s="5"/>
    </row>
    <row r="706" spans="2:20" ht="15" x14ac:dyDescent="0.25">
      <c r="B706" s="4" t="str">
        <f t="shared" si="12"/>
        <v/>
      </c>
      <c r="C706"/>
      <c r="D706"/>
      <c r="E706"/>
      <c r="F706" s="5"/>
      <c r="G706" s="5"/>
      <c r="H706" s="5"/>
      <c r="I706" s="5"/>
      <c r="J706" s="5"/>
      <c r="K706" s="5"/>
      <c r="L706" s="5"/>
      <c r="M706" s="5"/>
      <c r="N706" s="5"/>
      <c r="O706" s="5"/>
      <c r="P706" s="5"/>
      <c r="Q706" s="5"/>
      <c r="R706" s="5"/>
      <c r="S706" s="5"/>
      <c r="T706" s="5"/>
    </row>
    <row r="707" spans="2:20" ht="15" x14ac:dyDescent="0.25">
      <c r="B707" s="4" t="str">
        <f t="shared" si="12"/>
        <v/>
      </c>
      <c r="C707"/>
      <c r="D707"/>
      <c r="E707"/>
      <c r="F707" s="5"/>
      <c r="G707" s="5"/>
      <c r="H707" s="5"/>
      <c r="I707" s="5"/>
      <c r="J707" s="5"/>
      <c r="K707" s="5"/>
      <c r="L707" s="5"/>
      <c r="M707" s="5"/>
      <c r="N707" s="5"/>
      <c r="O707" s="5"/>
      <c r="P707" s="5"/>
      <c r="Q707" s="5"/>
      <c r="R707" s="5"/>
      <c r="S707" s="5"/>
      <c r="T707" s="5"/>
    </row>
    <row r="708" spans="2:20" ht="15" x14ac:dyDescent="0.25">
      <c r="B708" s="4" t="str">
        <f t="shared" si="12"/>
        <v/>
      </c>
      <c r="C708"/>
      <c r="D708"/>
      <c r="E708"/>
      <c r="F708" s="5"/>
      <c r="G708" s="5"/>
      <c r="H708" s="5"/>
      <c r="I708" s="5"/>
      <c r="J708" s="5"/>
      <c r="K708" s="5"/>
      <c r="L708" s="5"/>
      <c r="M708" s="5"/>
      <c r="N708" s="5"/>
      <c r="O708" s="5"/>
      <c r="P708" s="5"/>
      <c r="Q708" s="5"/>
      <c r="R708" s="5"/>
      <c r="S708" s="5"/>
      <c r="T708" s="5"/>
    </row>
    <row r="709" spans="2:20" ht="15" x14ac:dyDescent="0.25">
      <c r="B709" s="4" t="str">
        <f t="shared" si="12"/>
        <v/>
      </c>
      <c r="C709"/>
      <c r="D709"/>
      <c r="E709"/>
      <c r="F709" s="5"/>
      <c r="G709" s="5"/>
      <c r="H709" s="5"/>
      <c r="I709" s="5"/>
      <c r="J709" s="5"/>
      <c r="K709" s="5"/>
      <c r="L709" s="5"/>
      <c r="M709" s="5"/>
      <c r="N709" s="5"/>
      <c r="O709" s="5"/>
      <c r="P709" s="5"/>
      <c r="Q709" s="5"/>
      <c r="R709" s="5"/>
      <c r="S709" s="5"/>
      <c r="T709" s="5"/>
    </row>
    <row r="710" spans="2:20" ht="15" x14ac:dyDescent="0.25">
      <c r="B710" s="4" t="str">
        <f t="shared" si="12"/>
        <v/>
      </c>
      <c r="C710"/>
      <c r="D710"/>
      <c r="E710"/>
      <c r="F710" s="5"/>
      <c r="G710" s="5"/>
      <c r="H710" s="5"/>
      <c r="I710" s="5"/>
      <c r="J710" s="5"/>
      <c r="K710" s="5"/>
      <c r="L710" s="5"/>
      <c r="M710" s="5"/>
      <c r="N710" s="5"/>
      <c r="O710" s="5"/>
      <c r="P710" s="5"/>
      <c r="Q710" s="5"/>
      <c r="R710" s="5"/>
      <c r="S710" s="5"/>
      <c r="T710" s="5"/>
    </row>
    <row r="711" spans="2:20" ht="15" x14ac:dyDescent="0.25">
      <c r="B711" s="4" t="str">
        <f t="shared" si="12"/>
        <v/>
      </c>
      <c r="C711"/>
      <c r="D711"/>
      <c r="E711"/>
      <c r="F711" s="5"/>
      <c r="G711" s="5"/>
      <c r="H711" s="5"/>
      <c r="I711" s="5"/>
      <c r="J711" s="5"/>
      <c r="K711" s="5"/>
      <c r="L711" s="5"/>
      <c r="M711" s="5"/>
      <c r="N711" s="5"/>
      <c r="O711" s="5"/>
      <c r="P711" s="5"/>
      <c r="Q711" s="5"/>
      <c r="R711" s="5"/>
      <c r="S711" s="5"/>
      <c r="T711" s="5"/>
    </row>
    <row r="712" spans="2:20" ht="15" x14ac:dyDescent="0.25">
      <c r="B712" s="4" t="str">
        <f t="shared" si="12"/>
        <v/>
      </c>
      <c r="C712"/>
      <c r="D712"/>
      <c r="E712"/>
      <c r="F712" s="5"/>
      <c r="G712" s="5"/>
      <c r="H712" s="5"/>
      <c r="I712" s="5"/>
      <c r="J712" s="5"/>
      <c r="K712" s="5"/>
      <c r="L712" s="5"/>
      <c r="M712" s="5"/>
      <c r="N712" s="5"/>
      <c r="O712" s="5"/>
      <c r="P712" s="5"/>
      <c r="Q712" s="5"/>
      <c r="R712" s="5"/>
      <c r="S712" s="5"/>
      <c r="T712" s="5"/>
    </row>
    <row r="713" spans="2:20" ht="15" x14ac:dyDescent="0.25">
      <c r="B713" s="4" t="str">
        <f t="shared" si="12"/>
        <v/>
      </c>
      <c r="C713"/>
      <c r="D713"/>
      <c r="E713"/>
      <c r="F713" s="5"/>
      <c r="G713" s="5"/>
      <c r="H713" s="5"/>
      <c r="I713" s="5"/>
      <c r="J713" s="5"/>
      <c r="K713" s="5"/>
      <c r="L713" s="5"/>
      <c r="M713" s="5"/>
      <c r="N713" s="5"/>
      <c r="O713" s="5"/>
      <c r="P713" s="5"/>
      <c r="Q713" s="5"/>
      <c r="R713" s="5"/>
      <c r="S713" s="5"/>
      <c r="T713" s="5"/>
    </row>
    <row r="714" spans="2:20" ht="15" x14ac:dyDescent="0.25">
      <c r="B714" s="4" t="str">
        <f t="shared" si="12"/>
        <v/>
      </c>
      <c r="C714"/>
      <c r="D714"/>
      <c r="E714"/>
      <c r="F714" s="5"/>
      <c r="G714" s="5"/>
      <c r="H714" s="5"/>
      <c r="I714" s="5"/>
      <c r="J714" s="5"/>
      <c r="K714" s="5"/>
      <c r="L714" s="5"/>
      <c r="M714" s="5"/>
      <c r="N714" s="5"/>
      <c r="O714" s="5"/>
      <c r="P714" s="5"/>
      <c r="Q714" s="5"/>
      <c r="R714" s="5"/>
      <c r="S714" s="5"/>
      <c r="T714" s="5"/>
    </row>
    <row r="715" spans="2:20" ht="15" x14ac:dyDescent="0.25">
      <c r="B715" s="4" t="str">
        <f t="shared" si="12"/>
        <v/>
      </c>
      <c r="C715"/>
      <c r="D715"/>
      <c r="E715"/>
      <c r="F715" s="5"/>
      <c r="G715" s="5"/>
      <c r="H715" s="5"/>
      <c r="I715" s="5"/>
      <c r="J715" s="5"/>
      <c r="K715" s="5"/>
      <c r="L715" s="5"/>
      <c r="M715" s="5"/>
      <c r="N715" s="5"/>
      <c r="O715" s="5"/>
      <c r="P715" s="5"/>
      <c r="Q715" s="5"/>
      <c r="R715" s="5"/>
      <c r="S715" s="5"/>
      <c r="T715" s="5"/>
    </row>
    <row r="716" spans="2:20" ht="15" x14ac:dyDescent="0.25">
      <c r="B716" s="4" t="str">
        <f t="shared" si="12"/>
        <v/>
      </c>
      <c r="C716"/>
      <c r="D716"/>
      <c r="E716"/>
      <c r="F716" s="5"/>
      <c r="G716" s="5"/>
      <c r="H716" s="5"/>
      <c r="I716" s="5"/>
      <c r="J716" s="5"/>
      <c r="K716" s="5"/>
      <c r="L716" s="5"/>
      <c r="M716" s="5"/>
      <c r="N716" s="5"/>
      <c r="O716" s="5"/>
      <c r="P716" s="5"/>
      <c r="Q716" s="5"/>
      <c r="R716" s="5"/>
      <c r="S716" s="5"/>
      <c r="T716" s="5"/>
    </row>
    <row r="717" spans="2:20" ht="15" x14ac:dyDescent="0.25">
      <c r="B717" s="4" t="str">
        <f t="shared" ref="B717:B780" si="13">IF(IFERROR(IF(MAX(G717:BB717)/MAX($G$12:$DD$10000)=1,"",MAX(G717:BB717)/MAX($G$12:$DD$10000)),"")=0,"",IFERROR(IF(MAX(G717:BB717)/MAX($G$12:$DD$10000)=1,"",MAX(G717:BB717)/MAX($G$12:$DD$10000)),""))</f>
        <v/>
      </c>
      <c r="C717"/>
      <c r="D717"/>
      <c r="E717"/>
      <c r="F717" s="5"/>
      <c r="G717" s="5"/>
      <c r="H717" s="5"/>
      <c r="I717" s="5"/>
      <c r="J717" s="5"/>
      <c r="K717" s="5"/>
      <c r="L717" s="5"/>
      <c r="M717" s="5"/>
      <c r="N717" s="5"/>
      <c r="O717" s="5"/>
      <c r="P717" s="5"/>
      <c r="Q717" s="5"/>
      <c r="R717" s="5"/>
      <c r="S717" s="5"/>
      <c r="T717" s="5"/>
    </row>
    <row r="718" spans="2:20" ht="15" x14ac:dyDescent="0.25">
      <c r="B718" s="4" t="str">
        <f t="shared" si="13"/>
        <v/>
      </c>
      <c r="C718"/>
      <c r="D718"/>
      <c r="E718"/>
      <c r="F718" s="5"/>
      <c r="G718" s="5"/>
      <c r="H718" s="5"/>
      <c r="I718" s="5"/>
      <c r="J718" s="5"/>
      <c r="K718" s="5"/>
      <c r="L718" s="5"/>
      <c r="M718" s="5"/>
      <c r="N718" s="5"/>
      <c r="O718" s="5"/>
      <c r="P718" s="5"/>
      <c r="Q718" s="5"/>
      <c r="R718" s="5"/>
      <c r="S718" s="5"/>
      <c r="T718" s="5"/>
    </row>
    <row r="719" spans="2:20" ht="15" x14ac:dyDescent="0.25">
      <c r="B719" s="4" t="str">
        <f t="shared" si="13"/>
        <v/>
      </c>
      <c r="C719"/>
      <c r="D719"/>
      <c r="E719"/>
      <c r="F719" s="5"/>
      <c r="G719" s="5"/>
      <c r="H719" s="5"/>
      <c r="I719" s="5"/>
      <c r="J719" s="5"/>
      <c r="K719" s="5"/>
      <c r="L719" s="5"/>
      <c r="M719" s="5"/>
      <c r="N719" s="5"/>
      <c r="O719" s="5"/>
      <c r="P719" s="5"/>
      <c r="Q719" s="5"/>
      <c r="R719" s="5"/>
      <c r="S719" s="5"/>
      <c r="T719" s="5"/>
    </row>
    <row r="720" spans="2:20" ht="15" x14ac:dyDescent="0.25">
      <c r="B720" s="4" t="str">
        <f t="shared" si="13"/>
        <v/>
      </c>
      <c r="C720"/>
      <c r="D720"/>
      <c r="E720"/>
      <c r="F720" s="5"/>
      <c r="G720" s="5"/>
      <c r="H720" s="5"/>
      <c r="I720" s="5"/>
      <c r="J720" s="5"/>
      <c r="K720" s="5"/>
      <c r="L720" s="5"/>
      <c r="M720" s="5"/>
      <c r="N720" s="5"/>
      <c r="O720" s="5"/>
      <c r="P720" s="5"/>
      <c r="Q720" s="5"/>
      <c r="R720" s="5"/>
      <c r="S720" s="5"/>
      <c r="T720" s="5"/>
    </row>
    <row r="721" spans="2:20" ht="15" x14ac:dyDescent="0.25">
      <c r="B721" s="4" t="str">
        <f t="shared" si="13"/>
        <v/>
      </c>
      <c r="C721"/>
      <c r="D721"/>
      <c r="E721"/>
      <c r="F721" s="5"/>
      <c r="G721" s="5"/>
      <c r="H721" s="5"/>
      <c r="I721" s="5"/>
      <c r="J721" s="5"/>
      <c r="K721" s="5"/>
      <c r="L721" s="5"/>
      <c r="M721" s="5"/>
      <c r="N721" s="5"/>
      <c r="O721" s="5"/>
      <c r="P721" s="5"/>
      <c r="Q721" s="5"/>
      <c r="R721" s="5"/>
      <c r="S721" s="5"/>
      <c r="T721" s="5"/>
    </row>
    <row r="722" spans="2:20" ht="15" x14ac:dyDescent="0.25">
      <c r="B722" s="4" t="str">
        <f t="shared" si="13"/>
        <v/>
      </c>
      <c r="C722"/>
      <c r="D722"/>
      <c r="E722"/>
      <c r="F722" s="5"/>
      <c r="G722" s="5"/>
      <c r="H722" s="5"/>
      <c r="I722" s="5"/>
      <c r="J722" s="5"/>
      <c r="K722" s="5"/>
      <c r="L722" s="5"/>
      <c r="M722" s="5"/>
      <c r="N722" s="5"/>
      <c r="O722" s="5"/>
      <c r="P722" s="5"/>
      <c r="Q722" s="5"/>
      <c r="R722" s="5"/>
      <c r="S722" s="5"/>
      <c r="T722" s="5"/>
    </row>
    <row r="723" spans="2:20" ht="15" x14ac:dyDescent="0.25">
      <c r="B723" s="4" t="str">
        <f t="shared" si="13"/>
        <v/>
      </c>
      <c r="C723"/>
      <c r="D723"/>
      <c r="E723"/>
      <c r="F723" s="5"/>
      <c r="G723" s="5"/>
      <c r="H723" s="5"/>
      <c r="I723" s="5"/>
      <c r="J723" s="5"/>
      <c r="K723" s="5"/>
      <c r="L723" s="5"/>
      <c r="M723" s="5"/>
      <c r="N723" s="5"/>
      <c r="O723" s="5"/>
      <c r="P723" s="5"/>
      <c r="Q723" s="5"/>
      <c r="R723" s="5"/>
      <c r="S723" s="5"/>
      <c r="T723" s="5"/>
    </row>
    <row r="724" spans="2:20" ht="15" x14ac:dyDescent="0.25">
      <c r="B724" s="4" t="str">
        <f t="shared" si="13"/>
        <v/>
      </c>
      <c r="C724"/>
      <c r="D724"/>
      <c r="E724"/>
      <c r="F724" s="5"/>
      <c r="G724" s="5"/>
      <c r="H724" s="5"/>
      <c r="I724" s="5"/>
      <c r="J724" s="5"/>
      <c r="K724" s="5"/>
      <c r="L724" s="5"/>
      <c r="M724" s="5"/>
      <c r="N724" s="5"/>
      <c r="O724" s="5"/>
      <c r="P724" s="5"/>
      <c r="Q724" s="5"/>
      <c r="R724" s="5"/>
      <c r="S724" s="5"/>
      <c r="T724" s="5"/>
    </row>
    <row r="725" spans="2:20" ht="15" x14ac:dyDescent="0.25">
      <c r="B725" s="4" t="str">
        <f t="shared" si="13"/>
        <v/>
      </c>
      <c r="C725"/>
      <c r="D725"/>
      <c r="E725"/>
      <c r="F725" s="5"/>
      <c r="G725" s="5"/>
      <c r="H725" s="5"/>
      <c r="I725" s="5"/>
      <c r="J725" s="5"/>
      <c r="K725" s="5"/>
      <c r="L725" s="5"/>
      <c r="M725" s="5"/>
      <c r="N725" s="5"/>
      <c r="O725" s="5"/>
      <c r="P725" s="5"/>
      <c r="Q725" s="5"/>
      <c r="R725" s="5"/>
      <c r="S725" s="5"/>
      <c r="T725" s="5"/>
    </row>
    <row r="726" spans="2:20" ht="15" x14ac:dyDescent="0.25">
      <c r="B726" s="4" t="str">
        <f t="shared" si="13"/>
        <v/>
      </c>
      <c r="C726"/>
      <c r="D726"/>
      <c r="E726"/>
      <c r="F726" s="5"/>
      <c r="G726" s="5"/>
      <c r="H726" s="5"/>
      <c r="I726" s="5"/>
      <c r="J726" s="5"/>
      <c r="K726" s="5"/>
      <c r="L726" s="5"/>
      <c r="M726" s="5"/>
      <c r="N726" s="5"/>
      <c r="O726" s="5"/>
      <c r="P726" s="5"/>
      <c r="Q726" s="5"/>
      <c r="R726" s="5"/>
      <c r="S726" s="5"/>
      <c r="T726" s="5"/>
    </row>
    <row r="727" spans="2:20" ht="15" x14ac:dyDescent="0.25">
      <c r="B727" s="4" t="str">
        <f t="shared" si="13"/>
        <v/>
      </c>
      <c r="C727"/>
      <c r="D727"/>
      <c r="E727"/>
      <c r="F727" s="5"/>
      <c r="G727" s="5"/>
      <c r="H727" s="5"/>
      <c r="I727" s="5"/>
      <c r="J727" s="5"/>
      <c r="K727" s="5"/>
      <c r="L727" s="5"/>
      <c r="M727" s="5"/>
      <c r="N727" s="5"/>
      <c r="O727" s="5"/>
      <c r="P727" s="5"/>
      <c r="Q727" s="5"/>
      <c r="R727" s="5"/>
      <c r="S727" s="5"/>
      <c r="T727" s="5"/>
    </row>
    <row r="728" spans="2:20" ht="15" x14ac:dyDescent="0.25">
      <c r="B728" s="4" t="str">
        <f t="shared" si="13"/>
        <v/>
      </c>
      <c r="C728"/>
      <c r="D728"/>
      <c r="E728"/>
      <c r="F728" s="5"/>
      <c r="G728" s="5"/>
      <c r="H728" s="5"/>
      <c r="I728" s="5"/>
      <c r="J728" s="5"/>
      <c r="K728" s="5"/>
      <c r="L728" s="5"/>
      <c r="M728" s="5"/>
      <c r="N728" s="5"/>
      <c r="O728" s="5"/>
      <c r="P728" s="5"/>
      <c r="Q728" s="5"/>
      <c r="R728" s="5"/>
      <c r="S728" s="5"/>
      <c r="T728" s="5"/>
    </row>
    <row r="729" spans="2:20" ht="15" x14ac:dyDescent="0.25">
      <c r="B729" s="4" t="str">
        <f t="shared" si="13"/>
        <v/>
      </c>
      <c r="C729"/>
      <c r="D729"/>
      <c r="E729"/>
      <c r="F729" s="5"/>
      <c r="G729" s="5"/>
      <c r="H729" s="5"/>
      <c r="I729" s="5"/>
      <c r="J729" s="5"/>
      <c r="K729" s="5"/>
      <c r="L729" s="5"/>
      <c r="M729" s="5"/>
      <c r="N729" s="5"/>
      <c r="O729" s="5"/>
      <c r="P729" s="5"/>
      <c r="Q729" s="5"/>
      <c r="R729" s="5"/>
      <c r="S729" s="5"/>
      <c r="T729" s="5"/>
    </row>
    <row r="730" spans="2:20" ht="15" x14ac:dyDescent="0.25">
      <c r="B730" s="4" t="str">
        <f t="shared" si="13"/>
        <v/>
      </c>
      <c r="C730"/>
      <c r="D730"/>
      <c r="E730"/>
      <c r="F730" s="5"/>
      <c r="G730" s="5"/>
      <c r="H730" s="5"/>
      <c r="I730" s="5"/>
      <c r="J730" s="5"/>
      <c r="K730" s="5"/>
      <c r="L730" s="5"/>
      <c r="M730" s="5"/>
      <c r="N730" s="5"/>
      <c r="O730" s="5"/>
      <c r="P730" s="5"/>
      <c r="Q730" s="5"/>
      <c r="R730" s="5"/>
      <c r="S730" s="5"/>
      <c r="T730" s="5"/>
    </row>
    <row r="731" spans="2:20" ht="15" x14ac:dyDescent="0.25">
      <c r="B731" s="4" t="str">
        <f t="shared" si="13"/>
        <v/>
      </c>
      <c r="C731"/>
      <c r="D731"/>
      <c r="E731"/>
      <c r="F731" s="5"/>
      <c r="G731" s="5"/>
      <c r="H731" s="5"/>
      <c r="I731" s="5"/>
      <c r="J731" s="5"/>
      <c r="K731" s="5"/>
      <c r="L731" s="5"/>
      <c r="M731" s="5"/>
      <c r="N731" s="5"/>
      <c r="O731" s="5"/>
      <c r="P731" s="5"/>
      <c r="Q731" s="5"/>
      <c r="R731" s="5"/>
      <c r="S731" s="5"/>
      <c r="T731" s="5"/>
    </row>
    <row r="732" spans="2:20" ht="15" x14ac:dyDescent="0.25">
      <c r="B732" s="4" t="str">
        <f t="shared" si="13"/>
        <v/>
      </c>
      <c r="C732"/>
      <c r="D732"/>
      <c r="E732"/>
      <c r="F732" s="5"/>
      <c r="G732" s="5"/>
      <c r="H732" s="5"/>
      <c r="I732" s="5"/>
      <c r="J732" s="5"/>
      <c r="K732" s="5"/>
      <c r="L732" s="5"/>
      <c r="M732" s="5"/>
      <c r="N732" s="5"/>
      <c r="O732" s="5"/>
      <c r="P732" s="5"/>
      <c r="Q732" s="5"/>
      <c r="R732" s="5"/>
      <c r="S732" s="5"/>
      <c r="T732" s="5"/>
    </row>
    <row r="733" spans="2:20" ht="15" x14ac:dyDescent="0.25">
      <c r="B733" s="4" t="str">
        <f t="shared" si="13"/>
        <v/>
      </c>
      <c r="C733"/>
      <c r="D733"/>
      <c r="E733"/>
      <c r="F733" s="5"/>
      <c r="G733" s="5"/>
      <c r="H733" s="5"/>
      <c r="I733" s="5"/>
      <c r="J733" s="5"/>
      <c r="K733" s="5"/>
      <c r="L733" s="5"/>
      <c r="M733" s="5"/>
      <c r="N733" s="5"/>
      <c r="O733" s="5"/>
      <c r="P733" s="5"/>
      <c r="Q733" s="5"/>
      <c r="R733" s="5"/>
      <c r="S733" s="5"/>
      <c r="T733" s="5"/>
    </row>
    <row r="734" spans="2:20" ht="15" x14ac:dyDescent="0.25">
      <c r="B734" s="4" t="str">
        <f t="shared" si="13"/>
        <v/>
      </c>
      <c r="C734"/>
      <c r="D734"/>
      <c r="E734"/>
      <c r="F734" s="5"/>
      <c r="G734" s="5"/>
      <c r="H734" s="5"/>
      <c r="I734" s="5"/>
      <c r="J734" s="5"/>
      <c r="K734" s="5"/>
      <c r="L734" s="5"/>
      <c r="M734" s="5"/>
      <c r="N734" s="5"/>
      <c r="O734" s="5"/>
      <c r="P734" s="5"/>
      <c r="Q734" s="5"/>
      <c r="R734" s="5"/>
      <c r="S734" s="5"/>
      <c r="T734" s="5"/>
    </row>
    <row r="735" spans="2:20" ht="15" x14ac:dyDescent="0.25">
      <c r="B735" s="4" t="str">
        <f t="shared" si="13"/>
        <v/>
      </c>
      <c r="C735"/>
      <c r="D735"/>
      <c r="E735"/>
      <c r="F735" s="5"/>
      <c r="G735" s="5"/>
      <c r="H735" s="5"/>
      <c r="I735" s="5"/>
      <c r="J735" s="5"/>
      <c r="K735" s="5"/>
      <c r="L735" s="5"/>
      <c r="M735" s="5"/>
      <c r="N735" s="5"/>
      <c r="O735" s="5"/>
      <c r="P735" s="5"/>
      <c r="Q735" s="5"/>
      <c r="R735" s="5"/>
      <c r="S735" s="5"/>
      <c r="T735" s="5"/>
    </row>
    <row r="736" spans="2:20" ht="15" x14ac:dyDescent="0.25">
      <c r="B736" s="4" t="str">
        <f t="shared" si="13"/>
        <v/>
      </c>
      <c r="C736"/>
      <c r="D736"/>
      <c r="E736"/>
      <c r="F736" s="5"/>
      <c r="G736" s="5"/>
      <c r="H736" s="5"/>
      <c r="I736" s="5"/>
      <c r="J736" s="5"/>
      <c r="K736" s="5"/>
      <c r="L736" s="5"/>
      <c r="M736" s="5"/>
      <c r="N736" s="5"/>
      <c r="O736" s="5"/>
      <c r="P736" s="5"/>
      <c r="Q736" s="5"/>
      <c r="R736" s="5"/>
      <c r="S736" s="5"/>
      <c r="T736" s="5"/>
    </row>
    <row r="737" spans="2:20" ht="15" x14ac:dyDescent="0.25">
      <c r="B737" s="4" t="str">
        <f t="shared" si="13"/>
        <v/>
      </c>
      <c r="C737"/>
      <c r="D737"/>
      <c r="E737"/>
      <c r="F737" s="5"/>
      <c r="G737" s="5"/>
      <c r="H737" s="5"/>
      <c r="I737" s="5"/>
      <c r="J737" s="5"/>
      <c r="K737" s="5"/>
      <c r="L737" s="5"/>
      <c r="M737" s="5"/>
      <c r="N737" s="5"/>
      <c r="O737" s="5"/>
      <c r="P737" s="5"/>
      <c r="Q737" s="5"/>
      <c r="R737" s="5"/>
      <c r="S737" s="5"/>
      <c r="T737" s="5"/>
    </row>
    <row r="738" spans="2:20" ht="15" x14ac:dyDescent="0.25">
      <c r="B738" s="4" t="str">
        <f t="shared" si="13"/>
        <v/>
      </c>
      <c r="C738"/>
      <c r="D738"/>
      <c r="E738"/>
      <c r="F738" s="5"/>
      <c r="G738" s="5"/>
      <c r="H738" s="5"/>
      <c r="I738" s="5"/>
      <c r="J738" s="5"/>
      <c r="K738" s="5"/>
      <c r="L738" s="5"/>
      <c r="M738" s="5"/>
      <c r="N738" s="5"/>
      <c r="O738" s="5"/>
      <c r="P738" s="5"/>
      <c r="Q738" s="5"/>
      <c r="R738" s="5"/>
      <c r="S738" s="5"/>
      <c r="T738" s="5"/>
    </row>
    <row r="739" spans="2:20" ht="15" x14ac:dyDescent="0.25">
      <c r="B739" s="4" t="str">
        <f t="shared" si="13"/>
        <v/>
      </c>
      <c r="C739"/>
      <c r="D739"/>
      <c r="E739"/>
      <c r="F739" s="5"/>
      <c r="G739" s="5"/>
      <c r="H739" s="5"/>
      <c r="I739" s="5"/>
      <c r="J739" s="5"/>
      <c r="K739" s="5"/>
      <c r="L739" s="5"/>
      <c r="M739" s="5"/>
      <c r="N739" s="5"/>
      <c r="O739" s="5"/>
      <c r="P739" s="5"/>
      <c r="Q739" s="5"/>
      <c r="R739" s="5"/>
      <c r="S739" s="5"/>
      <c r="T739" s="5"/>
    </row>
    <row r="740" spans="2:20" ht="15" x14ac:dyDescent="0.25">
      <c r="B740" s="4" t="str">
        <f t="shared" si="13"/>
        <v/>
      </c>
      <c r="C740"/>
      <c r="D740"/>
      <c r="E740"/>
      <c r="F740" s="5"/>
      <c r="G740" s="5"/>
      <c r="H740" s="5"/>
      <c r="I740" s="5"/>
      <c r="J740" s="5"/>
      <c r="K740" s="5"/>
      <c r="L740" s="5"/>
      <c r="M740" s="5"/>
      <c r="N740" s="5"/>
      <c r="O740" s="5"/>
      <c r="P740" s="5"/>
      <c r="Q740" s="5"/>
      <c r="R740" s="5"/>
      <c r="S740" s="5"/>
      <c r="T740" s="5"/>
    </row>
    <row r="741" spans="2:20" ht="15" x14ac:dyDescent="0.25">
      <c r="B741" s="4" t="str">
        <f t="shared" si="13"/>
        <v/>
      </c>
      <c r="C741"/>
      <c r="D741"/>
      <c r="E741"/>
      <c r="F741" s="5"/>
      <c r="G741" s="5"/>
      <c r="H741" s="5"/>
      <c r="I741" s="5"/>
      <c r="J741" s="5"/>
      <c r="K741" s="5"/>
      <c r="L741" s="5"/>
      <c r="M741" s="5"/>
      <c r="N741" s="5"/>
      <c r="O741" s="5"/>
      <c r="P741" s="5"/>
      <c r="Q741" s="5"/>
      <c r="R741" s="5"/>
      <c r="S741" s="5"/>
      <c r="T741" s="5"/>
    </row>
    <row r="742" spans="2:20" ht="15" x14ac:dyDescent="0.25">
      <c r="B742" s="4" t="str">
        <f t="shared" si="13"/>
        <v/>
      </c>
      <c r="C742"/>
      <c r="D742"/>
      <c r="E742"/>
      <c r="F742" s="5"/>
      <c r="G742" s="5"/>
      <c r="H742" s="5"/>
      <c r="I742" s="5"/>
      <c r="J742" s="5"/>
      <c r="K742" s="5"/>
      <c r="L742" s="5"/>
      <c r="M742" s="5"/>
      <c r="N742" s="5"/>
      <c r="O742" s="5"/>
      <c r="P742" s="5"/>
      <c r="Q742" s="5"/>
      <c r="R742" s="5"/>
      <c r="S742" s="5"/>
      <c r="T742" s="5"/>
    </row>
    <row r="743" spans="2:20" ht="15" x14ac:dyDescent="0.25">
      <c r="B743" s="4" t="str">
        <f t="shared" si="13"/>
        <v/>
      </c>
      <c r="C743"/>
      <c r="D743"/>
      <c r="E743"/>
      <c r="F743" s="5"/>
      <c r="G743" s="5"/>
      <c r="H743" s="5"/>
      <c r="I743" s="5"/>
      <c r="J743" s="5"/>
      <c r="K743" s="5"/>
      <c r="L743" s="5"/>
      <c r="M743" s="5"/>
      <c r="N743" s="5"/>
      <c r="O743" s="5"/>
      <c r="P743" s="5"/>
      <c r="Q743" s="5"/>
      <c r="R743" s="5"/>
      <c r="S743" s="5"/>
      <c r="T743" s="5"/>
    </row>
    <row r="744" spans="2:20" ht="15" x14ac:dyDescent="0.25">
      <c r="B744" s="4" t="str">
        <f t="shared" si="13"/>
        <v/>
      </c>
      <c r="C744"/>
      <c r="D744"/>
      <c r="E744"/>
      <c r="F744" s="5"/>
      <c r="G744" s="5"/>
      <c r="H744" s="5"/>
      <c r="I744" s="5"/>
      <c r="J744" s="5"/>
      <c r="K744" s="5"/>
      <c r="L744" s="5"/>
      <c r="M744" s="5"/>
      <c r="N744" s="5"/>
      <c r="O744" s="5"/>
      <c r="P744" s="5"/>
      <c r="Q744" s="5"/>
      <c r="R744" s="5"/>
      <c r="S744" s="5"/>
      <c r="T744" s="5"/>
    </row>
    <row r="745" spans="2:20" ht="15" x14ac:dyDescent="0.25">
      <c r="B745" s="4" t="str">
        <f t="shared" si="13"/>
        <v/>
      </c>
      <c r="C745"/>
      <c r="D745"/>
      <c r="E745"/>
      <c r="F745" s="5"/>
      <c r="G745" s="5"/>
      <c r="H745" s="5"/>
      <c r="I745" s="5"/>
      <c r="J745" s="5"/>
      <c r="K745" s="5"/>
      <c r="L745" s="5"/>
      <c r="M745" s="5"/>
      <c r="N745" s="5"/>
      <c r="O745" s="5"/>
      <c r="P745" s="5"/>
      <c r="Q745" s="5"/>
      <c r="R745" s="5"/>
      <c r="S745" s="5"/>
      <c r="T745" s="5"/>
    </row>
    <row r="746" spans="2:20" ht="15" x14ac:dyDescent="0.25">
      <c r="B746" s="4" t="str">
        <f t="shared" si="13"/>
        <v/>
      </c>
      <c r="C746"/>
      <c r="D746"/>
      <c r="E746"/>
      <c r="F746" s="5"/>
      <c r="G746" s="5"/>
      <c r="H746" s="5"/>
      <c r="I746" s="5"/>
      <c r="J746" s="5"/>
      <c r="K746" s="5"/>
      <c r="L746" s="5"/>
      <c r="M746" s="5"/>
      <c r="N746" s="5"/>
      <c r="O746" s="5"/>
      <c r="P746" s="5"/>
      <c r="Q746" s="5"/>
      <c r="R746" s="5"/>
      <c r="S746" s="5"/>
      <c r="T746" s="5"/>
    </row>
    <row r="747" spans="2:20" ht="15" x14ac:dyDescent="0.25">
      <c r="B747" s="4" t="str">
        <f t="shared" si="13"/>
        <v/>
      </c>
      <c r="C747"/>
      <c r="D747"/>
      <c r="E747"/>
      <c r="F747" s="5"/>
      <c r="G747" s="5"/>
      <c r="H747" s="5"/>
      <c r="I747" s="5"/>
      <c r="J747" s="5"/>
      <c r="K747" s="5"/>
      <c r="L747" s="5"/>
      <c r="M747" s="5"/>
      <c r="N747" s="5"/>
      <c r="O747" s="5"/>
      <c r="P747" s="5"/>
      <c r="Q747" s="5"/>
      <c r="R747" s="5"/>
      <c r="S747" s="5"/>
      <c r="T747" s="5"/>
    </row>
    <row r="748" spans="2:20" ht="15" x14ac:dyDescent="0.25">
      <c r="B748" s="4" t="str">
        <f t="shared" si="13"/>
        <v/>
      </c>
      <c r="C748"/>
      <c r="D748"/>
      <c r="E748"/>
      <c r="F748" s="5"/>
      <c r="G748" s="5"/>
      <c r="H748" s="5"/>
      <c r="I748" s="5"/>
      <c r="J748" s="5"/>
      <c r="K748" s="5"/>
      <c r="L748" s="5"/>
      <c r="M748" s="5"/>
      <c r="N748" s="5"/>
      <c r="O748" s="5"/>
      <c r="P748" s="5"/>
      <c r="Q748" s="5"/>
      <c r="R748" s="5"/>
      <c r="S748" s="5"/>
      <c r="T748" s="5"/>
    </row>
    <row r="749" spans="2:20" ht="15" x14ac:dyDescent="0.25">
      <c r="B749" s="4" t="str">
        <f t="shared" si="13"/>
        <v/>
      </c>
      <c r="C749"/>
      <c r="D749"/>
      <c r="E749"/>
      <c r="F749" s="5"/>
      <c r="G749" s="5"/>
      <c r="H749" s="5"/>
      <c r="I749" s="5"/>
      <c r="J749" s="5"/>
      <c r="K749" s="5"/>
      <c r="L749" s="5"/>
      <c r="M749" s="5"/>
      <c r="N749" s="5"/>
      <c r="O749" s="5"/>
      <c r="P749" s="5"/>
      <c r="Q749" s="5"/>
      <c r="R749" s="5"/>
      <c r="S749" s="5"/>
      <c r="T749" s="5"/>
    </row>
    <row r="750" spans="2:20" ht="15" x14ac:dyDescent="0.25">
      <c r="B750" s="4" t="str">
        <f t="shared" si="13"/>
        <v/>
      </c>
      <c r="C750"/>
      <c r="D750"/>
      <c r="E750"/>
      <c r="F750" s="5"/>
      <c r="G750" s="5"/>
      <c r="H750" s="5"/>
      <c r="I750" s="5"/>
      <c r="J750" s="5"/>
      <c r="K750" s="5"/>
      <c r="L750" s="5"/>
      <c r="M750" s="5"/>
      <c r="N750" s="5"/>
      <c r="O750" s="5"/>
      <c r="P750" s="5"/>
      <c r="Q750" s="5"/>
      <c r="R750" s="5"/>
      <c r="S750" s="5"/>
      <c r="T750" s="5"/>
    </row>
    <row r="751" spans="2:20" ht="15" x14ac:dyDescent="0.25">
      <c r="B751" s="4" t="str">
        <f t="shared" si="13"/>
        <v/>
      </c>
      <c r="C751"/>
      <c r="D751"/>
      <c r="E751"/>
      <c r="F751" s="5"/>
      <c r="G751" s="5"/>
      <c r="H751" s="5"/>
      <c r="I751" s="5"/>
      <c r="J751" s="5"/>
      <c r="K751" s="5"/>
      <c r="L751" s="5"/>
      <c r="M751" s="5"/>
      <c r="N751" s="5"/>
      <c r="O751" s="5"/>
      <c r="P751" s="5"/>
      <c r="Q751" s="5"/>
      <c r="R751" s="5"/>
      <c r="S751" s="5"/>
      <c r="T751" s="5"/>
    </row>
    <row r="752" spans="2:20" ht="15" x14ac:dyDescent="0.25">
      <c r="B752" s="4" t="str">
        <f t="shared" si="13"/>
        <v/>
      </c>
      <c r="C752"/>
      <c r="D752"/>
      <c r="E752"/>
      <c r="F752" s="5"/>
      <c r="G752" s="5"/>
      <c r="H752" s="5"/>
      <c r="I752" s="5"/>
      <c r="J752" s="5"/>
      <c r="K752" s="5"/>
      <c r="L752" s="5"/>
      <c r="M752" s="5"/>
      <c r="N752" s="5"/>
      <c r="O752" s="5"/>
      <c r="P752" s="5"/>
      <c r="Q752" s="5"/>
      <c r="R752" s="5"/>
      <c r="S752" s="5"/>
      <c r="T752" s="5"/>
    </row>
    <row r="753" spans="2:20" ht="15" x14ac:dyDescent="0.25">
      <c r="B753" s="4" t="str">
        <f t="shared" si="13"/>
        <v/>
      </c>
      <c r="C753"/>
      <c r="D753"/>
      <c r="E753"/>
      <c r="F753" s="5"/>
      <c r="G753" s="5"/>
      <c r="H753" s="5"/>
      <c r="I753" s="5"/>
      <c r="J753" s="5"/>
      <c r="K753" s="5"/>
      <c r="L753" s="5"/>
      <c r="M753" s="5"/>
      <c r="N753" s="5"/>
      <c r="O753" s="5"/>
      <c r="P753" s="5"/>
      <c r="Q753" s="5"/>
      <c r="R753" s="5"/>
      <c r="S753" s="5"/>
      <c r="T753" s="5"/>
    </row>
    <row r="754" spans="2:20" ht="15" x14ac:dyDescent="0.25">
      <c r="B754" s="4" t="str">
        <f t="shared" si="13"/>
        <v/>
      </c>
      <c r="C754"/>
      <c r="D754"/>
      <c r="E754"/>
      <c r="F754" s="5"/>
      <c r="G754" s="5"/>
      <c r="H754" s="5"/>
      <c r="I754" s="5"/>
      <c r="J754" s="5"/>
      <c r="K754" s="5"/>
      <c r="L754" s="5"/>
      <c r="M754" s="5"/>
      <c r="N754" s="5"/>
      <c r="O754" s="5"/>
      <c r="P754" s="5"/>
      <c r="Q754" s="5"/>
      <c r="R754" s="5"/>
      <c r="S754" s="5"/>
      <c r="T754" s="5"/>
    </row>
    <row r="755" spans="2:20" ht="15" x14ac:dyDescent="0.25">
      <c r="B755" s="4" t="str">
        <f t="shared" si="13"/>
        <v/>
      </c>
      <c r="C755"/>
      <c r="D755"/>
      <c r="E755"/>
      <c r="F755" s="5"/>
      <c r="G755" s="5"/>
      <c r="H755" s="5"/>
      <c r="I755" s="5"/>
      <c r="J755" s="5"/>
      <c r="K755" s="5"/>
      <c r="L755" s="5"/>
      <c r="M755" s="5"/>
      <c r="N755" s="5"/>
      <c r="O755" s="5"/>
      <c r="P755" s="5"/>
      <c r="Q755" s="5"/>
      <c r="R755" s="5"/>
      <c r="S755" s="5"/>
      <c r="T755" s="5"/>
    </row>
    <row r="756" spans="2:20" ht="15" x14ac:dyDescent="0.25">
      <c r="B756" s="4" t="str">
        <f t="shared" si="13"/>
        <v/>
      </c>
      <c r="C756"/>
      <c r="D756"/>
      <c r="E756"/>
      <c r="F756" s="5"/>
      <c r="G756" s="5"/>
      <c r="H756" s="5"/>
      <c r="I756" s="5"/>
      <c r="J756" s="5"/>
      <c r="K756" s="5"/>
      <c r="L756" s="5"/>
      <c r="M756" s="5"/>
      <c r="N756" s="5"/>
      <c r="O756" s="5"/>
      <c r="P756" s="5"/>
      <c r="Q756" s="5"/>
      <c r="R756" s="5"/>
      <c r="S756" s="5"/>
      <c r="T756" s="5"/>
    </row>
    <row r="757" spans="2:20" ht="15" x14ac:dyDescent="0.25">
      <c r="B757" s="4" t="str">
        <f t="shared" si="13"/>
        <v/>
      </c>
      <c r="C757"/>
      <c r="D757"/>
      <c r="E757"/>
      <c r="F757" s="5"/>
      <c r="G757" s="5"/>
      <c r="H757" s="5"/>
      <c r="I757" s="5"/>
      <c r="J757" s="5"/>
      <c r="K757" s="5"/>
      <c r="L757" s="5"/>
      <c r="M757" s="5"/>
      <c r="N757" s="5"/>
      <c r="O757" s="5"/>
      <c r="P757" s="5"/>
      <c r="Q757" s="5"/>
      <c r="R757" s="5"/>
      <c r="S757" s="5"/>
      <c r="T757" s="5"/>
    </row>
    <row r="758" spans="2:20" ht="15" x14ac:dyDescent="0.25">
      <c r="B758" s="4" t="str">
        <f t="shared" si="13"/>
        <v/>
      </c>
      <c r="C758"/>
      <c r="D758"/>
      <c r="E758"/>
      <c r="F758" s="5"/>
      <c r="G758" s="5"/>
      <c r="H758" s="5"/>
      <c r="I758" s="5"/>
      <c r="J758" s="5"/>
      <c r="K758" s="5"/>
      <c r="L758" s="5"/>
      <c r="M758" s="5"/>
      <c r="N758" s="5"/>
      <c r="O758" s="5"/>
      <c r="P758" s="5"/>
      <c r="Q758" s="5"/>
      <c r="R758" s="5"/>
      <c r="S758" s="5"/>
      <c r="T758" s="5"/>
    </row>
    <row r="759" spans="2:20" ht="15" x14ac:dyDescent="0.25">
      <c r="B759" s="4" t="str">
        <f t="shared" si="13"/>
        <v/>
      </c>
      <c r="C759"/>
      <c r="D759"/>
      <c r="E759"/>
      <c r="F759" s="5"/>
      <c r="G759" s="5"/>
      <c r="H759" s="5"/>
      <c r="I759" s="5"/>
      <c r="J759" s="5"/>
      <c r="K759" s="5"/>
      <c r="L759" s="5"/>
      <c r="M759" s="5"/>
      <c r="N759" s="5"/>
      <c r="O759" s="5"/>
      <c r="P759" s="5"/>
      <c r="Q759" s="5"/>
      <c r="R759" s="5"/>
      <c r="S759" s="5"/>
      <c r="T759" s="5"/>
    </row>
    <row r="760" spans="2:20" ht="15" x14ac:dyDescent="0.25">
      <c r="B760" s="4" t="str">
        <f t="shared" si="13"/>
        <v/>
      </c>
      <c r="C760"/>
      <c r="D760"/>
      <c r="E760"/>
      <c r="F760" s="5"/>
      <c r="G760" s="5"/>
      <c r="H760" s="5"/>
      <c r="I760" s="5"/>
      <c r="J760" s="5"/>
      <c r="K760" s="5"/>
      <c r="L760" s="5"/>
      <c r="M760" s="5"/>
      <c r="N760" s="5"/>
      <c r="O760" s="5"/>
      <c r="P760" s="5"/>
      <c r="Q760" s="5"/>
      <c r="R760" s="5"/>
      <c r="S760" s="5"/>
      <c r="T760" s="5"/>
    </row>
    <row r="761" spans="2:20" ht="15" x14ac:dyDescent="0.25">
      <c r="B761" s="4" t="str">
        <f t="shared" si="13"/>
        <v/>
      </c>
      <c r="C761"/>
      <c r="D761"/>
      <c r="E761"/>
      <c r="F761" s="5"/>
      <c r="G761" s="5"/>
      <c r="H761" s="5"/>
      <c r="I761" s="5"/>
      <c r="J761" s="5"/>
      <c r="K761" s="5"/>
      <c r="L761" s="5"/>
      <c r="M761" s="5"/>
      <c r="N761" s="5"/>
      <c r="O761" s="5"/>
      <c r="P761" s="5"/>
      <c r="Q761" s="5"/>
      <c r="R761" s="5"/>
      <c r="S761" s="5"/>
      <c r="T761" s="5"/>
    </row>
    <row r="762" spans="2:20" ht="15" x14ac:dyDescent="0.25">
      <c r="B762" s="4" t="str">
        <f t="shared" si="13"/>
        <v/>
      </c>
      <c r="C762"/>
      <c r="D762"/>
      <c r="E762"/>
      <c r="F762" s="5"/>
      <c r="G762" s="5"/>
      <c r="H762" s="5"/>
      <c r="I762" s="5"/>
      <c r="J762" s="5"/>
      <c r="K762" s="5"/>
      <c r="L762" s="5"/>
      <c r="M762" s="5"/>
      <c r="N762" s="5"/>
      <c r="O762" s="5"/>
      <c r="P762" s="5"/>
      <c r="Q762" s="5"/>
      <c r="R762" s="5"/>
      <c r="S762" s="5"/>
      <c r="T762" s="5"/>
    </row>
    <row r="763" spans="2:20" ht="15" x14ac:dyDescent="0.25">
      <c r="B763" s="4" t="str">
        <f t="shared" si="13"/>
        <v/>
      </c>
      <c r="C763"/>
      <c r="D763"/>
      <c r="E763"/>
      <c r="F763" s="5"/>
      <c r="G763" s="5"/>
      <c r="H763" s="5"/>
      <c r="I763" s="5"/>
      <c r="J763" s="5"/>
      <c r="K763" s="5"/>
      <c r="L763" s="5"/>
      <c r="M763" s="5"/>
      <c r="N763" s="5"/>
      <c r="O763" s="5"/>
      <c r="P763" s="5"/>
      <c r="Q763" s="5"/>
      <c r="R763" s="5"/>
      <c r="S763" s="5"/>
      <c r="T763" s="5"/>
    </row>
    <row r="764" spans="2:20" ht="15" x14ac:dyDescent="0.25">
      <c r="B764" s="4" t="str">
        <f t="shared" si="13"/>
        <v/>
      </c>
      <c r="C764"/>
      <c r="D764"/>
      <c r="E764"/>
      <c r="F764" s="5"/>
      <c r="G764" s="5"/>
      <c r="H764" s="5"/>
      <c r="I764" s="5"/>
      <c r="J764" s="5"/>
      <c r="K764" s="5"/>
      <c r="L764" s="5"/>
      <c r="M764" s="5"/>
      <c r="N764" s="5"/>
      <c r="O764" s="5"/>
      <c r="P764" s="5"/>
      <c r="Q764" s="5"/>
      <c r="R764" s="5"/>
      <c r="S764" s="5"/>
      <c r="T764" s="5"/>
    </row>
    <row r="765" spans="2:20" ht="15" x14ac:dyDescent="0.25">
      <c r="B765" s="4" t="str">
        <f t="shared" si="13"/>
        <v/>
      </c>
      <c r="C765"/>
      <c r="D765"/>
      <c r="E765"/>
      <c r="F765" s="5"/>
      <c r="G765" s="5"/>
      <c r="H765" s="5"/>
      <c r="I765" s="5"/>
      <c r="J765" s="5"/>
      <c r="K765" s="5"/>
      <c r="L765" s="5"/>
      <c r="M765" s="5"/>
      <c r="N765" s="5"/>
      <c r="O765" s="5"/>
      <c r="P765" s="5"/>
      <c r="Q765" s="5"/>
      <c r="R765" s="5"/>
      <c r="S765" s="5"/>
      <c r="T765" s="5"/>
    </row>
    <row r="766" spans="2:20" ht="15" x14ac:dyDescent="0.25">
      <c r="B766" s="4" t="str">
        <f t="shared" si="13"/>
        <v/>
      </c>
      <c r="C766"/>
      <c r="D766"/>
      <c r="E766"/>
      <c r="F766" s="5"/>
      <c r="G766" s="5"/>
      <c r="H766" s="5"/>
      <c r="I766" s="5"/>
      <c r="J766" s="5"/>
      <c r="K766" s="5"/>
      <c r="L766" s="5"/>
      <c r="M766" s="5"/>
      <c r="N766" s="5"/>
      <c r="O766" s="5"/>
      <c r="P766" s="5"/>
      <c r="Q766" s="5"/>
      <c r="R766" s="5"/>
      <c r="S766" s="5"/>
      <c r="T766" s="5"/>
    </row>
    <row r="767" spans="2:20" ht="15" x14ac:dyDescent="0.25">
      <c r="B767" s="4" t="str">
        <f t="shared" si="13"/>
        <v/>
      </c>
      <c r="C767"/>
      <c r="D767"/>
      <c r="E767"/>
      <c r="F767" s="5"/>
      <c r="G767" s="5"/>
      <c r="H767" s="5"/>
      <c r="I767" s="5"/>
      <c r="J767" s="5"/>
      <c r="K767" s="5"/>
      <c r="L767" s="5"/>
      <c r="M767" s="5"/>
      <c r="N767" s="5"/>
      <c r="O767" s="5"/>
      <c r="P767" s="5"/>
      <c r="Q767" s="5"/>
      <c r="R767" s="5"/>
      <c r="S767" s="5"/>
      <c r="T767" s="5"/>
    </row>
    <row r="768" spans="2:20" ht="15" x14ac:dyDescent="0.25">
      <c r="B768" s="4" t="str">
        <f t="shared" si="13"/>
        <v/>
      </c>
      <c r="C768"/>
      <c r="D768"/>
      <c r="E768"/>
      <c r="F768" s="5"/>
      <c r="G768" s="5"/>
      <c r="H768" s="5"/>
      <c r="I768" s="5"/>
      <c r="J768" s="5"/>
      <c r="K768" s="5"/>
      <c r="L768" s="5"/>
      <c r="M768" s="5"/>
      <c r="N768" s="5"/>
      <c r="O768" s="5"/>
      <c r="P768" s="5"/>
      <c r="Q768" s="5"/>
      <c r="R768" s="5"/>
      <c r="S768" s="5"/>
      <c r="T768" s="5"/>
    </row>
    <row r="769" spans="2:20" ht="15" x14ac:dyDescent="0.25">
      <c r="B769" s="4" t="str">
        <f t="shared" si="13"/>
        <v/>
      </c>
      <c r="C769"/>
      <c r="D769"/>
      <c r="E769"/>
      <c r="F769" s="5"/>
      <c r="G769" s="5"/>
      <c r="H769" s="5"/>
      <c r="I769" s="5"/>
      <c r="J769" s="5"/>
      <c r="K769" s="5"/>
      <c r="L769" s="5"/>
      <c r="M769" s="5"/>
      <c r="N769" s="5"/>
      <c r="O769" s="5"/>
      <c r="P769" s="5"/>
      <c r="Q769" s="5"/>
      <c r="R769" s="5"/>
      <c r="S769" s="5"/>
      <c r="T769" s="5"/>
    </row>
    <row r="770" spans="2:20" ht="15" x14ac:dyDescent="0.25">
      <c r="B770" s="4" t="str">
        <f t="shared" si="13"/>
        <v/>
      </c>
      <c r="C770"/>
      <c r="D770"/>
      <c r="E770"/>
      <c r="F770" s="5"/>
      <c r="G770" s="5"/>
      <c r="H770" s="5"/>
      <c r="I770" s="5"/>
      <c r="J770" s="5"/>
      <c r="K770" s="5"/>
      <c r="L770" s="5"/>
      <c r="M770" s="5"/>
      <c r="N770" s="5"/>
      <c r="O770" s="5"/>
      <c r="P770" s="5"/>
      <c r="Q770" s="5"/>
      <c r="R770" s="5"/>
      <c r="S770" s="5"/>
      <c r="T770" s="5"/>
    </row>
    <row r="771" spans="2:20" ht="15" x14ac:dyDescent="0.25">
      <c r="B771" s="4" t="str">
        <f t="shared" si="13"/>
        <v/>
      </c>
      <c r="C771"/>
      <c r="D771"/>
      <c r="E771"/>
      <c r="F771" s="5"/>
      <c r="G771" s="5"/>
      <c r="H771" s="5"/>
      <c r="I771" s="5"/>
      <c r="J771" s="5"/>
      <c r="K771" s="5"/>
      <c r="L771" s="5"/>
      <c r="M771" s="5"/>
      <c r="N771" s="5"/>
      <c r="O771" s="5"/>
      <c r="P771" s="5"/>
      <c r="Q771" s="5"/>
      <c r="R771" s="5"/>
      <c r="S771" s="5"/>
      <c r="T771" s="5"/>
    </row>
    <row r="772" spans="2:20" ht="15" x14ac:dyDescent="0.25">
      <c r="B772" s="4" t="str">
        <f t="shared" si="13"/>
        <v/>
      </c>
      <c r="C772"/>
      <c r="D772"/>
      <c r="E772"/>
      <c r="F772" s="5"/>
      <c r="G772" s="5"/>
      <c r="H772" s="5"/>
      <c r="I772" s="5"/>
      <c r="J772" s="5"/>
      <c r="K772" s="5"/>
      <c r="L772" s="5"/>
      <c r="M772" s="5"/>
      <c r="N772" s="5"/>
      <c r="O772" s="5"/>
      <c r="P772" s="5"/>
      <c r="Q772" s="5"/>
      <c r="R772" s="5"/>
      <c r="S772" s="5"/>
      <c r="T772" s="5"/>
    </row>
    <row r="773" spans="2:20" ht="15" x14ac:dyDescent="0.25">
      <c r="B773" s="4" t="str">
        <f t="shared" si="13"/>
        <v/>
      </c>
      <c r="C773"/>
      <c r="D773"/>
      <c r="E773"/>
      <c r="F773" s="5"/>
      <c r="G773" s="5"/>
      <c r="H773" s="5"/>
      <c r="I773" s="5"/>
      <c r="J773" s="5"/>
      <c r="K773" s="5"/>
      <c r="L773" s="5"/>
      <c r="M773" s="5"/>
      <c r="N773" s="5"/>
      <c r="O773" s="5"/>
      <c r="P773" s="5"/>
      <c r="Q773" s="5"/>
      <c r="R773" s="5"/>
      <c r="S773" s="5"/>
      <c r="T773" s="5"/>
    </row>
    <row r="774" spans="2:20" ht="15" x14ac:dyDescent="0.25">
      <c r="B774" s="4" t="str">
        <f t="shared" si="13"/>
        <v/>
      </c>
      <c r="C774"/>
      <c r="D774"/>
      <c r="E774"/>
      <c r="F774" s="5"/>
      <c r="G774" s="5"/>
      <c r="H774" s="5"/>
      <c r="I774" s="5"/>
      <c r="J774" s="5"/>
      <c r="K774" s="5"/>
      <c r="L774" s="5"/>
      <c r="M774" s="5"/>
      <c r="N774" s="5"/>
      <c r="O774" s="5"/>
      <c r="P774" s="5"/>
      <c r="Q774" s="5"/>
      <c r="R774" s="5"/>
      <c r="S774" s="5"/>
      <c r="T774" s="5"/>
    </row>
    <row r="775" spans="2:20" ht="15" x14ac:dyDescent="0.25">
      <c r="B775" s="4" t="str">
        <f t="shared" si="13"/>
        <v/>
      </c>
      <c r="C775"/>
      <c r="D775"/>
      <c r="E775"/>
      <c r="F775" s="5"/>
      <c r="G775" s="5"/>
      <c r="H775" s="5"/>
      <c r="I775" s="5"/>
      <c r="J775" s="5"/>
      <c r="K775" s="5"/>
      <c r="L775" s="5"/>
      <c r="M775" s="5"/>
      <c r="N775" s="5"/>
      <c r="O775" s="5"/>
      <c r="P775" s="5"/>
      <c r="Q775" s="5"/>
      <c r="R775" s="5"/>
      <c r="S775" s="5"/>
      <c r="T775" s="5"/>
    </row>
    <row r="776" spans="2:20" ht="15" x14ac:dyDescent="0.25">
      <c r="B776" s="4" t="str">
        <f t="shared" si="13"/>
        <v/>
      </c>
      <c r="C776"/>
      <c r="D776"/>
      <c r="E776"/>
      <c r="F776" s="5"/>
      <c r="G776" s="5"/>
      <c r="H776" s="5"/>
      <c r="I776" s="5"/>
      <c r="J776" s="5"/>
      <c r="K776" s="5"/>
      <c r="L776" s="5"/>
      <c r="M776" s="5"/>
      <c r="N776" s="5"/>
      <c r="O776" s="5"/>
      <c r="P776" s="5"/>
      <c r="Q776" s="5"/>
      <c r="R776" s="5"/>
      <c r="S776" s="5"/>
      <c r="T776" s="5"/>
    </row>
    <row r="777" spans="2:20" ht="15" x14ac:dyDescent="0.25">
      <c r="B777" s="4" t="str">
        <f t="shared" si="13"/>
        <v/>
      </c>
      <c r="C777"/>
      <c r="D777"/>
      <c r="E777"/>
      <c r="F777" s="5"/>
      <c r="G777" s="5"/>
      <c r="H777" s="5"/>
      <c r="I777" s="5"/>
      <c r="J777" s="5"/>
      <c r="K777" s="5"/>
      <c r="L777" s="5"/>
      <c r="M777" s="5"/>
      <c r="N777" s="5"/>
      <c r="O777" s="5"/>
      <c r="P777" s="5"/>
      <c r="Q777" s="5"/>
      <c r="R777" s="5"/>
      <c r="S777" s="5"/>
      <c r="T777" s="5"/>
    </row>
    <row r="778" spans="2:20" ht="15" x14ac:dyDescent="0.25">
      <c r="B778" s="4" t="str">
        <f t="shared" si="13"/>
        <v/>
      </c>
      <c r="C778"/>
      <c r="D778"/>
      <c r="E778"/>
      <c r="F778" s="5"/>
      <c r="G778" s="5"/>
      <c r="H778" s="5"/>
      <c r="I778" s="5"/>
      <c r="J778" s="5"/>
      <c r="K778" s="5"/>
      <c r="L778" s="5"/>
      <c r="M778" s="5"/>
      <c r="N778" s="5"/>
      <c r="O778" s="5"/>
      <c r="P778" s="5"/>
      <c r="Q778" s="5"/>
      <c r="R778" s="5"/>
      <c r="S778" s="5"/>
      <c r="T778" s="5"/>
    </row>
    <row r="779" spans="2:20" ht="15" x14ac:dyDescent="0.25">
      <c r="B779" s="4" t="str">
        <f t="shared" si="13"/>
        <v/>
      </c>
      <c r="C779"/>
      <c r="D779"/>
      <c r="E779"/>
      <c r="F779" s="5"/>
      <c r="G779" s="5"/>
      <c r="H779" s="5"/>
      <c r="I779" s="5"/>
      <c r="J779" s="5"/>
      <c r="K779" s="5"/>
      <c r="L779" s="5"/>
      <c r="M779" s="5"/>
      <c r="N779" s="5"/>
      <c r="O779" s="5"/>
      <c r="P779" s="5"/>
      <c r="Q779" s="5"/>
      <c r="R779" s="5"/>
      <c r="S779" s="5"/>
      <c r="T779" s="5"/>
    </row>
    <row r="780" spans="2:20" ht="15" x14ac:dyDescent="0.25">
      <c r="B780" s="4" t="str">
        <f t="shared" si="13"/>
        <v/>
      </c>
      <c r="C780"/>
      <c r="D780"/>
      <c r="E780"/>
      <c r="F780" s="5"/>
      <c r="G780" s="5"/>
      <c r="H780" s="5"/>
      <c r="I780" s="5"/>
      <c r="J780" s="5"/>
      <c r="K780" s="5"/>
      <c r="L780" s="5"/>
      <c r="M780" s="5"/>
      <c r="N780" s="5"/>
      <c r="O780" s="5"/>
      <c r="P780" s="5"/>
      <c r="Q780" s="5"/>
      <c r="R780" s="5"/>
      <c r="S780" s="5"/>
      <c r="T780" s="5"/>
    </row>
    <row r="781" spans="2:20" ht="15" x14ac:dyDescent="0.25">
      <c r="B781" s="4" t="str">
        <f t="shared" ref="B781:B844" si="14">IF(IFERROR(IF(MAX(G781:BB781)/MAX($G$12:$DD$10000)=1,"",MAX(G781:BB781)/MAX($G$12:$DD$10000)),"")=0,"",IFERROR(IF(MAX(G781:BB781)/MAX($G$12:$DD$10000)=1,"",MAX(G781:BB781)/MAX($G$12:$DD$10000)),""))</f>
        <v/>
      </c>
      <c r="C781"/>
      <c r="D781"/>
      <c r="E781"/>
      <c r="F781" s="5"/>
      <c r="G781" s="5"/>
      <c r="H781" s="5"/>
      <c r="I781" s="5"/>
      <c r="J781" s="5"/>
      <c r="K781" s="5"/>
      <c r="L781" s="5"/>
      <c r="M781" s="5"/>
      <c r="N781" s="5"/>
      <c r="O781" s="5"/>
      <c r="P781" s="5"/>
      <c r="Q781" s="5"/>
      <c r="R781" s="5"/>
      <c r="S781" s="5"/>
      <c r="T781" s="5"/>
    </row>
    <row r="782" spans="2:20" ht="15" x14ac:dyDescent="0.25">
      <c r="B782" s="4" t="str">
        <f t="shared" si="14"/>
        <v/>
      </c>
      <c r="C782"/>
      <c r="D782"/>
      <c r="E782"/>
      <c r="F782" s="5"/>
      <c r="G782" s="5"/>
      <c r="H782" s="5"/>
      <c r="I782" s="5"/>
      <c r="J782" s="5"/>
      <c r="K782" s="5"/>
      <c r="L782" s="5"/>
      <c r="M782" s="5"/>
      <c r="N782" s="5"/>
      <c r="O782" s="5"/>
      <c r="P782" s="5"/>
      <c r="Q782" s="5"/>
      <c r="R782" s="5"/>
      <c r="S782" s="5"/>
      <c r="T782" s="5"/>
    </row>
    <row r="783" spans="2:20" ht="15" x14ac:dyDescent="0.25">
      <c r="B783" s="4" t="str">
        <f t="shared" si="14"/>
        <v/>
      </c>
      <c r="C783"/>
      <c r="D783"/>
      <c r="E783"/>
      <c r="F783" s="5"/>
      <c r="G783" s="5"/>
      <c r="H783" s="5"/>
      <c r="I783" s="5"/>
      <c r="J783" s="5"/>
      <c r="K783" s="5"/>
      <c r="L783" s="5"/>
      <c r="M783" s="5"/>
      <c r="N783" s="5"/>
      <c r="O783" s="5"/>
      <c r="P783" s="5"/>
      <c r="Q783" s="5"/>
      <c r="R783" s="5"/>
      <c r="S783" s="5"/>
      <c r="T783" s="5"/>
    </row>
    <row r="784" spans="2:20" ht="15" x14ac:dyDescent="0.25">
      <c r="B784" s="4" t="str">
        <f t="shared" si="14"/>
        <v/>
      </c>
      <c r="C784"/>
      <c r="D784"/>
      <c r="E784"/>
      <c r="F784" s="5"/>
      <c r="G784" s="5"/>
      <c r="H784" s="5"/>
      <c r="I784" s="5"/>
      <c r="J784" s="5"/>
      <c r="K784" s="5"/>
      <c r="L784" s="5"/>
      <c r="M784" s="5"/>
      <c r="N784" s="5"/>
      <c r="O784" s="5"/>
      <c r="P784" s="5"/>
      <c r="Q784" s="5"/>
      <c r="R784" s="5"/>
      <c r="S784" s="5"/>
      <c r="T784" s="5"/>
    </row>
    <row r="785" spans="2:20" ht="15" x14ac:dyDescent="0.25">
      <c r="B785" s="4" t="str">
        <f t="shared" si="14"/>
        <v/>
      </c>
      <c r="C785"/>
      <c r="D785"/>
      <c r="E785"/>
      <c r="F785" s="5"/>
      <c r="G785" s="5"/>
      <c r="H785" s="5"/>
      <c r="I785" s="5"/>
      <c r="J785" s="5"/>
      <c r="K785" s="5"/>
      <c r="L785" s="5"/>
      <c r="M785" s="5"/>
      <c r="N785" s="5"/>
      <c r="O785" s="5"/>
      <c r="P785" s="5"/>
      <c r="Q785" s="5"/>
      <c r="R785" s="5"/>
      <c r="S785" s="5"/>
      <c r="T785" s="5"/>
    </row>
    <row r="786" spans="2:20" ht="15" x14ac:dyDescent="0.25">
      <c r="B786" s="4" t="str">
        <f t="shared" si="14"/>
        <v/>
      </c>
      <c r="C786"/>
      <c r="D786"/>
      <c r="E786"/>
      <c r="F786" s="5"/>
      <c r="G786" s="5"/>
      <c r="H786" s="5"/>
      <c r="I786" s="5"/>
      <c r="J786" s="5"/>
      <c r="K786" s="5"/>
      <c r="L786" s="5"/>
      <c r="M786" s="5"/>
      <c r="N786" s="5"/>
      <c r="O786" s="5"/>
      <c r="P786" s="5"/>
      <c r="Q786" s="5"/>
      <c r="R786" s="5"/>
      <c r="S786" s="5"/>
      <c r="T786" s="5"/>
    </row>
    <row r="787" spans="2:20" ht="15" x14ac:dyDescent="0.25">
      <c r="B787" s="4" t="str">
        <f t="shared" si="14"/>
        <v/>
      </c>
      <c r="C787"/>
      <c r="D787"/>
      <c r="E787"/>
      <c r="F787" s="5"/>
      <c r="G787" s="5"/>
      <c r="H787" s="5"/>
      <c r="I787" s="5"/>
      <c r="J787" s="5"/>
      <c r="K787" s="5"/>
      <c r="L787" s="5"/>
      <c r="M787" s="5"/>
      <c r="N787" s="5"/>
      <c r="O787" s="5"/>
      <c r="P787" s="5"/>
      <c r="Q787" s="5"/>
      <c r="R787" s="5"/>
      <c r="S787" s="5"/>
      <c r="T787" s="5"/>
    </row>
    <row r="788" spans="2:20" ht="15" x14ac:dyDescent="0.25">
      <c r="B788" s="4" t="str">
        <f t="shared" si="14"/>
        <v/>
      </c>
      <c r="C788"/>
      <c r="D788"/>
      <c r="E788"/>
      <c r="F788" s="5"/>
      <c r="G788" s="5"/>
      <c r="H788" s="5"/>
      <c r="I788" s="5"/>
      <c r="J788" s="5"/>
      <c r="K788" s="5"/>
      <c r="L788" s="5"/>
      <c r="M788" s="5"/>
      <c r="N788" s="5"/>
      <c r="O788" s="5"/>
      <c r="P788" s="5"/>
      <c r="Q788" s="5"/>
      <c r="R788" s="5"/>
      <c r="S788" s="5"/>
      <c r="T788" s="5"/>
    </row>
    <row r="789" spans="2:20" ht="15" x14ac:dyDescent="0.25">
      <c r="B789" s="4" t="str">
        <f t="shared" si="14"/>
        <v/>
      </c>
      <c r="C789"/>
      <c r="D789"/>
      <c r="E789"/>
      <c r="F789" s="5"/>
      <c r="G789" s="5"/>
      <c r="H789" s="5"/>
      <c r="I789" s="5"/>
      <c r="J789" s="5"/>
      <c r="K789" s="5"/>
      <c r="L789" s="5"/>
      <c r="M789" s="5"/>
      <c r="N789" s="5"/>
      <c r="O789" s="5"/>
      <c r="P789" s="5"/>
      <c r="Q789" s="5"/>
      <c r="R789" s="5"/>
      <c r="S789" s="5"/>
      <c r="T789" s="5"/>
    </row>
    <row r="790" spans="2:20" ht="15" x14ac:dyDescent="0.25">
      <c r="B790" s="4" t="str">
        <f t="shared" si="14"/>
        <v/>
      </c>
      <c r="C790"/>
      <c r="D790"/>
      <c r="E790"/>
      <c r="F790" s="5"/>
      <c r="G790" s="5"/>
      <c r="H790" s="5"/>
      <c r="I790" s="5"/>
      <c r="J790" s="5"/>
      <c r="K790" s="5"/>
      <c r="L790" s="5"/>
      <c r="M790" s="5"/>
      <c r="N790" s="5"/>
      <c r="O790" s="5"/>
      <c r="P790" s="5"/>
      <c r="Q790" s="5"/>
      <c r="R790" s="5"/>
      <c r="S790" s="5"/>
      <c r="T790" s="5"/>
    </row>
    <row r="791" spans="2:20" ht="15" x14ac:dyDescent="0.25">
      <c r="B791" s="4" t="str">
        <f t="shared" si="14"/>
        <v/>
      </c>
      <c r="C791"/>
      <c r="D791"/>
      <c r="E791"/>
      <c r="F791" s="5"/>
      <c r="G791" s="5"/>
      <c r="H791" s="5"/>
      <c r="I791" s="5"/>
      <c r="J791" s="5"/>
      <c r="K791" s="5"/>
      <c r="L791" s="5"/>
      <c r="M791" s="5"/>
      <c r="N791" s="5"/>
      <c r="O791" s="5"/>
      <c r="P791" s="5"/>
      <c r="Q791" s="5"/>
      <c r="R791" s="5"/>
      <c r="S791" s="5"/>
      <c r="T791" s="5"/>
    </row>
    <row r="792" spans="2:20" ht="15" x14ac:dyDescent="0.25">
      <c r="B792" s="4" t="str">
        <f t="shared" si="14"/>
        <v/>
      </c>
      <c r="C792"/>
      <c r="D792"/>
      <c r="E792"/>
      <c r="F792" s="5"/>
      <c r="G792" s="5"/>
      <c r="H792" s="5"/>
      <c r="I792" s="5"/>
      <c r="J792" s="5"/>
      <c r="K792" s="5"/>
      <c r="L792" s="5"/>
      <c r="M792" s="5"/>
      <c r="N792" s="5"/>
      <c r="O792" s="5"/>
      <c r="P792" s="5"/>
      <c r="Q792" s="5"/>
      <c r="R792" s="5"/>
      <c r="S792" s="5"/>
      <c r="T792" s="5"/>
    </row>
    <row r="793" spans="2:20" ht="15" x14ac:dyDescent="0.25">
      <c r="B793" s="4" t="str">
        <f t="shared" si="14"/>
        <v/>
      </c>
      <c r="C793"/>
      <c r="D793"/>
      <c r="E793"/>
      <c r="F793" s="5"/>
      <c r="G793" s="5"/>
      <c r="H793" s="5"/>
      <c r="I793" s="5"/>
      <c r="J793" s="5"/>
      <c r="K793" s="5"/>
      <c r="L793" s="5"/>
      <c r="M793" s="5"/>
      <c r="N793" s="5"/>
      <c r="O793" s="5"/>
      <c r="P793" s="5"/>
      <c r="Q793" s="5"/>
      <c r="R793" s="5"/>
      <c r="S793" s="5"/>
      <c r="T793" s="5"/>
    </row>
    <row r="794" spans="2:20" ht="15" x14ac:dyDescent="0.25">
      <c r="B794" s="4" t="str">
        <f t="shared" si="14"/>
        <v/>
      </c>
      <c r="C794"/>
      <c r="D794"/>
      <c r="E794"/>
      <c r="F794" s="5"/>
      <c r="G794" s="5"/>
      <c r="H794" s="5"/>
      <c r="I794" s="5"/>
      <c r="J794" s="5"/>
      <c r="K794" s="5"/>
      <c r="L794" s="5"/>
      <c r="M794" s="5"/>
      <c r="N794" s="5"/>
      <c r="O794" s="5"/>
      <c r="P794" s="5"/>
      <c r="Q794" s="5"/>
      <c r="R794" s="5"/>
      <c r="S794" s="5"/>
      <c r="T794" s="5"/>
    </row>
    <row r="795" spans="2:20" ht="15" x14ac:dyDescent="0.25">
      <c r="B795" s="4" t="str">
        <f t="shared" si="14"/>
        <v/>
      </c>
      <c r="C795"/>
      <c r="D795"/>
      <c r="E795"/>
      <c r="F795" s="5"/>
      <c r="G795" s="5"/>
      <c r="H795" s="5"/>
      <c r="I795" s="5"/>
      <c r="J795" s="5"/>
      <c r="K795" s="5"/>
      <c r="L795" s="5"/>
      <c r="M795" s="5"/>
      <c r="N795" s="5"/>
      <c r="O795" s="5"/>
      <c r="P795" s="5"/>
      <c r="Q795" s="5"/>
      <c r="R795" s="5"/>
      <c r="S795" s="5"/>
      <c r="T795" s="5"/>
    </row>
    <row r="796" spans="2:20" ht="15" x14ac:dyDescent="0.25">
      <c r="B796" s="4" t="str">
        <f t="shared" si="14"/>
        <v/>
      </c>
      <c r="C796"/>
      <c r="D796"/>
      <c r="E796"/>
      <c r="F796" s="5"/>
      <c r="G796" s="5"/>
      <c r="H796" s="5"/>
      <c r="I796" s="5"/>
      <c r="J796" s="5"/>
      <c r="K796" s="5"/>
      <c r="L796" s="5"/>
      <c r="M796" s="5"/>
      <c r="N796" s="5"/>
      <c r="O796" s="5"/>
      <c r="P796" s="5"/>
      <c r="Q796" s="5"/>
      <c r="R796" s="5"/>
      <c r="S796" s="5"/>
      <c r="T796" s="5"/>
    </row>
    <row r="797" spans="2:20" ht="15" x14ac:dyDescent="0.25">
      <c r="B797" s="4" t="str">
        <f t="shared" si="14"/>
        <v/>
      </c>
      <c r="C797"/>
      <c r="D797"/>
      <c r="E797"/>
      <c r="F797" s="5"/>
      <c r="G797" s="5"/>
      <c r="H797" s="5"/>
      <c r="I797" s="5"/>
      <c r="J797" s="5"/>
      <c r="K797" s="5"/>
      <c r="L797" s="5"/>
      <c r="M797" s="5"/>
      <c r="N797" s="5"/>
      <c r="O797" s="5"/>
      <c r="P797" s="5"/>
      <c r="Q797" s="5"/>
      <c r="R797" s="5"/>
      <c r="S797" s="5"/>
      <c r="T797" s="5"/>
    </row>
    <row r="798" spans="2:20" ht="15" x14ac:dyDescent="0.25">
      <c r="B798" s="4" t="str">
        <f t="shared" si="14"/>
        <v/>
      </c>
      <c r="C798"/>
      <c r="D798"/>
      <c r="E798"/>
      <c r="F798" s="5"/>
      <c r="G798" s="5"/>
      <c r="H798" s="5"/>
      <c r="I798" s="5"/>
      <c r="J798" s="5"/>
      <c r="K798" s="5"/>
      <c r="L798" s="5"/>
      <c r="M798" s="5"/>
      <c r="N798" s="5"/>
      <c r="O798" s="5"/>
      <c r="P798" s="5"/>
      <c r="Q798" s="5"/>
      <c r="R798" s="5"/>
      <c r="S798" s="5"/>
      <c r="T798" s="5"/>
    </row>
    <row r="799" spans="2:20" ht="15" x14ac:dyDescent="0.25">
      <c r="B799" s="4" t="str">
        <f t="shared" si="14"/>
        <v/>
      </c>
      <c r="C799"/>
      <c r="D799"/>
      <c r="E799"/>
      <c r="F799" s="5"/>
      <c r="G799" s="5"/>
      <c r="H799" s="5"/>
      <c r="I799" s="5"/>
      <c r="J799" s="5"/>
      <c r="K799" s="5"/>
      <c r="L799" s="5"/>
      <c r="M799" s="5"/>
      <c r="N799" s="5"/>
      <c r="O799" s="5"/>
      <c r="P799" s="5"/>
      <c r="Q799" s="5"/>
      <c r="R799" s="5"/>
      <c r="S799" s="5"/>
      <c r="T799" s="5"/>
    </row>
    <row r="800" spans="2:20" ht="15" x14ac:dyDescent="0.25">
      <c r="B800" s="4" t="str">
        <f t="shared" si="14"/>
        <v/>
      </c>
      <c r="C800"/>
      <c r="D800"/>
      <c r="E800"/>
      <c r="F800" s="5"/>
      <c r="G800" s="5"/>
      <c r="H800" s="5"/>
      <c r="I800" s="5"/>
      <c r="J800" s="5"/>
      <c r="K800" s="5"/>
      <c r="L800" s="5"/>
      <c r="M800" s="5"/>
      <c r="N800" s="5"/>
      <c r="O800" s="5"/>
      <c r="P800" s="5"/>
      <c r="Q800" s="5"/>
      <c r="R800" s="5"/>
      <c r="S800" s="5"/>
      <c r="T800" s="5"/>
    </row>
    <row r="801" spans="2:20" ht="15" x14ac:dyDescent="0.25">
      <c r="B801" s="4" t="str">
        <f t="shared" si="14"/>
        <v/>
      </c>
      <c r="C801"/>
      <c r="D801"/>
      <c r="E801"/>
      <c r="F801" s="5"/>
      <c r="G801" s="5"/>
      <c r="H801" s="5"/>
      <c r="I801" s="5"/>
      <c r="J801" s="5"/>
      <c r="K801" s="5"/>
      <c r="L801" s="5"/>
      <c r="M801" s="5"/>
      <c r="N801" s="5"/>
      <c r="O801" s="5"/>
      <c r="P801" s="5"/>
      <c r="Q801" s="5"/>
      <c r="R801" s="5"/>
      <c r="S801" s="5"/>
      <c r="T801" s="5"/>
    </row>
    <row r="802" spans="2:20" ht="15" x14ac:dyDescent="0.25">
      <c r="B802" s="4" t="str">
        <f t="shared" si="14"/>
        <v/>
      </c>
      <c r="C802"/>
      <c r="D802"/>
      <c r="E802"/>
      <c r="F802" s="5"/>
      <c r="G802" s="5"/>
      <c r="H802" s="5"/>
      <c r="I802" s="5"/>
      <c r="J802" s="5"/>
      <c r="K802" s="5"/>
      <c r="L802" s="5"/>
      <c r="M802" s="5"/>
      <c r="N802" s="5"/>
      <c r="O802" s="5"/>
      <c r="P802" s="5"/>
      <c r="Q802" s="5"/>
      <c r="R802" s="5"/>
      <c r="S802" s="5"/>
      <c r="T802" s="5"/>
    </row>
    <row r="803" spans="2:20" ht="15" x14ac:dyDescent="0.25">
      <c r="B803" s="4" t="str">
        <f t="shared" si="14"/>
        <v/>
      </c>
      <c r="C803"/>
      <c r="D803"/>
      <c r="E803"/>
      <c r="F803" s="5"/>
      <c r="G803" s="5"/>
      <c r="H803" s="5"/>
      <c r="I803" s="5"/>
      <c r="J803" s="5"/>
      <c r="K803" s="5"/>
      <c r="L803" s="5"/>
      <c r="M803" s="5"/>
      <c r="N803" s="5"/>
      <c r="O803" s="5"/>
      <c r="P803" s="5"/>
      <c r="Q803" s="5"/>
      <c r="R803" s="5"/>
      <c r="S803" s="5"/>
      <c r="T803" s="5"/>
    </row>
    <row r="804" spans="2:20" ht="15" x14ac:dyDescent="0.25">
      <c r="B804" s="4" t="str">
        <f t="shared" si="14"/>
        <v/>
      </c>
      <c r="C804"/>
      <c r="D804"/>
      <c r="E804"/>
      <c r="F804" s="5"/>
      <c r="G804" s="5"/>
      <c r="H804" s="5"/>
      <c r="I804" s="5"/>
      <c r="J804" s="5"/>
      <c r="K804" s="5"/>
      <c r="L804" s="5"/>
      <c r="M804" s="5"/>
      <c r="N804" s="5"/>
      <c r="O804" s="5"/>
      <c r="P804" s="5"/>
      <c r="Q804" s="5"/>
      <c r="R804" s="5"/>
      <c r="S804" s="5"/>
      <c r="T804" s="5"/>
    </row>
    <row r="805" spans="2:20" ht="15" x14ac:dyDescent="0.25">
      <c r="B805" s="4" t="str">
        <f t="shared" si="14"/>
        <v/>
      </c>
      <c r="C805"/>
      <c r="D805"/>
      <c r="E805"/>
      <c r="F805" s="5"/>
      <c r="G805" s="5"/>
      <c r="H805" s="5"/>
      <c r="I805" s="5"/>
      <c r="J805" s="5"/>
      <c r="K805" s="5"/>
      <c r="L805" s="5"/>
      <c r="M805" s="5"/>
      <c r="N805" s="5"/>
      <c r="O805" s="5"/>
      <c r="P805" s="5"/>
      <c r="Q805" s="5"/>
      <c r="R805" s="5"/>
      <c r="S805" s="5"/>
      <c r="T805" s="5"/>
    </row>
    <row r="806" spans="2:20" ht="15" x14ac:dyDescent="0.25">
      <c r="B806" s="4" t="str">
        <f t="shared" si="14"/>
        <v/>
      </c>
      <c r="C806"/>
      <c r="D806"/>
      <c r="E806"/>
      <c r="F806" s="5"/>
      <c r="G806" s="5"/>
      <c r="H806" s="5"/>
      <c r="I806" s="5"/>
      <c r="J806" s="5"/>
      <c r="K806" s="5"/>
      <c r="L806" s="5"/>
      <c r="M806" s="5"/>
      <c r="N806" s="5"/>
      <c r="O806" s="5"/>
      <c r="P806" s="5"/>
      <c r="Q806" s="5"/>
      <c r="R806" s="5"/>
      <c r="S806" s="5"/>
      <c r="T806" s="5"/>
    </row>
    <row r="807" spans="2:20" ht="15" x14ac:dyDescent="0.25">
      <c r="B807" s="4" t="str">
        <f t="shared" si="14"/>
        <v/>
      </c>
      <c r="C807"/>
      <c r="D807"/>
      <c r="E807"/>
      <c r="F807" s="5"/>
      <c r="G807" s="5"/>
      <c r="H807" s="5"/>
      <c r="I807" s="5"/>
      <c r="J807" s="5"/>
      <c r="K807" s="5"/>
      <c r="L807" s="5"/>
      <c r="M807" s="5"/>
      <c r="N807" s="5"/>
      <c r="O807" s="5"/>
      <c r="P807" s="5"/>
      <c r="Q807" s="5"/>
      <c r="R807" s="5"/>
      <c r="S807" s="5"/>
      <c r="T807" s="5"/>
    </row>
    <row r="808" spans="2:20" ht="15" x14ac:dyDescent="0.25">
      <c r="B808" s="4" t="str">
        <f t="shared" si="14"/>
        <v/>
      </c>
      <c r="C808"/>
      <c r="D808"/>
      <c r="E808"/>
      <c r="F808" s="5"/>
      <c r="G808" s="5"/>
      <c r="H808" s="5"/>
      <c r="I808" s="5"/>
      <c r="J808" s="5"/>
      <c r="K808" s="5"/>
      <c r="L808" s="5"/>
      <c r="M808" s="5"/>
      <c r="N808" s="5"/>
      <c r="O808" s="5"/>
      <c r="P808" s="5"/>
      <c r="Q808" s="5"/>
      <c r="R808" s="5"/>
      <c r="S808" s="5"/>
      <c r="T808" s="5"/>
    </row>
    <row r="809" spans="2:20" ht="15" x14ac:dyDescent="0.25">
      <c r="B809" s="4" t="str">
        <f t="shared" si="14"/>
        <v/>
      </c>
      <c r="C809"/>
      <c r="D809"/>
      <c r="E809"/>
      <c r="F809" s="5"/>
      <c r="G809" s="5"/>
      <c r="H809" s="5"/>
      <c r="I809" s="5"/>
      <c r="J809" s="5"/>
      <c r="K809" s="5"/>
      <c r="L809" s="5"/>
      <c r="M809" s="5"/>
      <c r="N809" s="5"/>
      <c r="O809" s="5"/>
      <c r="P809" s="5"/>
      <c r="Q809" s="5"/>
      <c r="R809" s="5"/>
      <c r="S809" s="5"/>
      <c r="T809" s="5"/>
    </row>
    <row r="810" spans="2:20" ht="15" x14ac:dyDescent="0.25">
      <c r="B810" s="4" t="str">
        <f t="shared" si="14"/>
        <v/>
      </c>
      <c r="C810"/>
      <c r="D810"/>
      <c r="E810"/>
      <c r="F810" s="5"/>
      <c r="G810" s="5"/>
      <c r="H810" s="5"/>
      <c r="I810" s="5"/>
      <c r="J810" s="5"/>
      <c r="K810" s="5"/>
      <c r="L810" s="5"/>
      <c r="M810" s="5"/>
      <c r="N810" s="5"/>
      <c r="O810" s="5"/>
      <c r="P810" s="5"/>
      <c r="Q810" s="5"/>
      <c r="R810" s="5"/>
      <c r="S810" s="5"/>
      <c r="T810" s="5"/>
    </row>
    <row r="811" spans="2:20" ht="15" x14ac:dyDescent="0.25">
      <c r="B811" s="4" t="str">
        <f t="shared" si="14"/>
        <v/>
      </c>
      <c r="C811"/>
      <c r="D811"/>
      <c r="E811"/>
      <c r="F811" s="5"/>
      <c r="G811" s="5"/>
      <c r="H811" s="5"/>
      <c r="I811" s="5"/>
      <c r="J811" s="5"/>
      <c r="K811" s="5"/>
      <c r="L811" s="5"/>
      <c r="M811" s="5"/>
      <c r="N811" s="5"/>
      <c r="O811" s="5"/>
      <c r="P811" s="5"/>
      <c r="Q811" s="5"/>
      <c r="R811" s="5"/>
      <c r="S811" s="5"/>
      <c r="T811" s="5"/>
    </row>
    <row r="812" spans="2:20" ht="15" x14ac:dyDescent="0.25">
      <c r="B812" s="4" t="str">
        <f t="shared" si="14"/>
        <v/>
      </c>
      <c r="C812"/>
      <c r="D812"/>
      <c r="E812"/>
      <c r="F812" s="5"/>
      <c r="G812" s="5"/>
      <c r="H812" s="5"/>
      <c r="I812" s="5"/>
      <c r="J812" s="5"/>
      <c r="K812" s="5"/>
      <c r="L812" s="5"/>
      <c r="M812" s="5"/>
      <c r="N812" s="5"/>
      <c r="O812" s="5"/>
      <c r="P812" s="5"/>
      <c r="Q812" s="5"/>
      <c r="R812" s="5"/>
      <c r="S812" s="5"/>
      <c r="T812" s="5"/>
    </row>
    <row r="813" spans="2:20" ht="15" x14ac:dyDescent="0.25">
      <c r="B813" s="4" t="str">
        <f t="shared" si="14"/>
        <v/>
      </c>
      <c r="C813"/>
      <c r="D813"/>
      <c r="E813"/>
      <c r="F813" s="5"/>
      <c r="G813" s="5"/>
      <c r="H813" s="5"/>
      <c r="I813" s="5"/>
      <c r="J813" s="5"/>
      <c r="K813" s="5"/>
      <c r="L813" s="5"/>
      <c r="M813" s="5"/>
      <c r="N813" s="5"/>
      <c r="O813" s="5"/>
      <c r="P813" s="5"/>
      <c r="Q813" s="5"/>
      <c r="R813" s="5"/>
      <c r="S813" s="5"/>
      <c r="T813" s="5"/>
    </row>
    <row r="814" spans="2:20" ht="15" x14ac:dyDescent="0.25">
      <c r="B814" s="4" t="str">
        <f t="shared" si="14"/>
        <v/>
      </c>
      <c r="C814"/>
      <c r="D814"/>
      <c r="E814"/>
      <c r="F814" s="5"/>
      <c r="G814" s="5"/>
      <c r="H814" s="5"/>
      <c r="I814" s="5"/>
      <c r="J814" s="5"/>
      <c r="K814" s="5"/>
      <c r="L814" s="5"/>
      <c r="M814" s="5"/>
      <c r="N814" s="5"/>
      <c r="O814" s="5"/>
      <c r="P814" s="5"/>
      <c r="Q814" s="5"/>
      <c r="R814" s="5"/>
      <c r="S814" s="5"/>
      <c r="T814" s="5"/>
    </row>
    <row r="815" spans="2:20" ht="15" x14ac:dyDescent="0.25">
      <c r="B815" s="4" t="str">
        <f t="shared" si="14"/>
        <v/>
      </c>
      <c r="C815"/>
      <c r="D815"/>
      <c r="E815"/>
      <c r="F815" s="5"/>
      <c r="G815" s="5"/>
      <c r="H815" s="5"/>
      <c r="I815" s="5"/>
      <c r="J815" s="5"/>
      <c r="K815" s="5"/>
      <c r="L815" s="5"/>
      <c r="M815" s="5"/>
      <c r="N815" s="5"/>
      <c r="O815" s="5"/>
      <c r="P815" s="5"/>
      <c r="Q815" s="5"/>
      <c r="R815" s="5"/>
      <c r="S815" s="5"/>
      <c r="T815" s="5"/>
    </row>
    <row r="816" spans="2:20" ht="15" x14ac:dyDescent="0.25">
      <c r="B816" s="4" t="str">
        <f t="shared" si="14"/>
        <v/>
      </c>
      <c r="C816"/>
      <c r="D816"/>
      <c r="E816"/>
      <c r="F816" s="5"/>
      <c r="G816" s="5"/>
      <c r="H816" s="5"/>
      <c r="I816" s="5"/>
      <c r="J816" s="5"/>
      <c r="K816" s="5"/>
      <c r="L816" s="5"/>
      <c r="M816" s="5"/>
      <c r="N816" s="5"/>
      <c r="O816" s="5"/>
      <c r="P816" s="5"/>
      <c r="Q816" s="5"/>
      <c r="R816" s="5"/>
      <c r="S816" s="5"/>
      <c r="T816" s="5"/>
    </row>
    <row r="817" spans="2:20" ht="15" x14ac:dyDescent="0.25">
      <c r="B817" s="4" t="str">
        <f t="shared" si="14"/>
        <v/>
      </c>
      <c r="C817"/>
      <c r="D817"/>
      <c r="E817"/>
      <c r="F817" s="5"/>
      <c r="G817" s="5"/>
      <c r="H817" s="5"/>
      <c r="I817" s="5"/>
      <c r="J817" s="5"/>
      <c r="K817" s="5"/>
      <c r="L817" s="5"/>
      <c r="M817" s="5"/>
      <c r="N817" s="5"/>
      <c r="O817" s="5"/>
      <c r="P817" s="5"/>
      <c r="Q817" s="5"/>
      <c r="R817" s="5"/>
      <c r="S817" s="5"/>
      <c r="T817" s="5"/>
    </row>
    <row r="818" spans="2:20" ht="15" x14ac:dyDescent="0.25">
      <c r="B818" s="4" t="str">
        <f t="shared" si="14"/>
        <v/>
      </c>
      <c r="C818"/>
      <c r="D818"/>
      <c r="E818"/>
      <c r="F818" s="5"/>
      <c r="G818" s="5"/>
      <c r="H818" s="5"/>
      <c r="I818" s="5"/>
      <c r="J818" s="5"/>
      <c r="K818" s="5"/>
      <c r="L818" s="5"/>
      <c r="M818" s="5"/>
      <c r="N818" s="5"/>
      <c r="O818" s="5"/>
      <c r="P818" s="5"/>
      <c r="Q818" s="5"/>
      <c r="R818" s="5"/>
      <c r="S818" s="5"/>
      <c r="T818" s="5"/>
    </row>
    <row r="819" spans="2:20" ht="15" x14ac:dyDescent="0.25">
      <c r="B819" s="4" t="str">
        <f t="shared" si="14"/>
        <v/>
      </c>
      <c r="C819"/>
      <c r="D819"/>
      <c r="E819"/>
      <c r="F819" s="5"/>
      <c r="G819" s="5"/>
      <c r="H819" s="5"/>
      <c r="I819" s="5"/>
      <c r="J819" s="5"/>
      <c r="K819" s="5"/>
      <c r="L819" s="5"/>
      <c r="M819" s="5"/>
      <c r="N819" s="5"/>
      <c r="O819" s="5"/>
      <c r="P819" s="5"/>
      <c r="Q819" s="5"/>
      <c r="R819" s="5"/>
      <c r="S819" s="5"/>
      <c r="T819" s="5"/>
    </row>
    <row r="820" spans="2:20" ht="15" x14ac:dyDescent="0.25">
      <c r="B820" s="4" t="str">
        <f t="shared" si="14"/>
        <v/>
      </c>
      <c r="C820"/>
      <c r="D820"/>
      <c r="E820"/>
      <c r="F820" s="5"/>
      <c r="G820" s="5"/>
      <c r="H820" s="5"/>
      <c r="I820" s="5"/>
      <c r="J820" s="5"/>
      <c r="K820" s="5"/>
      <c r="L820" s="5"/>
      <c r="M820" s="5"/>
      <c r="N820" s="5"/>
      <c r="O820" s="5"/>
      <c r="P820" s="5"/>
      <c r="Q820" s="5"/>
      <c r="R820" s="5"/>
      <c r="S820" s="5"/>
      <c r="T820" s="5"/>
    </row>
    <row r="821" spans="2:20" ht="15" x14ac:dyDescent="0.25">
      <c r="B821" s="4" t="str">
        <f t="shared" si="14"/>
        <v/>
      </c>
      <c r="C821"/>
      <c r="D821"/>
      <c r="E821"/>
      <c r="F821" s="5"/>
      <c r="G821" s="5"/>
      <c r="H821" s="5"/>
      <c r="I821" s="5"/>
      <c r="J821" s="5"/>
      <c r="K821" s="5"/>
      <c r="L821" s="5"/>
      <c r="M821" s="5"/>
      <c r="N821" s="5"/>
      <c r="O821" s="5"/>
      <c r="P821" s="5"/>
      <c r="Q821" s="5"/>
      <c r="R821" s="5"/>
      <c r="S821" s="5"/>
      <c r="T821" s="5"/>
    </row>
    <row r="822" spans="2:20" ht="15" x14ac:dyDescent="0.25">
      <c r="B822" s="4" t="str">
        <f t="shared" si="14"/>
        <v/>
      </c>
      <c r="C822"/>
      <c r="D822"/>
      <c r="E822"/>
      <c r="F822" s="5"/>
      <c r="G822" s="5"/>
      <c r="H822" s="5"/>
      <c r="I822" s="5"/>
      <c r="J822" s="5"/>
      <c r="K822" s="5"/>
      <c r="L822" s="5"/>
      <c r="M822" s="5"/>
      <c r="N822" s="5"/>
      <c r="O822" s="5"/>
      <c r="P822" s="5"/>
      <c r="Q822" s="5"/>
      <c r="R822" s="5"/>
      <c r="S822" s="5"/>
      <c r="T822" s="5"/>
    </row>
    <row r="823" spans="2:20" ht="15" x14ac:dyDescent="0.25">
      <c r="B823" s="4" t="str">
        <f t="shared" si="14"/>
        <v/>
      </c>
      <c r="C823"/>
      <c r="D823"/>
      <c r="E823"/>
      <c r="F823" s="5"/>
      <c r="G823" s="5"/>
      <c r="H823" s="5"/>
      <c r="I823" s="5"/>
      <c r="J823" s="5"/>
      <c r="K823" s="5"/>
      <c r="L823" s="5"/>
      <c r="M823" s="5"/>
      <c r="N823" s="5"/>
      <c r="O823" s="5"/>
      <c r="P823" s="5"/>
      <c r="Q823" s="5"/>
      <c r="R823" s="5"/>
      <c r="S823" s="5"/>
      <c r="T823" s="5"/>
    </row>
    <row r="824" spans="2:20" ht="15" x14ac:dyDescent="0.25">
      <c r="B824" s="4" t="str">
        <f t="shared" si="14"/>
        <v/>
      </c>
      <c r="C824"/>
      <c r="D824"/>
      <c r="E824"/>
      <c r="F824" s="5"/>
      <c r="G824" s="5"/>
      <c r="H824" s="5"/>
      <c r="I824" s="5"/>
      <c r="J824" s="5"/>
      <c r="K824" s="5"/>
      <c r="L824" s="5"/>
      <c r="M824" s="5"/>
      <c r="N824" s="5"/>
      <c r="O824" s="5"/>
      <c r="P824" s="5"/>
      <c r="Q824" s="5"/>
      <c r="R824" s="5"/>
      <c r="S824" s="5"/>
      <c r="T824" s="5"/>
    </row>
    <row r="825" spans="2:20" ht="15" x14ac:dyDescent="0.25">
      <c r="B825" s="4" t="str">
        <f t="shared" si="14"/>
        <v/>
      </c>
      <c r="C825"/>
      <c r="D825"/>
      <c r="E825"/>
      <c r="F825" s="5"/>
      <c r="G825" s="5"/>
      <c r="H825" s="5"/>
      <c r="I825" s="5"/>
      <c r="J825" s="5"/>
      <c r="K825" s="5"/>
      <c r="L825" s="5"/>
      <c r="M825" s="5"/>
      <c r="N825" s="5"/>
      <c r="O825" s="5"/>
      <c r="P825" s="5"/>
      <c r="Q825" s="5"/>
      <c r="R825" s="5"/>
      <c r="S825" s="5"/>
      <c r="T825" s="5"/>
    </row>
    <row r="826" spans="2:20" ht="15" x14ac:dyDescent="0.25">
      <c r="B826" s="4" t="str">
        <f t="shared" si="14"/>
        <v/>
      </c>
      <c r="C826"/>
      <c r="D826"/>
      <c r="E826"/>
      <c r="F826" s="5"/>
      <c r="G826" s="5"/>
      <c r="H826" s="5"/>
      <c r="I826" s="5"/>
      <c r="J826" s="5"/>
      <c r="K826" s="5"/>
      <c r="L826" s="5"/>
      <c r="M826" s="5"/>
      <c r="N826" s="5"/>
      <c r="O826" s="5"/>
      <c r="P826" s="5"/>
      <c r="Q826" s="5"/>
      <c r="R826" s="5"/>
      <c r="S826" s="5"/>
      <c r="T826" s="5"/>
    </row>
    <row r="827" spans="2:20" ht="15" x14ac:dyDescent="0.25">
      <c r="B827" s="4" t="str">
        <f t="shared" si="14"/>
        <v/>
      </c>
      <c r="C827"/>
      <c r="D827"/>
      <c r="E827"/>
      <c r="F827" s="5"/>
      <c r="G827" s="5"/>
      <c r="H827" s="5"/>
      <c r="I827" s="5"/>
      <c r="J827" s="5"/>
      <c r="K827" s="5"/>
      <c r="L827" s="5"/>
      <c r="M827" s="5"/>
      <c r="N827" s="5"/>
      <c r="O827" s="5"/>
      <c r="P827" s="5"/>
      <c r="Q827" s="5"/>
      <c r="R827" s="5"/>
      <c r="S827" s="5"/>
      <c r="T827" s="5"/>
    </row>
    <row r="828" spans="2:20" ht="15" x14ac:dyDescent="0.25">
      <c r="B828" s="4" t="str">
        <f t="shared" si="14"/>
        <v/>
      </c>
      <c r="C828"/>
      <c r="D828"/>
      <c r="E828"/>
      <c r="F828" s="5"/>
      <c r="G828" s="5"/>
      <c r="H828" s="5"/>
      <c r="I828" s="5"/>
      <c r="J828" s="5"/>
      <c r="K828" s="5"/>
      <c r="L828" s="5"/>
      <c r="M828" s="5"/>
      <c r="N828" s="5"/>
      <c r="O828" s="5"/>
      <c r="P828" s="5"/>
      <c r="Q828" s="5"/>
      <c r="R828" s="5"/>
      <c r="S828" s="5"/>
      <c r="T828" s="5"/>
    </row>
    <row r="829" spans="2:20" ht="15" x14ac:dyDescent="0.25">
      <c r="B829" s="4" t="str">
        <f t="shared" si="14"/>
        <v/>
      </c>
      <c r="C829"/>
      <c r="D829"/>
      <c r="E829"/>
      <c r="F829" s="5"/>
      <c r="G829" s="5"/>
      <c r="H829" s="5"/>
      <c r="I829" s="5"/>
      <c r="J829" s="5"/>
      <c r="K829" s="5"/>
      <c r="L829" s="5"/>
      <c r="M829" s="5"/>
      <c r="N829" s="5"/>
      <c r="O829" s="5"/>
      <c r="P829" s="5"/>
      <c r="Q829" s="5"/>
      <c r="R829" s="5"/>
      <c r="S829" s="5"/>
      <c r="T829" s="5"/>
    </row>
    <row r="830" spans="2:20" ht="15" x14ac:dyDescent="0.25">
      <c r="B830" s="4" t="str">
        <f t="shared" si="14"/>
        <v/>
      </c>
      <c r="C830"/>
      <c r="D830"/>
      <c r="E830"/>
      <c r="F830" s="5"/>
      <c r="G830" s="5"/>
      <c r="H830" s="5"/>
      <c r="I830" s="5"/>
      <c r="J830" s="5"/>
      <c r="K830" s="5"/>
      <c r="L830" s="5"/>
      <c r="M830" s="5"/>
      <c r="N830" s="5"/>
      <c r="O830" s="5"/>
      <c r="P830" s="5"/>
      <c r="Q830" s="5"/>
      <c r="R830" s="5"/>
      <c r="S830" s="5"/>
      <c r="T830" s="5"/>
    </row>
    <row r="831" spans="2:20" ht="15" x14ac:dyDescent="0.25">
      <c r="B831" s="4" t="str">
        <f t="shared" si="14"/>
        <v/>
      </c>
      <c r="C831"/>
      <c r="D831"/>
      <c r="E831"/>
      <c r="F831" s="5"/>
      <c r="G831" s="5"/>
      <c r="H831" s="5"/>
      <c r="I831" s="5"/>
      <c r="J831" s="5"/>
      <c r="K831" s="5"/>
      <c r="L831" s="5"/>
      <c r="M831" s="5"/>
      <c r="N831" s="5"/>
      <c r="O831" s="5"/>
      <c r="P831" s="5"/>
      <c r="Q831" s="5"/>
      <c r="R831" s="5"/>
      <c r="S831" s="5"/>
      <c r="T831" s="5"/>
    </row>
    <row r="832" spans="2:20" ht="15" x14ac:dyDescent="0.25">
      <c r="B832" s="4" t="str">
        <f t="shared" si="14"/>
        <v/>
      </c>
      <c r="C832"/>
      <c r="D832"/>
      <c r="E832"/>
      <c r="F832" s="5"/>
      <c r="G832" s="5"/>
      <c r="H832" s="5"/>
      <c r="I832" s="5"/>
      <c r="J832" s="5"/>
      <c r="K832" s="5"/>
      <c r="L832" s="5"/>
      <c r="M832" s="5"/>
      <c r="N832" s="5"/>
      <c r="O832" s="5"/>
      <c r="P832" s="5"/>
      <c r="Q832" s="5"/>
      <c r="R832" s="5"/>
      <c r="S832" s="5"/>
      <c r="T832" s="5"/>
    </row>
    <row r="833" spans="2:20" ht="15" x14ac:dyDescent="0.25">
      <c r="B833" s="4" t="str">
        <f t="shared" si="14"/>
        <v/>
      </c>
      <c r="C833"/>
      <c r="D833"/>
      <c r="E833"/>
      <c r="F833" s="5"/>
      <c r="G833" s="5"/>
      <c r="H833" s="5"/>
      <c r="I833" s="5"/>
      <c r="J833" s="5"/>
      <c r="K833" s="5"/>
      <c r="L833" s="5"/>
      <c r="M833" s="5"/>
      <c r="N833" s="5"/>
      <c r="O833" s="5"/>
      <c r="P833" s="5"/>
      <c r="Q833" s="5"/>
      <c r="R833" s="5"/>
      <c r="S833" s="5"/>
      <c r="T833" s="5"/>
    </row>
    <row r="834" spans="2:20" ht="15" x14ac:dyDescent="0.25">
      <c r="B834" s="4" t="str">
        <f t="shared" si="14"/>
        <v/>
      </c>
      <c r="C834"/>
      <c r="D834"/>
      <c r="E834"/>
      <c r="F834" s="5"/>
      <c r="G834" s="5"/>
      <c r="H834" s="5"/>
      <c r="I834" s="5"/>
      <c r="J834" s="5"/>
      <c r="K834" s="5"/>
      <c r="L834" s="5"/>
      <c r="M834" s="5"/>
      <c r="N834" s="5"/>
      <c r="O834" s="5"/>
      <c r="P834" s="5"/>
      <c r="Q834" s="5"/>
      <c r="R834" s="5"/>
      <c r="S834" s="5"/>
      <c r="T834" s="5"/>
    </row>
    <row r="835" spans="2:20" ht="15" x14ac:dyDescent="0.25">
      <c r="B835" s="4" t="str">
        <f t="shared" si="14"/>
        <v/>
      </c>
      <c r="C835"/>
      <c r="D835"/>
      <c r="E835"/>
      <c r="F835" s="5"/>
      <c r="G835" s="5"/>
      <c r="H835" s="5"/>
      <c r="I835" s="5"/>
      <c r="J835" s="5"/>
      <c r="K835" s="5"/>
      <c r="L835" s="5"/>
      <c r="M835" s="5"/>
      <c r="N835" s="5"/>
      <c r="O835" s="5"/>
      <c r="P835" s="5"/>
      <c r="Q835" s="5"/>
      <c r="R835" s="5"/>
      <c r="S835" s="5"/>
      <c r="T835" s="5"/>
    </row>
    <row r="836" spans="2:20" ht="15" x14ac:dyDescent="0.25">
      <c r="B836" s="4" t="str">
        <f t="shared" si="14"/>
        <v/>
      </c>
      <c r="C836"/>
      <c r="D836"/>
      <c r="E836"/>
      <c r="F836" s="5"/>
      <c r="G836" s="5"/>
      <c r="H836" s="5"/>
      <c r="I836" s="5"/>
      <c r="J836" s="5"/>
      <c r="K836" s="5"/>
      <c r="L836" s="5"/>
      <c r="M836" s="5"/>
      <c r="N836" s="5"/>
      <c r="O836" s="5"/>
      <c r="P836" s="5"/>
      <c r="Q836" s="5"/>
      <c r="R836" s="5"/>
      <c r="S836" s="5"/>
      <c r="T836" s="5"/>
    </row>
    <row r="837" spans="2:20" ht="15" x14ac:dyDescent="0.25">
      <c r="B837" s="4" t="str">
        <f t="shared" si="14"/>
        <v/>
      </c>
      <c r="C837"/>
      <c r="D837"/>
      <c r="E837"/>
      <c r="F837" s="5"/>
      <c r="G837" s="5"/>
      <c r="H837" s="5"/>
      <c r="I837" s="5"/>
      <c r="J837" s="5"/>
      <c r="K837" s="5"/>
      <c r="L837" s="5"/>
      <c r="M837" s="5"/>
      <c r="N837" s="5"/>
      <c r="O837" s="5"/>
      <c r="P837" s="5"/>
      <c r="Q837" s="5"/>
      <c r="R837" s="5"/>
      <c r="S837" s="5"/>
      <c r="T837" s="5"/>
    </row>
    <row r="838" spans="2:20" ht="15" x14ac:dyDescent="0.25">
      <c r="B838" s="4" t="str">
        <f t="shared" si="14"/>
        <v/>
      </c>
      <c r="C838"/>
      <c r="D838"/>
      <c r="E838"/>
      <c r="F838" s="5"/>
      <c r="G838" s="5"/>
      <c r="H838" s="5"/>
      <c r="I838" s="5"/>
      <c r="J838" s="5"/>
      <c r="K838" s="5"/>
      <c r="L838" s="5"/>
      <c r="M838" s="5"/>
      <c r="N838" s="5"/>
      <c r="O838" s="5"/>
      <c r="P838" s="5"/>
      <c r="Q838" s="5"/>
      <c r="R838" s="5"/>
      <c r="S838" s="5"/>
      <c r="T838" s="5"/>
    </row>
    <row r="839" spans="2:20" ht="15" x14ac:dyDescent="0.25">
      <c r="B839" s="4" t="str">
        <f t="shared" si="14"/>
        <v/>
      </c>
      <c r="C839"/>
      <c r="D839"/>
      <c r="E839"/>
      <c r="F839" s="5"/>
      <c r="G839" s="5"/>
      <c r="H839" s="5"/>
      <c r="I839" s="5"/>
      <c r="J839" s="5"/>
      <c r="K839" s="5"/>
      <c r="L839" s="5"/>
      <c r="M839" s="5"/>
      <c r="N839" s="5"/>
      <c r="O839" s="5"/>
      <c r="P839" s="5"/>
      <c r="Q839" s="5"/>
      <c r="R839" s="5"/>
      <c r="S839" s="5"/>
      <c r="T839" s="5"/>
    </row>
    <row r="840" spans="2:20" ht="15" x14ac:dyDescent="0.25">
      <c r="B840" s="4" t="str">
        <f t="shared" si="14"/>
        <v/>
      </c>
      <c r="C840"/>
      <c r="D840"/>
      <c r="E840"/>
      <c r="F840" s="5"/>
      <c r="G840" s="5"/>
      <c r="H840" s="5"/>
      <c r="I840" s="5"/>
      <c r="J840" s="5"/>
      <c r="K840" s="5"/>
      <c r="L840" s="5"/>
      <c r="M840" s="5"/>
      <c r="N840" s="5"/>
      <c r="O840" s="5"/>
      <c r="P840" s="5"/>
      <c r="Q840" s="5"/>
      <c r="R840" s="5"/>
      <c r="S840" s="5"/>
      <c r="T840" s="5"/>
    </row>
    <row r="841" spans="2:20" ht="15" x14ac:dyDescent="0.25">
      <c r="B841" s="4" t="str">
        <f t="shared" si="14"/>
        <v/>
      </c>
      <c r="C841"/>
      <c r="D841"/>
      <c r="E841"/>
      <c r="F841" s="5"/>
      <c r="G841" s="5"/>
      <c r="H841" s="5"/>
      <c r="I841" s="5"/>
      <c r="J841" s="5"/>
      <c r="K841" s="5"/>
      <c r="L841" s="5"/>
      <c r="M841" s="5"/>
      <c r="N841" s="5"/>
      <c r="O841" s="5"/>
      <c r="P841" s="5"/>
      <c r="Q841" s="5"/>
      <c r="R841" s="5"/>
      <c r="S841" s="5"/>
      <c r="T841" s="5"/>
    </row>
    <row r="842" spans="2:20" ht="15" x14ac:dyDescent="0.25">
      <c r="B842" s="4" t="str">
        <f t="shared" si="14"/>
        <v/>
      </c>
      <c r="C842"/>
      <c r="D842"/>
      <c r="E842"/>
      <c r="F842" s="5"/>
      <c r="G842" s="5"/>
      <c r="H842" s="5"/>
      <c r="I842" s="5"/>
      <c r="J842" s="5"/>
      <c r="K842" s="5"/>
      <c r="L842" s="5"/>
      <c r="M842" s="5"/>
      <c r="N842" s="5"/>
      <c r="O842" s="5"/>
      <c r="P842" s="5"/>
      <c r="Q842" s="5"/>
      <c r="R842" s="5"/>
      <c r="S842" s="5"/>
      <c r="T842" s="5"/>
    </row>
    <row r="843" spans="2:20" ht="15" x14ac:dyDescent="0.25">
      <c r="B843" s="4" t="str">
        <f t="shared" si="14"/>
        <v/>
      </c>
      <c r="C843"/>
      <c r="D843"/>
      <c r="E843"/>
      <c r="F843" s="5"/>
      <c r="G843" s="5"/>
      <c r="H843" s="5"/>
      <c r="I843" s="5"/>
      <c r="J843" s="5"/>
      <c r="K843" s="5"/>
      <c r="L843" s="5"/>
      <c r="M843" s="5"/>
      <c r="N843" s="5"/>
      <c r="O843" s="5"/>
      <c r="P843" s="5"/>
      <c r="Q843" s="5"/>
      <c r="R843" s="5"/>
      <c r="S843" s="5"/>
      <c r="T843" s="5"/>
    </row>
    <row r="844" spans="2:20" ht="15" x14ac:dyDescent="0.25">
      <c r="B844" s="4" t="str">
        <f t="shared" si="14"/>
        <v/>
      </c>
      <c r="C844"/>
      <c r="D844"/>
      <c r="E844"/>
      <c r="F844" s="5"/>
      <c r="G844" s="5"/>
      <c r="H844" s="5"/>
      <c r="I844" s="5"/>
      <c r="J844" s="5"/>
      <c r="K844" s="5"/>
      <c r="L844" s="5"/>
      <c r="M844" s="5"/>
      <c r="N844" s="5"/>
      <c r="O844" s="5"/>
      <c r="P844" s="5"/>
      <c r="Q844" s="5"/>
      <c r="R844" s="5"/>
      <c r="S844" s="5"/>
      <c r="T844" s="5"/>
    </row>
    <row r="845" spans="2:20" ht="15" x14ac:dyDescent="0.25">
      <c r="B845" s="4" t="str">
        <f t="shared" ref="B845:B908" si="15">IF(IFERROR(IF(MAX(G845:BB845)/MAX($G$12:$DD$10000)=1,"",MAX(G845:BB845)/MAX($G$12:$DD$10000)),"")=0,"",IFERROR(IF(MAX(G845:BB845)/MAX($G$12:$DD$10000)=1,"",MAX(G845:BB845)/MAX($G$12:$DD$10000)),""))</f>
        <v/>
      </c>
      <c r="C845"/>
      <c r="D845"/>
      <c r="E845"/>
      <c r="F845" s="5"/>
      <c r="G845" s="5"/>
      <c r="H845" s="5"/>
      <c r="I845" s="5"/>
      <c r="J845" s="5"/>
      <c r="K845" s="5"/>
      <c r="L845" s="5"/>
      <c r="M845" s="5"/>
      <c r="N845" s="5"/>
      <c r="O845" s="5"/>
      <c r="P845" s="5"/>
      <c r="Q845" s="5"/>
      <c r="R845" s="5"/>
      <c r="S845" s="5"/>
      <c r="T845" s="5"/>
    </row>
    <row r="846" spans="2:20" ht="15" x14ac:dyDescent="0.25">
      <c r="B846" s="4" t="str">
        <f t="shared" si="15"/>
        <v/>
      </c>
      <c r="C846"/>
      <c r="D846"/>
      <c r="E846"/>
      <c r="F846" s="5"/>
      <c r="G846" s="5"/>
      <c r="H846" s="5"/>
      <c r="I846" s="5"/>
      <c r="J846" s="5"/>
      <c r="K846" s="5"/>
      <c r="L846" s="5"/>
      <c r="M846" s="5"/>
      <c r="N846" s="5"/>
      <c r="O846" s="5"/>
      <c r="P846" s="5"/>
      <c r="Q846" s="5"/>
      <c r="R846" s="5"/>
      <c r="S846" s="5"/>
      <c r="T846" s="5"/>
    </row>
    <row r="847" spans="2:20" ht="15" x14ac:dyDescent="0.25">
      <c r="B847" s="4" t="str">
        <f t="shared" si="15"/>
        <v/>
      </c>
      <c r="C847"/>
      <c r="D847"/>
      <c r="E847"/>
      <c r="F847" s="5"/>
      <c r="G847" s="5"/>
      <c r="H847" s="5"/>
      <c r="I847" s="5"/>
      <c r="J847" s="5"/>
      <c r="K847" s="5"/>
      <c r="L847" s="5"/>
      <c r="M847" s="5"/>
      <c r="N847" s="5"/>
      <c r="O847" s="5"/>
      <c r="P847" s="5"/>
      <c r="Q847" s="5"/>
      <c r="R847" s="5"/>
      <c r="S847" s="5"/>
      <c r="T847" s="5"/>
    </row>
    <row r="848" spans="2:20" ht="15" x14ac:dyDescent="0.25">
      <c r="B848" s="4" t="str">
        <f t="shared" si="15"/>
        <v/>
      </c>
      <c r="C848"/>
      <c r="D848"/>
      <c r="E848"/>
      <c r="F848" s="5"/>
      <c r="G848" s="5"/>
      <c r="H848" s="5"/>
      <c r="I848" s="5"/>
      <c r="J848" s="5"/>
      <c r="K848" s="5"/>
      <c r="L848" s="5"/>
      <c r="M848" s="5"/>
      <c r="N848" s="5"/>
      <c r="O848" s="5"/>
      <c r="P848" s="5"/>
      <c r="Q848" s="5"/>
      <c r="R848" s="5"/>
      <c r="S848" s="5"/>
      <c r="T848" s="5"/>
    </row>
    <row r="849" spans="2:20" ht="15" x14ac:dyDescent="0.25">
      <c r="B849" s="4" t="str">
        <f t="shared" si="15"/>
        <v/>
      </c>
      <c r="C849"/>
      <c r="D849"/>
      <c r="E849"/>
      <c r="F849" s="5"/>
      <c r="G849" s="5"/>
      <c r="H849" s="5"/>
      <c r="I849" s="5"/>
      <c r="J849" s="5"/>
      <c r="K849" s="5"/>
      <c r="L849" s="5"/>
      <c r="M849" s="5"/>
      <c r="N849" s="5"/>
      <c r="O849" s="5"/>
      <c r="P849" s="5"/>
      <c r="Q849" s="5"/>
      <c r="R849" s="5"/>
      <c r="S849" s="5"/>
      <c r="T849" s="5"/>
    </row>
    <row r="850" spans="2:20" ht="15" x14ac:dyDescent="0.25">
      <c r="B850" s="4" t="str">
        <f t="shared" si="15"/>
        <v/>
      </c>
      <c r="C850"/>
      <c r="D850"/>
      <c r="E850"/>
      <c r="F850" s="5"/>
      <c r="G850" s="5"/>
      <c r="H850" s="5"/>
      <c r="I850" s="5"/>
      <c r="J850" s="5"/>
      <c r="K850" s="5"/>
      <c r="L850" s="5"/>
      <c r="M850" s="5"/>
      <c r="N850" s="5"/>
      <c r="O850" s="5"/>
      <c r="P850" s="5"/>
      <c r="Q850" s="5"/>
      <c r="R850" s="5"/>
      <c r="S850" s="5"/>
      <c r="T850" s="5"/>
    </row>
    <row r="851" spans="2:20" ht="15" x14ac:dyDescent="0.25">
      <c r="B851" s="4" t="str">
        <f t="shared" si="15"/>
        <v/>
      </c>
      <c r="C851"/>
      <c r="D851"/>
      <c r="E851"/>
      <c r="F851" s="5"/>
      <c r="G851" s="5"/>
      <c r="H851" s="5"/>
      <c r="I851" s="5"/>
      <c r="J851" s="5"/>
      <c r="K851" s="5"/>
      <c r="L851" s="5"/>
      <c r="M851" s="5"/>
      <c r="N851" s="5"/>
      <c r="O851" s="5"/>
      <c r="P851" s="5"/>
      <c r="Q851" s="5"/>
      <c r="R851" s="5"/>
      <c r="S851" s="5"/>
      <c r="T851" s="5"/>
    </row>
    <row r="852" spans="2:20" ht="15" x14ac:dyDescent="0.25">
      <c r="B852" s="4" t="str">
        <f t="shared" si="15"/>
        <v/>
      </c>
      <c r="C852"/>
      <c r="D852"/>
      <c r="E852"/>
      <c r="F852" s="5"/>
      <c r="G852" s="5"/>
      <c r="H852" s="5"/>
      <c r="I852" s="5"/>
      <c r="J852" s="5"/>
      <c r="K852" s="5"/>
      <c r="L852" s="5"/>
      <c r="M852" s="5"/>
      <c r="N852" s="5"/>
      <c r="O852" s="5"/>
      <c r="P852" s="5"/>
      <c r="Q852" s="5"/>
      <c r="R852" s="5"/>
      <c r="S852" s="5"/>
      <c r="T852" s="5"/>
    </row>
    <row r="853" spans="2:20" ht="15" x14ac:dyDescent="0.25">
      <c r="B853" s="4" t="str">
        <f t="shared" si="15"/>
        <v/>
      </c>
      <c r="C853"/>
      <c r="D853"/>
      <c r="E853"/>
      <c r="F853" s="5"/>
      <c r="G853" s="5"/>
      <c r="H853" s="5"/>
      <c r="I853" s="5"/>
      <c r="J853" s="5"/>
      <c r="K853" s="5"/>
      <c r="L853" s="5"/>
      <c r="M853" s="5"/>
      <c r="N853" s="5"/>
      <c r="O853" s="5"/>
      <c r="P853" s="5"/>
      <c r="Q853" s="5"/>
      <c r="R853" s="5"/>
      <c r="S853" s="5"/>
      <c r="T853" s="5"/>
    </row>
    <row r="854" spans="2:20" ht="15" x14ac:dyDescent="0.25">
      <c r="B854" s="4" t="str">
        <f t="shared" si="15"/>
        <v/>
      </c>
      <c r="C854"/>
      <c r="D854"/>
      <c r="E854"/>
      <c r="F854" s="5"/>
      <c r="G854" s="5"/>
      <c r="H854" s="5"/>
      <c r="I854" s="5"/>
      <c r="J854" s="5"/>
      <c r="K854" s="5"/>
      <c r="L854" s="5"/>
      <c r="M854" s="5"/>
      <c r="N854" s="5"/>
      <c r="O854" s="5"/>
      <c r="P854" s="5"/>
      <c r="Q854" s="5"/>
      <c r="R854" s="5"/>
      <c r="S854" s="5"/>
      <c r="T854" s="5"/>
    </row>
    <row r="855" spans="2:20" ht="15" x14ac:dyDescent="0.25">
      <c r="B855" s="4" t="str">
        <f t="shared" si="15"/>
        <v/>
      </c>
      <c r="C855"/>
      <c r="D855"/>
      <c r="E855"/>
      <c r="F855" s="5"/>
      <c r="G855" s="5"/>
      <c r="H855" s="5"/>
      <c r="I855" s="5"/>
      <c r="J855" s="5"/>
      <c r="K855" s="5"/>
      <c r="L855" s="5"/>
      <c r="M855" s="5"/>
      <c r="N855" s="5"/>
      <c r="O855" s="5"/>
      <c r="P855" s="5"/>
      <c r="Q855" s="5"/>
      <c r="R855" s="5"/>
      <c r="S855" s="5"/>
      <c r="T855" s="5"/>
    </row>
    <row r="856" spans="2:20" ht="15" x14ac:dyDescent="0.25">
      <c r="B856" s="4" t="str">
        <f t="shared" si="15"/>
        <v/>
      </c>
      <c r="C856"/>
      <c r="D856"/>
      <c r="E856"/>
      <c r="F856" s="5"/>
      <c r="G856" s="5"/>
      <c r="H856" s="5"/>
      <c r="I856" s="5"/>
      <c r="J856" s="5"/>
      <c r="K856" s="5"/>
      <c r="L856" s="5"/>
      <c r="M856" s="5"/>
      <c r="N856" s="5"/>
      <c r="O856" s="5"/>
      <c r="P856" s="5"/>
      <c r="Q856" s="5"/>
      <c r="R856" s="5"/>
      <c r="S856" s="5"/>
      <c r="T856" s="5"/>
    </row>
    <row r="857" spans="2:20" ht="15" x14ac:dyDescent="0.25">
      <c r="B857" s="4" t="str">
        <f t="shared" si="15"/>
        <v/>
      </c>
      <c r="C857"/>
      <c r="D857"/>
      <c r="E857"/>
      <c r="F857" s="5"/>
      <c r="G857" s="5"/>
      <c r="H857" s="5"/>
      <c r="I857" s="5"/>
      <c r="J857" s="5"/>
      <c r="K857" s="5"/>
      <c r="L857" s="5"/>
      <c r="M857" s="5"/>
      <c r="N857" s="5"/>
      <c r="O857" s="5"/>
      <c r="P857" s="5"/>
      <c r="Q857" s="5"/>
      <c r="R857" s="5"/>
      <c r="S857" s="5"/>
      <c r="T857" s="5"/>
    </row>
    <row r="858" spans="2:20" ht="15" x14ac:dyDescent="0.25">
      <c r="B858" s="4" t="str">
        <f t="shared" si="15"/>
        <v/>
      </c>
      <c r="C858"/>
      <c r="D858"/>
      <c r="E858"/>
      <c r="F858" s="5"/>
      <c r="G858" s="5"/>
      <c r="H858" s="5"/>
      <c r="I858" s="5"/>
      <c r="J858" s="5"/>
      <c r="K858" s="5"/>
      <c r="L858" s="5"/>
      <c r="M858" s="5"/>
      <c r="N858" s="5"/>
      <c r="O858" s="5"/>
      <c r="P858" s="5"/>
      <c r="Q858" s="5"/>
      <c r="R858" s="5"/>
      <c r="S858" s="5"/>
      <c r="T858" s="5"/>
    </row>
    <row r="859" spans="2:20" ht="15" x14ac:dyDescent="0.25">
      <c r="B859" s="4" t="str">
        <f t="shared" si="15"/>
        <v/>
      </c>
      <c r="C859"/>
      <c r="D859"/>
      <c r="E859"/>
      <c r="F859" s="5"/>
      <c r="G859" s="5"/>
      <c r="H859" s="5"/>
      <c r="I859" s="5"/>
      <c r="J859" s="5"/>
      <c r="K859" s="5"/>
      <c r="L859" s="5"/>
      <c r="M859" s="5"/>
      <c r="N859" s="5"/>
      <c r="O859" s="5"/>
      <c r="P859" s="5"/>
      <c r="Q859" s="5"/>
      <c r="R859" s="5"/>
      <c r="S859" s="5"/>
      <c r="T859" s="5"/>
    </row>
    <row r="860" spans="2:20" ht="15" x14ac:dyDescent="0.25">
      <c r="B860" s="4" t="str">
        <f t="shared" si="15"/>
        <v/>
      </c>
      <c r="C860"/>
      <c r="D860"/>
      <c r="E860"/>
      <c r="F860" s="5"/>
      <c r="G860" s="5"/>
      <c r="H860" s="5"/>
      <c r="I860" s="5"/>
      <c r="J860" s="5"/>
      <c r="K860" s="5"/>
      <c r="L860" s="5"/>
      <c r="M860" s="5"/>
      <c r="N860" s="5"/>
      <c r="O860" s="5"/>
      <c r="P860" s="5"/>
      <c r="Q860" s="5"/>
      <c r="R860" s="5"/>
      <c r="S860" s="5"/>
      <c r="T860" s="5"/>
    </row>
    <row r="861" spans="2:20" ht="15" x14ac:dyDescent="0.25">
      <c r="B861" s="4" t="str">
        <f t="shared" si="15"/>
        <v/>
      </c>
      <c r="C861"/>
      <c r="D861"/>
      <c r="E861"/>
      <c r="F861" s="5"/>
      <c r="G861" s="5"/>
      <c r="H861" s="5"/>
      <c r="I861" s="5"/>
      <c r="J861" s="5"/>
      <c r="K861" s="5"/>
      <c r="L861" s="5"/>
      <c r="M861" s="5"/>
      <c r="N861" s="5"/>
      <c r="O861" s="5"/>
      <c r="P861" s="5"/>
      <c r="Q861" s="5"/>
      <c r="R861" s="5"/>
      <c r="S861" s="5"/>
      <c r="T861" s="5"/>
    </row>
    <row r="862" spans="2:20" ht="15" x14ac:dyDescent="0.25">
      <c r="B862" s="4" t="str">
        <f t="shared" si="15"/>
        <v/>
      </c>
      <c r="C862"/>
      <c r="D862"/>
      <c r="E862"/>
      <c r="F862" s="5"/>
      <c r="G862" s="5"/>
      <c r="H862" s="5"/>
      <c r="I862" s="5"/>
      <c r="J862" s="5"/>
      <c r="K862" s="5"/>
      <c r="L862" s="5"/>
      <c r="M862" s="5"/>
      <c r="N862" s="5"/>
      <c r="O862" s="5"/>
      <c r="P862" s="5"/>
      <c r="Q862" s="5"/>
      <c r="R862" s="5"/>
      <c r="S862" s="5"/>
      <c r="T862" s="5"/>
    </row>
    <row r="863" spans="2:20" ht="15" x14ac:dyDescent="0.25">
      <c r="B863" s="4" t="str">
        <f t="shared" si="15"/>
        <v/>
      </c>
      <c r="C863"/>
      <c r="D863"/>
      <c r="E863"/>
      <c r="F863" s="5"/>
      <c r="G863" s="5"/>
      <c r="H863" s="5"/>
      <c r="I863" s="5"/>
      <c r="J863" s="5"/>
      <c r="K863" s="5"/>
      <c r="L863" s="5"/>
      <c r="M863" s="5"/>
      <c r="N863" s="5"/>
      <c r="O863" s="5"/>
      <c r="P863" s="5"/>
      <c r="Q863" s="5"/>
      <c r="R863" s="5"/>
      <c r="S863" s="5"/>
      <c r="T863" s="5"/>
    </row>
    <row r="864" spans="2:20" ht="15" x14ac:dyDescent="0.25">
      <c r="B864" s="4" t="str">
        <f t="shared" si="15"/>
        <v/>
      </c>
      <c r="C864"/>
      <c r="D864"/>
      <c r="E864"/>
      <c r="F864" s="5"/>
      <c r="G864" s="5"/>
      <c r="H864" s="5"/>
      <c r="I864" s="5"/>
      <c r="J864" s="5"/>
      <c r="K864" s="5"/>
      <c r="L864" s="5"/>
      <c r="M864" s="5"/>
      <c r="N864" s="5"/>
      <c r="O864" s="5"/>
      <c r="P864" s="5"/>
      <c r="Q864" s="5"/>
      <c r="R864" s="5"/>
      <c r="S864" s="5"/>
      <c r="T864" s="5"/>
    </row>
    <row r="865" spans="2:20" ht="15" x14ac:dyDescent="0.25">
      <c r="B865" s="4" t="str">
        <f t="shared" si="15"/>
        <v/>
      </c>
      <c r="C865"/>
      <c r="D865"/>
      <c r="E865"/>
      <c r="F865" s="5"/>
      <c r="G865" s="5"/>
      <c r="H865" s="5"/>
      <c r="I865" s="5"/>
      <c r="J865" s="5"/>
      <c r="K865" s="5"/>
      <c r="L865" s="5"/>
      <c r="M865" s="5"/>
      <c r="N865" s="5"/>
      <c r="O865" s="5"/>
      <c r="P865" s="5"/>
      <c r="Q865" s="5"/>
      <c r="R865" s="5"/>
      <c r="S865" s="5"/>
      <c r="T865" s="5"/>
    </row>
    <row r="866" spans="2:20" ht="15" x14ac:dyDescent="0.25">
      <c r="B866" s="4" t="str">
        <f t="shared" si="15"/>
        <v/>
      </c>
      <c r="C866"/>
      <c r="D866"/>
      <c r="E866"/>
      <c r="F866" s="5"/>
      <c r="G866" s="5"/>
      <c r="H866" s="5"/>
      <c r="I866" s="5"/>
      <c r="J866" s="5"/>
      <c r="K866" s="5"/>
      <c r="L866" s="5"/>
      <c r="M866" s="5"/>
      <c r="N866" s="5"/>
      <c r="O866" s="5"/>
      <c r="P866" s="5"/>
      <c r="Q866" s="5"/>
      <c r="R866" s="5"/>
      <c r="S866" s="5"/>
      <c r="T866" s="5"/>
    </row>
    <row r="867" spans="2:20" ht="15" x14ac:dyDescent="0.25">
      <c r="B867" s="4" t="str">
        <f t="shared" si="15"/>
        <v/>
      </c>
      <c r="C867"/>
      <c r="D867"/>
      <c r="E867"/>
      <c r="F867" s="5"/>
      <c r="G867" s="5"/>
      <c r="H867" s="5"/>
      <c r="I867" s="5"/>
      <c r="J867" s="5"/>
      <c r="K867" s="5"/>
      <c r="L867" s="5"/>
      <c r="M867" s="5"/>
      <c r="N867" s="5"/>
      <c r="O867" s="5"/>
      <c r="P867" s="5"/>
      <c r="Q867" s="5"/>
      <c r="R867" s="5"/>
      <c r="S867" s="5"/>
      <c r="T867" s="5"/>
    </row>
    <row r="868" spans="2:20" ht="15" x14ac:dyDescent="0.25">
      <c r="B868" s="4" t="str">
        <f t="shared" si="15"/>
        <v/>
      </c>
      <c r="C868"/>
      <c r="D868"/>
      <c r="E868"/>
      <c r="F868" s="5"/>
      <c r="G868" s="5"/>
      <c r="H868" s="5"/>
      <c r="I868" s="5"/>
      <c r="J868" s="5"/>
      <c r="K868" s="5"/>
      <c r="L868" s="5"/>
      <c r="M868" s="5"/>
      <c r="N868" s="5"/>
      <c r="O868" s="5"/>
      <c r="P868" s="5"/>
      <c r="Q868" s="5"/>
      <c r="R868" s="5"/>
      <c r="S868" s="5"/>
      <c r="T868" s="5"/>
    </row>
    <row r="869" spans="2:20" ht="15" x14ac:dyDescent="0.25">
      <c r="B869" s="4" t="str">
        <f t="shared" si="15"/>
        <v/>
      </c>
      <c r="C869"/>
      <c r="D869"/>
      <c r="E869"/>
      <c r="F869" s="5"/>
      <c r="G869" s="5"/>
      <c r="H869" s="5"/>
      <c r="I869" s="5"/>
      <c r="J869" s="5"/>
      <c r="K869" s="5"/>
      <c r="L869" s="5"/>
      <c r="M869" s="5"/>
      <c r="N869" s="5"/>
      <c r="O869" s="5"/>
      <c r="P869" s="5"/>
      <c r="Q869" s="5"/>
      <c r="R869" s="5"/>
      <c r="S869" s="5"/>
      <c r="T869" s="5"/>
    </row>
    <row r="870" spans="2:20" ht="15" x14ac:dyDescent="0.25">
      <c r="B870" s="4" t="str">
        <f t="shared" si="15"/>
        <v/>
      </c>
      <c r="C870"/>
      <c r="D870"/>
      <c r="E870"/>
      <c r="F870" s="5"/>
      <c r="G870" s="5"/>
      <c r="H870" s="5"/>
      <c r="I870" s="5"/>
      <c r="J870" s="5"/>
      <c r="K870" s="5"/>
      <c r="L870" s="5"/>
      <c r="M870" s="5"/>
      <c r="N870" s="5"/>
      <c r="O870" s="5"/>
      <c r="P870" s="5"/>
      <c r="Q870" s="5"/>
      <c r="R870" s="5"/>
      <c r="S870" s="5"/>
      <c r="T870" s="5"/>
    </row>
    <row r="871" spans="2:20" ht="15" x14ac:dyDescent="0.25">
      <c r="B871" s="4" t="str">
        <f t="shared" si="15"/>
        <v/>
      </c>
      <c r="C871"/>
      <c r="D871"/>
      <c r="E871"/>
      <c r="F871" s="5"/>
      <c r="G871" s="5"/>
      <c r="H871" s="5"/>
      <c r="I871" s="5"/>
      <c r="J871" s="5"/>
      <c r="K871" s="5"/>
      <c r="L871" s="5"/>
      <c r="M871" s="5"/>
      <c r="N871" s="5"/>
      <c r="O871" s="5"/>
      <c r="P871" s="5"/>
      <c r="Q871" s="5"/>
      <c r="R871" s="5"/>
      <c r="S871" s="5"/>
      <c r="T871" s="5"/>
    </row>
    <row r="872" spans="2:20" ht="15" x14ac:dyDescent="0.25">
      <c r="B872" s="4" t="str">
        <f t="shared" si="15"/>
        <v/>
      </c>
      <c r="C872"/>
      <c r="D872"/>
      <c r="E872"/>
      <c r="F872" s="5"/>
      <c r="G872" s="5"/>
      <c r="H872" s="5"/>
      <c r="I872" s="5"/>
      <c r="J872" s="5"/>
      <c r="K872" s="5"/>
      <c r="L872" s="5"/>
      <c r="M872" s="5"/>
      <c r="N872" s="5"/>
      <c r="O872" s="5"/>
      <c r="P872" s="5"/>
      <c r="Q872" s="5"/>
      <c r="R872" s="5"/>
      <c r="S872" s="5"/>
      <c r="T872" s="5"/>
    </row>
    <row r="873" spans="2:20" ht="15" x14ac:dyDescent="0.25">
      <c r="B873" s="4" t="str">
        <f t="shared" si="15"/>
        <v/>
      </c>
      <c r="C873"/>
      <c r="D873"/>
      <c r="E873"/>
      <c r="F873" s="5"/>
      <c r="G873" s="5"/>
      <c r="H873" s="5"/>
      <c r="I873" s="5"/>
      <c r="J873" s="5"/>
      <c r="K873" s="5"/>
      <c r="L873" s="5"/>
      <c r="M873" s="5"/>
      <c r="N873" s="5"/>
      <c r="O873" s="5"/>
      <c r="P873" s="5"/>
      <c r="Q873" s="5"/>
      <c r="R873" s="5"/>
      <c r="S873" s="5"/>
      <c r="T873" s="5"/>
    </row>
    <row r="874" spans="2:20" ht="15" x14ac:dyDescent="0.25">
      <c r="B874" s="4" t="str">
        <f t="shared" si="15"/>
        <v/>
      </c>
      <c r="C874"/>
      <c r="D874"/>
      <c r="E874"/>
      <c r="F874" s="5"/>
      <c r="G874" s="5"/>
      <c r="H874" s="5"/>
      <c r="I874" s="5"/>
      <c r="J874" s="5"/>
      <c r="K874" s="5"/>
      <c r="L874" s="5"/>
      <c r="M874" s="5"/>
      <c r="N874" s="5"/>
      <c r="O874" s="5"/>
      <c r="P874" s="5"/>
      <c r="Q874" s="5"/>
      <c r="R874" s="5"/>
      <c r="S874" s="5"/>
      <c r="T874" s="5"/>
    </row>
    <row r="875" spans="2:20" ht="15" x14ac:dyDescent="0.25">
      <c r="B875" s="4" t="str">
        <f t="shared" si="15"/>
        <v/>
      </c>
      <c r="C875"/>
      <c r="D875"/>
      <c r="E875"/>
      <c r="F875" s="5"/>
      <c r="G875" s="5"/>
      <c r="H875" s="5"/>
      <c r="I875" s="5"/>
      <c r="J875" s="5"/>
      <c r="K875" s="5"/>
      <c r="L875" s="5"/>
      <c r="M875" s="5"/>
      <c r="N875" s="5"/>
      <c r="O875" s="5"/>
      <c r="P875" s="5"/>
      <c r="Q875" s="5"/>
      <c r="R875" s="5"/>
      <c r="S875" s="5"/>
      <c r="T875" s="5"/>
    </row>
    <row r="876" spans="2:20" ht="15" x14ac:dyDescent="0.25">
      <c r="B876" s="4" t="str">
        <f t="shared" si="15"/>
        <v/>
      </c>
      <c r="C876"/>
      <c r="D876"/>
      <c r="E876"/>
      <c r="F876" s="5"/>
      <c r="G876" s="5"/>
      <c r="H876" s="5"/>
      <c r="I876" s="5"/>
      <c r="J876" s="5"/>
      <c r="K876" s="5"/>
      <c r="L876" s="5"/>
      <c r="M876" s="5"/>
      <c r="N876" s="5"/>
      <c r="O876" s="5"/>
      <c r="P876" s="5"/>
      <c r="Q876" s="5"/>
      <c r="R876" s="5"/>
      <c r="S876" s="5"/>
      <c r="T876" s="5"/>
    </row>
    <row r="877" spans="2:20" ht="15" x14ac:dyDescent="0.25">
      <c r="B877" s="4" t="str">
        <f t="shared" si="15"/>
        <v/>
      </c>
      <c r="C877"/>
      <c r="D877"/>
      <c r="E877"/>
      <c r="F877" s="5"/>
      <c r="G877" s="5"/>
      <c r="H877" s="5"/>
      <c r="I877" s="5"/>
      <c r="J877" s="5"/>
      <c r="K877" s="5"/>
      <c r="L877" s="5"/>
      <c r="M877" s="5"/>
      <c r="N877" s="5"/>
      <c r="O877" s="5"/>
      <c r="P877" s="5"/>
      <c r="Q877" s="5"/>
      <c r="R877" s="5"/>
      <c r="S877" s="5"/>
      <c r="T877" s="5"/>
    </row>
    <row r="878" spans="2:20" ht="15" x14ac:dyDescent="0.25">
      <c r="B878" s="4" t="str">
        <f t="shared" si="15"/>
        <v/>
      </c>
      <c r="C878"/>
      <c r="D878"/>
      <c r="E878"/>
      <c r="F878" s="5"/>
      <c r="G878" s="5"/>
      <c r="H878" s="5"/>
      <c r="I878" s="5"/>
      <c r="J878" s="5"/>
      <c r="K878" s="5"/>
      <c r="L878" s="5"/>
      <c r="M878" s="5"/>
      <c r="N878" s="5"/>
      <c r="O878" s="5"/>
      <c r="P878" s="5"/>
      <c r="Q878" s="5"/>
      <c r="R878" s="5"/>
      <c r="S878" s="5"/>
      <c r="T878" s="5"/>
    </row>
    <row r="879" spans="2:20" ht="15" x14ac:dyDescent="0.25">
      <c r="B879" s="4" t="str">
        <f t="shared" si="15"/>
        <v/>
      </c>
      <c r="C879"/>
      <c r="D879"/>
      <c r="E879"/>
      <c r="F879" s="5"/>
      <c r="G879" s="5"/>
      <c r="H879" s="5"/>
      <c r="I879" s="5"/>
      <c r="J879" s="5"/>
      <c r="K879" s="5"/>
      <c r="L879" s="5"/>
      <c r="M879" s="5"/>
      <c r="N879" s="5"/>
      <c r="O879" s="5"/>
      <c r="P879" s="5"/>
      <c r="Q879" s="5"/>
      <c r="R879" s="5"/>
      <c r="S879" s="5"/>
      <c r="T879" s="5"/>
    </row>
    <row r="880" spans="2:20" ht="15" x14ac:dyDescent="0.25">
      <c r="B880" s="4" t="str">
        <f t="shared" si="15"/>
        <v/>
      </c>
      <c r="C880"/>
      <c r="D880"/>
      <c r="E880"/>
      <c r="F880" s="5"/>
      <c r="G880" s="5"/>
      <c r="H880" s="5"/>
      <c r="I880" s="5"/>
      <c r="J880" s="5"/>
      <c r="K880" s="5"/>
      <c r="L880" s="5"/>
      <c r="M880" s="5"/>
      <c r="N880" s="5"/>
      <c r="O880" s="5"/>
      <c r="P880" s="5"/>
      <c r="Q880" s="5"/>
      <c r="R880" s="5"/>
      <c r="S880" s="5"/>
      <c r="T880" s="5"/>
    </row>
    <row r="881" spans="2:20" ht="15" x14ac:dyDescent="0.25">
      <c r="B881" s="4" t="str">
        <f t="shared" si="15"/>
        <v/>
      </c>
      <c r="C881"/>
      <c r="D881"/>
      <c r="E881"/>
      <c r="F881" s="5"/>
      <c r="G881" s="5"/>
      <c r="H881" s="5"/>
      <c r="I881" s="5"/>
      <c r="J881" s="5"/>
      <c r="K881" s="5"/>
      <c r="L881" s="5"/>
      <c r="M881" s="5"/>
      <c r="N881" s="5"/>
      <c r="O881" s="5"/>
      <c r="P881" s="5"/>
      <c r="Q881" s="5"/>
      <c r="R881" s="5"/>
      <c r="S881" s="5"/>
      <c r="T881" s="5"/>
    </row>
    <row r="882" spans="2:20" ht="15" x14ac:dyDescent="0.25">
      <c r="B882" s="4" t="str">
        <f t="shared" si="15"/>
        <v/>
      </c>
      <c r="C882"/>
      <c r="D882"/>
      <c r="E882"/>
      <c r="F882" s="5"/>
      <c r="G882" s="5"/>
      <c r="H882" s="5"/>
      <c r="I882" s="5"/>
      <c r="J882" s="5"/>
      <c r="K882" s="5"/>
      <c r="L882" s="5"/>
      <c r="M882" s="5"/>
      <c r="N882" s="5"/>
      <c r="O882" s="5"/>
      <c r="P882" s="5"/>
      <c r="Q882" s="5"/>
      <c r="R882" s="5"/>
      <c r="S882" s="5"/>
      <c r="T882" s="5"/>
    </row>
    <row r="883" spans="2:20" ht="15" x14ac:dyDescent="0.25">
      <c r="B883" s="4" t="str">
        <f t="shared" si="15"/>
        <v/>
      </c>
      <c r="C883"/>
      <c r="D883"/>
      <c r="E883"/>
      <c r="F883" s="5"/>
      <c r="G883" s="5"/>
      <c r="H883" s="5"/>
      <c r="I883" s="5"/>
      <c r="J883" s="5"/>
      <c r="K883" s="5"/>
      <c r="L883" s="5"/>
      <c r="M883" s="5"/>
      <c r="N883" s="5"/>
      <c r="O883" s="5"/>
      <c r="P883" s="5"/>
      <c r="Q883" s="5"/>
      <c r="R883" s="5"/>
      <c r="S883" s="5"/>
      <c r="T883" s="5"/>
    </row>
    <row r="884" spans="2:20" ht="15" x14ac:dyDescent="0.25">
      <c r="B884" s="4" t="str">
        <f t="shared" si="15"/>
        <v/>
      </c>
      <c r="C884"/>
      <c r="D884"/>
      <c r="E884"/>
      <c r="F884" s="5"/>
      <c r="G884" s="5"/>
      <c r="H884" s="5"/>
      <c r="I884" s="5"/>
      <c r="J884" s="5"/>
      <c r="K884" s="5"/>
      <c r="L884" s="5"/>
      <c r="M884" s="5"/>
      <c r="N884" s="5"/>
      <c r="O884" s="5"/>
      <c r="P884" s="5"/>
      <c r="Q884" s="5"/>
      <c r="R884" s="5"/>
      <c r="S884" s="5"/>
      <c r="T884" s="5"/>
    </row>
    <row r="885" spans="2:20" ht="15" x14ac:dyDescent="0.25">
      <c r="B885" s="4" t="str">
        <f t="shared" si="15"/>
        <v/>
      </c>
      <c r="C885"/>
      <c r="D885"/>
      <c r="E885"/>
      <c r="F885" s="5"/>
      <c r="G885" s="5"/>
      <c r="H885" s="5"/>
      <c r="I885" s="5"/>
      <c r="J885" s="5"/>
      <c r="K885" s="5"/>
      <c r="L885" s="5"/>
      <c r="M885" s="5"/>
      <c r="N885" s="5"/>
      <c r="O885" s="5"/>
      <c r="P885" s="5"/>
      <c r="Q885" s="5"/>
      <c r="R885" s="5"/>
      <c r="S885" s="5"/>
      <c r="T885" s="5"/>
    </row>
    <row r="886" spans="2:20" ht="15" x14ac:dyDescent="0.25">
      <c r="B886" s="4" t="str">
        <f t="shared" si="15"/>
        <v/>
      </c>
      <c r="C886"/>
      <c r="D886"/>
      <c r="E886"/>
      <c r="F886" s="5"/>
      <c r="G886" s="5"/>
      <c r="H886" s="5"/>
      <c r="I886" s="5"/>
      <c r="J886" s="5"/>
      <c r="K886" s="5"/>
      <c r="L886" s="5"/>
      <c r="M886" s="5"/>
      <c r="N886" s="5"/>
      <c r="O886" s="5"/>
      <c r="P886" s="5"/>
      <c r="Q886" s="5"/>
      <c r="R886" s="5"/>
      <c r="S886" s="5"/>
      <c r="T886" s="5"/>
    </row>
    <row r="887" spans="2:20" ht="15" x14ac:dyDescent="0.25">
      <c r="B887" s="4" t="str">
        <f t="shared" si="15"/>
        <v/>
      </c>
      <c r="C887"/>
      <c r="D887"/>
      <c r="E887"/>
      <c r="F887" s="5"/>
      <c r="G887" s="5"/>
      <c r="H887" s="5"/>
      <c r="I887" s="5"/>
      <c r="J887" s="5"/>
      <c r="K887" s="5"/>
      <c r="L887" s="5"/>
      <c r="M887" s="5"/>
      <c r="N887" s="5"/>
      <c r="O887" s="5"/>
      <c r="P887" s="5"/>
      <c r="Q887" s="5"/>
      <c r="R887" s="5"/>
      <c r="S887" s="5"/>
      <c r="T887" s="5"/>
    </row>
    <row r="888" spans="2:20" ht="15" x14ac:dyDescent="0.25">
      <c r="B888" s="4" t="str">
        <f t="shared" si="15"/>
        <v/>
      </c>
      <c r="C888"/>
      <c r="D888"/>
      <c r="E888"/>
      <c r="F888" s="5"/>
      <c r="G888" s="5"/>
      <c r="H888" s="5"/>
      <c r="I888" s="5"/>
      <c r="J888" s="5"/>
      <c r="K888" s="5"/>
      <c r="L888" s="5"/>
      <c r="M888" s="5"/>
      <c r="N888" s="5"/>
      <c r="O888" s="5"/>
      <c r="P888" s="5"/>
      <c r="Q888" s="5"/>
      <c r="R888" s="5"/>
      <c r="S888" s="5"/>
      <c r="T888" s="5"/>
    </row>
    <row r="889" spans="2:20" ht="15" x14ac:dyDescent="0.25">
      <c r="B889" s="4" t="str">
        <f t="shared" si="15"/>
        <v/>
      </c>
      <c r="C889"/>
      <c r="D889"/>
      <c r="E889"/>
      <c r="F889" s="5"/>
      <c r="G889" s="5"/>
      <c r="H889" s="5"/>
      <c r="I889" s="5"/>
      <c r="J889" s="5"/>
      <c r="K889" s="5"/>
      <c r="L889" s="5"/>
      <c r="M889" s="5"/>
      <c r="N889" s="5"/>
      <c r="O889" s="5"/>
      <c r="P889" s="5"/>
      <c r="Q889" s="5"/>
      <c r="R889" s="5"/>
      <c r="S889" s="5"/>
      <c r="T889" s="5"/>
    </row>
    <row r="890" spans="2:20" ht="15" x14ac:dyDescent="0.25">
      <c r="B890" s="4" t="str">
        <f t="shared" si="15"/>
        <v/>
      </c>
      <c r="C890"/>
      <c r="D890"/>
      <c r="E890"/>
      <c r="F890" s="5"/>
      <c r="G890" s="5"/>
      <c r="H890" s="5"/>
      <c r="I890" s="5"/>
      <c r="J890" s="5"/>
      <c r="K890" s="5"/>
      <c r="L890" s="5"/>
      <c r="M890" s="5"/>
      <c r="N890" s="5"/>
      <c r="O890" s="5"/>
      <c r="P890" s="5"/>
      <c r="Q890" s="5"/>
      <c r="R890" s="5"/>
      <c r="S890" s="5"/>
      <c r="T890" s="5"/>
    </row>
    <row r="891" spans="2:20" ht="15" x14ac:dyDescent="0.25">
      <c r="B891" s="4" t="str">
        <f t="shared" si="15"/>
        <v/>
      </c>
      <c r="C891"/>
      <c r="D891"/>
      <c r="E891"/>
      <c r="F891" s="5"/>
      <c r="G891" s="5"/>
      <c r="H891" s="5"/>
      <c r="I891" s="5"/>
      <c r="J891" s="5"/>
      <c r="K891" s="5"/>
      <c r="L891" s="5"/>
      <c r="M891" s="5"/>
      <c r="N891" s="5"/>
      <c r="O891" s="5"/>
      <c r="P891" s="5"/>
      <c r="Q891" s="5"/>
      <c r="R891" s="5"/>
      <c r="S891" s="5"/>
      <c r="T891" s="5"/>
    </row>
    <row r="892" spans="2:20" ht="15" x14ac:dyDescent="0.25">
      <c r="B892" s="4" t="str">
        <f t="shared" si="15"/>
        <v/>
      </c>
      <c r="C892"/>
      <c r="D892"/>
      <c r="E892"/>
      <c r="F892" s="5"/>
      <c r="G892" s="5"/>
      <c r="H892" s="5"/>
      <c r="I892" s="5"/>
      <c r="J892" s="5"/>
      <c r="K892" s="5"/>
      <c r="L892" s="5"/>
      <c r="M892" s="5"/>
      <c r="N892" s="5"/>
      <c r="O892" s="5"/>
      <c r="P892" s="5"/>
      <c r="Q892" s="5"/>
      <c r="R892" s="5"/>
      <c r="S892" s="5"/>
      <c r="T892" s="5"/>
    </row>
    <row r="893" spans="2:20" ht="15" x14ac:dyDescent="0.25">
      <c r="B893" s="4" t="str">
        <f t="shared" si="15"/>
        <v/>
      </c>
      <c r="C893"/>
      <c r="D893"/>
      <c r="E893"/>
      <c r="F893" s="5"/>
      <c r="G893" s="5"/>
      <c r="H893" s="5"/>
      <c r="I893" s="5"/>
      <c r="J893" s="5"/>
      <c r="K893" s="5"/>
      <c r="L893" s="5"/>
      <c r="M893" s="5"/>
      <c r="N893" s="5"/>
      <c r="O893" s="5"/>
      <c r="P893" s="5"/>
      <c r="Q893" s="5"/>
      <c r="R893" s="5"/>
      <c r="S893" s="5"/>
      <c r="T893" s="5"/>
    </row>
    <row r="894" spans="2:20" ht="15" x14ac:dyDescent="0.25">
      <c r="B894" s="4" t="str">
        <f t="shared" si="15"/>
        <v/>
      </c>
      <c r="C894"/>
      <c r="D894"/>
      <c r="E894"/>
      <c r="F894" s="5"/>
      <c r="G894" s="5"/>
      <c r="H894" s="5"/>
      <c r="I894" s="5"/>
      <c r="J894" s="5"/>
      <c r="K894" s="5"/>
      <c r="L894" s="5"/>
      <c r="M894" s="5"/>
      <c r="N894" s="5"/>
      <c r="O894" s="5"/>
      <c r="P894" s="5"/>
      <c r="Q894" s="5"/>
      <c r="R894" s="5"/>
      <c r="S894" s="5"/>
      <c r="T894" s="5"/>
    </row>
    <row r="895" spans="2:20" ht="15" x14ac:dyDescent="0.25">
      <c r="B895" s="4" t="str">
        <f t="shared" si="15"/>
        <v/>
      </c>
      <c r="C895"/>
      <c r="D895"/>
      <c r="E895"/>
      <c r="F895" s="5"/>
      <c r="G895" s="5"/>
      <c r="H895" s="5"/>
      <c r="I895" s="5"/>
      <c r="J895" s="5"/>
      <c r="K895" s="5"/>
      <c r="L895" s="5"/>
      <c r="M895" s="5"/>
      <c r="N895" s="5"/>
      <c r="O895" s="5"/>
      <c r="P895" s="5"/>
      <c r="Q895" s="5"/>
      <c r="R895" s="5"/>
      <c r="S895" s="5"/>
      <c r="T895" s="5"/>
    </row>
    <row r="896" spans="2:20" ht="15" x14ac:dyDescent="0.25">
      <c r="B896" s="4" t="str">
        <f t="shared" si="15"/>
        <v/>
      </c>
      <c r="C896"/>
      <c r="D896"/>
      <c r="E896"/>
      <c r="F896" s="5"/>
      <c r="G896" s="5"/>
      <c r="H896" s="5"/>
      <c r="I896" s="5"/>
      <c r="J896" s="5"/>
      <c r="K896" s="5"/>
      <c r="L896" s="5"/>
      <c r="M896" s="5"/>
      <c r="N896" s="5"/>
      <c r="O896" s="5"/>
      <c r="P896" s="5"/>
      <c r="Q896" s="5"/>
      <c r="R896" s="5"/>
      <c r="S896" s="5"/>
      <c r="T896" s="5"/>
    </row>
    <row r="897" spans="2:20" ht="15" x14ac:dyDescent="0.25">
      <c r="B897" s="4" t="str">
        <f t="shared" si="15"/>
        <v/>
      </c>
      <c r="C897"/>
      <c r="D897"/>
      <c r="E897"/>
      <c r="F897" s="5"/>
      <c r="G897" s="5"/>
      <c r="H897" s="5"/>
      <c r="I897" s="5"/>
      <c r="J897" s="5"/>
      <c r="K897" s="5"/>
      <c r="L897" s="5"/>
      <c r="M897" s="5"/>
      <c r="N897" s="5"/>
      <c r="O897" s="5"/>
      <c r="P897" s="5"/>
      <c r="Q897" s="5"/>
      <c r="R897" s="5"/>
      <c r="S897" s="5"/>
      <c r="T897" s="5"/>
    </row>
    <row r="898" spans="2:20" ht="15" x14ac:dyDescent="0.25">
      <c r="B898" s="4" t="str">
        <f t="shared" si="15"/>
        <v/>
      </c>
      <c r="C898"/>
      <c r="D898"/>
      <c r="E898"/>
      <c r="F898" s="5"/>
      <c r="G898" s="5"/>
      <c r="H898" s="5"/>
      <c r="I898" s="5"/>
      <c r="J898" s="5"/>
      <c r="K898" s="5"/>
      <c r="L898" s="5"/>
      <c r="M898" s="5"/>
      <c r="N898" s="5"/>
      <c r="O898" s="5"/>
      <c r="P898" s="5"/>
      <c r="Q898" s="5"/>
      <c r="R898" s="5"/>
      <c r="S898" s="5"/>
      <c r="T898" s="5"/>
    </row>
    <row r="899" spans="2:20" ht="15" x14ac:dyDescent="0.25">
      <c r="B899" s="4" t="str">
        <f t="shared" si="15"/>
        <v/>
      </c>
      <c r="C899"/>
      <c r="D899"/>
      <c r="E899"/>
      <c r="F899" s="5"/>
      <c r="G899" s="5"/>
      <c r="H899" s="5"/>
      <c r="I899" s="5"/>
      <c r="J899" s="5"/>
      <c r="K899" s="5"/>
      <c r="L899" s="5"/>
      <c r="M899" s="5"/>
      <c r="N899" s="5"/>
      <c r="O899" s="5"/>
      <c r="P899" s="5"/>
      <c r="Q899" s="5"/>
      <c r="R899" s="5"/>
      <c r="S899" s="5"/>
      <c r="T899" s="5"/>
    </row>
    <row r="900" spans="2:20" ht="15" x14ac:dyDescent="0.25">
      <c r="B900" s="4" t="str">
        <f t="shared" si="15"/>
        <v/>
      </c>
      <c r="C900"/>
      <c r="D900"/>
      <c r="E900"/>
      <c r="F900" s="5"/>
      <c r="G900" s="5"/>
      <c r="H900" s="5"/>
      <c r="I900" s="5"/>
      <c r="J900" s="5"/>
      <c r="K900" s="5"/>
      <c r="L900" s="5"/>
      <c r="M900" s="5"/>
      <c r="N900" s="5"/>
      <c r="O900" s="5"/>
      <c r="P900" s="5"/>
      <c r="Q900" s="5"/>
      <c r="R900" s="5"/>
      <c r="S900" s="5"/>
      <c r="T900" s="5"/>
    </row>
    <row r="901" spans="2:20" ht="15" x14ac:dyDescent="0.25">
      <c r="B901" s="4" t="str">
        <f t="shared" si="15"/>
        <v/>
      </c>
      <c r="C901"/>
      <c r="D901"/>
      <c r="E901"/>
      <c r="F901" s="5"/>
      <c r="G901" s="5"/>
      <c r="H901" s="5"/>
      <c r="I901" s="5"/>
      <c r="J901" s="5"/>
      <c r="K901" s="5"/>
      <c r="L901" s="5"/>
      <c r="M901" s="5"/>
      <c r="N901" s="5"/>
      <c r="O901" s="5"/>
      <c r="P901" s="5"/>
      <c r="Q901" s="5"/>
      <c r="R901" s="5"/>
      <c r="S901" s="5"/>
      <c r="T901" s="5"/>
    </row>
    <row r="902" spans="2:20" ht="15" x14ac:dyDescent="0.25">
      <c r="B902" s="4" t="str">
        <f t="shared" si="15"/>
        <v/>
      </c>
      <c r="C902"/>
      <c r="D902"/>
      <c r="E902"/>
      <c r="F902" s="5"/>
      <c r="G902" s="5"/>
      <c r="H902" s="5"/>
      <c r="I902" s="5"/>
      <c r="J902" s="5"/>
      <c r="K902" s="5"/>
      <c r="L902" s="5"/>
      <c r="M902" s="5"/>
      <c r="N902" s="5"/>
      <c r="O902" s="5"/>
      <c r="P902" s="5"/>
      <c r="Q902" s="5"/>
      <c r="R902" s="5"/>
      <c r="S902" s="5"/>
      <c r="T902" s="5"/>
    </row>
    <row r="903" spans="2:20" ht="15" x14ac:dyDescent="0.25">
      <c r="B903" s="4" t="str">
        <f t="shared" si="15"/>
        <v/>
      </c>
      <c r="C903"/>
      <c r="D903"/>
      <c r="E903"/>
      <c r="F903" s="5"/>
      <c r="G903" s="5"/>
      <c r="H903" s="5"/>
      <c r="I903" s="5"/>
      <c r="J903" s="5"/>
      <c r="K903" s="5"/>
      <c r="L903" s="5"/>
      <c r="M903" s="5"/>
      <c r="N903" s="5"/>
      <c r="O903" s="5"/>
      <c r="P903" s="5"/>
      <c r="Q903" s="5"/>
      <c r="R903" s="5"/>
      <c r="S903" s="5"/>
      <c r="T903" s="5"/>
    </row>
    <row r="904" spans="2:20" ht="15" x14ac:dyDescent="0.25">
      <c r="B904" s="4" t="str">
        <f t="shared" si="15"/>
        <v/>
      </c>
      <c r="C904"/>
      <c r="D904"/>
      <c r="E904"/>
      <c r="F904" s="5"/>
      <c r="G904" s="5"/>
      <c r="H904" s="5"/>
      <c r="I904" s="5"/>
      <c r="J904" s="5"/>
      <c r="K904" s="5"/>
      <c r="L904" s="5"/>
      <c r="M904" s="5"/>
      <c r="N904" s="5"/>
      <c r="O904" s="5"/>
      <c r="P904" s="5"/>
      <c r="Q904" s="5"/>
      <c r="R904" s="5"/>
      <c r="S904" s="5"/>
      <c r="T904" s="5"/>
    </row>
    <row r="905" spans="2:20" ht="15" x14ac:dyDescent="0.25">
      <c r="B905" s="4" t="str">
        <f t="shared" si="15"/>
        <v/>
      </c>
      <c r="C905"/>
      <c r="D905"/>
      <c r="E905"/>
      <c r="F905" s="5"/>
      <c r="G905" s="5"/>
      <c r="H905" s="5"/>
      <c r="I905" s="5"/>
      <c r="J905" s="5"/>
      <c r="K905" s="5"/>
      <c r="L905" s="5"/>
      <c r="M905" s="5"/>
      <c r="N905" s="5"/>
      <c r="O905" s="5"/>
      <c r="P905" s="5"/>
      <c r="Q905" s="5"/>
      <c r="R905" s="5"/>
      <c r="S905" s="5"/>
      <c r="T905" s="5"/>
    </row>
    <row r="906" spans="2:20" ht="15" x14ac:dyDescent="0.25">
      <c r="B906" s="4" t="str">
        <f t="shared" si="15"/>
        <v/>
      </c>
      <c r="C906"/>
      <c r="D906"/>
      <c r="E906"/>
      <c r="F906" s="5"/>
      <c r="G906" s="5"/>
      <c r="H906" s="5"/>
      <c r="I906" s="5"/>
      <c r="J906" s="5"/>
      <c r="K906" s="5"/>
      <c r="L906" s="5"/>
      <c r="M906" s="5"/>
      <c r="N906" s="5"/>
      <c r="O906" s="5"/>
      <c r="P906" s="5"/>
      <c r="Q906" s="5"/>
      <c r="R906" s="5"/>
      <c r="S906" s="5"/>
      <c r="T906" s="5"/>
    </row>
    <row r="907" spans="2:20" ht="15" x14ac:dyDescent="0.25">
      <c r="B907" s="4" t="str">
        <f t="shared" si="15"/>
        <v/>
      </c>
      <c r="C907"/>
      <c r="D907"/>
      <c r="E907"/>
      <c r="F907" s="5"/>
      <c r="G907" s="5"/>
      <c r="H907" s="5"/>
      <c r="I907" s="5"/>
      <c r="J907" s="5"/>
      <c r="K907" s="5"/>
      <c r="L907" s="5"/>
      <c r="M907" s="5"/>
      <c r="N907" s="5"/>
      <c r="O907" s="5"/>
      <c r="P907" s="5"/>
      <c r="Q907" s="5"/>
      <c r="R907" s="5"/>
      <c r="S907" s="5"/>
      <c r="T907" s="5"/>
    </row>
    <row r="908" spans="2:20" ht="15" x14ac:dyDescent="0.25">
      <c r="B908" s="4" t="str">
        <f t="shared" si="15"/>
        <v/>
      </c>
      <c r="C908"/>
      <c r="D908"/>
      <c r="E908"/>
      <c r="F908" s="5"/>
      <c r="G908" s="5"/>
      <c r="H908" s="5"/>
      <c r="I908" s="5"/>
      <c r="J908" s="5"/>
      <c r="K908" s="5"/>
      <c r="L908" s="5"/>
      <c r="M908" s="5"/>
      <c r="N908" s="5"/>
      <c r="O908" s="5"/>
      <c r="P908" s="5"/>
      <c r="Q908" s="5"/>
      <c r="R908" s="5"/>
      <c r="S908" s="5"/>
      <c r="T908" s="5"/>
    </row>
    <row r="909" spans="2:20" ht="15" x14ac:dyDescent="0.25">
      <c r="B909" s="4" t="str">
        <f t="shared" ref="B909:B972" si="16">IF(IFERROR(IF(MAX(G909:BB909)/MAX($G$12:$DD$10000)=1,"",MAX(G909:BB909)/MAX($G$12:$DD$10000)),"")=0,"",IFERROR(IF(MAX(G909:BB909)/MAX($G$12:$DD$10000)=1,"",MAX(G909:BB909)/MAX($G$12:$DD$10000)),""))</f>
        <v/>
      </c>
      <c r="C909"/>
      <c r="D909"/>
      <c r="E909"/>
      <c r="F909" s="5"/>
      <c r="G909" s="5"/>
      <c r="H909" s="5"/>
      <c r="I909" s="5"/>
      <c r="J909" s="5"/>
      <c r="K909" s="5"/>
      <c r="L909" s="5"/>
      <c r="M909" s="5"/>
      <c r="N909" s="5"/>
      <c r="O909" s="5"/>
      <c r="P909" s="5"/>
      <c r="Q909" s="5"/>
      <c r="R909" s="5"/>
      <c r="S909" s="5"/>
      <c r="T909" s="5"/>
    </row>
    <row r="910" spans="2:20" ht="15" x14ac:dyDescent="0.25">
      <c r="B910" s="4" t="str">
        <f t="shared" si="16"/>
        <v/>
      </c>
      <c r="C910"/>
      <c r="D910"/>
      <c r="E910"/>
      <c r="F910" s="5"/>
      <c r="G910" s="5"/>
      <c r="H910" s="5"/>
      <c r="I910" s="5"/>
      <c r="J910" s="5"/>
      <c r="K910" s="5"/>
      <c r="L910" s="5"/>
      <c r="M910" s="5"/>
      <c r="N910" s="5"/>
      <c r="O910" s="5"/>
      <c r="P910" s="5"/>
      <c r="Q910" s="5"/>
      <c r="R910" s="5"/>
      <c r="S910" s="5"/>
      <c r="T910" s="5"/>
    </row>
    <row r="911" spans="2:20" ht="15" x14ac:dyDescent="0.25">
      <c r="B911" s="4" t="str">
        <f t="shared" si="16"/>
        <v/>
      </c>
      <c r="C911"/>
      <c r="D911"/>
      <c r="E911"/>
      <c r="F911" s="5"/>
      <c r="G911" s="5"/>
      <c r="H911" s="5"/>
      <c r="I911" s="5"/>
      <c r="J911" s="5"/>
      <c r="K911" s="5"/>
      <c r="L911" s="5"/>
      <c r="M911" s="5"/>
      <c r="N911" s="5"/>
      <c r="O911" s="5"/>
      <c r="P911" s="5"/>
      <c r="Q911" s="5"/>
      <c r="R911" s="5"/>
      <c r="S911" s="5"/>
      <c r="T911" s="5"/>
    </row>
    <row r="912" spans="2:20" ht="15" x14ac:dyDescent="0.25">
      <c r="B912" s="4" t="str">
        <f t="shared" si="16"/>
        <v/>
      </c>
      <c r="C912"/>
      <c r="D912"/>
      <c r="E912"/>
      <c r="F912" s="5"/>
      <c r="G912" s="5"/>
      <c r="H912" s="5"/>
      <c r="I912" s="5"/>
      <c r="J912" s="5"/>
      <c r="K912" s="5"/>
      <c r="L912" s="5"/>
      <c r="M912" s="5"/>
      <c r="N912" s="5"/>
      <c r="O912" s="5"/>
      <c r="P912" s="5"/>
      <c r="Q912" s="5"/>
      <c r="R912" s="5"/>
      <c r="S912" s="5"/>
      <c r="T912" s="5"/>
    </row>
    <row r="913" spans="2:20" ht="15" x14ac:dyDescent="0.25">
      <c r="B913" s="4" t="str">
        <f t="shared" si="16"/>
        <v/>
      </c>
      <c r="C913"/>
      <c r="D913"/>
      <c r="E913"/>
      <c r="F913" s="5"/>
      <c r="G913" s="5"/>
      <c r="H913" s="5"/>
      <c r="I913" s="5"/>
      <c r="J913" s="5"/>
      <c r="K913" s="5"/>
      <c r="L913" s="5"/>
      <c r="M913" s="5"/>
      <c r="N913" s="5"/>
      <c r="O913" s="5"/>
      <c r="P913" s="5"/>
      <c r="Q913" s="5"/>
      <c r="R913" s="5"/>
      <c r="S913" s="5"/>
      <c r="T913" s="5"/>
    </row>
    <row r="914" spans="2:20" ht="15" x14ac:dyDescent="0.25">
      <c r="B914" s="4" t="str">
        <f t="shared" si="16"/>
        <v/>
      </c>
      <c r="C914"/>
      <c r="D914"/>
      <c r="E914"/>
      <c r="F914" s="5"/>
      <c r="G914" s="5"/>
      <c r="H914" s="5"/>
      <c r="I914" s="5"/>
      <c r="J914" s="5"/>
      <c r="K914" s="5"/>
      <c r="L914" s="5"/>
      <c r="M914" s="5"/>
      <c r="N914" s="5"/>
      <c r="O914" s="5"/>
      <c r="P914" s="5"/>
      <c r="Q914" s="5"/>
      <c r="R914" s="5"/>
      <c r="S914" s="5"/>
      <c r="T914" s="5"/>
    </row>
    <row r="915" spans="2:20" ht="15" x14ac:dyDescent="0.25">
      <c r="B915" s="4" t="str">
        <f t="shared" si="16"/>
        <v/>
      </c>
      <c r="C915"/>
      <c r="D915"/>
      <c r="E915"/>
      <c r="F915" s="5"/>
      <c r="G915" s="5"/>
      <c r="H915" s="5"/>
      <c r="I915" s="5"/>
      <c r="J915" s="5"/>
      <c r="K915" s="5"/>
      <c r="L915" s="5"/>
      <c r="M915" s="5"/>
      <c r="N915" s="5"/>
      <c r="O915" s="5"/>
      <c r="P915" s="5"/>
      <c r="Q915" s="5"/>
      <c r="R915" s="5"/>
      <c r="S915" s="5"/>
      <c r="T915" s="5"/>
    </row>
    <row r="916" spans="2:20" ht="15" x14ac:dyDescent="0.25">
      <c r="B916" s="4" t="str">
        <f t="shared" si="16"/>
        <v/>
      </c>
      <c r="C916"/>
      <c r="D916"/>
      <c r="E916"/>
      <c r="F916" s="5"/>
      <c r="G916" s="5"/>
      <c r="H916" s="5"/>
      <c r="I916" s="5"/>
      <c r="J916" s="5"/>
      <c r="K916" s="5"/>
      <c r="L916" s="5"/>
      <c r="M916" s="5"/>
      <c r="N916" s="5"/>
      <c r="O916" s="5"/>
      <c r="P916" s="5"/>
      <c r="Q916" s="5"/>
      <c r="R916" s="5"/>
      <c r="S916" s="5"/>
      <c r="T916" s="5"/>
    </row>
    <row r="917" spans="2:20" ht="15" x14ac:dyDescent="0.25">
      <c r="B917" s="4" t="str">
        <f t="shared" si="16"/>
        <v/>
      </c>
      <c r="C917"/>
      <c r="D917"/>
      <c r="E917"/>
      <c r="F917" s="5"/>
      <c r="G917" s="5"/>
      <c r="H917" s="5"/>
      <c r="I917" s="5"/>
      <c r="J917" s="5"/>
      <c r="K917" s="5"/>
      <c r="L917" s="5"/>
      <c r="M917" s="5"/>
      <c r="N917" s="5"/>
      <c r="O917" s="5"/>
      <c r="P917" s="5"/>
      <c r="Q917" s="5"/>
      <c r="R917" s="5"/>
      <c r="S917" s="5"/>
      <c r="T917" s="5"/>
    </row>
    <row r="918" spans="2:20" ht="15" x14ac:dyDescent="0.25">
      <c r="B918" s="4" t="str">
        <f t="shared" si="16"/>
        <v/>
      </c>
      <c r="C918"/>
      <c r="D918"/>
      <c r="E918"/>
      <c r="F918" s="5"/>
      <c r="G918" s="5"/>
      <c r="H918" s="5"/>
      <c r="I918" s="5"/>
      <c r="J918" s="5"/>
      <c r="K918" s="5"/>
      <c r="L918" s="5"/>
      <c r="M918" s="5"/>
      <c r="N918" s="5"/>
      <c r="O918" s="5"/>
      <c r="P918" s="5"/>
      <c r="Q918" s="5"/>
      <c r="R918" s="5"/>
      <c r="S918" s="5"/>
      <c r="T918" s="5"/>
    </row>
    <row r="919" spans="2:20" ht="15" x14ac:dyDescent="0.25">
      <c r="B919" s="4" t="str">
        <f t="shared" si="16"/>
        <v/>
      </c>
      <c r="C919"/>
      <c r="D919"/>
      <c r="E919"/>
      <c r="F919" s="5"/>
      <c r="G919" s="5"/>
      <c r="H919" s="5"/>
      <c r="I919" s="5"/>
      <c r="J919" s="5"/>
      <c r="K919" s="5"/>
      <c r="L919" s="5"/>
      <c r="M919" s="5"/>
      <c r="N919" s="5"/>
      <c r="O919" s="5"/>
      <c r="P919" s="5"/>
      <c r="Q919" s="5"/>
      <c r="R919" s="5"/>
      <c r="S919" s="5"/>
      <c r="T919" s="5"/>
    </row>
    <row r="920" spans="2:20" ht="15" x14ac:dyDescent="0.25">
      <c r="B920" s="4" t="str">
        <f t="shared" si="16"/>
        <v/>
      </c>
      <c r="C920"/>
      <c r="D920"/>
      <c r="E920"/>
      <c r="F920" s="5"/>
      <c r="G920" s="5"/>
      <c r="H920" s="5"/>
      <c r="I920" s="5"/>
      <c r="J920" s="5"/>
      <c r="K920" s="5"/>
      <c r="L920" s="5"/>
      <c r="M920" s="5"/>
      <c r="N920" s="5"/>
      <c r="O920" s="5"/>
      <c r="P920" s="5"/>
      <c r="Q920" s="5"/>
      <c r="R920" s="5"/>
      <c r="S920" s="5"/>
      <c r="T920" s="5"/>
    </row>
    <row r="921" spans="2:20" ht="15" x14ac:dyDescent="0.25">
      <c r="B921" s="4" t="str">
        <f t="shared" si="16"/>
        <v/>
      </c>
      <c r="C921"/>
      <c r="D921"/>
      <c r="E921"/>
      <c r="F921" s="5"/>
      <c r="G921" s="5"/>
      <c r="H921" s="5"/>
      <c r="I921" s="5"/>
      <c r="J921" s="5"/>
      <c r="K921" s="5"/>
      <c r="L921" s="5"/>
      <c r="M921" s="5"/>
      <c r="N921" s="5"/>
      <c r="O921" s="5"/>
      <c r="P921" s="5"/>
      <c r="Q921" s="5"/>
      <c r="R921" s="5"/>
      <c r="S921" s="5"/>
      <c r="T921" s="5"/>
    </row>
    <row r="922" spans="2:20" ht="15" x14ac:dyDescent="0.25">
      <c r="B922" s="4" t="str">
        <f t="shared" si="16"/>
        <v/>
      </c>
      <c r="C922"/>
      <c r="D922"/>
      <c r="E922"/>
      <c r="F922" s="5"/>
      <c r="G922" s="5"/>
      <c r="H922" s="5"/>
      <c r="I922" s="5"/>
      <c r="J922" s="5"/>
      <c r="K922" s="5"/>
      <c r="L922" s="5"/>
      <c r="M922" s="5"/>
      <c r="N922" s="5"/>
      <c r="O922" s="5"/>
      <c r="P922" s="5"/>
      <c r="Q922" s="5"/>
      <c r="R922" s="5"/>
      <c r="S922" s="5"/>
      <c r="T922" s="5"/>
    </row>
    <row r="923" spans="2:20" ht="15" x14ac:dyDescent="0.25">
      <c r="B923" s="4" t="str">
        <f t="shared" si="16"/>
        <v/>
      </c>
      <c r="C923"/>
      <c r="D923"/>
      <c r="E923"/>
      <c r="F923" s="5"/>
      <c r="G923" s="5"/>
      <c r="H923" s="5"/>
      <c r="I923" s="5"/>
      <c r="J923" s="5"/>
      <c r="K923" s="5"/>
      <c r="L923" s="5"/>
      <c r="M923" s="5"/>
      <c r="N923" s="5"/>
      <c r="O923" s="5"/>
      <c r="P923" s="5"/>
      <c r="Q923" s="5"/>
      <c r="R923" s="5"/>
      <c r="S923" s="5"/>
      <c r="T923" s="5"/>
    </row>
    <row r="924" spans="2:20" ht="15" x14ac:dyDescent="0.25">
      <c r="B924" s="4" t="str">
        <f t="shared" si="16"/>
        <v/>
      </c>
      <c r="C924"/>
      <c r="D924"/>
      <c r="E924"/>
      <c r="F924" s="5"/>
      <c r="G924" s="5"/>
      <c r="H924" s="5"/>
      <c r="I924" s="5"/>
      <c r="J924" s="5"/>
      <c r="K924" s="5"/>
      <c r="L924" s="5"/>
      <c r="M924" s="5"/>
      <c r="N924" s="5"/>
      <c r="O924" s="5"/>
      <c r="P924" s="5"/>
      <c r="Q924" s="5"/>
      <c r="R924" s="5"/>
      <c r="S924" s="5"/>
      <c r="T924" s="5"/>
    </row>
    <row r="925" spans="2:20" ht="15" x14ac:dyDescent="0.25">
      <c r="B925" s="4" t="str">
        <f t="shared" si="16"/>
        <v/>
      </c>
      <c r="C925"/>
      <c r="D925"/>
      <c r="E925"/>
      <c r="F925" s="5"/>
      <c r="G925" s="5"/>
      <c r="H925" s="5"/>
      <c r="I925" s="5"/>
      <c r="J925" s="5"/>
      <c r="K925" s="5"/>
      <c r="L925" s="5"/>
      <c r="M925" s="5"/>
      <c r="N925" s="5"/>
      <c r="O925" s="5"/>
      <c r="P925" s="5"/>
      <c r="Q925" s="5"/>
      <c r="R925" s="5"/>
      <c r="S925" s="5"/>
      <c r="T925" s="5"/>
    </row>
    <row r="926" spans="2:20" ht="15" x14ac:dyDescent="0.25">
      <c r="B926" s="4" t="str">
        <f t="shared" si="16"/>
        <v/>
      </c>
      <c r="C926"/>
      <c r="D926"/>
      <c r="E926"/>
      <c r="F926" s="5"/>
      <c r="G926" s="5"/>
      <c r="H926" s="5"/>
      <c r="I926" s="5"/>
      <c r="J926" s="5"/>
      <c r="K926" s="5"/>
      <c r="L926" s="5"/>
      <c r="M926" s="5"/>
      <c r="N926" s="5"/>
      <c r="O926" s="5"/>
      <c r="P926" s="5"/>
      <c r="Q926" s="5"/>
      <c r="R926" s="5"/>
      <c r="S926" s="5"/>
      <c r="T926" s="5"/>
    </row>
    <row r="927" spans="2:20" ht="15" x14ac:dyDescent="0.25">
      <c r="B927" s="4" t="str">
        <f t="shared" si="16"/>
        <v/>
      </c>
      <c r="C927"/>
      <c r="D927"/>
      <c r="E927"/>
      <c r="F927" s="5"/>
      <c r="G927" s="5"/>
      <c r="H927" s="5"/>
      <c r="I927" s="5"/>
      <c r="J927" s="5"/>
      <c r="K927" s="5"/>
      <c r="L927" s="5"/>
      <c r="M927" s="5"/>
      <c r="N927" s="5"/>
      <c r="O927" s="5"/>
      <c r="P927" s="5"/>
      <c r="Q927" s="5"/>
      <c r="R927" s="5"/>
      <c r="S927" s="5"/>
      <c r="T927" s="5"/>
    </row>
    <row r="928" spans="2:20" ht="15" x14ac:dyDescent="0.25">
      <c r="B928" s="4" t="str">
        <f t="shared" si="16"/>
        <v/>
      </c>
      <c r="C928"/>
      <c r="D928"/>
      <c r="E928"/>
      <c r="F928" s="5"/>
      <c r="G928" s="5"/>
      <c r="H928" s="5"/>
      <c r="I928" s="5"/>
      <c r="J928" s="5"/>
      <c r="K928" s="5"/>
      <c r="L928" s="5"/>
      <c r="M928" s="5"/>
      <c r="N928" s="5"/>
      <c r="O928" s="5"/>
      <c r="P928" s="5"/>
      <c r="Q928" s="5"/>
      <c r="R928" s="5"/>
      <c r="S928" s="5"/>
      <c r="T928" s="5"/>
    </row>
    <row r="929" spans="2:20" ht="15" x14ac:dyDescent="0.25">
      <c r="B929" s="4" t="str">
        <f t="shared" si="16"/>
        <v/>
      </c>
      <c r="C929"/>
      <c r="D929"/>
      <c r="E929"/>
      <c r="F929" s="5"/>
      <c r="G929" s="5"/>
      <c r="H929" s="5"/>
      <c r="I929" s="5"/>
      <c r="J929" s="5"/>
      <c r="K929" s="5"/>
      <c r="L929" s="5"/>
      <c r="M929" s="5"/>
      <c r="N929" s="5"/>
      <c r="O929" s="5"/>
      <c r="P929" s="5"/>
      <c r="Q929" s="5"/>
      <c r="R929" s="5"/>
      <c r="S929" s="5"/>
      <c r="T929" s="5"/>
    </row>
    <row r="930" spans="2:20" ht="15" x14ac:dyDescent="0.25">
      <c r="B930" s="4" t="str">
        <f t="shared" si="16"/>
        <v/>
      </c>
      <c r="C930"/>
      <c r="D930"/>
      <c r="E930"/>
      <c r="F930" s="5"/>
      <c r="G930" s="5"/>
      <c r="H930" s="5"/>
      <c r="I930" s="5"/>
      <c r="J930" s="5"/>
      <c r="K930" s="5"/>
      <c r="L930" s="5"/>
      <c r="M930" s="5"/>
      <c r="N930" s="5"/>
      <c r="O930" s="5"/>
      <c r="P930" s="5"/>
      <c r="Q930" s="5"/>
      <c r="R930" s="5"/>
      <c r="S930" s="5"/>
      <c r="T930" s="5"/>
    </row>
    <row r="931" spans="2:20" ht="15" x14ac:dyDescent="0.25">
      <c r="B931" s="4" t="str">
        <f t="shared" si="16"/>
        <v/>
      </c>
      <c r="C931"/>
      <c r="D931"/>
      <c r="E931"/>
      <c r="F931" s="5"/>
      <c r="G931" s="5"/>
      <c r="H931" s="5"/>
      <c r="I931" s="5"/>
      <c r="J931" s="5"/>
      <c r="K931" s="5"/>
      <c r="L931" s="5"/>
      <c r="M931" s="5"/>
      <c r="N931" s="5"/>
      <c r="O931" s="5"/>
      <c r="P931" s="5"/>
      <c r="Q931" s="5"/>
      <c r="R931" s="5"/>
      <c r="S931" s="5"/>
      <c r="T931" s="5"/>
    </row>
    <row r="932" spans="2:20" ht="15" x14ac:dyDescent="0.25">
      <c r="B932" s="4" t="str">
        <f t="shared" si="16"/>
        <v/>
      </c>
      <c r="C932"/>
      <c r="D932"/>
      <c r="E932"/>
      <c r="F932" s="5"/>
      <c r="G932" s="5"/>
      <c r="H932" s="5"/>
      <c r="I932" s="5"/>
      <c r="J932" s="5"/>
      <c r="K932" s="5"/>
      <c r="L932" s="5"/>
      <c r="M932" s="5"/>
      <c r="N932" s="5"/>
      <c r="O932" s="5"/>
      <c r="P932" s="5"/>
      <c r="Q932" s="5"/>
      <c r="R932" s="5"/>
      <c r="S932" s="5"/>
      <c r="T932" s="5"/>
    </row>
    <row r="933" spans="2:20" ht="15" x14ac:dyDescent="0.25">
      <c r="B933" s="4" t="str">
        <f t="shared" si="16"/>
        <v/>
      </c>
      <c r="C933"/>
      <c r="D933"/>
      <c r="E933"/>
      <c r="F933" s="5"/>
      <c r="G933" s="5"/>
      <c r="H933" s="5"/>
      <c r="I933" s="5"/>
      <c r="J933" s="5"/>
      <c r="K933" s="5"/>
      <c r="L933" s="5"/>
      <c r="M933" s="5"/>
      <c r="N933" s="5"/>
      <c r="O933" s="5"/>
      <c r="P933" s="5"/>
      <c r="Q933" s="5"/>
      <c r="R933" s="5"/>
      <c r="S933" s="5"/>
      <c r="T933" s="5"/>
    </row>
    <row r="934" spans="2:20" ht="15" x14ac:dyDescent="0.25">
      <c r="B934" s="4" t="str">
        <f t="shared" si="16"/>
        <v/>
      </c>
      <c r="C934"/>
      <c r="D934"/>
      <c r="E934"/>
      <c r="F934" s="5"/>
      <c r="G934" s="5"/>
      <c r="H934" s="5"/>
      <c r="I934" s="5"/>
      <c r="J934" s="5"/>
      <c r="K934" s="5"/>
      <c r="L934" s="5"/>
      <c r="M934" s="5"/>
      <c r="N934" s="5"/>
      <c r="O934" s="5"/>
      <c r="P934" s="5"/>
      <c r="Q934" s="5"/>
      <c r="R934" s="5"/>
      <c r="S934" s="5"/>
      <c r="T934" s="5"/>
    </row>
    <row r="935" spans="2:20" ht="15" x14ac:dyDescent="0.25">
      <c r="B935" s="4" t="str">
        <f t="shared" si="16"/>
        <v/>
      </c>
      <c r="C935"/>
      <c r="D935"/>
      <c r="E935"/>
      <c r="F935" s="5"/>
      <c r="G935" s="5"/>
      <c r="H935" s="5"/>
      <c r="I935" s="5"/>
      <c r="J935" s="5"/>
      <c r="K935" s="5"/>
      <c r="L935" s="5"/>
      <c r="M935" s="5"/>
      <c r="N935" s="5"/>
      <c r="O935" s="5"/>
      <c r="P935" s="5"/>
      <c r="Q935" s="5"/>
      <c r="R935" s="5"/>
      <c r="S935" s="5"/>
      <c r="T935" s="5"/>
    </row>
    <row r="936" spans="2:20" ht="15" x14ac:dyDescent="0.25">
      <c r="B936" s="4" t="str">
        <f t="shared" si="16"/>
        <v/>
      </c>
      <c r="C936"/>
      <c r="D936"/>
      <c r="E936"/>
      <c r="F936" s="5"/>
      <c r="G936" s="5"/>
      <c r="H936" s="5"/>
      <c r="I936" s="5"/>
      <c r="J936" s="5"/>
      <c r="K936" s="5"/>
      <c r="L936" s="5"/>
      <c r="M936" s="5"/>
      <c r="N936" s="5"/>
      <c r="O936" s="5"/>
      <c r="P936" s="5"/>
      <c r="Q936" s="5"/>
      <c r="R936" s="5"/>
      <c r="S936" s="5"/>
      <c r="T936" s="5"/>
    </row>
    <row r="937" spans="2:20" ht="15" x14ac:dyDescent="0.25">
      <c r="B937" s="4" t="str">
        <f t="shared" si="16"/>
        <v/>
      </c>
      <c r="C937"/>
      <c r="D937"/>
      <c r="E937"/>
      <c r="F937" s="5"/>
      <c r="G937" s="5"/>
      <c r="H937" s="5"/>
      <c r="I937" s="5"/>
      <c r="J937" s="5"/>
      <c r="K937" s="5"/>
      <c r="L937" s="5"/>
      <c r="M937" s="5"/>
      <c r="N937" s="5"/>
      <c r="O937" s="5"/>
      <c r="P937" s="5"/>
      <c r="Q937" s="5"/>
      <c r="R937" s="5"/>
      <c r="S937" s="5"/>
      <c r="T937" s="5"/>
    </row>
    <row r="938" spans="2:20" ht="15" x14ac:dyDescent="0.25">
      <c r="B938" s="4" t="str">
        <f t="shared" si="16"/>
        <v/>
      </c>
      <c r="C938"/>
      <c r="D938"/>
      <c r="E938"/>
      <c r="F938" s="5"/>
      <c r="G938" s="5"/>
      <c r="H938" s="5"/>
      <c r="I938" s="5"/>
      <c r="J938" s="5"/>
      <c r="K938" s="5"/>
      <c r="L938" s="5"/>
      <c r="M938" s="5"/>
      <c r="N938" s="5"/>
      <c r="O938" s="5"/>
      <c r="P938" s="5"/>
      <c r="Q938" s="5"/>
      <c r="R938" s="5"/>
      <c r="S938" s="5"/>
      <c r="T938" s="5"/>
    </row>
    <row r="939" spans="2:20" ht="15" x14ac:dyDescent="0.25">
      <c r="B939" s="4" t="str">
        <f t="shared" si="16"/>
        <v/>
      </c>
      <c r="C939"/>
      <c r="D939"/>
      <c r="E939"/>
      <c r="F939" s="5"/>
      <c r="G939" s="5"/>
      <c r="H939" s="5"/>
      <c r="I939" s="5"/>
      <c r="J939" s="5"/>
      <c r="K939" s="5"/>
      <c r="L939" s="5"/>
      <c r="M939" s="5"/>
      <c r="N939" s="5"/>
      <c r="O939" s="5"/>
      <c r="P939" s="5"/>
      <c r="Q939" s="5"/>
      <c r="R939" s="5"/>
      <c r="S939" s="5"/>
      <c r="T939" s="5"/>
    </row>
    <row r="940" spans="2:20" ht="15" x14ac:dyDescent="0.25">
      <c r="B940" s="4" t="str">
        <f t="shared" si="16"/>
        <v/>
      </c>
      <c r="C940"/>
      <c r="D940"/>
      <c r="E940"/>
      <c r="F940" s="5"/>
      <c r="G940" s="5"/>
      <c r="H940" s="5"/>
      <c r="I940" s="5"/>
      <c r="J940" s="5"/>
      <c r="K940" s="5"/>
      <c r="L940" s="5"/>
      <c r="M940" s="5"/>
      <c r="N940" s="5"/>
      <c r="O940" s="5"/>
      <c r="P940" s="5"/>
      <c r="Q940" s="5"/>
      <c r="R940" s="5"/>
      <c r="S940" s="5"/>
      <c r="T940" s="5"/>
    </row>
    <row r="941" spans="2:20" ht="15" x14ac:dyDescent="0.25">
      <c r="B941" s="4" t="str">
        <f t="shared" si="16"/>
        <v/>
      </c>
      <c r="C941"/>
      <c r="D941"/>
      <c r="E941"/>
      <c r="F941" s="5"/>
      <c r="G941" s="5"/>
      <c r="H941" s="5"/>
      <c r="I941" s="5"/>
      <c r="J941" s="5"/>
      <c r="K941" s="5"/>
      <c r="L941" s="5"/>
      <c r="M941" s="5"/>
      <c r="N941" s="5"/>
      <c r="O941" s="5"/>
      <c r="P941" s="5"/>
      <c r="Q941" s="5"/>
      <c r="R941" s="5"/>
      <c r="S941" s="5"/>
      <c r="T941" s="5"/>
    </row>
    <row r="942" spans="2:20" ht="15" x14ac:dyDescent="0.25">
      <c r="B942" s="4" t="str">
        <f t="shared" si="16"/>
        <v/>
      </c>
      <c r="C942"/>
      <c r="D942"/>
      <c r="E942"/>
      <c r="F942" s="5"/>
      <c r="G942" s="5"/>
      <c r="H942" s="5"/>
      <c r="I942" s="5"/>
      <c r="J942" s="5"/>
      <c r="K942" s="5"/>
      <c r="L942" s="5"/>
      <c r="M942" s="5"/>
      <c r="N942" s="5"/>
      <c r="O942" s="5"/>
      <c r="P942" s="5"/>
      <c r="Q942" s="5"/>
      <c r="R942" s="5"/>
      <c r="S942" s="5"/>
      <c r="T942" s="5"/>
    </row>
    <row r="943" spans="2:20" ht="15" x14ac:dyDescent="0.25">
      <c r="B943" s="4" t="str">
        <f t="shared" si="16"/>
        <v/>
      </c>
      <c r="C943"/>
      <c r="D943"/>
      <c r="E943"/>
      <c r="F943" s="5"/>
      <c r="G943" s="5"/>
      <c r="H943" s="5"/>
      <c r="I943" s="5"/>
      <c r="J943" s="5"/>
      <c r="K943" s="5"/>
      <c r="L943" s="5"/>
      <c r="M943" s="5"/>
      <c r="N943" s="5"/>
      <c r="O943" s="5"/>
      <c r="P943" s="5"/>
      <c r="Q943" s="5"/>
      <c r="R943" s="5"/>
      <c r="S943" s="5"/>
      <c r="T943" s="5"/>
    </row>
    <row r="944" spans="2:20" ht="15" x14ac:dyDescent="0.25">
      <c r="B944" s="4" t="str">
        <f t="shared" si="16"/>
        <v/>
      </c>
      <c r="C944"/>
      <c r="D944"/>
      <c r="E944"/>
      <c r="F944" s="5"/>
      <c r="G944" s="5"/>
      <c r="H944" s="5"/>
      <c r="I944" s="5"/>
      <c r="J944" s="5"/>
      <c r="K944" s="5"/>
      <c r="L944" s="5"/>
      <c r="M944" s="5"/>
      <c r="N944" s="5"/>
      <c r="O944" s="5"/>
      <c r="P944" s="5"/>
      <c r="Q944" s="5"/>
      <c r="R944" s="5"/>
      <c r="S944" s="5"/>
      <c r="T944" s="5"/>
    </row>
    <row r="945" spans="2:20" ht="15" x14ac:dyDescent="0.25">
      <c r="B945" s="4" t="str">
        <f t="shared" si="16"/>
        <v/>
      </c>
      <c r="C945"/>
      <c r="D945"/>
      <c r="E945"/>
      <c r="F945" s="5"/>
      <c r="G945" s="5"/>
      <c r="H945" s="5"/>
      <c r="I945" s="5"/>
      <c r="J945" s="5"/>
      <c r="K945" s="5"/>
      <c r="L945" s="5"/>
      <c r="M945" s="5"/>
      <c r="N945" s="5"/>
      <c r="O945" s="5"/>
      <c r="P945" s="5"/>
      <c r="Q945" s="5"/>
      <c r="R945" s="5"/>
      <c r="S945" s="5"/>
      <c r="T945" s="5"/>
    </row>
    <row r="946" spans="2:20" ht="15" x14ac:dyDescent="0.25">
      <c r="B946" s="4" t="str">
        <f t="shared" si="16"/>
        <v/>
      </c>
      <c r="C946"/>
      <c r="D946"/>
      <c r="E946"/>
      <c r="F946" s="5"/>
      <c r="G946" s="5"/>
      <c r="H946" s="5"/>
      <c r="I946" s="5"/>
      <c r="J946" s="5"/>
      <c r="K946" s="5"/>
      <c r="L946" s="5"/>
      <c r="M946" s="5"/>
      <c r="N946" s="5"/>
      <c r="O946" s="5"/>
      <c r="P946" s="5"/>
      <c r="Q946" s="5"/>
      <c r="R946" s="5"/>
      <c r="S946" s="5"/>
      <c r="T946" s="5"/>
    </row>
    <row r="947" spans="2:20" ht="15" x14ac:dyDescent="0.25">
      <c r="B947" s="4" t="str">
        <f t="shared" si="16"/>
        <v/>
      </c>
      <c r="C947"/>
      <c r="D947"/>
      <c r="E947"/>
      <c r="F947" s="5"/>
      <c r="G947" s="5"/>
      <c r="H947" s="5"/>
      <c r="I947" s="5"/>
      <c r="J947" s="5"/>
      <c r="K947" s="5"/>
      <c r="L947" s="5"/>
      <c r="M947" s="5"/>
      <c r="N947" s="5"/>
      <c r="O947" s="5"/>
      <c r="P947" s="5"/>
      <c r="Q947" s="5"/>
      <c r="R947" s="5"/>
      <c r="S947" s="5"/>
      <c r="T947" s="5"/>
    </row>
    <row r="948" spans="2:20" ht="15" x14ac:dyDescent="0.25">
      <c r="B948" s="4" t="str">
        <f t="shared" si="16"/>
        <v/>
      </c>
      <c r="C948"/>
      <c r="D948"/>
      <c r="E948"/>
      <c r="F948" s="5"/>
      <c r="G948" s="5"/>
      <c r="H948" s="5"/>
      <c r="I948" s="5"/>
      <c r="J948" s="5"/>
      <c r="K948" s="5"/>
      <c r="L948" s="5"/>
      <c r="M948" s="5"/>
      <c r="N948" s="5"/>
      <c r="O948" s="5"/>
      <c r="P948" s="5"/>
      <c r="Q948" s="5"/>
      <c r="R948" s="5"/>
      <c r="S948" s="5"/>
      <c r="T948" s="5"/>
    </row>
    <row r="949" spans="2:20" ht="15" x14ac:dyDescent="0.25">
      <c r="B949" s="4" t="str">
        <f t="shared" si="16"/>
        <v/>
      </c>
      <c r="C949"/>
      <c r="D949"/>
      <c r="E949"/>
      <c r="F949" s="5"/>
      <c r="G949" s="5"/>
      <c r="H949" s="5"/>
      <c r="I949" s="5"/>
      <c r="J949" s="5"/>
      <c r="K949" s="5"/>
      <c r="L949" s="5"/>
      <c r="M949" s="5"/>
      <c r="N949" s="5"/>
      <c r="O949" s="5"/>
      <c r="P949" s="5"/>
      <c r="Q949" s="5"/>
      <c r="R949" s="5"/>
      <c r="S949" s="5"/>
      <c r="T949" s="5"/>
    </row>
    <row r="950" spans="2:20" ht="15" x14ac:dyDescent="0.25">
      <c r="B950" s="4" t="str">
        <f t="shared" si="16"/>
        <v/>
      </c>
      <c r="C950"/>
      <c r="D950"/>
      <c r="E950"/>
      <c r="F950" s="5"/>
      <c r="G950" s="5"/>
      <c r="H950" s="5"/>
      <c r="I950" s="5"/>
      <c r="J950" s="5"/>
      <c r="K950" s="5"/>
      <c r="L950" s="5"/>
      <c r="M950" s="5"/>
      <c r="N950" s="5"/>
      <c r="O950" s="5"/>
      <c r="P950" s="5"/>
      <c r="Q950" s="5"/>
      <c r="R950" s="5"/>
      <c r="S950" s="5"/>
      <c r="T950" s="5"/>
    </row>
    <row r="951" spans="2:20" ht="15" x14ac:dyDescent="0.25">
      <c r="B951" s="4" t="str">
        <f t="shared" si="16"/>
        <v/>
      </c>
      <c r="C951"/>
      <c r="D951"/>
      <c r="E951"/>
      <c r="F951" s="5"/>
      <c r="G951" s="5"/>
      <c r="H951" s="5"/>
      <c r="I951" s="5"/>
      <c r="J951" s="5"/>
      <c r="K951" s="5"/>
      <c r="L951" s="5"/>
      <c r="M951" s="5"/>
      <c r="N951" s="5"/>
      <c r="O951" s="5"/>
      <c r="P951" s="5"/>
      <c r="Q951" s="5"/>
      <c r="R951" s="5"/>
      <c r="S951" s="5"/>
      <c r="T951" s="5"/>
    </row>
    <row r="952" spans="2:20" ht="15" x14ac:dyDescent="0.25">
      <c r="B952" s="4" t="str">
        <f t="shared" si="16"/>
        <v/>
      </c>
      <c r="C952"/>
      <c r="D952"/>
      <c r="E952"/>
      <c r="F952" s="5"/>
      <c r="G952" s="5"/>
      <c r="H952" s="5"/>
      <c r="I952" s="5"/>
      <c r="J952" s="5"/>
      <c r="K952" s="5"/>
      <c r="L952" s="5"/>
      <c r="M952" s="5"/>
      <c r="N952" s="5"/>
      <c r="O952" s="5"/>
      <c r="P952" s="5"/>
      <c r="Q952" s="5"/>
      <c r="R952" s="5"/>
      <c r="S952" s="5"/>
      <c r="T952" s="5"/>
    </row>
    <row r="953" spans="2:20" ht="15" x14ac:dyDescent="0.25">
      <c r="B953" s="4" t="str">
        <f t="shared" si="16"/>
        <v/>
      </c>
      <c r="C953"/>
      <c r="D953"/>
      <c r="E953"/>
      <c r="F953" s="5"/>
      <c r="G953" s="5"/>
      <c r="H953" s="5"/>
      <c r="I953" s="5"/>
      <c r="J953" s="5"/>
      <c r="K953" s="5"/>
      <c r="L953" s="5"/>
      <c r="M953" s="5"/>
      <c r="N953" s="5"/>
      <c r="O953" s="5"/>
      <c r="P953" s="5"/>
      <c r="Q953" s="5"/>
      <c r="R953" s="5"/>
      <c r="S953" s="5"/>
      <c r="T953" s="5"/>
    </row>
    <row r="954" spans="2:20" ht="15" x14ac:dyDescent="0.25">
      <c r="B954" s="4" t="str">
        <f t="shared" si="16"/>
        <v/>
      </c>
      <c r="C954"/>
      <c r="D954"/>
      <c r="E954"/>
      <c r="F954" s="5"/>
      <c r="G954" s="5"/>
      <c r="H954" s="5"/>
      <c r="I954" s="5"/>
      <c r="J954" s="5"/>
      <c r="K954" s="5"/>
      <c r="L954" s="5"/>
      <c r="M954" s="5"/>
      <c r="N954" s="5"/>
      <c r="O954" s="5"/>
      <c r="P954" s="5"/>
      <c r="Q954" s="5"/>
      <c r="R954" s="5"/>
      <c r="S954" s="5"/>
      <c r="T954" s="5"/>
    </row>
    <row r="955" spans="2:20" ht="15" x14ac:dyDescent="0.25">
      <c r="B955" s="4" t="str">
        <f t="shared" si="16"/>
        <v/>
      </c>
      <c r="C955"/>
      <c r="D955"/>
      <c r="E955"/>
      <c r="F955" s="5"/>
      <c r="G955" s="5"/>
      <c r="H955" s="5"/>
      <c r="I955" s="5"/>
      <c r="J955" s="5"/>
      <c r="K955" s="5"/>
      <c r="L955" s="5"/>
      <c r="M955" s="5"/>
      <c r="N955" s="5"/>
      <c r="O955" s="5"/>
      <c r="P955" s="5"/>
      <c r="Q955" s="5"/>
      <c r="R955" s="5"/>
      <c r="S955" s="5"/>
      <c r="T955" s="5"/>
    </row>
    <row r="956" spans="2:20" ht="15" x14ac:dyDescent="0.25">
      <c r="B956" s="4" t="str">
        <f t="shared" si="16"/>
        <v/>
      </c>
      <c r="C956"/>
      <c r="D956"/>
      <c r="E956"/>
      <c r="F956" s="5"/>
      <c r="G956" s="5"/>
      <c r="H956" s="5"/>
      <c r="I956" s="5"/>
      <c r="J956" s="5"/>
      <c r="K956" s="5"/>
      <c r="L956" s="5"/>
      <c r="M956" s="5"/>
      <c r="N956" s="5"/>
      <c r="O956" s="5"/>
      <c r="P956" s="5"/>
      <c r="Q956" s="5"/>
      <c r="R956" s="5"/>
      <c r="S956" s="5"/>
      <c r="T956" s="5"/>
    </row>
    <row r="957" spans="2:20" ht="15" x14ac:dyDescent="0.25">
      <c r="B957" s="4" t="str">
        <f t="shared" si="16"/>
        <v/>
      </c>
      <c r="C957"/>
      <c r="D957"/>
      <c r="E957"/>
      <c r="F957" s="5"/>
      <c r="G957" s="5"/>
      <c r="H957" s="5"/>
      <c r="I957" s="5"/>
      <c r="J957" s="5"/>
      <c r="K957" s="5"/>
      <c r="L957" s="5"/>
      <c r="M957" s="5"/>
      <c r="N957" s="5"/>
      <c r="O957" s="5"/>
      <c r="P957" s="5"/>
      <c r="Q957" s="5"/>
      <c r="R957" s="5"/>
      <c r="S957" s="5"/>
      <c r="T957" s="5"/>
    </row>
    <row r="958" spans="2:20" ht="15" x14ac:dyDescent="0.25">
      <c r="B958" s="4" t="str">
        <f t="shared" si="16"/>
        <v/>
      </c>
      <c r="C958"/>
      <c r="D958"/>
      <c r="E958"/>
      <c r="F958" s="5"/>
      <c r="G958" s="5"/>
      <c r="H958" s="5"/>
      <c r="I958" s="5"/>
      <c r="J958" s="5"/>
      <c r="K958" s="5"/>
      <c r="L958" s="5"/>
      <c r="M958" s="5"/>
      <c r="N958" s="5"/>
      <c r="O958" s="5"/>
      <c r="P958" s="5"/>
      <c r="Q958" s="5"/>
      <c r="R958" s="5"/>
      <c r="S958" s="5"/>
      <c r="T958" s="5"/>
    </row>
    <row r="959" spans="2:20" ht="15" x14ac:dyDescent="0.25">
      <c r="B959" s="4" t="str">
        <f t="shared" si="16"/>
        <v/>
      </c>
      <c r="C959"/>
      <c r="D959"/>
      <c r="E959"/>
      <c r="F959" s="5"/>
      <c r="G959" s="5"/>
      <c r="H959" s="5"/>
      <c r="I959" s="5"/>
      <c r="J959" s="5"/>
      <c r="K959" s="5"/>
      <c r="L959" s="5"/>
      <c r="M959" s="5"/>
      <c r="N959" s="5"/>
      <c r="O959" s="5"/>
      <c r="P959" s="5"/>
      <c r="Q959" s="5"/>
      <c r="R959" s="5"/>
      <c r="S959" s="5"/>
      <c r="T959" s="5"/>
    </row>
    <row r="960" spans="2:20" ht="15" x14ac:dyDescent="0.25">
      <c r="B960" s="4" t="str">
        <f t="shared" si="16"/>
        <v/>
      </c>
      <c r="C960"/>
      <c r="D960"/>
      <c r="E960"/>
      <c r="F960" s="5"/>
      <c r="G960" s="5"/>
      <c r="H960" s="5"/>
      <c r="I960" s="5"/>
      <c r="J960" s="5"/>
      <c r="K960" s="5"/>
      <c r="L960" s="5"/>
      <c r="M960" s="5"/>
      <c r="N960" s="5"/>
      <c r="O960" s="5"/>
      <c r="P960" s="5"/>
      <c r="Q960" s="5"/>
      <c r="R960" s="5"/>
      <c r="S960" s="5"/>
      <c r="T960" s="5"/>
    </row>
    <row r="961" spans="2:20" ht="15" x14ac:dyDescent="0.25">
      <c r="B961" s="4" t="str">
        <f t="shared" si="16"/>
        <v/>
      </c>
      <c r="C961"/>
      <c r="D961"/>
      <c r="E961"/>
      <c r="F961" s="5"/>
      <c r="G961" s="5"/>
      <c r="H961" s="5"/>
      <c r="I961" s="5"/>
      <c r="J961" s="5"/>
      <c r="K961" s="5"/>
      <c r="L961" s="5"/>
      <c r="M961" s="5"/>
      <c r="N961" s="5"/>
      <c r="O961" s="5"/>
      <c r="P961" s="5"/>
      <c r="Q961" s="5"/>
      <c r="R961" s="5"/>
      <c r="S961" s="5"/>
      <c r="T961" s="5"/>
    </row>
    <row r="962" spans="2:20" ht="15" x14ac:dyDescent="0.25">
      <c r="B962" s="4" t="str">
        <f t="shared" si="16"/>
        <v/>
      </c>
      <c r="C962"/>
      <c r="D962"/>
      <c r="E962"/>
      <c r="F962" s="5"/>
      <c r="G962" s="5"/>
      <c r="H962" s="5"/>
      <c r="I962" s="5"/>
      <c r="J962" s="5"/>
      <c r="K962" s="5"/>
      <c r="L962" s="5"/>
      <c r="M962" s="5"/>
      <c r="N962" s="5"/>
      <c r="O962" s="5"/>
      <c r="P962" s="5"/>
      <c r="Q962" s="5"/>
      <c r="R962" s="5"/>
      <c r="S962" s="5"/>
      <c r="T962" s="5"/>
    </row>
    <row r="963" spans="2:20" ht="15" x14ac:dyDescent="0.25">
      <c r="B963" s="4" t="str">
        <f t="shared" si="16"/>
        <v/>
      </c>
      <c r="C963"/>
      <c r="D963"/>
      <c r="E963"/>
      <c r="F963" s="5"/>
      <c r="G963" s="5"/>
      <c r="H963" s="5"/>
      <c r="I963" s="5"/>
      <c r="J963" s="5"/>
      <c r="K963" s="5"/>
      <c r="L963" s="5"/>
      <c r="M963" s="5"/>
      <c r="N963" s="5"/>
      <c r="O963" s="5"/>
      <c r="P963" s="5"/>
      <c r="Q963" s="5"/>
      <c r="R963" s="5"/>
      <c r="S963" s="5"/>
      <c r="T963" s="5"/>
    </row>
    <row r="964" spans="2:20" ht="15" x14ac:dyDescent="0.25">
      <c r="B964" s="4" t="str">
        <f t="shared" si="16"/>
        <v/>
      </c>
      <c r="C964"/>
      <c r="D964"/>
      <c r="E964"/>
      <c r="F964" s="5"/>
      <c r="G964" s="5"/>
      <c r="H964" s="5"/>
      <c r="I964" s="5"/>
      <c r="J964" s="5"/>
      <c r="K964" s="5"/>
      <c r="L964" s="5"/>
      <c r="M964" s="5"/>
      <c r="N964" s="5"/>
      <c r="O964" s="5"/>
      <c r="P964" s="5"/>
      <c r="Q964" s="5"/>
      <c r="R964" s="5"/>
      <c r="S964" s="5"/>
      <c r="T964" s="5"/>
    </row>
    <row r="965" spans="2:20" ht="15" x14ac:dyDescent="0.25">
      <c r="B965" s="4" t="str">
        <f t="shared" si="16"/>
        <v/>
      </c>
      <c r="C965"/>
      <c r="D965"/>
      <c r="E965"/>
      <c r="F965" s="5"/>
      <c r="G965" s="5"/>
      <c r="H965" s="5"/>
      <c r="I965" s="5"/>
      <c r="J965" s="5"/>
      <c r="K965" s="5"/>
      <c r="L965" s="5"/>
      <c r="M965" s="5"/>
      <c r="N965" s="5"/>
      <c r="O965" s="5"/>
      <c r="P965" s="5"/>
      <c r="Q965" s="5"/>
      <c r="R965" s="5"/>
      <c r="S965" s="5"/>
      <c r="T965" s="5"/>
    </row>
    <row r="966" spans="2:20" ht="15" x14ac:dyDescent="0.25">
      <c r="B966" s="4" t="str">
        <f t="shared" si="16"/>
        <v/>
      </c>
      <c r="C966"/>
      <c r="D966"/>
      <c r="E966"/>
      <c r="F966" s="5"/>
      <c r="G966" s="5"/>
      <c r="H966" s="5"/>
      <c r="I966" s="5"/>
      <c r="J966" s="5"/>
      <c r="K966" s="5"/>
      <c r="L966" s="5"/>
      <c r="M966" s="5"/>
      <c r="N966" s="5"/>
      <c r="O966" s="5"/>
      <c r="P966" s="5"/>
      <c r="Q966" s="5"/>
      <c r="R966" s="5"/>
      <c r="S966" s="5"/>
      <c r="T966" s="5"/>
    </row>
    <row r="967" spans="2:20" ht="15" x14ac:dyDescent="0.25">
      <c r="B967" s="4" t="str">
        <f t="shared" si="16"/>
        <v/>
      </c>
      <c r="C967"/>
      <c r="D967"/>
      <c r="E967"/>
      <c r="F967" s="5"/>
      <c r="G967" s="5"/>
      <c r="H967" s="5"/>
      <c r="I967" s="5"/>
      <c r="J967" s="5"/>
      <c r="K967" s="5"/>
      <c r="L967" s="5"/>
      <c r="M967" s="5"/>
      <c r="N967" s="5"/>
      <c r="O967" s="5"/>
      <c r="P967" s="5"/>
      <c r="Q967" s="5"/>
      <c r="R967" s="5"/>
      <c r="S967" s="5"/>
      <c r="T967" s="5"/>
    </row>
    <row r="968" spans="2:20" ht="15" x14ac:dyDescent="0.25">
      <c r="B968" s="4" t="str">
        <f t="shared" si="16"/>
        <v/>
      </c>
      <c r="C968"/>
      <c r="D968"/>
      <c r="E968"/>
      <c r="F968" s="5"/>
      <c r="G968" s="5"/>
      <c r="H968" s="5"/>
      <c r="I968" s="5"/>
      <c r="J968" s="5"/>
      <c r="K968" s="5"/>
      <c r="L968" s="5"/>
      <c r="M968" s="5"/>
      <c r="N968" s="5"/>
      <c r="O968" s="5"/>
      <c r="P968" s="5"/>
      <c r="Q968" s="5"/>
      <c r="R968" s="5"/>
      <c r="S968" s="5"/>
      <c r="T968" s="5"/>
    </row>
    <row r="969" spans="2:20" ht="15" x14ac:dyDescent="0.25">
      <c r="B969" s="4" t="str">
        <f t="shared" si="16"/>
        <v/>
      </c>
      <c r="C969"/>
      <c r="D969"/>
      <c r="E969"/>
      <c r="F969" s="5"/>
      <c r="G969" s="5"/>
      <c r="H969" s="5"/>
      <c r="I969" s="5"/>
      <c r="J969" s="5"/>
      <c r="K969" s="5"/>
      <c r="L969" s="5"/>
      <c r="M969" s="5"/>
      <c r="N969" s="5"/>
      <c r="O969" s="5"/>
      <c r="P969" s="5"/>
      <c r="Q969" s="5"/>
      <c r="R969" s="5"/>
      <c r="S969" s="5"/>
      <c r="T969" s="5"/>
    </row>
    <row r="970" spans="2:20" ht="15" x14ac:dyDescent="0.25">
      <c r="B970" s="4" t="str">
        <f t="shared" si="16"/>
        <v/>
      </c>
      <c r="C970"/>
      <c r="D970"/>
      <c r="E970"/>
      <c r="F970" s="5"/>
      <c r="G970" s="5"/>
      <c r="H970" s="5"/>
      <c r="I970" s="5"/>
      <c r="J970" s="5"/>
      <c r="K970" s="5"/>
      <c r="L970" s="5"/>
      <c r="M970" s="5"/>
      <c r="N970" s="5"/>
      <c r="O970" s="5"/>
      <c r="P970" s="5"/>
      <c r="Q970" s="5"/>
      <c r="R970" s="5"/>
      <c r="S970" s="5"/>
      <c r="T970" s="5"/>
    </row>
    <row r="971" spans="2:20" ht="15" x14ac:dyDescent="0.25">
      <c r="B971" s="4" t="str">
        <f t="shared" si="16"/>
        <v/>
      </c>
      <c r="C971"/>
      <c r="D971"/>
      <c r="E971"/>
      <c r="F971" s="5"/>
      <c r="G971" s="5"/>
      <c r="H971" s="5"/>
      <c r="I971" s="5"/>
      <c r="J971" s="5"/>
      <c r="K971" s="5"/>
      <c r="L971" s="5"/>
      <c r="M971" s="5"/>
      <c r="N971" s="5"/>
      <c r="O971" s="5"/>
      <c r="P971" s="5"/>
      <c r="Q971" s="5"/>
      <c r="R971" s="5"/>
      <c r="S971" s="5"/>
      <c r="T971" s="5"/>
    </row>
    <row r="972" spans="2:20" ht="15" x14ac:dyDescent="0.25">
      <c r="B972" s="4" t="str">
        <f t="shared" si="16"/>
        <v/>
      </c>
      <c r="C972"/>
      <c r="D972"/>
      <c r="E972"/>
      <c r="F972" s="5"/>
      <c r="G972" s="5"/>
      <c r="H972" s="5"/>
      <c r="I972" s="5"/>
      <c r="J972" s="5"/>
      <c r="K972" s="5"/>
      <c r="L972" s="5"/>
      <c r="M972" s="5"/>
      <c r="N972" s="5"/>
      <c r="O972" s="5"/>
      <c r="P972" s="5"/>
      <c r="Q972" s="5"/>
      <c r="R972" s="5"/>
      <c r="S972" s="5"/>
      <c r="T972" s="5"/>
    </row>
    <row r="973" spans="2:20" ht="15" x14ac:dyDescent="0.25">
      <c r="B973" s="4" t="str">
        <f t="shared" ref="B973:B1036" si="17">IF(IFERROR(IF(MAX(G973:BB973)/MAX($G$12:$DD$10000)=1,"",MAX(G973:BB973)/MAX($G$12:$DD$10000)),"")=0,"",IFERROR(IF(MAX(G973:BB973)/MAX($G$12:$DD$10000)=1,"",MAX(G973:BB973)/MAX($G$12:$DD$10000)),""))</f>
        <v/>
      </c>
      <c r="C973"/>
      <c r="D973"/>
      <c r="E973"/>
      <c r="F973" s="5"/>
      <c r="G973" s="5"/>
      <c r="H973" s="5"/>
      <c r="I973" s="5"/>
      <c r="J973" s="5"/>
      <c r="K973" s="5"/>
      <c r="L973" s="5"/>
      <c r="M973" s="5"/>
      <c r="N973" s="5"/>
      <c r="O973" s="5"/>
      <c r="P973" s="5"/>
      <c r="Q973" s="5"/>
      <c r="R973" s="5"/>
      <c r="S973" s="5"/>
      <c r="T973" s="5"/>
    </row>
    <row r="974" spans="2:20" ht="15" x14ac:dyDescent="0.25">
      <c r="B974" s="4" t="str">
        <f t="shared" si="17"/>
        <v/>
      </c>
      <c r="C974"/>
      <c r="D974"/>
      <c r="E974"/>
      <c r="F974" s="5"/>
      <c r="G974" s="5"/>
      <c r="H974" s="5"/>
      <c r="I974" s="5"/>
      <c r="J974" s="5"/>
      <c r="K974" s="5"/>
      <c r="L974" s="5"/>
      <c r="M974" s="5"/>
      <c r="N974" s="5"/>
      <c r="O974" s="5"/>
      <c r="P974" s="5"/>
      <c r="Q974" s="5"/>
      <c r="R974" s="5"/>
      <c r="S974" s="5"/>
      <c r="T974" s="5"/>
    </row>
    <row r="975" spans="2:20" ht="15" x14ac:dyDescent="0.25">
      <c r="B975" s="4" t="str">
        <f t="shared" si="17"/>
        <v/>
      </c>
      <c r="C975"/>
      <c r="D975"/>
      <c r="E975"/>
      <c r="F975" s="5"/>
      <c r="G975" s="5"/>
      <c r="H975" s="5"/>
      <c r="I975" s="5"/>
      <c r="J975" s="5"/>
      <c r="K975" s="5"/>
      <c r="L975" s="5"/>
      <c r="M975" s="5"/>
      <c r="N975" s="5"/>
      <c r="O975" s="5"/>
      <c r="P975" s="5"/>
      <c r="Q975" s="5"/>
      <c r="R975" s="5"/>
      <c r="S975" s="5"/>
      <c r="T975" s="5"/>
    </row>
    <row r="976" spans="2:20" ht="15" x14ac:dyDescent="0.25">
      <c r="B976" s="4" t="str">
        <f t="shared" si="17"/>
        <v/>
      </c>
      <c r="C976"/>
      <c r="D976"/>
      <c r="E976"/>
      <c r="F976" s="5"/>
      <c r="G976" s="5"/>
      <c r="H976" s="5"/>
      <c r="I976" s="5"/>
      <c r="J976" s="5"/>
      <c r="K976" s="5"/>
      <c r="L976" s="5"/>
      <c r="M976" s="5"/>
      <c r="N976" s="5"/>
      <c r="O976" s="5"/>
      <c r="P976" s="5"/>
      <c r="Q976" s="5"/>
      <c r="R976" s="5"/>
      <c r="S976" s="5"/>
      <c r="T976" s="5"/>
    </row>
    <row r="977" spans="2:20" ht="15" x14ac:dyDescent="0.25">
      <c r="B977" s="4" t="str">
        <f t="shared" si="17"/>
        <v/>
      </c>
      <c r="C977"/>
      <c r="D977"/>
      <c r="E977"/>
      <c r="F977" s="5"/>
      <c r="G977" s="5"/>
      <c r="H977" s="5"/>
      <c r="I977" s="5"/>
      <c r="J977" s="5"/>
      <c r="K977" s="5"/>
      <c r="L977" s="5"/>
      <c r="M977" s="5"/>
      <c r="N977" s="5"/>
      <c r="O977" s="5"/>
      <c r="P977" s="5"/>
      <c r="Q977" s="5"/>
      <c r="R977" s="5"/>
      <c r="S977" s="5"/>
      <c r="T977" s="5"/>
    </row>
    <row r="978" spans="2:20" ht="15" x14ac:dyDescent="0.25">
      <c r="B978" s="4" t="str">
        <f t="shared" si="17"/>
        <v/>
      </c>
      <c r="C978"/>
      <c r="D978"/>
      <c r="E978"/>
      <c r="F978" s="5"/>
      <c r="G978" s="5"/>
      <c r="H978" s="5"/>
      <c r="I978" s="5"/>
      <c r="J978" s="5"/>
      <c r="K978" s="5"/>
      <c r="L978" s="5"/>
      <c r="M978" s="5"/>
      <c r="N978" s="5"/>
      <c r="O978" s="5"/>
      <c r="P978" s="5"/>
      <c r="Q978" s="5"/>
      <c r="R978" s="5"/>
      <c r="S978" s="5"/>
      <c r="T978" s="5"/>
    </row>
    <row r="979" spans="2:20" ht="15" x14ac:dyDescent="0.25">
      <c r="B979" s="4" t="str">
        <f t="shared" si="17"/>
        <v/>
      </c>
      <c r="C979"/>
      <c r="D979"/>
      <c r="E979"/>
      <c r="F979" s="5"/>
      <c r="G979" s="5"/>
      <c r="H979" s="5"/>
      <c r="I979" s="5"/>
      <c r="J979" s="5"/>
      <c r="K979" s="5"/>
      <c r="L979" s="5"/>
      <c r="M979" s="5"/>
      <c r="N979" s="5"/>
      <c r="O979" s="5"/>
      <c r="P979" s="5"/>
      <c r="Q979" s="5"/>
      <c r="R979" s="5"/>
      <c r="S979" s="5"/>
      <c r="T979" s="5"/>
    </row>
    <row r="980" spans="2:20" ht="15" x14ac:dyDescent="0.25">
      <c r="B980" s="4" t="str">
        <f t="shared" si="17"/>
        <v/>
      </c>
      <c r="C980"/>
      <c r="D980"/>
      <c r="E980"/>
      <c r="F980" s="5"/>
      <c r="G980" s="5"/>
      <c r="H980" s="5"/>
      <c r="I980" s="5"/>
      <c r="J980" s="5"/>
      <c r="K980" s="5"/>
      <c r="L980" s="5"/>
      <c r="M980" s="5"/>
      <c r="N980" s="5"/>
      <c r="O980" s="5"/>
      <c r="P980" s="5"/>
      <c r="Q980" s="5"/>
      <c r="R980" s="5"/>
      <c r="S980" s="5"/>
      <c r="T980" s="5"/>
    </row>
    <row r="981" spans="2:20" ht="15" x14ac:dyDescent="0.25">
      <c r="B981" s="4" t="str">
        <f t="shared" si="17"/>
        <v/>
      </c>
      <c r="C981"/>
      <c r="D981"/>
      <c r="E981"/>
      <c r="F981" s="5"/>
      <c r="G981" s="5"/>
      <c r="H981" s="5"/>
      <c r="I981" s="5"/>
      <c r="J981" s="5"/>
      <c r="K981" s="5"/>
      <c r="L981" s="5"/>
      <c r="M981" s="5"/>
      <c r="N981" s="5"/>
      <c r="O981" s="5"/>
      <c r="P981" s="5"/>
      <c r="Q981" s="5"/>
      <c r="R981" s="5"/>
      <c r="S981" s="5"/>
      <c r="T981" s="5"/>
    </row>
    <row r="982" spans="2:20" ht="15" x14ac:dyDescent="0.25">
      <c r="B982" s="4" t="str">
        <f t="shared" si="17"/>
        <v/>
      </c>
      <c r="C982"/>
      <c r="D982"/>
      <c r="E982"/>
      <c r="F982" s="5"/>
      <c r="G982" s="5"/>
      <c r="H982" s="5"/>
      <c r="I982" s="5"/>
      <c r="J982" s="5"/>
      <c r="K982" s="5"/>
      <c r="L982" s="5"/>
      <c r="M982" s="5"/>
      <c r="N982" s="5"/>
      <c r="O982" s="5"/>
      <c r="P982" s="5"/>
      <c r="Q982" s="5"/>
      <c r="R982" s="5"/>
      <c r="S982" s="5"/>
      <c r="T982" s="5"/>
    </row>
    <row r="983" spans="2:20" ht="15" x14ac:dyDescent="0.25">
      <c r="B983" s="4" t="str">
        <f t="shared" si="17"/>
        <v/>
      </c>
      <c r="C983"/>
      <c r="D983"/>
      <c r="E983"/>
      <c r="F983" s="5"/>
      <c r="G983" s="5"/>
      <c r="H983" s="5"/>
      <c r="I983" s="5"/>
      <c r="J983" s="5"/>
      <c r="K983" s="5"/>
      <c r="L983" s="5"/>
      <c r="M983" s="5"/>
      <c r="N983" s="5"/>
      <c r="O983" s="5"/>
      <c r="P983" s="5"/>
      <c r="Q983" s="5"/>
      <c r="R983" s="5"/>
      <c r="S983" s="5"/>
      <c r="T983" s="5"/>
    </row>
    <row r="984" spans="2:20" ht="15" x14ac:dyDescent="0.25">
      <c r="B984" s="4" t="str">
        <f t="shared" si="17"/>
        <v/>
      </c>
      <c r="C984"/>
      <c r="D984"/>
      <c r="E984"/>
      <c r="F984" s="5"/>
      <c r="G984" s="5"/>
      <c r="H984" s="5"/>
      <c r="I984" s="5"/>
      <c r="J984" s="5"/>
      <c r="K984" s="5"/>
      <c r="L984" s="5"/>
      <c r="M984" s="5"/>
      <c r="N984" s="5"/>
      <c r="O984" s="5"/>
      <c r="P984" s="5"/>
      <c r="Q984" s="5"/>
      <c r="R984" s="5"/>
      <c r="S984" s="5"/>
      <c r="T984" s="5"/>
    </row>
    <row r="985" spans="2:20" ht="15" x14ac:dyDescent="0.25">
      <c r="B985" s="4" t="str">
        <f t="shared" si="17"/>
        <v/>
      </c>
      <c r="C985"/>
      <c r="D985"/>
      <c r="E985"/>
      <c r="F985" s="5"/>
      <c r="G985" s="5"/>
      <c r="H985" s="5"/>
      <c r="I985" s="5"/>
      <c r="J985" s="5"/>
      <c r="K985" s="5"/>
      <c r="L985" s="5"/>
      <c r="M985" s="5"/>
      <c r="N985" s="5"/>
      <c r="O985" s="5"/>
      <c r="P985" s="5"/>
      <c r="Q985" s="5"/>
      <c r="R985" s="5"/>
      <c r="S985" s="5"/>
      <c r="T985" s="5"/>
    </row>
    <row r="986" spans="2:20" ht="15" x14ac:dyDescent="0.25">
      <c r="B986" s="4" t="str">
        <f t="shared" si="17"/>
        <v/>
      </c>
      <c r="C986"/>
      <c r="D986"/>
      <c r="E986"/>
      <c r="F986" s="5"/>
      <c r="G986" s="5"/>
      <c r="H986" s="5"/>
      <c r="I986" s="5"/>
      <c r="J986" s="5"/>
      <c r="K986" s="5"/>
      <c r="L986" s="5"/>
      <c r="M986" s="5"/>
      <c r="N986" s="5"/>
      <c r="O986" s="5"/>
      <c r="P986" s="5"/>
      <c r="Q986" s="5"/>
      <c r="R986" s="5"/>
      <c r="S986" s="5"/>
      <c r="T986" s="5"/>
    </row>
    <row r="987" spans="2:20" ht="15" x14ac:dyDescent="0.25">
      <c r="B987" s="4" t="str">
        <f t="shared" si="17"/>
        <v/>
      </c>
      <c r="C987"/>
      <c r="D987"/>
      <c r="E987"/>
      <c r="F987" s="5"/>
      <c r="G987" s="5"/>
      <c r="H987" s="5"/>
      <c r="I987" s="5"/>
      <c r="J987" s="5"/>
      <c r="K987" s="5"/>
      <c r="L987" s="5"/>
      <c r="M987" s="5"/>
      <c r="N987" s="5"/>
      <c r="O987" s="5"/>
      <c r="P987" s="5"/>
      <c r="Q987" s="5"/>
      <c r="R987" s="5"/>
      <c r="S987" s="5"/>
      <c r="T987" s="5"/>
    </row>
    <row r="988" spans="2:20" ht="15" x14ac:dyDescent="0.25">
      <c r="B988" s="4" t="str">
        <f t="shared" si="17"/>
        <v/>
      </c>
      <c r="C988"/>
      <c r="D988"/>
      <c r="E988"/>
      <c r="F988" s="5"/>
      <c r="G988" s="5"/>
      <c r="H988" s="5"/>
      <c r="I988" s="5"/>
      <c r="J988" s="5"/>
      <c r="K988" s="5"/>
      <c r="L988" s="5"/>
      <c r="M988" s="5"/>
      <c r="N988" s="5"/>
      <c r="O988" s="5"/>
      <c r="P988" s="5"/>
      <c r="Q988" s="5"/>
      <c r="R988" s="5"/>
      <c r="S988" s="5"/>
      <c r="T988" s="5"/>
    </row>
    <row r="989" spans="2:20" ht="15" x14ac:dyDescent="0.25">
      <c r="B989" s="4" t="str">
        <f t="shared" si="17"/>
        <v/>
      </c>
      <c r="C989"/>
      <c r="D989"/>
      <c r="E989"/>
      <c r="F989" s="5"/>
      <c r="G989" s="5"/>
      <c r="H989" s="5"/>
      <c r="I989" s="5"/>
      <c r="J989" s="5"/>
      <c r="K989" s="5"/>
      <c r="L989" s="5"/>
      <c r="M989" s="5"/>
      <c r="N989" s="5"/>
      <c r="O989" s="5"/>
      <c r="P989" s="5"/>
      <c r="Q989" s="5"/>
      <c r="R989" s="5"/>
      <c r="S989" s="5"/>
      <c r="T989" s="5"/>
    </row>
    <row r="990" spans="2:20" ht="15" x14ac:dyDescent="0.25">
      <c r="B990" s="4" t="str">
        <f t="shared" si="17"/>
        <v/>
      </c>
      <c r="C990"/>
      <c r="D990"/>
      <c r="E990"/>
      <c r="F990" s="5"/>
      <c r="G990" s="5"/>
      <c r="H990" s="5"/>
      <c r="I990" s="5"/>
      <c r="J990" s="5"/>
      <c r="K990" s="5"/>
      <c r="L990" s="5"/>
      <c r="M990" s="5"/>
      <c r="N990" s="5"/>
      <c r="O990" s="5"/>
      <c r="P990" s="5"/>
      <c r="Q990" s="5"/>
      <c r="R990" s="5"/>
      <c r="S990" s="5"/>
      <c r="T990" s="5"/>
    </row>
    <row r="991" spans="2:20" ht="15" x14ac:dyDescent="0.25">
      <c r="B991" s="4" t="str">
        <f t="shared" si="17"/>
        <v/>
      </c>
      <c r="C991"/>
      <c r="D991"/>
      <c r="E991"/>
      <c r="F991" s="5"/>
      <c r="G991" s="5"/>
      <c r="H991" s="5"/>
      <c r="I991" s="5"/>
      <c r="J991" s="5"/>
      <c r="K991" s="5"/>
      <c r="L991" s="5"/>
      <c r="M991" s="5"/>
      <c r="N991" s="5"/>
      <c r="O991" s="5"/>
      <c r="P991" s="5"/>
      <c r="Q991" s="5"/>
      <c r="R991" s="5"/>
      <c r="S991" s="5"/>
      <c r="T991" s="5"/>
    </row>
    <row r="992" spans="2:20" ht="15" x14ac:dyDescent="0.25">
      <c r="B992" s="4" t="str">
        <f t="shared" si="17"/>
        <v/>
      </c>
      <c r="C992"/>
      <c r="D992"/>
      <c r="E992"/>
      <c r="F992" s="5"/>
      <c r="G992" s="5"/>
      <c r="H992" s="5"/>
      <c r="I992" s="5"/>
      <c r="J992" s="5"/>
      <c r="K992" s="5"/>
      <c r="L992" s="5"/>
      <c r="M992" s="5"/>
      <c r="N992" s="5"/>
      <c r="O992" s="5"/>
      <c r="P992" s="5"/>
      <c r="Q992" s="5"/>
      <c r="R992" s="5"/>
      <c r="S992" s="5"/>
      <c r="T992" s="5"/>
    </row>
    <row r="993" spans="2:20" ht="15" x14ac:dyDescent="0.25">
      <c r="B993" s="4" t="str">
        <f t="shared" si="17"/>
        <v/>
      </c>
      <c r="C993"/>
      <c r="D993"/>
      <c r="E993"/>
      <c r="F993" s="5"/>
      <c r="G993" s="5"/>
      <c r="H993" s="5"/>
      <c r="I993" s="5"/>
      <c r="J993" s="5"/>
      <c r="K993" s="5"/>
      <c r="L993" s="5"/>
      <c r="M993" s="5"/>
      <c r="N993" s="5"/>
      <c r="O993" s="5"/>
      <c r="P993" s="5"/>
      <c r="Q993" s="5"/>
      <c r="R993" s="5"/>
      <c r="S993" s="5"/>
      <c r="T993" s="5"/>
    </row>
    <row r="994" spans="2:20" ht="15" x14ac:dyDescent="0.25">
      <c r="B994" s="4" t="str">
        <f t="shared" si="17"/>
        <v/>
      </c>
      <c r="C994"/>
      <c r="D994"/>
      <c r="E994"/>
      <c r="F994" s="5"/>
      <c r="G994" s="5"/>
      <c r="H994" s="5"/>
      <c r="I994" s="5"/>
      <c r="J994" s="5"/>
      <c r="K994" s="5"/>
      <c r="L994" s="5"/>
      <c r="M994" s="5"/>
      <c r="N994" s="5"/>
      <c r="O994" s="5"/>
      <c r="P994" s="5"/>
      <c r="Q994" s="5"/>
      <c r="R994" s="5"/>
      <c r="S994" s="5"/>
      <c r="T994" s="5"/>
    </row>
    <row r="995" spans="2:20" ht="15" x14ac:dyDescent="0.25">
      <c r="B995" s="4" t="str">
        <f t="shared" si="17"/>
        <v/>
      </c>
      <c r="C995"/>
      <c r="D995"/>
      <c r="E995"/>
      <c r="F995" s="5"/>
      <c r="G995" s="5"/>
      <c r="H995" s="5"/>
      <c r="I995" s="5"/>
      <c r="J995" s="5"/>
      <c r="K995" s="5"/>
      <c r="L995" s="5"/>
      <c r="M995" s="5"/>
      <c r="N995" s="5"/>
      <c r="O995" s="5"/>
      <c r="P995" s="5"/>
      <c r="Q995" s="5"/>
      <c r="R995" s="5"/>
      <c r="S995" s="5"/>
      <c r="T995" s="5"/>
    </row>
    <row r="996" spans="2:20" ht="15" x14ac:dyDescent="0.25">
      <c r="B996" s="4" t="str">
        <f t="shared" si="17"/>
        <v/>
      </c>
      <c r="C996"/>
      <c r="D996"/>
      <c r="E996"/>
      <c r="F996" s="5"/>
      <c r="G996" s="5"/>
      <c r="H996" s="5"/>
      <c r="I996" s="5"/>
      <c r="J996" s="5"/>
      <c r="K996" s="5"/>
      <c r="L996" s="5"/>
      <c r="M996" s="5"/>
      <c r="N996" s="5"/>
      <c r="O996" s="5"/>
      <c r="P996" s="5"/>
      <c r="Q996" s="5"/>
      <c r="R996" s="5"/>
      <c r="S996" s="5"/>
      <c r="T996" s="5"/>
    </row>
    <row r="997" spans="2:20" ht="15" x14ac:dyDescent="0.25">
      <c r="B997" s="4" t="str">
        <f t="shared" si="17"/>
        <v/>
      </c>
      <c r="C997"/>
      <c r="D997"/>
      <c r="E997"/>
      <c r="F997" s="5"/>
      <c r="G997" s="5"/>
      <c r="H997" s="5"/>
      <c r="I997" s="5"/>
      <c r="J997" s="5"/>
      <c r="K997" s="5"/>
      <c r="L997" s="5"/>
      <c r="M997" s="5"/>
      <c r="N997" s="5"/>
      <c r="O997" s="5"/>
      <c r="P997" s="5"/>
      <c r="Q997" s="5"/>
      <c r="R997" s="5"/>
      <c r="S997" s="5"/>
      <c r="T997" s="5"/>
    </row>
    <row r="998" spans="2:20" ht="15" x14ac:dyDescent="0.25">
      <c r="B998" s="4" t="str">
        <f t="shared" si="17"/>
        <v/>
      </c>
      <c r="C998"/>
      <c r="D998"/>
      <c r="E998"/>
      <c r="F998" s="5"/>
      <c r="G998" s="5"/>
      <c r="H998" s="5"/>
      <c r="I998" s="5"/>
      <c r="J998" s="5"/>
      <c r="K998" s="5"/>
      <c r="L998" s="5"/>
      <c r="M998" s="5"/>
      <c r="N998" s="5"/>
      <c r="O998" s="5"/>
      <c r="P998" s="5"/>
      <c r="Q998" s="5"/>
      <c r="R998" s="5"/>
      <c r="S998" s="5"/>
      <c r="T998" s="5"/>
    </row>
    <row r="999" spans="2:20" ht="15" x14ac:dyDescent="0.25">
      <c r="B999" s="4" t="str">
        <f t="shared" si="17"/>
        <v/>
      </c>
      <c r="C999"/>
      <c r="D999"/>
      <c r="E999"/>
      <c r="F999" s="5"/>
      <c r="G999" s="5"/>
      <c r="H999" s="5"/>
      <c r="I999" s="5"/>
      <c r="J999" s="5"/>
      <c r="K999" s="5"/>
      <c r="L999" s="5"/>
      <c r="M999" s="5"/>
      <c r="N999" s="5"/>
      <c r="O999" s="5"/>
      <c r="P999" s="5"/>
      <c r="Q999" s="5"/>
      <c r="R999" s="5"/>
      <c r="S999" s="5"/>
      <c r="T999" s="5"/>
    </row>
    <row r="1000" spans="2:20" ht="15" x14ac:dyDescent="0.25">
      <c r="B1000" s="4" t="str">
        <f t="shared" si="17"/>
        <v/>
      </c>
      <c r="C1000"/>
      <c r="D1000"/>
      <c r="E1000"/>
      <c r="F1000" s="5"/>
      <c r="G1000" s="5"/>
      <c r="H1000" s="5"/>
      <c r="I1000" s="5"/>
      <c r="J1000" s="5"/>
      <c r="K1000" s="5"/>
      <c r="L1000" s="5"/>
      <c r="M1000" s="5"/>
      <c r="N1000" s="5"/>
      <c r="O1000" s="5"/>
      <c r="P1000" s="5"/>
      <c r="Q1000" s="5"/>
      <c r="R1000" s="5"/>
      <c r="S1000" s="5"/>
      <c r="T1000" s="5"/>
    </row>
    <row r="1001" spans="2:20" ht="15" x14ac:dyDescent="0.25">
      <c r="B1001" s="4" t="str">
        <f t="shared" si="17"/>
        <v/>
      </c>
      <c r="C1001"/>
      <c r="D1001"/>
      <c r="E1001"/>
      <c r="F1001" s="5"/>
      <c r="G1001" s="5"/>
      <c r="H1001" s="5"/>
      <c r="I1001" s="5"/>
      <c r="J1001" s="5"/>
      <c r="K1001" s="5"/>
      <c r="L1001" s="5"/>
      <c r="M1001" s="5"/>
      <c r="N1001" s="5"/>
      <c r="O1001" s="5"/>
      <c r="P1001" s="5"/>
      <c r="Q1001" s="5"/>
      <c r="R1001" s="5"/>
      <c r="S1001" s="5"/>
      <c r="T1001" s="5"/>
    </row>
    <row r="1002" spans="2:20" ht="15" x14ac:dyDescent="0.25">
      <c r="B1002" s="4" t="str">
        <f t="shared" si="17"/>
        <v/>
      </c>
      <c r="C1002"/>
      <c r="D1002"/>
      <c r="E1002"/>
      <c r="F1002" s="5"/>
      <c r="G1002" s="5"/>
      <c r="H1002" s="5"/>
      <c r="I1002" s="5"/>
      <c r="J1002" s="5"/>
      <c r="K1002" s="5"/>
      <c r="L1002" s="5"/>
      <c r="M1002" s="5"/>
      <c r="N1002" s="5"/>
      <c r="O1002" s="5"/>
      <c r="P1002" s="5"/>
      <c r="Q1002" s="5"/>
      <c r="R1002" s="5"/>
      <c r="S1002" s="5"/>
      <c r="T1002" s="5"/>
    </row>
    <row r="1003" spans="2:20" ht="15" x14ac:dyDescent="0.25">
      <c r="B1003" s="4" t="str">
        <f t="shared" si="17"/>
        <v/>
      </c>
      <c r="C1003"/>
      <c r="D1003"/>
      <c r="E1003"/>
      <c r="F1003" s="5"/>
      <c r="G1003" s="5"/>
      <c r="H1003" s="5"/>
      <c r="I1003" s="5"/>
      <c r="J1003" s="5"/>
      <c r="K1003" s="5"/>
      <c r="L1003" s="5"/>
      <c r="M1003" s="5"/>
      <c r="N1003" s="5"/>
      <c r="O1003" s="5"/>
      <c r="P1003" s="5"/>
      <c r="Q1003" s="5"/>
      <c r="R1003" s="5"/>
      <c r="S1003" s="5"/>
      <c r="T1003" s="5"/>
    </row>
    <row r="1004" spans="2:20" ht="15" x14ac:dyDescent="0.25">
      <c r="B1004" s="4" t="str">
        <f t="shared" si="17"/>
        <v/>
      </c>
      <c r="C1004"/>
      <c r="D1004"/>
      <c r="E1004"/>
      <c r="F1004" s="5"/>
      <c r="G1004" s="5"/>
      <c r="H1004" s="5"/>
      <c r="I1004" s="5"/>
      <c r="J1004" s="5"/>
      <c r="K1004" s="5"/>
      <c r="L1004" s="5"/>
      <c r="M1004" s="5"/>
      <c r="N1004" s="5"/>
      <c r="O1004" s="5"/>
      <c r="P1004" s="5"/>
      <c r="Q1004" s="5"/>
      <c r="R1004" s="5"/>
      <c r="S1004" s="5"/>
      <c r="T1004" s="5"/>
    </row>
    <row r="1005" spans="2:20" ht="15" x14ac:dyDescent="0.25">
      <c r="B1005" s="4" t="str">
        <f t="shared" si="17"/>
        <v/>
      </c>
      <c r="C1005"/>
      <c r="D1005"/>
      <c r="E1005"/>
      <c r="F1005" s="5"/>
      <c r="G1005" s="5"/>
      <c r="H1005" s="5"/>
      <c r="I1005" s="5"/>
      <c r="J1005" s="5"/>
      <c r="K1005" s="5"/>
      <c r="L1005" s="5"/>
      <c r="M1005" s="5"/>
      <c r="N1005" s="5"/>
      <c r="O1005" s="5"/>
      <c r="P1005" s="5"/>
      <c r="Q1005" s="5"/>
      <c r="R1005" s="5"/>
      <c r="S1005" s="5"/>
      <c r="T1005" s="5"/>
    </row>
    <row r="1006" spans="2:20" ht="15" x14ac:dyDescent="0.25">
      <c r="B1006" s="4" t="str">
        <f t="shared" si="17"/>
        <v/>
      </c>
      <c r="C1006"/>
      <c r="D1006"/>
      <c r="E1006"/>
      <c r="F1006" s="5"/>
      <c r="G1006" s="5"/>
      <c r="H1006" s="5"/>
      <c r="I1006" s="5"/>
      <c r="J1006" s="5"/>
      <c r="K1006" s="5"/>
      <c r="L1006" s="5"/>
      <c r="M1006" s="5"/>
      <c r="N1006" s="5"/>
      <c r="O1006" s="5"/>
      <c r="P1006" s="5"/>
      <c r="Q1006" s="5"/>
      <c r="R1006" s="5"/>
      <c r="S1006" s="5"/>
      <c r="T1006" s="5"/>
    </row>
    <row r="1007" spans="2:20" ht="15" x14ac:dyDescent="0.25">
      <c r="B1007" s="4" t="str">
        <f t="shared" si="17"/>
        <v/>
      </c>
      <c r="C1007"/>
      <c r="D1007"/>
      <c r="E1007"/>
      <c r="F1007" s="5"/>
      <c r="G1007" s="5"/>
      <c r="H1007" s="5"/>
      <c r="I1007" s="5"/>
      <c r="J1007" s="5"/>
      <c r="K1007" s="5"/>
      <c r="L1007" s="5"/>
      <c r="M1007" s="5"/>
      <c r="N1007" s="5"/>
      <c r="O1007" s="5"/>
      <c r="P1007" s="5"/>
      <c r="Q1007" s="5"/>
      <c r="R1007" s="5"/>
      <c r="S1007" s="5"/>
      <c r="T1007" s="5"/>
    </row>
    <row r="1008" spans="2:20" ht="15" x14ac:dyDescent="0.25">
      <c r="B1008" s="4" t="str">
        <f t="shared" si="17"/>
        <v/>
      </c>
      <c r="C1008"/>
      <c r="D1008"/>
      <c r="E1008"/>
      <c r="F1008" s="5"/>
      <c r="G1008" s="5"/>
      <c r="H1008" s="5"/>
      <c r="I1008" s="5"/>
      <c r="J1008" s="5"/>
      <c r="K1008" s="5"/>
      <c r="L1008" s="5"/>
      <c r="M1008" s="5"/>
      <c r="N1008" s="5"/>
      <c r="O1008" s="5"/>
      <c r="P1008" s="5"/>
      <c r="Q1008" s="5"/>
      <c r="R1008" s="5"/>
      <c r="S1008" s="5"/>
      <c r="T1008" s="5"/>
    </row>
    <row r="1009" spans="2:20" ht="15" x14ac:dyDescent="0.25">
      <c r="B1009" s="4" t="str">
        <f t="shared" si="17"/>
        <v/>
      </c>
      <c r="C1009"/>
      <c r="D1009"/>
      <c r="E1009"/>
      <c r="F1009" s="5"/>
      <c r="G1009" s="5"/>
      <c r="H1009" s="5"/>
      <c r="I1009" s="5"/>
      <c r="J1009" s="5"/>
      <c r="K1009" s="5"/>
      <c r="L1009" s="5"/>
      <c r="M1009" s="5"/>
      <c r="N1009" s="5"/>
      <c r="O1009" s="5"/>
      <c r="P1009" s="5"/>
      <c r="Q1009" s="5"/>
      <c r="R1009" s="5"/>
      <c r="S1009" s="5"/>
      <c r="T1009" s="5"/>
    </row>
    <row r="1010" spans="2:20" ht="15" x14ac:dyDescent="0.25">
      <c r="B1010" s="4" t="str">
        <f t="shared" si="17"/>
        <v/>
      </c>
      <c r="C1010"/>
      <c r="D1010"/>
      <c r="E1010"/>
      <c r="F1010" s="5"/>
      <c r="G1010" s="5"/>
      <c r="H1010" s="5"/>
      <c r="I1010" s="5"/>
      <c r="J1010" s="5"/>
      <c r="K1010" s="5"/>
      <c r="L1010" s="5"/>
      <c r="M1010" s="5"/>
      <c r="N1010" s="5"/>
      <c r="O1010" s="5"/>
      <c r="P1010" s="5"/>
      <c r="Q1010" s="5"/>
      <c r="R1010" s="5"/>
      <c r="S1010" s="5"/>
      <c r="T1010" s="5"/>
    </row>
    <row r="1011" spans="2:20" ht="15" x14ac:dyDescent="0.25">
      <c r="B1011" s="4" t="str">
        <f t="shared" si="17"/>
        <v/>
      </c>
      <c r="C1011"/>
      <c r="D1011"/>
      <c r="E1011"/>
      <c r="F1011" s="5"/>
      <c r="G1011" s="5"/>
      <c r="H1011" s="5"/>
      <c r="I1011" s="5"/>
      <c r="J1011" s="5"/>
      <c r="K1011" s="5"/>
      <c r="L1011" s="5"/>
      <c r="M1011" s="5"/>
      <c r="N1011" s="5"/>
      <c r="O1011" s="5"/>
      <c r="P1011" s="5"/>
      <c r="Q1011" s="5"/>
      <c r="R1011" s="5"/>
      <c r="S1011" s="5"/>
      <c r="T1011" s="5"/>
    </row>
    <row r="1012" spans="2:20" ht="15" x14ac:dyDescent="0.25">
      <c r="B1012" s="4" t="str">
        <f t="shared" si="17"/>
        <v/>
      </c>
      <c r="C1012"/>
      <c r="D1012"/>
      <c r="E1012"/>
      <c r="F1012" s="5"/>
      <c r="G1012" s="5"/>
      <c r="H1012" s="5"/>
      <c r="I1012" s="5"/>
      <c r="J1012" s="5"/>
      <c r="K1012" s="5"/>
      <c r="L1012" s="5"/>
      <c r="M1012" s="5"/>
      <c r="N1012" s="5"/>
      <c r="O1012" s="5"/>
      <c r="P1012" s="5"/>
      <c r="Q1012" s="5"/>
      <c r="R1012" s="5"/>
      <c r="S1012" s="5"/>
      <c r="T1012" s="5"/>
    </row>
    <row r="1013" spans="2:20" ht="15" x14ac:dyDescent="0.25">
      <c r="B1013" s="4" t="str">
        <f t="shared" si="17"/>
        <v/>
      </c>
      <c r="C1013"/>
      <c r="D1013"/>
      <c r="E1013"/>
      <c r="F1013" s="5"/>
      <c r="G1013" s="5"/>
      <c r="H1013" s="5"/>
      <c r="I1013" s="5"/>
      <c r="J1013" s="5"/>
      <c r="K1013" s="5"/>
      <c r="L1013" s="5"/>
      <c r="M1013" s="5"/>
      <c r="N1013" s="5"/>
      <c r="O1013" s="5"/>
      <c r="P1013" s="5"/>
      <c r="Q1013" s="5"/>
      <c r="R1013" s="5"/>
      <c r="S1013" s="5"/>
      <c r="T1013" s="5"/>
    </row>
    <row r="1014" spans="2:20" ht="15" x14ac:dyDescent="0.25">
      <c r="B1014" s="4" t="str">
        <f t="shared" si="17"/>
        <v/>
      </c>
      <c r="C1014"/>
      <c r="D1014"/>
      <c r="E1014"/>
      <c r="F1014" s="5"/>
      <c r="G1014" s="5"/>
      <c r="H1014" s="5"/>
      <c r="I1014" s="5"/>
      <c r="J1014" s="5"/>
      <c r="K1014" s="5"/>
      <c r="L1014" s="5"/>
      <c r="M1014" s="5"/>
      <c r="N1014" s="5"/>
      <c r="O1014" s="5"/>
      <c r="P1014" s="5"/>
      <c r="Q1014" s="5"/>
      <c r="R1014" s="5"/>
      <c r="S1014" s="5"/>
      <c r="T1014" s="5"/>
    </row>
    <row r="1015" spans="2:20" ht="15" x14ac:dyDescent="0.25">
      <c r="B1015" s="4" t="str">
        <f t="shared" si="17"/>
        <v/>
      </c>
      <c r="C1015"/>
      <c r="D1015"/>
      <c r="E1015"/>
      <c r="F1015" s="5"/>
      <c r="G1015" s="5"/>
      <c r="H1015" s="5"/>
      <c r="I1015" s="5"/>
      <c r="J1015" s="5"/>
      <c r="K1015" s="5"/>
      <c r="L1015" s="5"/>
      <c r="M1015" s="5"/>
      <c r="N1015" s="5"/>
      <c r="O1015" s="5"/>
      <c r="P1015" s="5"/>
      <c r="Q1015" s="5"/>
      <c r="R1015" s="5"/>
      <c r="S1015" s="5"/>
      <c r="T1015" s="5"/>
    </row>
    <row r="1016" spans="2:20" ht="15" x14ac:dyDescent="0.25">
      <c r="B1016" s="4" t="str">
        <f t="shared" si="17"/>
        <v/>
      </c>
      <c r="C1016"/>
      <c r="D1016"/>
      <c r="E1016"/>
      <c r="F1016" s="5"/>
      <c r="G1016" s="5"/>
      <c r="H1016" s="5"/>
      <c r="I1016" s="5"/>
      <c r="J1016" s="5"/>
      <c r="K1016" s="5"/>
      <c r="L1016" s="5"/>
      <c r="M1016" s="5"/>
      <c r="N1016" s="5"/>
      <c r="O1016" s="5"/>
      <c r="P1016" s="5"/>
      <c r="Q1016" s="5"/>
      <c r="R1016" s="5"/>
      <c r="S1016" s="5"/>
      <c r="T1016" s="5"/>
    </row>
    <row r="1017" spans="2:20" ht="15" x14ac:dyDescent="0.25">
      <c r="B1017" s="4" t="str">
        <f t="shared" si="17"/>
        <v/>
      </c>
      <c r="C1017"/>
      <c r="D1017"/>
      <c r="E1017"/>
      <c r="F1017" s="5"/>
      <c r="G1017" s="5"/>
      <c r="H1017" s="5"/>
      <c r="I1017" s="5"/>
      <c r="J1017" s="5"/>
      <c r="K1017" s="5"/>
      <c r="L1017" s="5"/>
      <c r="M1017" s="5"/>
      <c r="N1017" s="5"/>
      <c r="O1017" s="5"/>
      <c r="P1017" s="5"/>
      <c r="Q1017" s="5"/>
      <c r="R1017" s="5"/>
      <c r="S1017" s="5"/>
      <c r="T1017" s="5"/>
    </row>
    <row r="1018" spans="2:20" ht="15" x14ac:dyDescent="0.25">
      <c r="B1018" s="4" t="str">
        <f t="shared" si="17"/>
        <v/>
      </c>
      <c r="C1018"/>
      <c r="D1018"/>
      <c r="E1018"/>
      <c r="F1018" s="5"/>
      <c r="G1018" s="5"/>
      <c r="H1018" s="5"/>
      <c r="I1018" s="5"/>
      <c r="J1018" s="5"/>
      <c r="K1018" s="5"/>
      <c r="L1018" s="5"/>
      <c r="M1018" s="5"/>
      <c r="N1018" s="5"/>
      <c r="O1018" s="5"/>
      <c r="P1018" s="5"/>
      <c r="Q1018" s="5"/>
      <c r="R1018" s="5"/>
      <c r="S1018" s="5"/>
      <c r="T1018" s="5"/>
    </row>
    <row r="1019" spans="2:20" ht="15" x14ac:dyDescent="0.25">
      <c r="B1019" s="4" t="str">
        <f t="shared" si="17"/>
        <v/>
      </c>
      <c r="C1019"/>
      <c r="D1019"/>
      <c r="E1019"/>
      <c r="F1019" s="5"/>
      <c r="G1019" s="5"/>
      <c r="H1019" s="5"/>
      <c r="I1019" s="5"/>
      <c r="J1019" s="5"/>
      <c r="K1019" s="5"/>
      <c r="L1019" s="5"/>
      <c r="M1019" s="5"/>
      <c r="N1019" s="5"/>
      <c r="O1019" s="5"/>
      <c r="P1019" s="5"/>
      <c r="Q1019" s="5"/>
      <c r="R1019" s="5"/>
      <c r="S1019" s="5"/>
      <c r="T1019" s="5"/>
    </row>
    <row r="1020" spans="2:20" ht="15" x14ac:dyDescent="0.25">
      <c r="B1020" s="4" t="str">
        <f t="shared" si="17"/>
        <v/>
      </c>
      <c r="C1020"/>
      <c r="D1020"/>
      <c r="E1020"/>
      <c r="F1020" s="5"/>
      <c r="G1020" s="5"/>
      <c r="H1020" s="5"/>
      <c r="I1020" s="5"/>
      <c r="J1020" s="5"/>
      <c r="K1020" s="5"/>
      <c r="L1020" s="5"/>
      <c r="M1020" s="5"/>
      <c r="N1020" s="5"/>
      <c r="O1020" s="5"/>
      <c r="P1020" s="5"/>
      <c r="Q1020" s="5"/>
      <c r="R1020" s="5"/>
      <c r="S1020" s="5"/>
      <c r="T1020" s="5"/>
    </row>
    <row r="1021" spans="2:20" ht="15" x14ac:dyDescent="0.25">
      <c r="B1021" s="4" t="str">
        <f t="shared" si="17"/>
        <v/>
      </c>
      <c r="C1021"/>
      <c r="D1021"/>
      <c r="E1021"/>
      <c r="F1021" s="5"/>
      <c r="G1021" s="5"/>
      <c r="H1021" s="5"/>
      <c r="I1021" s="5"/>
      <c r="J1021" s="5"/>
      <c r="K1021" s="5"/>
      <c r="L1021" s="5"/>
      <c r="M1021" s="5"/>
      <c r="N1021" s="5"/>
      <c r="O1021" s="5"/>
      <c r="P1021" s="5"/>
      <c r="Q1021" s="5"/>
      <c r="R1021" s="5"/>
      <c r="S1021" s="5"/>
      <c r="T1021" s="5"/>
    </row>
    <row r="1022" spans="2:20" ht="15" x14ac:dyDescent="0.25">
      <c r="B1022" s="4" t="str">
        <f t="shared" si="17"/>
        <v/>
      </c>
      <c r="C1022"/>
      <c r="D1022"/>
      <c r="E1022"/>
      <c r="F1022" s="5"/>
      <c r="G1022" s="5"/>
      <c r="H1022" s="5"/>
      <c r="I1022" s="5"/>
      <c r="J1022" s="5"/>
      <c r="K1022" s="5"/>
      <c r="L1022" s="5"/>
      <c r="M1022" s="5"/>
      <c r="N1022" s="5"/>
      <c r="O1022" s="5"/>
      <c r="P1022" s="5"/>
      <c r="Q1022" s="5"/>
      <c r="R1022" s="5"/>
      <c r="S1022" s="5"/>
      <c r="T1022" s="5"/>
    </row>
    <row r="1023" spans="2:20" ht="15" x14ac:dyDescent="0.25">
      <c r="B1023" s="4" t="str">
        <f t="shared" si="17"/>
        <v/>
      </c>
      <c r="C1023"/>
      <c r="D1023"/>
      <c r="E1023"/>
      <c r="F1023" s="5"/>
      <c r="G1023" s="5"/>
      <c r="H1023" s="5"/>
      <c r="I1023" s="5"/>
      <c r="J1023" s="5"/>
      <c r="K1023" s="5"/>
      <c r="L1023" s="5"/>
      <c r="M1023" s="5"/>
      <c r="N1023" s="5"/>
      <c r="O1023" s="5"/>
      <c r="P1023" s="5"/>
      <c r="Q1023" s="5"/>
      <c r="R1023" s="5"/>
      <c r="S1023" s="5"/>
      <c r="T1023" s="5"/>
    </row>
    <row r="1024" spans="2:20" ht="15" x14ac:dyDescent="0.25">
      <c r="B1024" s="4" t="str">
        <f t="shared" si="17"/>
        <v/>
      </c>
      <c r="C1024"/>
      <c r="D1024"/>
      <c r="E1024"/>
      <c r="F1024" s="5"/>
      <c r="G1024" s="5"/>
      <c r="H1024" s="5"/>
      <c r="I1024" s="5"/>
      <c r="J1024" s="5"/>
      <c r="K1024" s="5"/>
      <c r="L1024" s="5"/>
      <c r="M1024" s="5"/>
      <c r="N1024" s="5"/>
      <c r="O1024" s="5"/>
      <c r="P1024" s="5"/>
      <c r="Q1024" s="5"/>
      <c r="R1024" s="5"/>
      <c r="S1024" s="5"/>
      <c r="T1024" s="5"/>
    </row>
    <row r="1025" spans="2:20" ht="15" x14ac:dyDescent="0.25">
      <c r="B1025" s="4" t="str">
        <f t="shared" si="17"/>
        <v/>
      </c>
      <c r="C1025"/>
      <c r="D1025"/>
      <c r="E1025"/>
      <c r="F1025" s="5"/>
      <c r="G1025" s="5"/>
      <c r="H1025" s="5"/>
      <c r="I1025" s="5"/>
      <c r="J1025" s="5"/>
      <c r="K1025" s="5"/>
      <c r="L1025" s="5"/>
      <c r="M1025" s="5"/>
      <c r="N1025" s="5"/>
      <c r="O1025" s="5"/>
      <c r="P1025" s="5"/>
      <c r="Q1025" s="5"/>
      <c r="R1025" s="5"/>
      <c r="S1025" s="5"/>
      <c r="T1025" s="5"/>
    </row>
    <row r="1026" spans="2:20" ht="15" x14ac:dyDescent="0.25">
      <c r="B1026" s="4" t="str">
        <f t="shared" si="17"/>
        <v/>
      </c>
      <c r="C1026"/>
      <c r="D1026"/>
      <c r="E1026"/>
      <c r="F1026" s="5"/>
      <c r="G1026" s="5"/>
      <c r="H1026" s="5"/>
      <c r="I1026" s="5"/>
      <c r="J1026" s="5"/>
      <c r="K1026" s="5"/>
      <c r="L1026" s="5"/>
      <c r="M1026" s="5"/>
      <c r="N1026" s="5"/>
      <c r="O1026" s="5"/>
      <c r="P1026" s="5"/>
      <c r="Q1026" s="5"/>
      <c r="R1026" s="5"/>
      <c r="S1026" s="5"/>
      <c r="T1026" s="5"/>
    </row>
    <row r="1027" spans="2:20" ht="15" x14ac:dyDescent="0.25">
      <c r="B1027" s="4" t="str">
        <f t="shared" si="17"/>
        <v/>
      </c>
      <c r="C1027"/>
      <c r="D1027"/>
      <c r="E1027"/>
      <c r="F1027" s="5"/>
      <c r="G1027" s="5"/>
      <c r="H1027" s="5"/>
      <c r="I1027" s="5"/>
      <c r="J1027" s="5"/>
      <c r="K1027" s="5"/>
      <c r="L1027" s="5"/>
      <c r="M1027" s="5"/>
      <c r="N1027" s="5"/>
      <c r="O1027" s="5"/>
      <c r="P1027" s="5"/>
      <c r="Q1027" s="5"/>
      <c r="R1027" s="5"/>
      <c r="S1027" s="5"/>
      <c r="T1027" s="5"/>
    </row>
    <row r="1028" spans="2:20" ht="15" x14ac:dyDescent="0.25">
      <c r="B1028" s="4" t="str">
        <f t="shared" si="17"/>
        <v/>
      </c>
      <c r="C1028"/>
      <c r="D1028"/>
      <c r="E1028"/>
      <c r="F1028" s="5"/>
      <c r="G1028" s="5"/>
      <c r="H1028" s="5"/>
      <c r="I1028" s="5"/>
      <c r="J1028" s="5"/>
      <c r="K1028" s="5"/>
      <c r="L1028" s="5"/>
      <c r="M1028" s="5"/>
      <c r="N1028" s="5"/>
      <c r="O1028" s="5"/>
      <c r="P1028" s="5"/>
      <c r="Q1028" s="5"/>
      <c r="R1028" s="5"/>
      <c r="S1028" s="5"/>
      <c r="T1028" s="5"/>
    </row>
    <row r="1029" spans="2:20" ht="15" x14ac:dyDescent="0.25">
      <c r="B1029" s="4" t="str">
        <f t="shared" si="17"/>
        <v/>
      </c>
      <c r="C1029"/>
      <c r="D1029"/>
      <c r="E1029"/>
      <c r="F1029" s="5"/>
      <c r="G1029" s="5"/>
      <c r="H1029" s="5"/>
      <c r="I1029" s="5"/>
      <c r="J1029" s="5"/>
      <c r="K1029" s="5"/>
      <c r="L1029" s="5"/>
      <c r="M1029" s="5"/>
      <c r="N1029" s="5"/>
      <c r="O1029" s="5"/>
      <c r="P1029" s="5"/>
      <c r="Q1029" s="5"/>
      <c r="R1029" s="5"/>
      <c r="S1029" s="5"/>
      <c r="T1029" s="5"/>
    </row>
    <row r="1030" spans="2:20" ht="15" x14ac:dyDescent="0.25">
      <c r="B1030" s="4" t="str">
        <f t="shared" si="17"/>
        <v/>
      </c>
      <c r="C1030"/>
      <c r="D1030"/>
      <c r="E1030"/>
      <c r="F1030" s="5"/>
      <c r="G1030" s="5"/>
      <c r="H1030" s="5"/>
      <c r="I1030" s="5"/>
      <c r="J1030" s="5"/>
      <c r="K1030" s="5"/>
      <c r="L1030" s="5"/>
      <c r="M1030" s="5"/>
      <c r="N1030" s="5"/>
      <c r="O1030" s="5"/>
      <c r="P1030" s="5"/>
      <c r="Q1030" s="5"/>
      <c r="R1030" s="5"/>
      <c r="S1030" s="5"/>
      <c r="T1030" s="5"/>
    </row>
    <row r="1031" spans="2:20" ht="15" x14ac:dyDescent="0.25">
      <c r="B1031" s="4" t="str">
        <f t="shared" si="17"/>
        <v/>
      </c>
      <c r="C1031"/>
      <c r="D1031"/>
      <c r="E1031"/>
      <c r="F1031" s="5"/>
      <c r="G1031" s="5"/>
      <c r="H1031" s="5"/>
      <c r="I1031" s="5"/>
      <c r="J1031" s="5"/>
      <c r="K1031" s="5"/>
      <c r="L1031" s="5"/>
      <c r="M1031" s="5"/>
      <c r="N1031" s="5"/>
      <c r="O1031" s="5"/>
      <c r="P1031" s="5"/>
      <c r="Q1031" s="5"/>
      <c r="R1031" s="5"/>
      <c r="S1031" s="5"/>
      <c r="T1031" s="5"/>
    </row>
    <row r="1032" spans="2:20" ht="15" x14ac:dyDescent="0.25">
      <c r="B1032" s="4" t="str">
        <f t="shared" si="17"/>
        <v/>
      </c>
      <c r="C1032"/>
      <c r="D1032"/>
      <c r="E1032"/>
      <c r="F1032" s="5"/>
      <c r="G1032" s="5"/>
      <c r="H1032" s="5"/>
      <c r="I1032" s="5"/>
      <c r="J1032" s="5"/>
      <c r="K1032" s="5"/>
      <c r="L1032" s="5"/>
      <c r="M1032" s="5"/>
      <c r="N1032" s="5"/>
      <c r="O1032" s="5"/>
      <c r="P1032" s="5"/>
      <c r="Q1032" s="5"/>
      <c r="R1032" s="5"/>
      <c r="S1032" s="5"/>
      <c r="T1032" s="5"/>
    </row>
    <row r="1033" spans="2:20" ht="15" x14ac:dyDescent="0.25">
      <c r="B1033" s="4" t="str">
        <f t="shared" si="17"/>
        <v/>
      </c>
      <c r="C1033"/>
      <c r="D1033"/>
      <c r="E1033"/>
      <c r="F1033" s="5"/>
      <c r="G1033" s="5"/>
      <c r="H1033" s="5"/>
      <c r="I1033" s="5"/>
      <c r="J1033" s="5"/>
      <c r="K1033" s="5"/>
      <c r="L1033" s="5"/>
      <c r="M1033" s="5"/>
      <c r="N1033" s="5"/>
      <c r="O1033" s="5"/>
      <c r="P1033" s="5"/>
      <c r="Q1033" s="5"/>
      <c r="R1033" s="5"/>
      <c r="S1033" s="5"/>
      <c r="T1033" s="5"/>
    </row>
    <row r="1034" spans="2:20" ht="15" x14ac:dyDescent="0.25">
      <c r="B1034" s="4" t="str">
        <f t="shared" si="17"/>
        <v/>
      </c>
      <c r="C1034"/>
      <c r="D1034"/>
      <c r="E1034"/>
      <c r="F1034" s="5"/>
      <c r="G1034" s="5"/>
      <c r="H1034" s="5"/>
      <c r="I1034" s="5"/>
      <c r="J1034" s="5"/>
      <c r="K1034" s="5"/>
      <c r="L1034" s="5"/>
      <c r="M1034" s="5"/>
      <c r="N1034" s="5"/>
      <c r="O1034" s="5"/>
      <c r="P1034" s="5"/>
      <c r="Q1034" s="5"/>
      <c r="R1034" s="5"/>
      <c r="S1034" s="5"/>
      <c r="T1034" s="5"/>
    </row>
    <row r="1035" spans="2:20" ht="15" x14ac:dyDescent="0.25">
      <c r="B1035" s="4" t="str">
        <f t="shared" si="17"/>
        <v/>
      </c>
      <c r="C1035"/>
      <c r="D1035"/>
      <c r="E1035"/>
      <c r="F1035" s="5"/>
      <c r="G1035" s="5"/>
      <c r="H1035" s="5"/>
      <c r="I1035" s="5"/>
      <c r="J1035" s="5"/>
      <c r="K1035" s="5"/>
      <c r="L1035" s="5"/>
      <c r="M1035" s="5"/>
      <c r="N1035" s="5"/>
      <c r="O1035" s="5"/>
      <c r="P1035" s="5"/>
      <c r="Q1035" s="5"/>
      <c r="R1035" s="5"/>
      <c r="S1035" s="5"/>
      <c r="T1035" s="5"/>
    </row>
    <row r="1036" spans="2:20" ht="15" x14ac:dyDescent="0.25">
      <c r="B1036" s="4" t="str">
        <f t="shared" si="17"/>
        <v/>
      </c>
      <c r="C1036"/>
      <c r="D1036"/>
      <c r="E1036"/>
      <c r="F1036" s="5"/>
      <c r="G1036" s="5"/>
      <c r="H1036" s="5"/>
      <c r="I1036" s="5"/>
      <c r="J1036" s="5"/>
      <c r="K1036" s="5"/>
      <c r="L1036" s="5"/>
      <c r="M1036" s="5"/>
      <c r="N1036" s="5"/>
      <c r="O1036" s="5"/>
      <c r="P1036" s="5"/>
      <c r="Q1036" s="5"/>
      <c r="R1036" s="5"/>
      <c r="S1036" s="5"/>
      <c r="T1036" s="5"/>
    </row>
    <row r="1037" spans="2:20" ht="15" x14ac:dyDescent="0.25">
      <c r="B1037" s="4" t="str">
        <f t="shared" ref="B1037:B1100" si="18">IF(IFERROR(IF(MAX(G1037:BB1037)/MAX($G$12:$DD$10000)=1,"",MAX(G1037:BB1037)/MAX($G$12:$DD$10000)),"")=0,"",IFERROR(IF(MAX(G1037:BB1037)/MAX($G$12:$DD$10000)=1,"",MAX(G1037:BB1037)/MAX($G$12:$DD$10000)),""))</f>
        <v/>
      </c>
      <c r="C1037"/>
      <c r="D1037"/>
      <c r="E1037"/>
      <c r="F1037" s="5"/>
      <c r="G1037" s="5"/>
      <c r="H1037" s="5"/>
      <c r="I1037" s="5"/>
      <c r="J1037" s="5"/>
      <c r="K1037" s="5"/>
      <c r="L1037" s="5"/>
      <c r="M1037" s="5"/>
      <c r="N1037" s="5"/>
      <c r="O1037" s="5"/>
      <c r="P1037" s="5"/>
      <c r="Q1037" s="5"/>
      <c r="R1037" s="5"/>
      <c r="S1037" s="5"/>
      <c r="T1037" s="5"/>
    </row>
    <row r="1038" spans="2:20" ht="15" x14ac:dyDescent="0.25">
      <c r="B1038" s="4" t="str">
        <f t="shared" si="18"/>
        <v/>
      </c>
      <c r="C1038"/>
      <c r="D1038"/>
      <c r="E1038"/>
      <c r="F1038" s="5"/>
      <c r="G1038" s="5"/>
      <c r="H1038" s="5"/>
      <c r="I1038" s="5"/>
      <c r="J1038" s="5"/>
      <c r="K1038" s="5"/>
      <c r="L1038" s="5"/>
      <c r="M1038" s="5"/>
      <c r="N1038" s="5"/>
      <c r="O1038" s="5"/>
      <c r="P1038" s="5"/>
      <c r="Q1038" s="5"/>
      <c r="R1038" s="5"/>
      <c r="S1038" s="5"/>
      <c r="T1038" s="5"/>
    </row>
    <row r="1039" spans="2:20" ht="15" x14ac:dyDescent="0.25">
      <c r="B1039" s="4" t="str">
        <f t="shared" si="18"/>
        <v/>
      </c>
      <c r="C1039"/>
      <c r="D1039"/>
      <c r="E1039"/>
      <c r="F1039" s="5"/>
      <c r="G1039" s="5"/>
      <c r="H1039" s="5"/>
      <c r="I1039" s="5"/>
      <c r="J1039" s="5"/>
      <c r="K1039" s="5"/>
      <c r="L1039" s="5"/>
      <c r="M1039" s="5"/>
      <c r="N1039" s="5"/>
      <c r="O1039" s="5"/>
      <c r="P1039" s="5"/>
      <c r="Q1039" s="5"/>
      <c r="R1039" s="5"/>
      <c r="S1039" s="5"/>
      <c r="T1039" s="5"/>
    </row>
    <row r="1040" spans="2:20" ht="15" x14ac:dyDescent="0.25">
      <c r="B1040" s="4" t="str">
        <f t="shared" si="18"/>
        <v/>
      </c>
      <c r="C1040"/>
      <c r="D1040"/>
      <c r="E1040"/>
      <c r="F1040" s="5"/>
      <c r="G1040" s="5"/>
      <c r="H1040" s="5"/>
      <c r="I1040" s="5"/>
      <c r="J1040" s="5"/>
      <c r="K1040" s="5"/>
      <c r="L1040" s="5"/>
      <c r="M1040" s="5"/>
      <c r="N1040" s="5"/>
      <c r="O1040" s="5"/>
      <c r="P1040" s="5"/>
      <c r="Q1040" s="5"/>
      <c r="R1040" s="5"/>
      <c r="S1040" s="5"/>
      <c r="T1040" s="5"/>
    </row>
    <row r="1041" spans="2:20" ht="15" x14ac:dyDescent="0.25">
      <c r="B1041" s="4" t="str">
        <f t="shared" si="18"/>
        <v/>
      </c>
      <c r="C1041"/>
      <c r="D1041"/>
      <c r="E1041"/>
      <c r="F1041" s="5"/>
      <c r="G1041" s="5"/>
      <c r="H1041" s="5"/>
      <c r="I1041" s="5"/>
      <c r="J1041" s="5"/>
      <c r="K1041" s="5"/>
      <c r="L1041" s="5"/>
      <c r="M1041" s="5"/>
      <c r="N1041" s="5"/>
      <c r="O1041" s="5"/>
      <c r="P1041" s="5"/>
      <c r="Q1041" s="5"/>
      <c r="R1041" s="5"/>
      <c r="S1041" s="5"/>
      <c r="T1041" s="5"/>
    </row>
    <row r="1042" spans="2:20" ht="15" x14ac:dyDescent="0.25">
      <c r="B1042" s="4" t="str">
        <f t="shared" si="18"/>
        <v/>
      </c>
      <c r="C1042"/>
      <c r="D1042"/>
      <c r="E1042"/>
      <c r="F1042" s="5"/>
      <c r="G1042" s="5"/>
      <c r="H1042" s="5"/>
      <c r="I1042" s="5"/>
      <c r="J1042" s="5"/>
      <c r="K1042" s="5"/>
      <c r="L1042" s="5"/>
      <c r="M1042" s="5"/>
      <c r="N1042" s="5"/>
      <c r="O1042" s="5"/>
      <c r="P1042" s="5"/>
      <c r="Q1042" s="5"/>
      <c r="R1042" s="5"/>
      <c r="S1042" s="5"/>
      <c r="T1042" s="5"/>
    </row>
    <row r="1043" spans="2:20" ht="15" x14ac:dyDescent="0.25">
      <c r="B1043" s="4" t="str">
        <f t="shared" si="18"/>
        <v/>
      </c>
      <c r="C1043"/>
      <c r="D1043"/>
      <c r="E1043"/>
      <c r="F1043" s="5"/>
      <c r="G1043" s="5"/>
      <c r="H1043" s="5"/>
      <c r="I1043" s="5"/>
      <c r="J1043" s="5"/>
      <c r="K1043" s="5"/>
      <c r="L1043" s="5"/>
      <c r="M1043" s="5"/>
      <c r="N1043" s="5"/>
      <c r="O1043" s="5"/>
      <c r="P1043" s="5"/>
      <c r="Q1043" s="5"/>
      <c r="R1043" s="5"/>
      <c r="S1043" s="5"/>
      <c r="T1043" s="5"/>
    </row>
    <row r="1044" spans="2:20" ht="15" x14ac:dyDescent="0.25">
      <c r="B1044" s="4" t="str">
        <f t="shared" si="18"/>
        <v/>
      </c>
      <c r="C1044"/>
      <c r="D1044"/>
      <c r="E1044"/>
      <c r="F1044" s="5"/>
      <c r="G1044" s="5"/>
      <c r="H1044" s="5"/>
      <c r="I1044" s="5"/>
      <c r="J1044" s="5"/>
      <c r="K1044" s="5"/>
      <c r="L1044" s="5"/>
      <c r="M1044" s="5"/>
      <c r="N1044" s="5"/>
      <c r="O1044" s="5"/>
      <c r="P1044" s="5"/>
      <c r="Q1044" s="5"/>
      <c r="R1044" s="5"/>
      <c r="S1044" s="5"/>
      <c r="T1044" s="5"/>
    </row>
    <row r="1045" spans="2:20" ht="15" x14ac:dyDescent="0.25">
      <c r="B1045" s="4" t="str">
        <f t="shared" si="18"/>
        <v/>
      </c>
      <c r="C1045"/>
      <c r="D1045"/>
      <c r="E1045"/>
      <c r="F1045" s="5"/>
      <c r="G1045" s="5"/>
      <c r="H1045" s="5"/>
      <c r="I1045" s="5"/>
      <c r="J1045" s="5"/>
      <c r="K1045" s="5"/>
      <c r="L1045" s="5"/>
      <c r="M1045" s="5"/>
      <c r="N1045" s="5"/>
      <c r="O1045" s="5"/>
      <c r="P1045" s="5"/>
      <c r="Q1045" s="5"/>
      <c r="R1045" s="5"/>
      <c r="S1045" s="5"/>
      <c r="T1045" s="5"/>
    </row>
    <row r="1046" spans="2:20" ht="15" x14ac:dyDescent="0.25">
      <c r="B1046" s="4" t="str">
        <f t="shared" si="18"/>
        <v/>
      </c>
      <c r="C1046"/>
      <c r="D1046"/>
      <c r="E1046"/>
      <c r="F1046" s="5"/>
      <c r="G1046" s="5"/>
      <c r="H1046" s="5"/>
      <c r="I1046" s="5"/>
      <c r="J1046" s="5"/>
      <c r="K1046" s="5"/>
      <c r="L1046" s="5"/>
      <c r="M1046" s="5"/>
      <c r="N1046" s="5"/>
      <c r="O1046" s="5"/>
      <c r="P1046" s="5"/>
      <c r="Q1046" s="5"/>
      <c r="R1046" s="5"/>
      <c r="S1046" s="5"/>
      <c r="T1046" s="5"/>
    </row>
    <row r="1047" spans="2:20" ht="15" x14ac:dyDescent="0.25">
      <c r="B1047" s="4" t="str">
        <f t="shared" si="18"/>
        <v/>
      </c>
      <c r="C1047"/>
      <c r="D1047"/>
      <c r="E1047"/>
      <c r="F1047" s="5"/>
      <c r="G1047" s="5"/>
      <c r="H1047" s="5"/>
      <c r="I1047" s="5"/>
      <c r="J1047" s="5"/>
      <c r="K1047" s="5"/>
      <c r="L1047" s="5"/>
      <c r="M1047" s="5"/>
      <c r="N1047" s="5"/>
      <c r="O1047" s="5"/>
      <c r="P1047" s="5"/>
      <c r="Q1047" s="5"/>
      <c r="R1047" s="5"/>
      <c r="S1047" s="5"/>
      <c r="T1047" s="5"/>
    </row>
    <row r="1048" spans="2:20" ht="15" x14ac:dyDescent="0.25">
      <c r="B1048" s="4" t="str">
        <f t="shared" si="18"/>
        <v/>
      </c>
      <c r="C1048"/>
      <c r="D1048"/>
      <c r="E1048"/>
      <c r="F1048" s="5"/>
      <c r="G1048" s="5"/>
      <c r="H1048" s="5"/>
      <c r="I1048" s="5"/>
      <c r="J1048" s="5"/>
      <c r="K1048" s="5"/>
      <c r="L1048" s="5"/>
      <c r="M1048" s="5"/>
      <c r="N1048" s="5"/>
      <c r="O1048" s="5"/>
      <c r="P1048" s="5"/>
      <c r="Q1048" s="5"/>
      <c r="R1048" s="5"/>
      <c r="S1048" s="5"/>
      <c r="T1048" s="5"/>
    </row>
    <row r="1049" spans="2:20" ht="15" x14ac:dyDescent="0.25">
      <c r="B1049" s="4" t="str">
        <f t="shared" si="18"/>
        <v/>
      </c>
      <c r="C1049"/>
      <c r="D1049"/>
      <c r="E1049"/>
      <c r="F1049" s="5"/>
      <c r="G1049" s="5"/>
      <c r="H1049" s="5"/>
      <c r="I1049" s="5"/>
      <c r="J1049" s="5"/>
      <c r="K1049" s="5"/>
      <c r="L1049" s="5"/>
      <c r="M1049" s="5"/>
      <c r="N1049" s="5"/>
      <c r="O1049" s="5"/>
      <c r="P1049" s="5"/>
      <c r="Q1049" s="5"/>
      <c r="R1049" s="5"/>
      <c r="S1049" s="5"/>
      <c r="T1049" s="5"/>
    </row>
    <row r="1050" spans="2:20" ht="15" x14ac:dyDescent="0.25">
      <c r="B1050" s="4" t="str">
        <f t="shared" si="18"/>
        <v/>
      </c>
      <c r="C1050"/>
      <c r="D1050"/>
      <c r="E1050"/>
      <c r="F1050" s="5"/>
      <c r="G1050" s="5"/>
      <c r="H1050" s="5"/>
      <c r="I1050" s="5"/>
      <c r="J1050" s="5"/>
      <c r="K1050" s="5"/>
      <c r="L1050" s="5"/>
      <c r="M1050" s="5"/>
      <c r="N1050" s="5"/>
      <c r="O1050" s="5"/>
      <c r="P1050" s="5"/>
      <c r="Q1050" s="5"/>
      <c r="R1050" s="5"/>
      <c r="S1050" s="5"/>
      <c r="T1050" s="5"/>
    </row>
    <row r="1051" spans="2:20" ht="15" x14ac:dyDescent="0.25">
      <c r="B1051" s="4" t="str">
        <f t="shared" si="18"/>
        <v/>
      </c>
      <c r="C1051"/>
      <c r="D1051"/>
      <c r="E1051"/>
      <c r="F1051" s="5"/>
      <c r="G1051" s="5"/>
      <c r="H1051" s="5"/>
      <c r="I1051" s="5"/>
      <c r="J1051" s="5"/>
      <c r="K1051" s="5"/>
      <c r="L1051" s="5"/>
      <c r="M1051" s="5"/>
      <c r="N1051" s="5"/>
      <c r="O1051" s="5"/>
      <c r="P1051" s="5"/>
      <c r="Q1051" s="5"/>
      <c r="R1051" s="5"/>
      <c r="S1051" s="5"/>
      <c r="T1051" s="5"/>
    </row>
    <row r="1052" spans="2:20" ht="15" x14ac:dyDescent="0.25">
      <c r="B1052" s="4" t="str">
        <f t="shared" si="18"/>
        <v/>
      </c>
      <c r="C1052"/>
      <c r="D1052"/>
      <c r="E1052"/>
      <c r="F1052" s="5"/>
      <c r="G1052" s="5"/>
      <c r="H1052" s="5"/>
      <c r="I1052" s="5"/>
      <c r="J1052" s="5"/>
      <c r="K1052" s="5"/>
      <c r="L1052" s="5"/>
      <c r="M1052" s="5"/>
      <c r="N1052" s="5"/>
      <c r="O1052" s="5"/>
      <c r="P1052" s="5"/>
      <c r="Q1052" s="5"/>
      <c r="R1052" s="5"/>
      <c r="S1052" s="5"/>
      <c r="T1052" s="5"/>
    </row>
    <row r="1053" spans="2:20" ht="15" x14ac:dyDescent="0.25">
      <c r="B1053" s="4" t="str">
        <f t="shared" si="18"/>
        <v/>
      </c>
      <c r="C1053"/>
      <c r="D1053"/>
      <c r="E1053"/>
      <c r="F1053" s="5"/>
      <c r="G1053" s="5"/>
      <c r="H1053" s="5"/>
      <c r="I1053" s="5"/>
      <c r="J1053" s="5"/>
      <c r="K1053" s="5"/>
      <c r="L1053" s="5"/>
      <c r="M1053" s="5"/>
      <c r="N1053" s="5"/>
      <c r="O1053" s="5"/>
      <c r="P1053" s="5"/>
      <c r="Q1053" s="5"/>
      <c r="R1053" s="5"/>
      <c r="S1053" s="5"/>
      <c r="T1053" s="5"/>
    </row>
    <row r="1054" spans="2:20" ht="15" x14ac:dyDescent="0.25">
      <c r="B1054" s="4" t="str">
        <f t="shared" si="18"/>
        <v/>
      </c>
      <c r="C1054"/>
      <c r="D1054"/>
      <c r="E1054"/>
      <c r="F1054" s="5"/>
      <c r="G1054" s="5"/>
      <c r="H1054" s="5"/>
      <c r="I1054" s="5"/>
      <c r="J1054" s="5"/>
      <c r="K1054" s="5"/>
      <c r="L1054" s="5"/>
      <c r="M1054" s="5"/>
      <c r="N1054" s="5"/>
      <c r="O1054" s="5"/>
      <c r="P1054" s="5"/>
      <c r="Q1054" s="5"/>
      <c r="R1054" s="5"/>
      <c r="S1054" s="5"/>
      <c r="T1054" s="5"/>
    </row>
    <row r="1055" spans="2:20" ht="15" x14ac:dyDescent="0.25">
      <c r="B1055" s="4" t="str">
        <f t="shared" si="18"/>
        <v/>
      </c>
      <c r="C1055"/>
      <c r="D1055"/>
      <c r="E1055"/>
      <c r="F1055" s="5"/>
      <c r="G1055" s="5"/>
      <c r="H1055" s="5"/>
      <c r="I1055" s="5"/>
      <c r="J1055" s="5"/>
      <c r="K1055" s="5"/>
      <c r="L1055" s="5"/>
      <c r="M1055" s="5"/>
      <c r="N1055" s="5"/>
      <c r="O1055" s="5"/>
      <c r="P1055" s="5"/>
      <c r="Q1055" s="5"/>
      <c r="R1055" s="5"/>
      <c r="S1055" s="5"/>
      <c r="T1055" s="5"/>
    </row>
    <row r="1056" spans="2:20" ht="15" x14ac:dyDescent="0.25">
      <c r="B1056" s="4" t="str">
        <f t="shared" si="18"/>
        <v/>
      </c>
      <c r="C1056"/>
      <c r="D1056"/>
      <c r="E1056"/>
      <c r="F1056" s="5"/>
      <c r="G1056" s="5"/>
      <c r="H1056" s="5"/>
      <c r="I1056" s="5"/>
      <c r="J1056" s="5"/>
      <c r="K1056" s="5"/>
      <c r="L1056" s="5"/>
      <c r="M1056" s="5"/>
      <c r="N1056" s="5"/>
      <c r="O1056" s="5"/>
      <c r="P1056" s="5"/>
      <c r="Q1056" s="5"/>
      <c r="R1056" s="5"/>
      <c r="S1056" s="5"/>
      <c r="T1056" s="5"/>
    </row>
    <row r="1057" spans="2:20" ht="15" x14ac:dyDescent="0.25">
      <c r="B1057" s="4" t="str">
        <f t="shared" si="18"/>
        <v/>
      </c>
      <c r="C1057"/>
      <c r="D1057"/>
      <c r="E1057"/>
      <c r="F1057" s="5"/>
      <c r="G1057" s="5"/>
      <c r="H1057" s="5"/>
      <c r="I1057" s="5"/>
      <c r="J1057" s="5"/>
      <c r="K1057" s="5"/>
      <c r="L1057" s="5"/>
      <c r="M1057" s="5"/>
      <c r="N1057" s="5"/>
      <c r="O1057" s="5"/>
      <c r="P1057" s="5"/>
      <c r="Q1057" s="5"/>
      <c r="R1057" s="5"/>
      <c r="S1057" s="5"/>
      <c r="T1057" s="5"/>
    </row>
    <row r="1058" spans="2:20" ht="15" x14ac:dyDescent="0.25">
      <c r="B1058" s="4" t="str">
        <f t="shared" si="18"/>
        <v/>
      </c>
      <c r="C1058"/>
      <c r="D1058"/>
      <c r="E1058"/>
      <c r="F1058" s="5"/>
      <c r="G1058" s="5"/>
      <c r="H1058" s="5"/>
      <c r="I1058" s="5"/>
      <c r="J1058" s="5"/>
      <c r="K1058" s="5"/>
      <c r="L1058" s="5"/>
      <c r="M1058" s="5"/>
      <c r="N1058" s="5"/>
      <c r="O1058" s="5"/>
      <c r="P1058" s="5"/>
      <c r="Q1058" s="5"/>
      <c r="R1058" s="5"/>
      <c r="S1058" s="5"/>
      <c r="T1058" s="5"/>
    </row>
    <row r="1059" spans="2:20" ht="15" x14ac:dyDescent="0.25">
      <c r="B1059" s="4" t="str">
        <f t="shared" si="18"/>
        <v/>
      </c>
      <c r="C1059"/>
      <c r="D1059"/>
      <c r="E1059"/>
      <c r="F1059" s="5"/>
      <c r="G1059" s="5"/>
      <c r="H1059" s="5"/>
      <c r="I1059" s="5"/>
      <c r="J1059" s="5"/>
      <c r="K1059" s="5"/>
      <c r="L1059" s="5"/>
      <c r="M1059" s="5"/>
      <c r="N1059" s="5"/>
      <c r="O1059" s="5"/>
      <c r="P1059" s="5"/>
      <c r="Q1059" s="5"/>
      <c r="R1059" s="5"/>
      <c r="S1059" s="5"/>
      <c r="T1059" s="5"/>
    </row>
    <row r="1060" spans="2:20" ht="15" x14ac:dyDescent="0.25">
      <c r="B1060" s="4" t="str">
        <f t="shared" si="18"/>
        <v/>
      </c>
      <c r="C1060"/>
      <c r="D1060"/>
      <c r="E1060"/>
      <c r="F1060" s="5"/>
      <c r="G1060" s="5"/>
      <c r="H1060" s="5"/>
      <c r="I1060" s="5"/>
      <c r="J1060" s="5"/>
      <c r="K1060" s="5"/>
      <c r="L1060" s="5"/>
      <c r="M1060" s="5"/>
      <c r="N1060" s="5"/>
      <c r="O1060" s="5"/>
      <c r="P1060" s="5"/>
      <c r="Q1060" s="5"/>
      <c r="R1060" s="5"/>
      <c r="S1060" s="5"/>
      <c r="T1060" s="5"/>
    </row>
    <row r="1061" spans="2:20" ht="15" x14ac:dyDescent="0.25">
      <c r="B1061" s="4" t="str">
        <f t="shared" si="18"/>
        <v/>
      </c>
      <c r="C1061"/>
      <c r="D1061"/>
      <c r="E1061"/>
      <c r="F1061" s="5"/>
      <c r="G1061" s="5"/>
      <c r="H1061" s="5"/>
      <c r="I1061" s="5"/>
      <c r="J1061" s="5"/>
      <c r="K1061" s="5"/>
      <c r="L1061" s="5"/>
      <c r="M1061" s="5"/>
      <c r="N1061" s="5"/>
      <c r="O1061" s="5"/>
      <c r="P1061" s="5"/>
      <c r="Q1061" s="5"/>
      <c r="R1061" s="5"/>
      <c r="S1061" s="5"/>
      <c r="T1061" s="5"/>
    </row>
    <row r="1062" spans="2:20" ht="15" x14ac:dyDescent="0.25">
      <c r="B1062" s="4" t="str">
        <f t="shared" si="18"/>
        <v/>
      </c>
      <c r="C1062"/>
      <c r="D1062"/>
      <c r="E1062"/>
      <c r="F1062" s="5"/>
      <c r="G1062" s="5"/>
      <c r="H1062" s="5"/>
      <c r="I1062" s="5"/>
      <c r="J1062" s="5"/>
      <c r="K1062" s="5"/>
      <c r="L1062" s="5"/>
      <c r="M1062" s="5"/>
      <c r="N1062" s="5"/>
      <c r="O1062" s="5"/>
      <c r="P1062" s="5"/>
      <c r="Q1062" s="5"/>
      <c r="R1062" s="5"/>
      <c r="S1062" s="5"/>
      <c r="T1062" s="5"/>
    </row>
    <row r="1063" spans="2:20" ht="15" x14ac:dyDescent="0.25">
      <c r="B1063" s="4" t="str">
        <f t="shared" si="18"/>
        <v/>
      </c>
      <c r="C1063"/>
      <c r="D1063"/>
      <c r="E1063"/>
      <c r="F1063" s="5"/>
      <c r="G1063" s="5"/>
      <c r="H1063" s="5"/>
      <c r="I1063" s="5"/>
      <c r="J1063" s="5"/>
      <c r="K1063" s="5"/>
      <c r="L1063" s="5"/>
      <c r="M1063" s="5"/>
      <c r="N1063" s="5"/>
      <c r="O1063" s="5"/>
      <c r="P1063" s="5"/>
      <c r="Q1063" s="5"/>
      <c r="R1063" s="5"/>
      <c r="S1063" s="5"/>
      <c r="T1063" s="5"/>
    </row>
    <row r="1064" spans="2:20" ht="15" x14ac:dyDescent="0.25">
      <c r="B1064" s="4" t="str">
        <f t="shared" si="18"/>
        <v/>
      </c>
      <c r="C1064"/>
      <c r="D1064"/>
      <c r="E1064"/>
      <c r="F1064" s="5"/>
      <c r="G1064" s="5"/>
      <c r="H1064" s="5"/>
      <c r="I1064" s="5"/>
      <c r="J1064" s="5"/>
      <c r="K1064" s="5"/>
      <c r="L1064" s="5"/>
      <c r="M1064" s="5"/>
      <c r="N1064" s="5"/>
      <c r="O1064" s="5"/>
      <c r="P1064" s="5"/>
      <c r="Q1064" s="5"/>
      <c r="R1064" s="5"/>
      <c r="S1064" s="5"/>
      <c r="T1064" s="5"/>
    </row>
    <row r="1065" spans="2:20" ht="15" x14ac:dyDescent="0.25">
      <c r="B1065" s="4" t="str">
        <f t="shared" si="18"/>
        <v/>
      </c>
      <c r="C1065"/>
      <c r="D1065"/>
      <c r="E1065"/>
      <c r="F1065" s="5"/>
      <c r="G1065" s="5"/>
      <c r="H1065" s="5"/>
      <c r="I1065" s="5"/>
      <c r="J1065" s="5"/>
      <c r="K1065" s="5"/>
      <c r="L1065" s="5"/>
      <c r="M1065" s="5"/>
      <c r="N1065" s="5"/>
      <c r="O1065" s="5"/>
      <c r="P1065" s="5"/>
      <c r="Q1065" s="5"/>
      <c r="R1065" s="5"/>
      <c r="S1065" s="5"/>
      <c r="T1065" s="5"/>
    </row>
    <row r="1066" spans="2:20" ht="15" x14ac:dyDescent="0.25">
      <c r="B1066" s="4" t="str">
        <f t="shared" si="18"/>
        <v/>
      </c>
      <c r="C1066"/>
      <c r="D1066"/>
      <c r="E1066"/>
      <c r="F1066" s="5"/>
      <c r="G1066" s="5"/>
      <c r="H1066" s="5"/>
      <c r="I1066" s="5"/>
      <c r="J1066" s="5"/>
      <c r="K1066" s="5"/>
      <c r="L1066" s="5"/>
      <c r="M1066" s="5"/>
      <c r="N1066" s="5"/>
      <c r="O1066" s="5"/>
      <c r="P1066" s="5"/>
      <c r="Q1066" s="5"/>
      <c r="R1066" s="5"/>
      <c r="S1066" s="5"/>
      <c r="T1066" s="5"/>
    </row>
    <row r="1067" spans="2:20" ht="15" x14ac:dyDescent="0.25">
      <c r="B1067" s="4" t="str">
        <f t="shared" si="18"/>
        <v/>
      </c>
      <c r="C1067"/>
      <c r="D1067"/>
      <c r="E1067"/>
      <c r="F1067" s="5"/>
      <c r="G1067" s="5"/>
      <c r="H1067" s="5"/>
      <c r="I1067" s="5"/>
      <c r="J1067" s="5"/>
      <c r="K1067" s="5"/>
      <c r="L1067" s="5"/>
      <c r="M1067" s="5"/>
      <c r="N1067" s="5"/>
      <c r="O1067" s="5"/>
      <c r="P1067" s="5"/>
      <c r="Q1067" s="5"/>
      <c r="R1067" s="5"/>
      <c r="S1067" s="5"/>
      <c r="T1067" s="5"/>
    </row>
    <row r="1068" spans="2:20" ht="15" x14ac:dyDescent="0.25">
      <c r="B1068" s="4" t="str">
        <f t="shared" si="18"/>
        <v/>
      </c>
      <c r="C1068"/>
      <c r="D1068"/>
      <c r="E1068"/>
      <c r="F1068" s="5"/>
      <c r="G1068" s="5"/>
      <c r="H1068" s="5"/>
      <c r="I1068" s="5"/>
      <c r="J1068" s="5"/>
      <c r="K1068" s="5"/>
      <c r="L1068" s="5"/>
      <c r="M1068" s="5"/>
      <c r="N1068" s="5"/>
      <c r="O1068" s="5"/>
      <c r="P1068" s="5"/>
      <c r="Q1068" s="5"/>
      <c r="R1068" s="5"/>
      <c r="S1068" s="5"/>
      <c r="T1068" s="5"/>
    </row>
    <row r="1069" spans="2:20" ht="15" x14ac:dyDescent="0.25">
      <c r="B1069" s="4" t="str">
        <f t="shared" si="18"/>
        <v/>
      </c>
      <c r="C1069"/>
      <c r="D1069"/>
      <c r="E1069"/>
      <c r="F1069" s="5"/>
      <c r="G1069" s="5"/>
      <c r="H1069" s="5"/>
      <c r="I1069" s="5"/>
      <c r="J1069" s="5"/>
      <c r="K1069" s="5"/>
      <c r="L1069" s="5"/>
      <c r="M1069" s="5"/>
      <c r="N1069" s="5"/>
      <c r="O1069" s="5"/>
      <c r="P1069" s="5"/>
      <c r="Q1069" s="5"/>
      <c r="R1069" s="5"/>
      <c r="S1069" s="5"/>
      <c r="T1069" s="5"/>
    </row>
    <row r="1070" spans="2:20" ht="15" x14ac:dyDescent="0.25">
      <c r="B1070" s="4" t="str">
        <f t="shared" si="18"/>
        <v/>
      </c>
      <c r="C1070"/>
      <c r="D1070"/>
      <c r="E1070"/>
      <c r="F1070" s="5"/>
      <c r="G1070" s="5"/>
      <c r="H1070" s="5"/>
      <c r="I1070" s="5"/>
      <c r="J1070" s="5"/>
      <c r="K1070" s="5"/>
      <c r="L1070" s="5"/>
      <c r="M1070" s="5"/>
      <c r="N1070" s="5"/>
      <c r="O1070" s="5"/>
      <c r="P1070" s="5"/>
      <c r="Q1070" s="5"/>
      <c r="R1070" s="5"/>
      <c r="S1070" s="5"/>
      <c r="T1070" s="5"/>
    </row>
    <row r="1071" spans="2:20" ht="15" x14ac:dyDescent="0.25">
      <c r="B1071" s="4" t="str">
        <f t="shared" si="18"/>
        <v/>
      </c>
      <c r="C1071"/>
      <c r="D1071"/>
      <c r="E1071"/>
      <c r="F1071" s="5"/>
      <c r="G1071" s="5"/>
      <c r="H1071" s="5"/>
      <c r="I1071" s="5"/>
      <c r="J1071" s="5"/>
      <c r="K1071" s="5"/>
      <c r="L1071" s="5"/>
      <c r="M1071" s="5"/>
      <c r="N1071" s="5"/>
      <c r="O1071" s="5"/>
      <c r="P1071" s="5"/>
      <c r="Q1071" s="5"/>
      <c r="R1071" s="5"/>
      <c r="S1071" s="5"/>
      <c r="T1071" s="5"/>
    </row>
    <row r="1072" spans="2:20" ht="15" x14ac:dyDescent="0.25">
      <c r="B1072" s="4" t="str">
        <f t="shared" si="18"/>
        <v/>
      </c>
      <c r="C1072"/>
      <c r="D1072"/>
      <c r="E1072"/>
      <c r="F1072" s="5"/>
      <c r="G1072" s="5"/>
      <c r="H1072" s="5"/>
      <c r="I1072" s="5"/>
      <c r="J1072" s="5"/>
      <c r="K1072" s="5"/>
      <c r="L1072" s="5"/>
      <c r="M1072" s="5"/>
      <c r="N1072" s="5"/>
      <c r="O1072" s="5"/>
      <c r="P1072" s="5"/>
      <c r="Q1072" s="5"/>
      <c r="R1072" s="5"/>
      <c r="S1072" s="5"/>
      <c r="T1072" s="5"/>
    </row>
    <row r="1073" spans="2:20" ht="15" x14ac:dyDescent="0.25">
      <c r="B1073" s="4" t="str">
        <f t="shared" si="18"/>
        <v/>
      </c>
      <c r="C1073"/>
      <c r="D1073"/>
      <c r="E1073"/>
      <c r="F1073" s="5"/>
      <c r="G1073" s="5"/>
      <c r="H1073" s="5"/>
      <c r="I1073" s="5"/>
      <c r="J1073" s="5"/>
      <c r="K1073" s="5"/>
      <c r="L1073" s="5"/>
      <c r="M1073" s="5"/>
      <c r="N1073" s="5"/>
      <c r="O1073" s="5"/>
      <c r="P1073" s="5"/>
      <c r="Q1073" s="5"/>
      <c r="R1073" s="5"/>
      <c r="S1073" s="5"/>
      <c r="T1073" s="5"/>
    </row>
    <row r="1074" spans="2:20" ht="15" x14ac:dyDescent="0.25">
      <c r="B1074" s="4" t="str">
        <f t="shared" si="18"/>
        <v/>
      </c>
      <c r="C1074"/>
      <c r="D1074"/>
      <c r="E1074"/>
      <c r="F1074" s="5"/>
      <c r="G1074" s="5"/>
      <c r="H1074" s="5"/>
      <c r="I1074" s="5"/>
      <c r="J1074" s="5"/>
      <c r="K1074" s="5"/>
      <c r="L1074" s="5"/>
      <c r="M1074" s="5"/>
      <c r="N1074" s="5"/>
      <c r="O1074" s="5"/>
      <c r="P1074" s="5"/>
      <c r="Q1074" s="5"/>
      <c r="R1074" s="5"/>
      <c r="S1074" s="5"/>
      <c r="T1074" s="5"/>
    </row>
    <row r="1075" spans="2:20" ht="15" x14ac:dyDescent="0.25">
      <c r="B1075" s="4" t="str">
        <f t="shared" si="18"/>
        <v/>
      </c>
      <c r="C1075"/>
      <c r="D1075"/>
      <c r="E1075"/>
      <c r="F1075" s="5"/>
      <c r="G1075" s="5"/>
      <c r="H1075" s="5"/>
      <c r="I1075" s="5"/>
      <c r="J1075" s="5"/>
      <c r="K1075" s="5"/>
      <c r="L1075" s="5"/>
      <c r="M1075" s="5"/>
      <c r="N1075" s="5"/>
      <c r="O1075" s="5"/>
      <c r="P1075" s="5"/>
      <c r="Q1075" s="5"/>
      <c r="R1075" s="5"/>
      <c r="S1075" s="5"/>
      <c r="T1075" s="5"/>
    </row>
    <row r="1076" spans="2:20" ht="15" x14ac:dyDescent="0.25">
      <c r="B1076" s="4" t="str">
        <f t="shared" si="18"/>
        <v/>
      </c>
      <c r="C1076"/>
      <c r="D1076"/>
      <c r="E1076"/>
      <c r="F1076" s="5"/>
      <c r="G1076" s="5"/>
      <c r="H1076" s="5"/>
      <c r="I1076" s="5"/>
      <c r="J1076" s="5"/>
      <c r="K1076" s="5"/>
      <c r="L1076" s="5"/>
      <c r="M1076" s="5"/>
      <c r="N1076" s="5"/>
      <c r="O1076" s="5"/>
      <c r="P1076" s="5"/>
      <c r="Q1076" s="5"/>
      <c r="R1076" s="5"/>
      <c r="S1076" s="5"/>
      <c r="T1076" s="5"/>
    </row>
    <row r="1077" spans="2:20" ht="15" x14ac:dyDescent="0.25">
      <c r="B1077" s="4" t="str">
        <f t="shared" si="18"/>
        <v/>
      </c>
      <c r="C1077"/>
      <c r="D1077"/>
      <c r="E1077"/>
      <c r="F1077" s="5"/>
      <c r="G1077" s="5"/>
      <c r="H1077" s="5"/>
      <c r="I1077" s="5"/>
      <c r="J1077" s="5"/>
      <c r="K1077" s="5"/>
      <c r="L1077" s="5"/>
      <c r="M1077" s="5"/>
      <c r="N1077" s="5"/>
      <c r="O1077" s="5"/>
      <c r="P1077" s="5"/>
      <c r="Q1077" s="5"/>
      <c r="R1077" s="5"/>
      <c r="S1077" s="5"/>
      <c r="T1077" s="5"/>
    </row>
    <row r="1078" spans="2:20" ht="15" x14ac:dyDescent="0.25">
      <c r="B1078" s="4" t="str">
        <f t="shared" si="18"/>
        <v/>
      </c>
      <c r="C1078"/>
      <c r="D1078"/>
      <c r="E1078"/>
      <c r="F1078" s="5"/>
      <c r="G1078" s="5"/>
      <c r="H1078" s="5"/>
      <c r="I1078" s="5"/>
      <c r="J1078" s="5"/>
      <c r="K1078" s="5"/>
      <c r="L1078" s="5"/>
      <c r="M1078" s="5"/>
      <c r="N1078" s="5"/>
      <c r="O1078" s="5"/>
      <c r="P1078" s="5"/>
      <c r="Q1078" s="5"/>
      <c r="R1078" s="5"/>
      <c r="S1078" s="5"/>
      <c r="T1078" s="5"/>
    </row>
    <row r="1079" spans="2:20" ht="15" x14ac:dyDescent="0.25">
      <c r="B1079" s="4" t="str">
        <f t="shared" si="18"/>
        <v/>
      </c>
      <c r="C1079"/>
      <c r="D1079"/>
      <c r="E1079"/>
      <c r="F1079" s="5"/>
      <c r="G1079" s="5"/>
      <c r="H1079" s="5"/>
      <c r="I1079" s="5"/>
      <c r="J1079" s="5"/>
      <c r="K1079" s="5"/>
      <c r="L1079" s="5"/>
      <c r="M1079" s="5"/>
      <c r="N1079" s="5"/>
      <c r="O1079" s="5"/>
      <c r="P1079" s="5"/>
      <c r="Q1079" s="5"/>
      <c r="R1079" s="5"/>
      <c r="S1079" s="5"/>
      <c r="T1079" s="5"/>
    </row>
    <row r="1080" spans="2:20" ht="15" x14ac:dyDescent="0.25">
      <c r="B1080" s="4" t="str">
        <f t="shared" si="18"/>
        <v/>
      </c>
      <c r="C1080"/>
      <c r="D1080"/>
      <c r="E1080"/>
      <c r="F1080" s="5"/>
      <c r="G1080" s="5"/>
      <c r="H1080" s="5"/>
      <c r="I1080" s="5"/>
      <c r="J1080" s="5"/>
      <c r="K1080" s="5"/>
      <c r="L1080" s="5"/>
      <c r="M1080" s="5"/>
      <c r="N1080" s="5"/>
      <c r="O1080" s="5"/>
      <c r="P1080" s="5"/>
      <c r="Q1080" s="5"/>
      <c r="R1080" s="5"/>
      <c r="S1080" s="5"/>
      <c r="T1080" s="5"/>
    </row>
    <row r="1081" spans="2:20" ht="15" x14ac:dyDescent="0.25">
      <c r="B1081" s="4" t="str">
        <f t="shared" si="18"/>
        <v/>
      </c>
      <c r="C1081"/>
      <c r="D1081"/>
      <c r="E1081"/>
      <c r="F1081" s="5"/>
      <c r="G1081" s="5"/>
      <c r="H1081" s="5"/>
      <c r="I1081" s="5"/>
      <c r="J1081" s="5"/>
      <c r="K1081" s="5"/>
      <c r="L1081" s="5"/>
      <c r="M1081" s="5"/>
      <c r="N1081" s="5"/>
      <c r="O1081" s="5"/>
      <c r="P1081" s="5"/>
      <c r="Q1081" s="5"/>
      <c r="R1081" s="5"/>
      <c r="S1081" s="5"/>
      <c r="T1081" s="5"/>
    </row>
    <row r="1082" spans="2:20" ht="15" x14ac:dyDescent="0.25">
      <c r="B1082" s="4" t="str">
        <f t="shared" si="18"/>
        <v/>
      </c>
      <c r="C1082"/>
      <c r="D1082"/>
      <c r="E1082"/>
      <c r="F1082" s="5"/>
      <c r="G1082" s="5"/>
      <c r="H1082" s="5"/>
      <c r="I1082" s="5"/>
      <c r="J1082" s="5"/>
      <c r="K1082" s="5"/>
      <c r="L1082" s="5"/>
      <c r="M1082" s="5"/>
      <c r="N1082" s="5"/>
      <c r="O1082" s="5"/>
      <c r="P1082" s="5"/>
      <c r="Q1082" s="5"/>
      <c r="R1082" s="5"/>
      <c r="S1082" s="5"/>
      <c r="T1082" s="5"/>
    </row>
    <row r="1083" spans="2:20" ht="15" x14ac:dyDescent="0.25">
      <c r="B1083" s="4" t="str">
        <f t="shared" si="18"/>
        <v/>
      </c>
      <c r="C1083"/>
      <c r="D1083"/>
      <c r="E1083"/>
      <c r="F1083" s="5"/>
      <c r="G1083" s="5"/>
      <c r="H1083" s="5"/>
      <c r="I1083" s="5"/>
      <c r="J1083" s="5"/>
      <c r="K1083" s="5"/>
      <c r="L1083" s="5"/>
      <c r="M1083" s="5"/>
      <c r="N1083" s="5"/>
      <c r="O1083" s="5"/>
      <c r="P1083" s="5"/>
      <c r="Q1083" s="5"/>
      <c r="R1083" s="5"/>
      <c r="S1083" s="5"/>
      <c r="T1083" s="5"/>
    </row>
    <row r="1084" spans="2:20" ht="15" x14ac:dyDescent="0.25">
      <c r="B1084" s="4" t="str">
        <f t="shared" si="18"/>
        <v/>
      </c>
      <c r="C1084"/>
      <c r="D1084"/>
      <c r="E1084"/>
      <c r="F1084" s="5"/>
      <c r="G1084" s="5"/>
      <c r="H1084" s="5"/>
      <c r="I1084" s="5"/>
      <c r="J1084" s="5"/>
      <c r="K1084" s="5"/>
      <c r="L1084" s="5"/>
      <c r="M1084" s="5"/>
      <c r="N1084" s="5"/>
      <c r="O1084" s="5"/>
      <c r="P1084" s="5"/>
      <c r="Q1084" s="5"/>
      <c r="R1084" s="5"/>
      <c r="S1084" s="5"/>
      <c r="T1084" s="5"/>
    </row>
    <row r="1085" spans="2:20" ht="15" x14ac:dyDescent="0.25">
      <c r="B1085" s="4" t="str">
        <f t="shared" si="18"/>
        <v/>
      </c>
      <c r="C1085"/>
      <c r="D1085"/>
      <c r="E1085"/>
      <c r="F1085" s="5"/>
      <c r="G1085" s="5"/>
      <c r="H1085" s="5"/>
      <c r="I1085" s="5"/>
      <c r="J1085" s="5"/>
      <c r="K1085" s="5"/>
      <c r="L1085" s="5"/>
      <c r="M1085" s="5"/>
      <c r="N1085" s="5"/>
      <c r="O1085" s="5"/>
      <c r="P1085" s="5"/>
      <c r="Q1085" s="5"/>
      <c r="R1085" s="5"/>
      <c r="S1085" s="5"/>
      <c r="T1085" s="5"/>
    </row>
    <row r="1086" spans="2:20" ht="15" x14ac:dyDescent="0.25">
      <c r="B1086" s="4" t="str">
        <f t="shared" si="18"/>
        <v/>
      </c>
      <c r="C1086"/>
      <c r="D1086"/>
      <c r="E1086"/>
      <c r="F1086" s="5"/>
      <c r="G1086" s="5"/>
      <c r="H1086" s="5"/>
      <c r="I1086" s="5"/>
      <c r="J1086" s="5"/>
      <c r="K1086" s="5"/>
      <c r="L1086" s="5"/>
      <c r="M1086" s="5"/>
      <c r="N1086" s="5"/>
      <c r="O1086" s="5"/>
      <c r="P1086" s="5"/>
      <c r="Q1086" s="5"/>
      <c r="R1086" s="5"/>
      <c r="S1086" s="5"/>
      <c r="T1086" s="5"/>
    </row>
    <row r="1087" spans="2:20" ht="15" x14ac:dyDescent="0.25">
      <c r="B1087" s="4" t="str">
        <f t="shared" si="18"/>
        <v/>
      </c>
      <c r="C1087"/>
      <c r="D1087"/>
      <c r="E1087"/>
      <c r="F1087" s="5"/>
      <c r="G1087" s="5"/>
      <c r="H1087" s="5"/>
      <c r="I1087" s="5"/>
      <c r="J1087" s="5"/>
      <c r="K1087" s="5"/>
      <c r="L1087" s="5"/>
      <c r="M1087" s="5"/>
      <c r="N1087" s="5"/>
      <c r="O1087" s="5"/>
      <c r="P1087" s="5"/>
      <c r="Q1087" s="5"/>
      <c r="R1087" s="5"/>
      <c r="S1087" s="5"/>
      <c r="T1087" s="5"/>
    </row>
    <row r="1088" spans="2:20" ht="15" x14ac:dyDescent="0.25">
      <c r="B1088" s="4" t="str">
        <f t="shared" si="18"/>
        <v/>
      </c>
      <c r="C1088"/>
      <c r="D1088"/>
      <c r="E1088"/>
      <c r="F1088" s="5"/>
      <c r="G1088" s="5"/>
      <c r="H1088" s="5"/>
      <c r="I1088" s="5"/>
      <c r="J1088" s="5"/>
      <c r="K1088" s="5"/>
      <c r="L1088" s="5"/>
      <c r="M1088" s="5"/>
      <c r="N1088" s="5"/>
      <c r="O1088" s="5"/>
      <c r="P1088" s="5"/>
      <c r="Q1088" s="5"/>
      <c r="R1088" s="5"/>
      <c r="S1088" s="5"/>
      <c r="T1088" s="5"/>
    </row>
    <row r="1089" spans="2:20" ht="15" x14ac:dyDescent="0.25">
      <c r="B1089" s="4" t="str">
        <f t="shared" si="18"/>
        <v/>
      </c>
      <c r="C1089"/>
      <c r="D1089"/>
      <c r="E1089"/>
      <c r="F1089" s="5"/>
      <c r="G1089" s="5"/>
      <c r="H1089" s="5"/>
      <c r="I1089" s="5"/>
      <c r="J1089" s="5"/>
      <c r="K1089" s="5"/>
      <c r="L1089" s="5"/>
      <c r="M1089" s="5"/>
      <c r="N1089" s="5"/>
      <c r="O1089" s="5"/>
      <c r="P1089" s="5"/>
      <c r="Q1089" s="5"/>
      <c r="R1089" s="5"/>
      <c r="S1089" s="5"/>
      <c r="T1089" s="5"/>
    </row>
    <row r="1090" spans="2:20" ht="15" x14ac:dyDescent="0.25">
      <c r="B1090" s="4" t="str">
        <f t="shared" si="18"/>
        <v/>
      </c>
      <c r="C1090"/>
      <c r="D1090"/>
      <c r="E1090"/>
      <c r="F1090" s="5"/>
      <c r="G1090" s="5"/>
      <c r="H1090" s="5"/>
      <c r="I1090" s="5"/>
      <c r="J1090" s="5"/>
      <c r="K1090" s="5"/>
      <c r="L1090" s="5"/>
      <c r="M1090" s="5"/>
      <c r="N1090" s="5"/>
      <c r="O1090" s="5"/>
      <c r="P1090" s="5"/>
      <c r="Q1090" s="5"/>
      <c r="R1090" s="5"/>
      <c r="S1090" s="5"/>
      <c r="T1090" s="5"/>
    </row>
    <row r="1091" spans="2:20" ht="15" x14ac:dyDescent="0.25">
      <c r="B1091" s="4" t="str">
        <f t="shared" si="18"/>
        <v/>
      </c>
      <c r="C1091"/>
      <c r="D1091"/>
      <c r="E1091"/>
      <c r="F1091" s="5"/>
      <c r="G1091" s="5"/>
      <c r="H1091" s="5"/>
      <c r="I1091" s="5"/>
      <c r="J1091" s="5"/>
      <c r="K1091" s="5"/>
      <c r="L1091" s="5"/>
      <c r="M1091" s="5"/>
      <c r="N1091" s="5"/>
      <c r="O1091" s="5"/>
      <c r="P1091" s="5"/>
      <c r="Q1091" s="5"/>
      <c r="R1091" s="5"/>
      <c r="S1091" s="5"/>
      <c r="T1091" s="5"/>
    </row>
    <row r="1092" spans="2:20" ht="15" x14ac:dyDescent="0.25">
      <c r="B1092" s="4" t="str">
        <f t="shared" si="18"/>
        <v/>
      </c>
      <c r="C1092"/>
      <c r="D1092"/>
      <c r="E1092"/>
      <c r="F1092" s="5"/>
      <c r="G1092" s="5"/>
      <c r="H1092" s="5"/>
      <c r="I1092" s="5"/>
      <c r="J1092" s="5"/>
      <c r="K1092" s="5"/>
      <c r="L1092" s="5"/>
      <c r="M1092" s="5"/>
      <c r="N1092" s="5"/>
      <c r="O1092" s="5"/>
      <c r="P1092" s="5"/>
      <c r="Q1092" s="5"/>
      <c r="R1092" s="5"/>
      <c r="S1092" s="5"/>
      <c r="T1092" s="5"/>
    </row>
    <row r="1093" spans="2:20" ht="15" x14ac:dyDescent="0.25">
      <c r="B1093" s="4" t="str">
        <f t="shared" si="18"/>
        <v/>
      </c>
      <c r="C1093"/>
      <c r="D1093"/>
      <c r="E1093"/>
      <c r="F1093" s="5"/>
      <c r="G1093" s="5"/>
      <c r="H1093" s="5"/>
      <c r="I1093" s="5"/>
      <c r="J1093" s="5"/>
      <c r="K1093" s="5"/>
      <c r="L1093" s="5"/>
      <c r="M1093" s="5"/>
      <c r="N1093" s="5"/>
      <c r="O1093" s="5"/>
      <c r="P1093" s="5"/>
      <c r="Q1093" s="5"/>
      <c r="R1093" s="5"/>
      <c r="S1093" s="5"/>
      <c r="T1093" s="5"/>
    </row>
    <row r="1094" spans="2:20" ht="15" x14ac:dyDescent="0.25">
      <c r="B1094" s="4" t="str">
        <f t="shared" si="18"/>
        <v/>
      </c>
      <c r="C1094"/>
      <c r="D1094"/>
      <c r="E1094"/>
      <c r="F1094" s="5"/>
      <c r="G1094" s="5"/>
      <c r="H1094" s="5"/>
      <c r="I1094" s="5"/>
      <c r="J1094" s="5"/>
      <c r="K1094" s="5"/>
      <c r="L1094" s="5"/>
      <c r="M1094" s="5"/>
      <c r="N1094" s="5"/>
      <c r="O1094" s="5"/>
      <c r="P1094" s="5"/>
      <c r="Q1094" s="5"/>
      <c r="R1094" s="5"/>
      <c r="S1094" s="5"/>
      <c r="T1094" s="5"/>
    </row>
    <row r="1095" spans="2:20" ht="15" x14ac:dyDescent="0.25">
      <c r="B1095" s="4" t="str">
        <f t="shared" si="18"/>
        <v/>
      </c>
      <c r="C1095"/>
      <c r="D1095"/>
      <c r="E1095"/>
      <c r="F1095" s="5"/>
      <c r="G1095" s="5"/>
      <c r="H1095" s="5"/>
      <c r="I1095" s="5"/>
      <c r="J1095" s="5"/>
      <c r="K1095" s="5"/>
      <c r="L1095" s="5"/>
      <c r="M1095" s="5"/>
      <c r="N1095" s="5"/>
      <c r="O1095" s="5"/>
      <c r="P1095" s="5"/>
      <c r="Q1095" s="5"/>
      <c r="R1095" s="5"/>
      <c r="S1095" s="5"/>
      <c r="T1095" s="5"/>
    </row>
    <row r="1096" spans="2:20" ht="15" x14ac:dyDescent="0.25">
      <c r="B1096" s="4" t="str">
        <f t="shared" si="18"/>
        <v/>
      </c>
      <c r="C1096"/>
      <c r="D1096"/>
      <c r="E1096"/>
      <c r="F1096" s="5"/>
      <c r="G1096" s="5"/>
      <c r="H1096" s="5"/>
      <c r="I1096" s="5"/>
      <c r="J1096" s="5"/>
      <c r="K1096" s="5"/>
      <c r="L1096" s="5"/>
      <c r="M1096" s="5"/>
      <c r="N1096" s="5"/>
      <c r="O1096" s="5"/>
      <c r="P1096" s="5"/>
      <c r="Q1096" s="5"/>
      <c r="R1096" s="5"/>
      <c r="S1096" s="5"/>
      <c r="T1096" s="5"/>
    </row>
    <row r="1097" spans="2:20" ht="15" x14ac:dyDescent="0.25">
      <c r="B1097" s="4" t="str">
        <f t="shared" si="18"/>
        <v/>
      </c>
      <c r="C1097"/>
      <c r="D1097"/>
      <c r="E1097"/>
      <c r="F1097" s="5"/>
      <c r="G1097" s="5"/>
      <c r="H1097" s="5"/>
      <c r="I1097" s="5"/>
      <c r="J1097" s="5"/>
      <c r="K1097" s="5"/>
      <c r="L1097" s="5"/>
      <c r="M1097" s="5"/>
      <c r="N1097" s="5"/>
      <c r="O1097" s="5"/>
      <c r="P1097" s="5"/>
      <c r="Q1097" s="5"/>
      <c r="R1097" s="5"/>
      <c r="S1097" s="5"/>
      <c r="T1097" s="5"/>
    </row>
    <row r="1098" spans="2:20" ht="15" x14ac:dyDescent="0.25">
      <c r="B1098" s="4" t="str">
        <f t="shared" si="18"/>
        <v/>
      </c>
      <c r="C1098"/>
      <c r="D1098"/>
      <c r="E1098"/>
      <c r="F1098" s="5"/>
      <c r="G1098" s="5"/>
      <c r="H1098" s="5"/>
      <c r="I1098" s="5"/>
      <c r="J1098" s="5"/>
      <c r="K1098" s="5"/>
      <c r="L1098" s="5"/>
      <c r="M1098" s="5"/>
      <c r="N1098" s="5"/>
      <c r="O1098" s="5"/>
      <c r="P1098" s="5"/>
      <c r="Q1098" s="5"/>
      <c r="R1098" s="5"/>
      <c r="S1098" s="5"/>
      <c r="T1098" s="5"/>
    </row>
    <row r="1099" spans="2:20" ht="15" x14ac:dyDescent="0.25">
      <c r="B1099" s="4" t="str">
        <f t="shared" si="18"/>
        <v/>
      </c>
      <c r="C1099"/>
      <c r="D1099"/>
      <c r="E1099"/>
      <c r="F1099" s="5"/>
      <c r="G1099" s="5"/>
      <c r="H1099" s="5"/>
      <c r="I1099" s="5"/>
      <c r="J1099" s="5"/>
      <c r="K1099" s="5"/>
      <c r="L1099" s="5"/>
      <c r="M1099" s="5"/>
      <c r="N1099" s="5"/>
      <c r="O1099" s="5"/>
      <c r="P1099" s="5"/>
      <c r="Q1099" s="5"/>
      <c r="R1099" s="5"/>
      <c r="S1099" s="5"/>
      <c r="T1099" s="5"/>
    </row>
    <row r="1100" spans="2:20" ht="15" x14ac:dyDescent="0.25">
      <c r="B1100" s="4" t="str">
        <f t="shared" si="18"/>
        <v/>
      </c>
      <c r="C1100"/>
      <c r="D1100"/>
      <c r="E1100"/>
      <c r="F1100" s="5"/>
      <c r="G1100" s="5"/>
      <c r="H1100" s="5"/>
      <c r="I1100" s="5"/>
      <c r="J1100" s="5"/>
      <c r="K1100" s="5"/>
      <c r="L1100" s="5"/>
      <c r="M1100" s="5"/>
      <c r="N1100" s="5"/>
      <c r="O1100" s="5"/>
      <c r="P1100" s="5"/>
      <c r="Q1100" s="5"/>
      <c r="R1100" s="5"/>
      <c r="S1100" s="5"/>
      <c r="T1100" s="5"/>
    </row>
    <row r="1101" spans="2:20" ht="15" x14ac:dyDescent="0.25">
      <c r="B1101" s="4" t="str">
        <f t="shared" ref="B1101:B1164" si="19">IF(IFERROR(IF(MAX(G1101:BB1101)/MAX($G$12:$DD$10000)=1,"",MAX(G1101:BB1101)/MAX($G$12:$DD$10000)),"")=0,"",IFERROR(IF(MAX(G1101:BB1101)/MAX($G$12:$DD$10000)=1,"",MAX(G1101:BB1101)/MAX($G$12:$DD$10000)),""))</f>
        <v/>
      </c>
      <c r="C1101"/>
      <c r="D1101"/>
      <c r="E1101"/>
      <c r="F1101" s="5"/>
      <c r="G1101" s="5"/>
      <c r="H1101" s="5"/>
      <c r="I1101" s="5"/>
      <c r="J1101" s="5"/>
      <c r="K1101" s="5"/>
      <c r="L1101" s="5"/>
      <c r="M1101" s="5"/>
      <c r="N1101" s="5"/>
      <c r="O1101" s="5"/>
      <c r="P1101" s="5"/>
      <c r="Q1101" s="5"/>
      <c r="R1101" s="5"/>
      <c r="S1101" s="5"/>
      <c r="T1101" s="5"/>
    </row>
    <row r="1102" spans="2:20" ht="15" x14ac:dyDescent="0.25">
      <c r="B1102" s="4" t="str">
        <f t="shared" si="19"/>
        <v/>
      </c>
      <c r="C1102"/>
      <c r="D1102"/>
      <c r="E1102"/>
      <c r="F1102" s="5"/>
      <c r="G1102" s="5"/>
      <c r="H1102" s="5"/>
      <c r="I1102" s="5"/>
      <c r="J1102" s="5"/>
      <c r="K1102" s="5"/>
      <c r="L1102" s="5"/>
      <c r="M1102" s="5"/>
      <c r="N1102" s="5"/>
      <c r="O1102" s="5"/>
      <c r="P1102" s="5"/>
      <c r="Q1102" s="5"/>
      <c r="R1102" s="5"/>
      <c r="S1102" s="5"/>
      <c r="T1102" s="5"/>
    </row>
    <row r="1103" spans="2:20" ht="15" x14ac:dyDescent="0.25">
      <c r="B1103" s="4" t="str">
        <f t="shared" si="19"/>
        <v/>
      </c>
      <c r="C1103"/>
      <c r="D1103"/>
      <c r="E1103"/>
      <c r="F1103" s="5"/>
      <c r="G1103" s="5"/>
      <c r="H1103" s="5"/>
      <c r="I1103" s="5"/>
      <c r="J1103" s="5"/>
      <c r="K1103" s="5"/>
      <c r="L1103" s="5"/>
      <c r="M1103" s="5"/>
      <c r="N1103" s="5"/>
      <c r="O1103" s="5"/>
      <c r="P1103" s="5"/>
      <c r="Q1103" s="5"/>
      <c r="R1103" s="5"/>
      <c r="S1103" s="5"/>
      <c r="T1103" s="5"/>
    </row>
    <row r="1104" spans="2:20" ht="15" x14ac:dyDescent="0.25">
      <c r="B1104" s="4" t="str">
        <f t="shared" si="19"/>
        <v/>
      </c>
      <c r="C1104"/>
      <c r="D1104"/>
      <c r="E1104"/>
      <c r="F1104" s="5"/>
      <c r="G1104" s="5"/>
      <c r="H1104" s="5"/>
      <c r="I1104" s="5"/>
      <c r="J1104" s="5"/>
      <c r="K1104" s="5"/>
      <c r="L1104" s="5"/>
      <c r="M1104" s="5"/>
      <c r="N1104" s="5"/>
      <c r="O1104" s="5"/>
      <c r="P1104" s="5"/>
      <c r="Q1104" s="5"/>
      <c r="R1104" s="5"/>
      <c r="S1104" s="5"/>
      <c r="T1104" s="5"/>
    </row>
    <row r="1105" spans="2:20" ht="15" x14ac:dyDescent="0.25">
      <c r="B1105" s="4" t="str">
        <f t="shared" si="19"/>
        <v/>
      </c>
      <c r="C1105"/>
      <c r="D1105"/>
      <c r="E1105"/>
      <c r="F1105" s="5"/>
      <c r="G1105" s="5"/>
      <c r="H1105" s="5"/>
      <c r="I1105" s="5"/>
      <c r="J1105" s="5"/>
      <c r="K1105" s="5"/>
      <c r="L1105" s="5"/>
      <c r="M1105" s="5"/>
      <c r="N1105" s="5"/>
      <c r="O1105" s="5"/>
      <c r="P1105" s="5"/>
      <c r="Q1105" s="5"/>
      <c r="R1105" s="5"/>
      <c r="S1105" s="5"/>
      <c r="T1105" s="5"/>
    </row>
    <row r="1106" spans="2:20" ht="15" x14ac:dyDescent="0.25">
      <c r="B1106" s="4" t="str">
        <f t="shared" si="19"/>
        <v/>
      </c>
      <c r="C1106"/>
      <c r="D1106"/>
      <c r="E1106"/>
      <c r="F1106" s="5"/>
      <c r="G1106" s="5"/>
      <c r="H1106" s="5"/>
      <c r="I1106" s="5"/>
      <c r="J1106" s="5"/>
      <c r="K1106" s="5"/>
      <c r="L1106" s="5"/>
      <c r="M1106" s="5"/>
      <c r="N1106" s="5"/>
      <c r="O1106" s="5"/>
      <c r="P1106" s="5"/>
      <c r="Q1106" s="5"/>
      <c r="R1106" s="5"/>
      <c r="S1106" s="5"/>
      <c r="T1106" s="5"/>
    </row>
    <row r="1107" spans="2:20" ht="15" x14ac:dyDescent="0.25">
      <c r="B1107" s="4" t="str">
        <f t="shared" si="19"/>
        <v/>
      </c>
      <c r="C1107"/>
      <c r="D1107"/>
      <c r="E1107"/>
      <c r="F1107" s="5"/>
      <c r="G1107" s="5"/>
      <c r="H1107" s="5"/>
      <c r="I1107" s="5"/>
      <c r="J1107" s="5"/>
      <c r="K1107" s="5"/>
      <c r="L1107" s="5"/>
      <c r="M1107" s="5"/>
      <c r="N1107" s="5"/>
      <c r="O1107" s="5"/>
      <c r="P1107" s="5"/>
      <c r="Q1107" s="5"/>
      <c r="R1107" s="5"/>
      <c r="S1107" s="5"/>
      <c r="T1107" s="5"/>
    </row>
    <row r="1108" spans="2:20" ht="15" x14ac:dyDescent="0.25">
      <c r="B1108" s="4" t="str">
        <f t="shared" si="19"/>
        <v/>
      </c>
      <c r="C1108"/>
      <c r="D1108"/>
      <c r="E1108"/>
      <c r="F1108" s="5"/>
      <c r="G1108" s="5"/>
      <c r="H1108" s="5"/>
      <c r="I1108" s="5"/>
      <c r="J1108" s="5"/>
      <c r="K1108" s="5"/>
      <c r="L1108" s="5"/>
      <c r="M1108" s="5"/>
      <c r="N1108" s="5"/>
      <c r="O1108" s="5"/>
      <c r="P1108" s="5"/>
      <c r="Q1108" s="5"/>
      <c r="R1108" s="5"/>
      <c r="S1108" s="5"/>
      <c r="T1108" s="5"/>
    </row>
    <row r="1109" spans="2:20" ht="15" x14ac:dyDescent="0.25">
      <c r="B1109" s="4" t="str">
        <f t="shared" si="19"/>
        <v/>
      </c>
      <c r="C1109"/>
      <c r="D1109"/>
      <c r="E1109"/>
      <c r="F1109" s="5"/>
      <c r="G1109" s="5"/>
      <c r="H1109" s="5"/>
      <c r="I1109" s="5"/>
      <c r="J1109" s="5"/>
      <c r="K1109" s="5"/>
      <c r="L1109" s="5"/>
      <c r="M1109" s="5"/>
      <c r="N1109" s="5"/>
      <c r="O1109" s="5"/>
      <c r="P1109" s="5"/>
      <c r="Q1109" s="5"/>
      <c r="R1109" s="5"/>
      <c r="S1109" s="5"/>
      <c r="T1109" s="5"/>
    </row>
    <row r="1110" spans="2:20" ht="15" x14ac:dyDescent="0.25">
      <c r="B1110" s="4" t="str">
        <f t="shared" si="19"/>
        <v/>
      </c>
      <c r="C1110"/>
      <c r="D1110"/>
      <c r="E1110"/>
      <c r="F1110" s="5"/>
      <c r="G1110" s="5"/>
      <c r="H1110" s="5"/>
      <c r="I1110" s="5"/>
      <c r="J1110" s="5"/>
      <c r="K1110" s="5"/>
      <c r="L1110" s="5"/>
      <c r="M1110" s="5"/>
      <c r="N1110" s="5"/>
      <c r="O1110" s="5"/>
      <c r="P1110" s="5"/>
      <c r="Q1110" s="5"/>
      <c r="R1110" s="5"/>
      <c r="S1110" s="5"/>
      <c r="T1110" s="5"/>
    </row>
    <row r="1111" spans="2:20" ht="15" x14ac:dyDescent="0.25">
      <c r="B1111" s="4" t="str">
        <f t="shared" si="19"/>
        <v/>
      </c>
      <c r="C1111"/>
      <c r="D1111"/>
      <c r="E1111"/>
      <c r="F1111" s="5"/>
      <c r="G1111" s="5"/>
      <c r="H1111" s="5"/>
      <c r="I1111" s="5"/>
      <c r="J1111" s="5"/>
      <c r="K1111" s="5"/>
      <c r="L1111" s="5"/>
      <c r="M1111" s="5"/>
      <c r="N1111" s="5"/>
      <c r="O1111" s="5"/>
      <c r="P1111" s="5"/>
      <c r="Q1111" s="5"/>
      <c r="R1111" s="5"/>
      <c r="S1111" s="5"/>
      <c r="T1111" s="5"/>
    </row>
    <row r="1112" spans="2:20" ht="15" x14ac:dyDescent="0.25">
      <c r="B1112" s="4" t="str">
        <f t="shared" si="19"/>
        <v/>
      </c>
      <c r="C1112"/>
      <c r="D1112"/>
      <c r="E1112"/>
      <c r="F1112" s="5"/>
      <c r="G1112" s="5"/>
      <c r="H1112" s="5"/>
      <c r="I1112" s="5"/>
      <c r="J1112" s="5"/>
      <c r="K1112" s="5"/>
      <c r="L1112" s="5"/>
      <c r="M1112" s="5"/>
      <c r="N1112" s="5"/>
      <c r="O1112" s="5"/>
      <c r="P1112" s="5"/>
      <c r="Q1112" s="5"/>
      <c r="R1112" s="5"/>
      <c r="S1112" s="5"/>
      <c r="T1112" s="5"/>
    </row>
    <row r="1113" spans="2:20" ht="15" x14ac:dyDescent="0.25">
      <c r="B1113" s="4" t="str">
        <f t="shared" si="19"/>
        <v/>
      </c>
      <c r="C1113"/>
      <c r="D1113"/>
      <c r="E1113"/>
      <c r="F1113" s="5"/>
      <c r="G1113" s="5"/>
      <c r="H1113" s="5"/>
      <c r="I1113" s="5"/>
      <c r="J1113" s="5"/>
      <c r="K1113" s="5"/>
      <c r="L1113" s="5"/>
      <c r="M1113" s="5"/>
      <c r="N1113" s="5"/>
      <c r="O1113" s="5"/>
      <c r="P1113" s="5"/>
      <c r="Q1113" s="5"/>
      <c r="R1113" s="5"/>
      <c r="S1113" s="5"/>
      <c r="T1113" s="5"/>
    </row>
    <row r="1114" spans="2:20" ht="15" x14ac:dyDescent="0.25">
      <c r="B1114" s="4" t="str">
        <f t="shared" si="19"/>
        <v/>
      </c>
      <c r="C1114"/>
      <c r="D1114"/>
      <c r="E1114"/>
      <c r="F1114" s="5"/>
      <c r="G1114" s="5"/>
      <c r="H1114" s="5"/>
      <c r="I1114" s="5"/>
      <c r="J1114" s="5"/>
      <c r="K1114" s="5"/>
      <c r="L1114" s="5"/>
      <c r="M1114" s="5"/>
      <c r="N1114" s="5"/>
      <c r="O1114" s="5"/>
      <c r="P1114" s="5"/>
      <c r="Q1114" s="5"/>
      <c r="R1114" s="5"/>
      <c r="S1114" s="5"/>
      <c r="T1114" s="5"/>
    </row>
    <row r="1115" spans="2:20" ht="15" x14ac:dyDescent="0.25">
      <c r="B1115" s="4" t="str">
        <f t="shared" si="19"/>
        <v/>
      </c>
      <c r="C1115"/>
      <c r="D1115"/>
      <c r="E1115"/>
      <c r="F1115" s="5"/>
      <c r="G1115" s="5"/>
      <c r="H1115" s="5"/>
      <c r="I1115" s="5"/>
      <c r="J1115" s="5"/>
      <c r="K1115" s="5"/>
      <c r="L1115" s="5"/>
      <c r="M1115" s="5"/>
      <c r="N1115" s="5"/>
      <c r="O1115" s="5"/>
      <c r="P1115" s="5"/>
      <c r="Q1115" s="5"/>
      <c r="R1115" s="5"/>
      <c r="S1115" s="5"/>
      <c r="T1115" s="5"/>
    </row>
    <row r="1116" spans="2:20" ht="15" x14ac:dyDescent="0.25">
      <c r="B1116" s="4" t="str">
        <f t="shared" si="19"/>
        <v/>
      </c>
      <c r="C1116"/>
      <c r="D1116"/>
      <c r="E1116"/>
      <c r="F1116" s="5"/>
      <c r="G1116" s="5"/>
      <c r="H1116" s="5"/>
      <c r="I1116" s="5"/>
      <c r="J1116" s="5"/>
      <c r="K1116" s="5"/>
      <c r="L1116" s="5"/>
      <c r="M1116" s="5"/>
      <c r="N1116" s="5"/>
      <c r="O1116" s="5"/>
      <c r="P1116" s="5"/>
      <c r="Q1116" s="5"/>
      <c r="R1116" s="5"/>
      <c r="S1116" s="5"/>
      <c r="T1116" s="5"/>
    </row>
    <row r="1117" spans="2:20" ht="15" x14ac:dyDescent="0.25">
      <c r="B1117" s="4" t="str">
        <f t="shared" si="19"/>
        <v/>
      </c>
      <c r="C1117"/>
      <c r="D1117"/>
      <c r="E1117"/>
      <c r="F1117" s="5"/>
      <c r="G1117" s="5"/>
      <c r="H1117" s="5"/>
      <c r="I1117" s="5"/>
      <c r="J1117" s="5"/>
      <c r="K1117" s="5"/>
      <c r="L1117" s="5"/>
      <c r="M1117" s="5"/>
      <c r="N1117" s="5"/>
      <c r="O1117" s="5"/>
      <c r="P1117" s="5"/>
      <c r="Q1117" s="5"/>
      <c r="R1117" s="5"/>
      <c r="S1117" s="5"/>
      <c r="T1117" s="5"/>
    </row>
    <row r="1118" spans="2:20" ht="15" x14ac:dyDescent="0.25">
      <c r="B1118" s="4" t="str">
        <f t="shared" si="19"/>
        <v/>
      </c>
      <c r="C1118"/>
      <c r="D1118"/>
      <c r="E1118"/>
      <c r="F1118" s="5"/>
      <c r="G1118" s="5"/>
      <c r="H1118" s="5"/>
      <c r="I1118" s="5"/>
      <c r="J1118" s="5"/>
      <c r="K1118" s="5"/>
      <c r="L1118" s="5"/>
      <c r="M1118" s="5"/>
      <c r="N1118" s="5"/>
      <c r="O1118" s="5"/>
      <c r="P1118" s="5"/>
      <c r="Q1118" s="5"/>
      <c r="R1118" s="5"/>
      <c r="S1118" s="5"/>
      <c r="T1118" s="5"/>
    </row>
    <row r="1119" spans="2:20" ht="15" x14ac:dyDescent="0.25">
      <c r="B1119" s="4" t="str">
        <f t="shared" si="19"/>
        <v/>
      </c>
      <c r="C1119"/>
      <c r="D1119"/>
      <c r="E1119"/>
      <c r="F1119" s="5"/>
      <c r="G1119" s="5"/>
      <c r="H1119" s="5"/>
      <c r="I1119" s="5"/>
      <c r="J1119" s="5"/>
      <c r="K1119" s="5"/>
      <c r="L1119" s="5"/>
      <c r="M1119" s="5"/>
      <c r="N1119" s="5"/>
      <c r="O1119" s="5"/>
      <c r="P1119" s="5"/>
      <c r="Q1119" s="5"/>
      <c r="R1119" s="5"/>
      <c r="S1119" s="5"/>
      <c r="T1119" s="5"/>
    </row>
    <row r="1120" spans="2:20" ht="15" x14ac:dyDescent="0.25">
      <c r="B1120" s="4" t="str">
        <f t="shared" si="19"/>
        <v/>
      </c>
      <c r="C1120"/>
      <c r="D1120"/>
      <c r="E1120"/>
      <c r="F1120" s="5"/>
      <c r="G1120" s="5"/>
      <c r="H1120" s="5"/>
      <c r="I1120" s="5"/>
      <c r="J1120" s="5"/>
      <c r="K1120" s="5"/>
      <c r="L1120" s="5"/>
      <c r="M1120" s="5"/>
      <c r="N1120" s="5"/>
      <c r="O1120" s="5"/>
      <c r="P1120" s="5"/>
      <c r="Q1120" s="5"/>
      <c r="R1120" s="5"/>
      <c r="S1120" s="5"/>
      <c r="T1120" s="5"/>
    </row>
    <row r="1121" spans="2:20" ht="15" x14ac:dyDescent="0.25">
      <c r="B1121" s="4" t="str">
        <f t="shared" si="19"/>
        <v/>
      </c>
      <c r="C1121"/>
      <c r="D1121"/>
      <c r="E1121"/>
      <c r="F1121" s="5"/>
      <c r="G1121" s="5"/>
      <c r="H1121" s="5"/>
      <c r="I1121" s="5"/>
      <c r="J1121" s="5"/>
      <c r="K1121" s="5"/>
      <c r="L1121" s="5"/>
      <c r="M1121" s="5"/>
      <c r="N1121" s="5"/>
      <c r="O1121" s="5"/>
      <c r="P1121" s="5"/>
      <c r="Q1121" s="5"/>
      <c r="R1121" s="5"/>
      <c r="S1121" s="5"/>
      <c r="T1121" s="5"/>
    </row>
    <row r="1122" spans="2:20" ht="15" x14ac:dyDescent="0.25">
      <c r="B1122" s="4" t="str">
        <f t="shared" si="19"/>
        <v/>
      </c>
      <c r="C1122"/>
      <c r="D1122"/>
      <c r="E1122"/>
      <c r="F1122" s="5"/>
      <c r="G1122" s="5"/>
      <c r="H1122" s="5"/>
      <c r="I1122" s="5"/>
      <c r="J1122" s="5"/>
      <c r="K1122" s="5"/>
      <c r="L1122" s="5"/>
      <c r="M1122" s="5"/>
      <c r="N1122" s="5"/>
      <c r="O1122" s="5"/>
      <c r="P1122" s="5"/>
      <c r="Q1122" s="5"/>
      <c r="R1122" s="5"/>
      <c r="S1122" s="5"/>
      <c r="T1122" s="5"/>
    </row>
    <row r="1123" spans="2:20" ht="15" x14ac:dyDescent="0.25">
      <c r="B1123" s="4" t="str">
        <f t="shared" si="19"/>
        <v/>
      </c>
      <c r="C1123"/>
      <c r="D1123"/>
      <c r="E1123"/>
      <c r="F1123" s="5"/>
      <c r="G1123" s="5"/>
      <c r="H1123" s="5"/>
      <c r="I1123" s="5"/>
      <c r="J1123" s="5"/>
      <c r="K1123" s="5"/>
      <c r="L1123" s="5"/>
      <c r="M1123" s="5"/>
      <c r="N1123" s="5"/>
      <c r="O1123" s="5"/>
      <c r="P1123" s="5"/>
      <c r="Q1123" s="5"/>
      <c r="R1123" s="5"/>
      <c r="S1123" s="5"/>
      <c r="T1123" s="5"/>
    </row>
    <row r="1124" spans="2:20" ht="15" x14ac:dyDescent="0.25">
      <c r="B1124" s="4" t="str">
        <f t="shared" si="19"/>
        <v/>
      </c>
      <c r="C1124"/>
      <c r="D1124"/>
      <c r="E1124"/>
      <c r="F1124" s="5"/>
      <c r="G1124" s="5"/>
      <c r="H1124" s="5"/>
      <c r="I1124" s="5"/>
      <c r="J1124" s="5"/>
      <c r="K1124" s="5"/>
      <c r="L1124" s="5"/>
      <c r="M1124" s="5"/>
      <c r="N1124" s="5"/>
      <c r="O1124" s="5"/>
      <c r="P1124" s="5"/>
      <c r="Q1124" s="5"/>
      <c r="R1124" s="5"/>
      <c r="S1124" s="5"/>
      <c r="T1124" s="5"/>
    </row>
    <row r="1125" spans="2:20" ht="15" x14ac:dyDescent="0.25">
      <c r="B1125" s="4" t="str">
        <f t="shared" si="19"/>
        <v/>
      </c>
      <c r="C1125"/>
      <c r="D1125"/>
      <c r="E1125"/>
      <c r="F1125" s="5"/>
      <c r="G1125" s="5"/>
      <c r="H1125" s="5"/>
      <c r="I1125" s="5"/>
      <c r="J1125" s="5"/>
      <c r="K1125" s="5"/>
      <c r="L1125" s="5"/>
      <c r="M1125" s="5"/>
      <c r="N1125" s="5"/>
      <c r="O1125" s="5"/>
      <c r="P1125" s="5"/>
      <c r="Q1125" s="5"/>
      <c r="R1125" s="5"/>
      <c r="S1125" s="5"/>
      <c r="T1125" s="5"/>
    </row>
    <row r="1126" spans="2:20" ht="15" x14ac:dyDescent="0.25">
      <c r="B1126" s="4" t="str">
        <f t="shared" si="19"/>
        <v/>
      </c>
      <c r="C1126"/>
      <c r="D1126"/>
      <c r="E1126"/>
      <c r="F1126" s="5"/>
      <c r="G1126" s="5"/>
      <c r="H1126" s="5"/>
      <c r="I1126" s="5"/>
      <c r="J1126" s="5"/>
      <c r="K1126" s="5"/>
      <c r="L1126" s="5"/>
      <c r="M1126" s="5"/>
      <c r="N1126" s="5"/>
      <c r="O1126" s="5"/>
      <c r="P1126" s="5"/>
      <c r="Q1126" s="5"/>
      <c r="R1126" s="5"/>
      <c r="S1126" s="5"/>
      <c r="T1126" s="5"/>
    </row>
    <row r="1127" spans="2:20" ht="15" x14ac:dyDescent="0.25">
      <c r="B1127" s="4" t="str">
        <f t="shared" si="19"/>
        <v/>
      </c>
      <c r="C1127"/>
      <c r="D1127"/>
      <c r="E1127"/>
      <c r="F1127" s="5"/>
      <c r="G1127" s="5"/>
      <c r="H1127" s="5"/>
      <c r="I1127" s="5"/>
      <c r="J1127" s="5"/>
      <c r="K1127" s="5"/>
      <c r="L1127" s="5"/>
      <c r="M1127" s="5"/>
      <c r="N1127" s="5"/>
      <c r="O1127" s="5"/>
      <c r="P1127" s="5"/>
      <c r="Q1127" s="5"/>
      <c r="R1127" s="5"/>
      <c r="S1127" s="5"/>
      <c r="T1127" s="5"/>
    </row>
    <row r="1128" spans="2:20" ht="15" x14ac:dyDescent="0.25">
      <c r="B1128" s="4" t="str">
        <f t="shared" si="19"/>
        <v/>
      </c>
      <c r="C1128"/>
      <c r="D1128"/>
      <c r="E1128"/>
      <c r="F1128" s="5"/>
      <c r="G1128" s="5"/>
      <c r="H1128" s="5"/>
      <c r="I1128" s="5"/>
      <c r="J1128" s="5"/>
      <c r="K1128" s="5"/>
      <c r="L1128" s="5"/>
      <c r="M1128" s="5"/>
      <c r="N1128" s="5"/>
      <c r="O1128" s="5"/>
      <c r="P1128" s="5"/>
      <c r="Q1128" s="5"/>
      <c r="R1128" s="5"/>
      <c r="S1128" s="5"/>
      <c r="T1128" s="5"/>
    </row>
    <row r="1129" spans="2:20" ht="15" x14ac:dyDescent="0.25">
      <c r="B1129" s="4" t="str">
        <f t="shared" si="19"/>
        <v/>
      </c>
      <c r="C1129"/>
      <c r="D1129"/>
      <c r="E1129"/>
      <c r="F1129" s="5"/>
      <c r="G1129" s="5"/>
      <c r="H1129" s="5"/>
      <c r="I1129" s="5"/>
      <c r="J1129" s="5"/>
      <c r="K1129" s="5"/>
      <c r="L1129" s="5"/>
      <c r="M1129" s="5"/>
      <c r="N1129" s="5"/>
      <c r="O1129" s="5"/>
      <c r="P1129" s="5"/>
      <c r="Q1129" s="5"/>
      <c r="R1129" s="5"/>
      <c r="S1129" s="5"/>
      <c r="T1129" s="5"/>
    </row>
    <row r="1130" spans="2:20" ht="15" x14ac:dyDescent="0.25">
      <c r="B1130" s="4" t="str">
        <f t="shared" si="19"/>
        <v/>
      </c>
      <c r="C1130"/>
      <c r="D1130"/>
      <c r="E1130"/>
      <c r="F1130" s="5"/>
      <c r="G1130" s="5"/>
      <c r="H1130" s="5"/>
      <c r="I1130" s="5"/>
      <c r="J1130" s="5"/>
      <c r="K1130" s="5"/>
      <c r="L1130" s="5"/>
      <c r="M1130" s="5"/>
      <c r="N1130" s="5"/>
      <c r="O1130" s="5"/>
      <c r="P1130" s="5"/>
      <c r="Q1130" s="5"/>
      <c r="R1130" s="5"/>
      <c r="S1130" s="5"/>
      <c r="T1130" s="5"/>
    </row>
    <row r="1131" spans="2:20" ht="15" x14ac:dyDescent="0.25">
      <c r="B1131" s="4" t="str">
        <f t="shared" si="19"/>
        <v/>
      </c>
      <c r="C1131"/>
      <c r="D1131"/>
      <c r="E1131"/>
      <c r="F1131" s="5"/>
      <c r="G1131" s="5"/>
      <c r="H1131" s="5"/>
      <c r="I1131" s="5"/>
      <c r="J1131" s="5"/>
      <c r="K1131" s="5"/>
      <c r="L1131" s="5"/>
      <c r="M1131" s="5"/>
      <c r="N1131" s="5"/>
      <c r="O1131" s="5"/>
      <c r="P1131" s="5"/>
      <c r="Q1131" s="5"/>
      <c r="R1131" s="5"/>
      <c r="S1131" s="5"/>
      <c r="T1131" s="5"/>
    </row>
    <row r="1132" spans="2:20" ht="15" x14ac:dyDescent="0.25">
      <c r="B1132" s="4" t="str">
        <f t="shared" si="19"/>
        <v/>
      </c>
      <c r="C1132"/>
      <c r="D1132"/>
      <c r="E1132"/>
      <c r="F1132" s="5"/>
      <c r="G1132" s="5"/>
      <c r="H1132" s="5"/>
      <c r="I1132" s="5"/>
      <c r="J1132" s="5"/>
      <c r="K1132" s="5"/>
      <c r="L1132" s="5"/>
      <c r="M1132" s="5"/>
      <c r="N1132" s="5"/>
      <c r="O1132" s="5"/>
      <c r="P1132" s="5"/>
      <c r="Q1132" s="5"/>
      <c r="R1132" s="5"/>
      <c r="S1132" s="5"/>
      <c r="T1132" s="5"/>
    </row>
    <row r="1133" spans="2:20" ht="15" x14ac:dyDescent="0.25">
      <c r="B1133" s="4" t="str">
        <f t="shared" si="19"/>
        <v/>
      </c>
      <c r="C1133"/>
      <c r="D1133"/>
      <c r="E1133"/>
      <c r="F1133" s="5"/>
      <c r="G1133" s="5"/>
      <c r="H1133" s="5"/>
      <c r="I1133" s="5"/>
      <c r="J1133" s="5"/>
      <c r="K1133" s="5"/>
      <c r="L1133" s="5"/>
      <c r="M1133" s="5"/>
      <c r="N1133" s="5"/>
      <c r="O1133" s="5"/>
      <c r="P1133" s="5"/>
      <c r="Q1133" s="5"/>
      <c r="R1133" s="5"/>
      <c r="S1133" s="5"/>
      <c r="T1133" s="5"/>
    </row>
    <row r="1134" spans="2:20" ht="15" x14ac:dyDescent="0.25">
      <c r="B1134" s="4" t="str">
        <f t="shared" si="19"/>
        <v/>
      </c>
      <c r="C1134"/>
      <c r="D1134"/>
      <c r="E1134"/>
      <c r="F1134" s="5"/>
      <c r="G1134" s="5"/>
      <c r="H1134" s="5"/>
      <c r="I1134" s="5"/>
      <c r="J1134" s="5"/>
      <c r="K1134" s="5"/>
      <c r="L1134" s="5"/>
      <c r="M1134" s="5"/>
      <c r="N1134" s="5"/>
      <c r="O1134" s="5"/>
      <c r="P1134" s="5"/>
      <c r="Q1134" s="5"/>
      <c r="R1134" s="5"/>
      <c r="S1134" s="5"/>
      <c r="T1134" s="5"/>
    </row>
    <row r="1135" spans="2:20" ht="15" x14ac:dyDescent="0.25">
      <c r="B1135" s="4" t="str">
        <f t="shared" si="19"/>
        <v/>
      </c>
      <c r="C1135"/>
      <c r="D1135"/>
      <c r="E1135"/>
      <c r="F1135" s="5"/>
      <c r="G1135" s="5"/>
      <c r="H1135" s="5"/>
      <c r="I1135" s="5"/>
      <c r="J1135" s="5"/>
      <c r="K1135" s="5"/>
      <c r="L1135" s="5"/>
      <c r="M1135" s="5"/>
      <c r="N1135" s="5"/>
      <c r="O1135" s="5"/>
      <c r="P1135" s="5"/>
      <c r="Q1135" s="5"/>
      <c r="R1135" s="5"/>
      <c r="S1135" s="5"/>
      <c r="T1135" s="5"/>
    </row>
    <row r="1136" spans="2:20" ht="15" x14ac:dyDescent="0.25">
      <c r="B1136" s="4" t="str">
        <f t="shared" si="19"/>
        <v/>
      </c>
      <c r="C1136"/>
      <c r="D1136"/>
      <c r="E1136"/>
      <c r="F1136" s="5"/>
      <c r="G1136" s="5"/>
      <c r="H1136" s="5"/>
      <c r="I1136" s="5"/>
      <c r="J1136" s="5"/>
      <c r="K1136" s="5"/>
      <c r="L1136" s="5"/>
      <c r="M1136" s="5"/>
      <c r="N1136" s="5"/>
      <c r="O1136" s="5"/>
      <c r="P1136" s="5"/>
      <c r="Q1136" s="5"/>
      <c r="R1136" s="5"/>
      <c r="S1136" s="5"/>
      <c r="T1136" s="5"/>
    </row>
    <row r="1137" spans="2:20" ht="15" x14ac:dyDescent="0.25">
      <c r="B1137" s="4" t="str">
        <f t="shared" si="19"/>
        <v/>
      </c>
      <c r="C1137"/>
      <c r="D1137"/>
      <c r="E1137"/>
      <c r="F1137" s="5"/>
      <c r="G1137" s="5"/>
      <c r="H1137" s="5"/>
      <c r="I1137" s="5"/>
      <c r="J1137" s="5"/>
      <c r="K1137" s="5"/>
      <c r="L1137" s="5"/>
      <c r="M1137" s="5"/>
      <c r="N1137" s="5"/>
      <c r="O1137" s="5"/>
      <c r="P1137" s="5"/>
      <c r="Q1137" s="5"/>
      <c r="R1137" s="5"/>
      <c r="S1137" s="5"/>
      <c r="T1137" s="5"/>
    </row>
    <row r="1138" spans="2:20" ht="15" x14ac:dyDescent="0.25">
      <c r="B1138" s="4" t="str">
        <f t="shared" si="19"/>
        <v/>
      </c>
      <c r="C1138"/>
      <c r="D1138"/>
      <c r="E1138"/>
      <c r="F1138" s="5"/>
      <c r="G1138" s="5"/>
      <c r="H1138" s="5"/>
      <c r="I1138" s="5"/>
      <c r="J1138" s="5"/>
      <c r="K1138" s="5"/>
      <c r="L1138" s="5"/>
      <c r="M1138" s="5"/>
      <c r="N1138" s="5"/>
      <c r="O1138" s="5"/>
      <c r="P1138" s="5"/>
      <c r="Q1138" s="5"/>
      <c r="R1138" s="5"/>
      <c r="S1138" s="5"/>
      <c r="T1138" s="5"/>
    </row>
    <row r="1139" spans="2:20" ht="15" x14ac:dyDescent="0.25">
      <c r="B1139" s="4" t="str">
        <f t="shared" si="19"/>
        <v/>
      </c>
      <c r="C1139"/>
      <c r="D1139"/>
      <c r="E1139"/>
      <c r="F1139" s="5"/>
      <c r="G1139" s="5"/>
      <c r="H1139" s="5"/>
      <c r="I1139" s="5"/>
      <c r="J1139" s="5"/>
      <c r="K1139" s="5"/>
      <c r="L1139" s="5"/>
      <c r="M1139" s="5"/>
      <c r="N1139" s="5"/>
      <c r="O1139" s="5"/>
      <c r="P1139" s="5"/>
      <c r="Q1139" s="5"/>
      <c r="R1139" s="5"/>
      <c r="S1139" s="5"/>
      <c r="T1139" s="5"/>
    </row>
    <row r="1140" spans="2:20" ht="15" x14ac:dyDescent="0.25">
      <c r="B1140" s="4" t="str">
        <f t="shared" si="19"/>
        <v/>
      </c>
      <c r="C1140"/>
      <c r="D1140"/>
      <c r="E1140"/>
      <c r="F1140" s="5"/>
      <c r="G1140" s="5"/>
      <c r="H1140" s="5"/>
      <c r="I1140" s="5"/>
      <c r="J1140" s="5"/>
      <c r="K1140" s="5"/>
      <c r="L1140" s="5"/>
      <c r="M1140" s="5"/>
      <c r="N1140" s="5"/>
      <c r="O1140" s="5"/>
      <c r="P1140" s="5"/>
      <c r="Q1140" s="5"/>
      <c r="R1140" s="5"/>
      <c r="S1140" s="5"/>
      <c r="T1140" s="5"/>
    </row>
    <row r="1141" spans="2:20" ht="15" x14ac:dyDescent="0.25">
      <c r="B1141" s="4" t="str">
        <f t="shared" si="19"/>
        <v/>
      </c>
      <c r="C1141"/>
      <c r="D1141"/>
      <c r="E1141"/>
      <c r="F1141" s="5"/>
      <c r="G1141" s="5"/>
      <c r="H1141" s="5"/>
      <c r="I1141" s="5"/>
      <c r="J1141" s="5"/>
      <c r="K1141" s="5"/>
      <c r="L1141" s="5"/>
      <c r="M1141" s="5"/>
      <c r="N1141" s="5"/>
      <c r="O1141" s="5"/>
      <c r="P1141" s="5"/>
      <c r="Q1141" s="5"/>
      <c r="R1141" s="5"/>
      <c r="S1141" s="5"/>
      <c r="T1141" s="5"/>
    </row>
    <row r="1142" spans="2:20" ht="15" x14ac:dyDescent="0.25">
      <c r="B1142" s="4" t="str">
        <f t="shared" si="19"/>
        <v/>
      </c>
      <c r="C1142"/>
      <c r="D1142"/>
      <c r="E1142"/>
      <c r="F1142" s="5"/>
      <c r="G1142" s="5"/>
      <c r="H1142" s="5"/>
      <c r="I1142" s="5"/>
      <c r="J1142" s="5"/>
      <c r="K1142" s="5"/>
      <c r="L1142" s="5"/>
      <c r="M1142" s="5"/>
      <c r="N1142" s="5"/>
      <c r="O1142" s="5"/>
      <c r="P1142" s="5"/>
      <c r="Q1142" s="5"/>
      <c r="R1142" s="5"/>
      <c r="S1142" s="5"/>
      <c r="T1142" s="5"/>
    </row>
    <row r="1143" spans="2:20" ht="15" x14ac:dyDescent="0.25">
      <c r="B1143" s="4" t="str">
        <f t="shared" si="19"/>
        <v/>
      </c>
      <c r="C1143"/>
      <c r="D1143"/>
      <c r="E1143"/>
      <c r="F1143" s="5"/>
      <c r="G1143" s="5"/>
      <c r="H1143" s="5"/>
      <c r="I1143" s="5"/>
      <c r="J1143" s="5"/>
      <c r="K1143" s="5"/>
      <c r="L1143" s="5"/>
      <c r="M1143" s="5"/>
      <c r="N1143" s="5"/>
      <c r="O1143" s="5"/>
      <c r="P1143" s="5"/>
      <c r="Q1143" s="5"/>
      <c r="R1143" s="5"/>
      <c r="S1143" s="5"/>
      <c r="T1143" s="5"/>
    </row>
    <row r="1144" spans="2:20" ht="15" x14ac:dyDescent="0.25">
      <c r="B1144" s="4" t="str">
        <f t="shared" si="19"/>
        <v/>
      </c>
      <c r="C1144"/>
      <c r="D1144"/>
      <c r="E1144"/>
      <c r="F1144" s="5"/>
      <c r="G1144" s="5"/>
      <c r="H1144" s="5"/>
      <c r="I1144" s="5"/>
      <c r="J1144" s="5"/>
      <c r="K1144" s="5"/>
      <c r="L1144" s="5"/>
      <c r="M1144" s="5"/>
      <c r="N1144" s="5"/>
      <c r="O1144" s="5"/>
      <c r="P1144" s="5"/>
      <c r="Q1144" s="5"/>
      <c r="R1144" s="5"/>
      <c r="S1144" s="5"/>
      <c r="T1144" s="5"/>
    </row>
    <row r="1145" spans="2:20" ht="15" x14ac:dyDescent="0.25">
      <c r="B1145" s="4" t="str">
        <f t="shared" si="19"/>
        <v/>
      </c>
      <c r="C1145"/>
      <c r="D1145"/>
      <c r="E1145"/>
      <c r="F1145" s="5"/>
      <c r="G1145" s="5"/>
      <c r="H1145" s="5"/>
      <c r="I1145" s="5"/>
      <c r="J1145" s="5"/>
      <c r="K1145" s="5"/>
      <c r="L1145" s="5"/>
      <c r="M1145" s="5"/>
      <c r="N1145" s="5"/>
      <c r="O1145" s="5"/>
      <c r="P1145" s="5"/>
      <c r="Q1145" s="5"/>
      <c r="R1145" s="5"/>
      <c r="S1145" s="5"/>
      <c r="T1145" s="5"/>
    </row>
    <row r="1146" spans="2:20" ht="15" x14ac:dyDescent="0.25">
      <c r="B1146" s="4" t="str">
        <f t="shared" si="19"/>
        <v/>
      </c>
      <c r="C1146"/>
      <c r="D1146"/>
      <c r="E1146"/>
      <c r="F1146" s="5"/>
      <c r="G1146" s="5"/>
      <c r="H1146" s="5"/>
      <c r="I1146" s="5"/>
      <c r="J1146" s="5"/>
      <c r="K1146" s="5"/>
      <c r="L1146" s="5"/>
      <c r="M1146" s="5"/>
      <c r="N1146" s="5"/>
      <c r="O1146" s="5"/>
      <c r="P1146" s="5"/>
      <c r="Q1146" s="5"/>
      <c r="R1146" s="5"/>
      <c r="S1146" s="5"/>
      <c r="T1146" s="5"/>
    </row>
    <row r="1147" spans="2:20" ht="15" x14ac:dyDescent="0.25">
      <c r="B1147" s="4" t="str">
        <f t="shared" si="19"/>
        <v/>
      </c>
      <c r="C1147"/>
      <c r="D1147"/>
      <c r="E1147"/>
      <c r="F1147" s="5"/>
      <c r="G1147" s="5"/>
      <c r="H1147" s="5"/>
      <c r="I1147" s="5"/>
      <c r="J1147" s="5"/>
      <c r="K1147" s="5"/>
      <c r="L1147" s="5"/>
      <c r="M1147" s="5"/>
      <c r="N1147" s="5"/>
      <c r="O1147" s="5"/>
      <c r="P1147" s="5"/>
      <c r="Q1147" s="5"/>
      <c r="R1147" s="5"/>
      <c r="S1147" s="5"/>
      <c r="T1147" s="5"/>
    </row>
    <row r="1148" spans="2:20" ht="15" x14ac:dyDescent="0.25">
      <c r="B1148" s="4" t="str">
        <f t="shared" si="19"/>
        <v/>
      </c>
      <c r="C1148"/>
      <c r="D1148"/>
      <c r="E1148"/>
      <c r="F1148" s="5"/>
      <c r="G1148" s="5"/>
      <c r="H1148" s="5"/>
      <c r="I1148" s="5"/>
      <c r="J1148" s="5"/>
      <c r="K1148" s="5"/>
      <c r="L1148" s="5"/>
      <c r="M1148" s="5"/>
      <c r="N1148" s="5"/>
      <c r="O1148" s="5"/>
      <c r="P1148" s="5"/>
      <c r="Q1148" s="5"/>
      <c r="R1148" s="5"/>
      <c r="S1148" s="5"/>
      <c r="T1148" s="5"/>
    </row>
    <row r="1149" spans="2:20" ht="15" x14ac:dyDescent="0.25">
      <c r="B1149" s="4" t="str">
        <f t="shared" si="19"/>
        <v/>
      </c>
      <c r="C1149"/>
      <c r="D1149"/>
      <c r="E1149"/>
      <c r="F1149" s="5"/>
      <c r="G1149" s="5"/>
      <c r="H1149" s="5"/>
      <c r="I1149" s="5"/>
      <c r="J1149" s="5"/>
      <c r="K1149" s="5"/>
      <c r="L1149" s="5"/>
      <c r="M1149" s="5"/>
      <c r="N1149" s="5"/>
      <c r="O1149" s="5"/>
      <c r="P1149" s="5"/>
      <c r="Q1149" s="5"/>
      <c r="R1149" s="5"/>
      <c r="S1149" s="5"/>
      <c r="T1149" s="5"/>
    </row>
    <row r="1150" spans="2:20" ht="15" x14ac:dyDescent="0.25">
      <c r="B1150" s="4" t="str">
        <f t="shared" si="19"/>
        <v/>
      </c>
      <c r="C1150"/>
      <c r="D1150"/>
      <c r="E1150"/>
      <c r="F1150" s="5"/>
      <c r="G1150" s="5"/>
      <c r="H1150" s="5"/>
      <c r="I1150" s="5"/>
      <c r="J1150" s="5"/>
      <c r="K1150" s="5"/>
      <c r="L1150" s="5"/>
      <c r="M1150" s="5"/>
      <c r="N1150" s="5"/>
      <c r="O1150" s="5"/>
      <c r="P1150" s="5"/>
      <c r="Q1150" s="5"/>
      <c r="R1150" s="5"/>
      <c r="S1150" s="5"/>
      <c r="T1150" s="5"/>
    </row>
    <row r="1151" spans="2:20" ht="15" x14ac:dyDescent="0.25">
      <c r="B1151" s="4" t="str">
        <f t="shared" si="19"/>
        <v/>
      </c>
      <c r="C1151"/>
      <c r="D1151"/>
      <c r="E1151"/>
      <c r="F1151" s="5"/>
      <c r="G1151" s="5"/>
      <c r="H1151" s="5"/>
      <c r="I1151" s="5"/>
      <c r="J1151" s="5"/>
      <c r="K1151" s="5"/>
      <c r="L1151" s="5"/>
      <c r="M1151" s="5"/>
      <c r="N1151" s="5"/>
      <c r="O1151" s="5"/>
      <c r="P1151" s="5"/>
      <c r="Q1151" s="5"/>
      <c r="R1151" s="5"/>
      <c r="S1151" s="5"/>
      <c r="T1151" s="5"/>
    </row>
    <row r="1152" spans="2:20" ht="15" x14ac:dyDescent="0.25">
      <c r="B1152" s="4" t="str">
        <f t="shared" si="19"/>
        <v/>
      </c>
      <c r="C1152"/>
      <c r="D1152"/>
      <c r="E1152"/>
      <c r="F1152" s="5"/>
      <c r="G1152" s="5"/>
      <c r="H1152" s="5"/>
      <c r="I1152" s="5"/>
      <c r="J1152" s="5"/>
      <c r="K1152" s="5"/>
      <c r="L1152" s="5"/>
      <c r="M1152" s="5"/>
      <c r="N1152" s="5"/>
      <c r="O1152" s="5"/>
      <c r="P1152" s="5"/>
      <c r="Q1152" s="5"/>
      <c r="R1152" s="5"/>
      <c r="S1152" s="5"/>
      <c r="T1152" s="5"/>
    </row>
    <row r="1153" spans="2:20" ht="15" x14ac:dyDescent="0.25">
      <c r="B1153" s="4" t="str">
        <f t="shared" si="19"/>
        <v/>
      </c>
      <c r="C1153"/>
      <c r="D1153"/>
      <c r="E1153"/>
      <c r="F1153" s="5"/>
      <c r="G1153" s="5"/>
      <c r="H1153" s="5"/>
      <c r="I1153" s="5"/>
      <c r="J1153" s="5"/>
      <c r="K1153" s="5"/>
      <c r="L1153" s="5"/>
      <c r="M1153" s="5"/>
      <c r="N1153" s="5"/>
      <c r="O1153" s="5"/>
      <c r="P1153" s="5"/>
      <c r="Q1153" s="5"/>
      <c r="R1153" s="5"/>
      <c r="S1153" s="5"/>
      <c r="T1153" s="5"/>
    </row>
    <row r="1154" spans="2:20" ht="15" x14ac:dyDescent="0.25">
      <c r="B1154" s="4" t="str">
        <f t="shared" si="19"/>
        <v/>
      </c>
      <c r="C1154"/>
      <c r="D1154"/>
      <c r="E1154"/>
      <c r="F1154" s="5"/>
      <c r="G1154" s="5"/>
      <c r="H1154" s="5"/>
      <c r="I1154" s="5"/>
      <c r="J1154" s="5"/>
      <c r="K1154" s="5"/>
      <c r="L1154" s="5"/>
      <c r="M1154" s="5"/>
      <c r="N1154" s="5"/>
      <c r="O1154" s="5"/>
      <c r="P1154" s="5"/>
      <c r="Q1154" s="5"/>
      <c r="R1154" s="5"/>
      <c r="S1154" s="5"/>
      <c r="T1154" s="5"/>
    </row>
    <row r="1155" spans="2:20" ht="15" x14ac:dyDescent="0.25">
      <c r="B1155" s="4" t="str">
        <f t="shared" si="19"/>
        <v/>
      </c>
      <c r="C1155"/>
      <c r="D1155"/>
      <c r="E1155"/>
      <c r="F1155" s="5"/>
      <c r="G1155" s="5"/>
      <c r="H1155" s="5"/>
      <c r="I1155" s="5"/>
      <c r="J1155" s="5"/>
      <c r="K1155" s="5"/>
      <c r="L1155" s="5"/>
      <c r="M1155" s="5"/>
      <c r="N1155" s="5"/>
      <c r="O1155" s="5"/>
      <c r="P1155" s="5"/>
      <c r="Q1155" s="5"/>
      <c r="R1155" s="5"/>
      <c r="S1155" s="5"/>
      <c r="T1155" s="5"/>
    </row>
    <row r="1156" spans="2:20" ht="15" x14ac:dyDescent="0.25">
      <c r="B1156" s="4" t="str">
        <f t="shared" si="19"/>
        <v/>
      </c>
      <c r="C1156"/>
      <c r="D1156"/>
      <c r="E1156"/>
      <c r="F1156" s="5"/>
      <c r="G1156" s="5"/>
      <c r="H1156" s="5"/>
      <c r="I1156" s="5"/>
      <c r="J1156" s="5"/>
      <c r="K1156" s="5"/>
      <c r="L1156" s="5"/>
      <c r="M1156" s="5"/>
      <c r="N1156" s="5"/>
      <c r="O1156" s="5"/>
      <c r="P1156" s="5"/>
      <c r="Q1156" s="5"/>
      <c r="R1156" s="5"/>
      <c r="S1156" s="5"/>
      <c r="T1156" s="5"/>
    </row>
    <row r="1157" spans="2:20" ht="15" x14ac:dyDescent="0.25">
      <c r="B1157" s="4" t="str">
        <f t="shared" si="19"/>
        <v/>
      </c>
      <c r="C1157"/>
      <c r="D1157"/>
      <c r="E1157"/>
      <c r="F1157" s="5"/>
      <c r="G1157" s="5"/>
      <c r="H1157" s="5"/>
      <c r="I1157" s="5"/>
      <c r="J1157" s="5"/>
      <c r="K1157" s="5"/>
      <c r="L1157" s="5"/>
      <c r="M1157" s="5"/>
      <c r="N1157" s="5"/>
      <c r="O1157" s="5"/>
      <c r="P1157" s="5"/>
      <c r="Q1157" s="5"/>
      <c r="R1157" s="5"/>
      <c r="S1157" s="5"/>
      <c r="T1157" s="5"/>
    </row>
    <row r="1158" spans="2:20" ht="15" x14ac:dyDescent="0.25">
      <c r="B1158" s="4" t="str">
        <f t="shared" si="19"/>
        <v/>
      </c>
      <c r="C1158"/>
      <c r="D1158"/>
      <c r="E1158"/>
      <c r="F1158" s="5"/>
      <c r="G1158" s="5"/>
      <c r="H1158" s="5"/>
      <c r="I1158" s="5"/>
      <c r="J1158" s="5"/>
      <c r="K1158" s="5"/>
      <c r="L1158" s="5"/>
      <c r="M1158" s="5"/>
      <c r="N1158" s="5"/>
      <c r="O1158" s="5"/>
      <c r="P1158" s="5"/>
      <c r="Q1158" s="5"/>
      <c r="R1158" s="5"/>
      <c r="S1158" s="5"/>
      <c r="T1158" s="5"/>
    </row>
    <row r="1159" spans="2:20" ht="15" x14ac:dyDescent="0.25">
      <c r="B1159" s="4" t="str">
        <f t="shared" si="19"/>
        <v/>
      </c>
      <c r="C1159"/>
      <c r="D1159"/>
      <c r="E1159"/>
      <c r="F1159" s="5"/>
      <c r="G1159" s="5"/>
      <c r="H1159" s="5"/>
      <c r="I1159" s="5"/>
      <c r="J1159" s="5"/>
      <c r="K1159" s="5"/>
      <c r="L1159" s="5"/>
      <c r="M1159" s="5"/>
      <c r="N1159" s="5"/>
      <c r="O1159" s="5"/>
      <c r="P1159" s="5"/>
      <c r="Q1159" s="5"/>
      <c r="R1159" s="5"/>
      <c r="S1159" s="5"/>
      <c r="T1159" s="5"/>
    </row>
    <row r="1160" spans="2:20" ht="15" x14ac:dyDescent="0.25">
      <c r="B1160" s="4" t="str">
        <f t="shared" si="19"/>
        <v/>
      </c>
      <c r="C1160"/>
      <c r="D1160"/>
      <c r="E1160"/>
      <c r="F1160" s="5"/>
      <c r="G1160" s="5"/>
      <c r="H1160" s="5"/>
      <c r="I1160" s="5"/>
      <c r="J1160" s="5"/>
      <c r="K1160" s="5"/>
      <c r="L1160" s="5"/>
      <c r="M1160" s="5"/>
      <c r="N1160" s="5"/>
      <c r="O1160" s="5"/>
      <c r="P1160" s="5"/>
      <c r="Q1160" s="5"/>
      <c r="R1160" s="5"/>
      <c r="S1160" s="5"/>
      <c r="T1160" s="5"/>
    </row>
    <row r="1161" spans="2:20" ht="15" x14ac:dyDescent="0.25">
      <c r="B1161" s="4" t="str">
        <f t="shared" si="19"/>
        <v/>
      </c>
      <c r="C1161"/>
      <c r="D1161"/>
      <c r="E1161"/>
      <c r="F1161" s="5"/>
      <c r="G1161" s="5"/>
      <c r="H1161" s="5"/>
      <c r="I1161" s="5"/>
      <c r="J1161" s="5"/>
      <c r="K1161" s="5"/>
      <c r="L1161" s="5"/>
      <c r="M1161" s="5"/>
      <c r="N1161" s="5"/>
      <c r="O1161" s="5"/>
      <c r="P1161" s="5"/>
      <c r="Q1161" s="5"/>
      <c r="R1161" s="5"/>
      <c r="S1161" s="5"/>
      <c r="T1161" s="5"/>
    </row>
    <row r="1162" spans="2:20" ht="15" x14ac:dyDescent="0.25">
      <c r="B1162" s="4" t="str">
        <f t="shared" si="19"/>
        <v/>
      </c>
      <c r="C1162"/>
      <c r="D1162"/>
      <c r="E1162"/>
      <c r="F1162" s="5"/>
      <c r="G1162" s="5"/>
      <c r="H1162" s="5"/>
      <c r="I1162" s="5"/>
      <c r="J1162" s="5"/>
      <c r="K1162" s="5"/>
      <c r="L1162" s="5"/>
      <c r="M1162" s="5"/>
      <c r="N1162" s="5"/>
      <c r="O1162" s="5"/>
      <c r="P1162" s="5"/>
      <c r="Q1162" s="5"/>
      <c r="R1162" s="5"/>
      <c r="S1162" s="5"/>
      <c r="T1162" s="5"/>
    </row>
    <row r="1163" spans="2:20" ht="15" x14ac:dyDescent="0.25">
      <c r="B1163" s="4" t="str">
        <f t="shared" si="19"/>
        <v/>
      </c>
      <c r="C1163"/>
      <c r="D1163"/>
      <c r="E1163"/>
      <c r="F1163" s="5"/>
      <c r="G1163" s="5"/>
      <c r="H1163" s="5"/>
      <c r="I1163" s="5"/>
      <c r="J1163" s="5"/>
      <c r="K1163" s="5"/>
      <c r="L1163" s="5"/>
      <c r="M1163" s="5"/>
      <c r="N1163" s="5"/>
      <c r="O1163" s="5"/>
      <c r="P1163" s="5"/>
      <c r="Q1163" s="5"/>
      <c r="R1163" s="5"/>
      <c r="S1163" s="5"/>
      <c r="T1163" s="5"/>
    </row>
    <row r="1164" spans="2:20" ht="15" x14ac:dyDescent="0.25">
      <c r="B1164" s="4" t="str">
        <f t="shared" si="19"/>
        <v/>
      </c>
      <c r="C1164"/>
      <c r="D1164"/>
      <c r="E1164"/>
      <c r="F1164" s="5"/>
      <c r="G1164" s="5"/>
      <c r="H1164" s="5"/>
      <c r="I1164" s="5"/>
      <c r="J1164" s="5"/>
      <c r="K1164" s="5"/>
      <c r="L1164" s="5"/>
      <c r="M1164" s="5"/>
      <c r="N1164" s="5"/>
      <c r="O1164" s="5"/>
      <c r="P1164" s="5"/>
      <c r="Q1164" s="5"/>
      <c r="R1164" s="5"/>
      <c r="S1164" s="5"/>
      <c r="T1164" s="5"/>
    </row>
    <row r="1165" spans="2:20" ht="15" x14ac:dyDescent="0.25">
      <c r="B1165" s="4" t="str">
        <f t="shared" ref="B1165:B1228" si="20">IF(IFERROR(IF(MAX(G1165:BB1165)/MAX($G$12:$DD$10000)=1,"",MAX(G1165:BB1165)/MAX($G$12:$DD$10000)),"")=0,"",IFERROR(IF(MAX(G1165:BB1165)/MAX($G$12:$DD$10000)=1,"",MAX(G1165:BB1165)/MAX($G$12:$DD$10000)),""))</f>
        <v/>
      </c>
      <c r="C1165"/>
      <c r="D1165"/>
      <c r="E1165"/>
      <c r="F1165" s="5"/>
      <c r="G1165" s="5"/>
      <c r="H1165" s="5"/>
      <c r="I1165" s="5"/>
      <c r="J1165" s="5"/>
      <c r="K1165" s="5"/>
      <c r="L1165" s="5"/>
      <c r="M1165" s="5"/>
      <c r="N1165" s="5"/>
      <c r="O1165" s="5"/>
      <c r="P1165" s="5"/>
      <c r="Q1165" s="5"/>
      <c r="R1165" s="5"/>
      <c r="S1165" s="5"/>
      <c r="T1165" s="5"/>
    </row>
    <row r="1166" spans="2:20" ht="15" x14ac:dyDescent="0.25">
      <c r="B1166" s="4" t="str">
        <f t="shared" si="20"/>
        <v/>
      </c>
      <c r="C1166"/>
      <c r="D1166"/>
      <c r="E1166"/>
      <c r="F1166" s="5"/>
      <c r="G1166" s="5"/>
      <c r="H1166" s="5"/>
      <c r="I1166" s="5"/>
      <c r="J1166" s="5"/>
      <c r="K1166" s="5"/>
      <c r="L1166" s="5"/>
      <c r="M1166" s="5"/>
      <c r="N1166" s="5"/>
      <c r="O1166" s="5"/>
      <c r="P1166" s="5"/>
      <c r="Q1166" s="5"/>
      <c r="R1166" s="5"/>
      <c r="S1166" s="5"/>
      <c r="T1166" s="5"/>
    </row>
    <row r="1167" spans="2:20" ht="15" x14ac:dyDescent="0.25">
      <c r="B1167" s="4" t="str">
        <f t="shared" si="20"/>
        <v/>
      </c>
      <c r="C1167"/>
      <c r="D1167"/>
      <c r="E1167"/>
      <c r="F1167" s="5"/>
      <c r="G1167" s="5"/>
      <c r="H1167" s="5"/>
      <c r="I1167" s="5"/>
      <c r="J1167" s="5"/>
      <c r="K1167" s="5"/>
      <c r="L1167" s="5"/>
      <c r="M1167" s="5"/>
      <c r="N1167" s="5"/>
      <c r="O1167" s="5"/>
      <c r="P1167" s="5"/>
      <c r="Q1167" s="5"/>
      <c r="R1167" s="5"/>
      <c r="S1167" s="5"/>
      <c r="T1167" s="5"/>
    </row>
    <row r="1168" spans="2:20" ht="15" x14ac:dyDescent="0.25">
      <c r="B1168" s="4" t="str">
        <f t="shared" si="20"/>
        <v/>
      </c>
      <c r="C1168"/>
      <c r="D1168"/>
      <c r="E1168"/>
      <c r="F1168" s="5"/>
      <c r="G1168" s="5"/>
      <c r="H1168" s="5"/>
      <c r="I1168" s="5"/>
      <c r="J1168" s="5"/>
      <c r="K1168" s="5"/>
      <c r="L1168" s="5"/>
      <c r="M1168" s="5"/>
      <c r="N1168" s="5"/>
      <c r="O1168" s="5"/>
      <c r="P1168" s="5"/>
      <c r="Q1168" s="5"/>
      <c r="R1168" s="5"/>
      <c r="S1168" s="5"/>
      <c r="T1168" s="5"/>
    </row>
    <row r="1169" spans="2:20" ht="15" x14ac:dyDescent="0.25">
      <c r="B1169" s="4" t="str">
        <f t="shared" si="20"/>
        <v/>
      </c>
      <c r="C1169"/>
      <c r="D1169"/>
      <c r="E1169"/>
      <c r="F1169" s="5"/>
      <c r="G1169" s="5"/>
      <c r="H1169" s="5"/>
      <c r="I1169" s="5"/>
      <c r="J1169" s="5"/>
      <c r="K1169" s="5"/>
      <c r="L1169" s="5"/>
      <c r="M1169" s="5"/>
      <c r="N1169" s="5"/>
      <c r="O1169" s="5"/>
      <c r="P1169" s="5"/>
      <c r="Q1169" s="5"/>
      <c r="R1169" s="5"/>
      <c r="S1169" s="5"/>
      <c r="T1169" s="5"/>
    </row>
    <row r="1170" spans="2:20" ht="15" x14ac:dyDescent="0.25">
      <c r="B1170" s="4" t="str">
        <f t="shared" si="20"/>
        <v/>
      </c>
      <c r="C1170"/>
      <c r="D1170"/>
      <c r="E1170"/>
      <c r="F1170" s="5"/>
      <c r="G1170" s="5"/>
      <c r="H1170" s="5"/>
      <c r="I1170" s="5"/>
      <c r="J1170" s="5"/>
      <c r="K1170" s="5"/>
      <c r="L1170" s="5"/>
      <c r="M1170" s="5"/>
      <c r="N1170" s="5"/>
      <c r="O1170" s="5"/>
      <c r="P1170" s="5"/>
      <c r="Q1170" s="5"/>
      <c r="R1170" s="5"/>
      <c r="S1170" s="5"/>
      <c r="T1170" s="5"/>
    </row>
    <row r="1171" spans="2:20" ht="15" x14ac:dyDescent="0.25">
      <c r="B1171" s="4" t="str">
        <f t="shared" si="20"/>
        <v/>
      </c>
      <c r="C1171"/>
      <c r="D1171"/>
      <c r="E1171"/>
      <c r="F1171" s="5"/>
      <c r="G1171" s="5"/>
      <c r="H1171" s="5"/>
      <c r="I1171" s="5"/>
      <c r="J1171" s="5"/>
      <c r="K1171" s="5"/>
      <c r="L1171" s="5"/>
      <c r="M1171" s="5"/>
      <c r="N1171" s="5"/>
      <c r="O1171" s="5"/>
      <c r="P1171" s="5"/>
      <c r="Q1171" s="5"/>
      <c r="R1171" s="5"/>
      <c r="S1171" s="5"/>
      <c r="T1171" s="5"/>
    </row>
    <row r="1172" spans="2:20" ht="15" x14ac:dyDescent="0.25">
      <c r="B1172" s="4" t="str">
        <f t="shared" si="20"/>
        <v/>
      </c>
      <c r="C1172"/>
      <c r="D1172"/>
      <c r="E1172"/>
      <c r="F1172" s="5"/>
      <c r="G1172" s="5"/>
      <c r="H1172" s="5"/>
      <c r="I1172" s="5"/>
      <c r="J1172" s="5"/>
      <c r="K1172" s="5"/>
      <c r="L1172" s="5"/>
      <c r="M1172" s="5"/>
      <c r="N1172" s="5"/>
      <c r="O1172" s="5"/>
      <c r="P1172" s="5"/>
      <c r="Q1172" s="5"/>
      <c r="R1172" s="5"/>
      <c r="S1172" s="5"/>
      <c r="T1172" s="5"/>
    </row>
    <row r="1173" spans="2:20" ht="15" x14ac:dyDescent="0.25">
      <c r="B1173" s="4" t="str">
        <f t="shared" si="20"/>
        <v/>
      </c>
      <c r="C1173"/>
      <c r="D1173"/>
      <c r="E1173"/>
      <c r="F1173" s="5"/>
      <c r="G1173" s="5"/>
      <c r="H1173" s="5"/>
      <c r="I1173" s="5"/>
      <c r="J1173" s="5"/>
      <c r="K1173" s="5"/>
      <c r="L1173" s="5"/>
      <c r="M1173" s="5"/>
      <c r="N1173" s="5"/>
      <c r="O1173" s="5"/>
      <c r="P1173" s="5"/>
      <c r="Q1173" s="5"/>
      <c r="R1173" s="5"/>
      <c r="S1173" s="5"/>
      <c r="T1173" s="5"/>
    </row>
    <row r="1174" spans="2:20" ht="15" x14ac:dyDescent="0.25">
      <c r="B1174" s="4" t="str">
        <f t="shared" si="20"/>
        <v/>
      </c>
      <c r="C1174"/>
      <c r="D1174"/>
      <c r="E1174"/>
      <c r="F1174" s="5"/>
      <c r="G1174" s="5"/>
      <c r="H1174" s="5"/>
      <c r="I1174" s="5"/>
      <c r="J1174" s="5"/>
      <c r="K1174" s="5"/>
      <c r="L1174" s="5"/>
      <c r="M1174" s="5"/>
      <c r="N1174" s="5"/>
      <c r="O1174" s="5"/>
      <c r="P1174" s="5"/>
      <c r="Q1174" s="5"/>
      <c r="R1174" s="5"/>
      <c r="S1174" s="5"/>
      <c r="T1174" s="5"/>
    </row>
    <row r="1175" spans="2:20" ht="15" x14ac:dyDescent="0.25">
      <c r="B1175" s="4" t="str">
        <f t="shared" si="20"/>
        <v/>
      </c>
      <c r="C1175"/>
      <c r="D1175"/>
      <c r="E1175"/>
      <c r="F1175" s="5"/>
      <c r="G1175" s="5"/>
      <c r="H1175" s="5"/>
      <c r="I1175" s="5"/>
      <c r="J1175" s="5"/>
      <c r="K1175" s="5"/>
      <c r="L1175" s="5"/>
      <c r="M1175" s="5"/>
      <c r="N1175" s="5"/>
      <c r="O1175" s="5"/>
      <c r="P1175" s="5"/>
      <c r="Q1175" s="5"/>
      <c r="R1175" s="5"/>
      <c r="S1175" s="5"/>
      <c r="T1175" s="5"/>
    </row>
    <row r="1176" spans="2:20" ht="15" x14ac:dyDescent="0.25">
      <c r="B1176" s="4" t="str">
        <f t="shared" si="20"/>
        <v/>
      </c>
      <c r="C1176"/>
      <c r="D1176"/>
      <c r="E1176"/>
      <c r="F1176" s="5"/>
      <c r="G1176" s="5"/>
      <c r="H1176" s="5"/>
      <c r="I1176" s="5"/>
      <c r="J1176" s="5"/>
      <c r="K1176" s="5"/>
      <c r="L1176" s="5"/>
      <c r="M1176" s="5"/>
      <c r="N1176" s="5"/>
      <c r="O1176" s="5"/>
      <c r="P1176" s="5"/>
      <c r="Q1176" s="5"/>
      <c r="R1176" s="5"/>
      <c r="S1176" s="5"/>
      <c r="T1176" s="5"/>
    </row>
    <row r="1177" spans="2:20" ht="15" x14ac:dyDescent="0.25">
      <c r="B1177" s="4" t="str">
        <f t="shared" si="20"/>
        <v/>
      </c>
      <c r="C1177"/>
      <c r="D1177"/>
      <c r="E1177"/>
      <c r="F1177" s="5"/>
      <c r="G1177" s="5"/>
      <c r="H1177" s="5"/>
      <c r="I1177" s="5"/>
      <c r="J1177" s="5"/>
      <c r="K1177" s="5"/>
      <c r="L1177" s="5"/>
      <c r="M1177" s="5"/>
      <c r="N1177" s="5"/>
      <c r="O1177" s="5"/>
      <c r="P1177" s="5"/>
      <c r="Q1177" s="5"/>
      <c r="R1177" s="5"/>
      <c r="S1177" s="5"/>
      <c r="T1177" s="5"/>
    </row>
    <row r="1178" spans="2:20" ht="15" x14ac:dyDescent="0.25">
      <c r="B1178" s="4" t="str">
        <f t="shared" si="20"/>
        <v/>
      </c>
      <c r="C1178"/>
      <c r="D1178"/>
      <c r="E1178"/>
      <c r="F1178" s="5"/>
      <c r="G1178" s="5"/>
      <c r="H1178" s="5"/>
      <c r="I1178" s="5"/>
      <c r="J1178" s="5"/>
      <c r="K1178" s="5"/>
      <c r="L1178" s="5"/>
      <c r="M1178" s="5"/>
      <c r="N1178" s="5"/>
      <c r="O1178" s="5"/>
      <c r="P1178" s="5"/>
      <c r="Q1178" s="5"/>
      <c r="R1178" s="5"/>
      <c r="S1178" s="5"/>
      <c r="T1178" s="5"/>
    </row>
    <row r="1179" spans="2:20" ht="15" x14ac:dyDescent="0.25">
      <c r="B1179" s="4" t="str">
        <f t="shared" si="20"/>
        <v/>
      </c>
      <c r="C1179"/>
      <c r="D1179"/>
      <c r="E1179"/>
      <c r="F1179" s="5"/>
      <c r="G1179" s="5"/>
      <c r="H1179" s="5"/>
      <c r="I1179" s="5"/>
      <c r="J1179" s="5"/>
      <c r="K1179" s="5"/>
      <c r="L1179" s="5"/>
      <c r="M1179" s="5"/>
      <c r="N1179" s="5"/>
      <c r="O1179" s="5"/>
      <c r="P1179" s="5"/>
      <c r="Q1179" s="5"/>
      <c r="R1179" s="5"/>
      <c r="S1179" s="5"/>
      <c r="T1179" s="5"/>
    </row>
    <row r="1180" spans="2:20" ht="15" x14ac:dyDescent="0.25">
      <c r="B1180" s="4" t="str">
        <f t="shared" si="20"/>
        <v/>
      </c>
      <c r="C1180"/>
      <c r="D1180"/>
      <c r="E1180"/>
      <c r="F1180" s="5"/>
      <c r="G1180" s="5"/>
      <c r="H1180" s="5"/>
      <c r="I1180" s="5"/>
      <c r="J1180" s="5"/>
      <c r="K1180" s="5"/>
      <c r="L1180" s="5"/>
      <c r="M1180" s="5"/>
      <c r="N1180" s="5"/>
      <c r="O1180" s="5"/>
      <c r="P1180" s="5"/>
      <c r="Q1180" s="5"/>
      <c r="R1180" s="5"/>
      <c r="S1180" s="5"/>
      <c r="T1180" s="5"/>
    </row>
    <row r="1181" spans="2:20" ht="15" x14ac:dyDescent="0.25">
      <c r="B1181" s="4" t="str">
        <f t="shared" si="20"/>
        <v/>
      </c>
      <c r="C1181"/>
      <c r="D1181"/>
      <c r="E1181"/>
      <c r="F1181" s="5"/>
      <c r="G1181" s="5"/>
      <c r="H1181" s="5"/>
      <c r="I1181" s="5"/>
      <c r="J1181" s="5"/>
      <c r="K1181" s="5"/>
      <c r="L1181" s="5"/>
      <c r="M1181" s="5"/>
      <c r="N1181" s="5"/>
      <c r="O1181" s="5"/>
      <c r="P1181" s="5"/>
      <c r="Q1181" s="5"/>
      <c r="R1181" s="5"/>
      <c r="S1181" s="5"/>
      <c r="T1181" s="5"/>
    </row>
    <row r="1182" spans="2:20" ht="15" x14ac:dyDescent="0.25">
      <c r="B1182" s="4" t="str">
        <f t="shared" si="20"/>
        <v/>
      </c>
      <c r="C1182"/>
      <c r="D1182"/>
      <c r="E1182"/>
      <c r="F1182" s="5"/>
      <c r="G1182" s="5"/>
      <c r="H1182" s="5"/>
      <c r="I1182" s="5"/>
      <c r="J1182" s="5"/>
      <c r="K1182" s="5"/>
      <c r="L1182" s="5"/>
      <c r="M1182" s="5"/>
      <c r="N1182" s="5"/>
      <c r="O1182" s="5"/>
      <c r="P1182" s="5"/>
      <c r="Q1182" s="5"/>
      <c r="R1182" s="5"/>
      <c r="S1182" s="5"/>
      <c r="T1182" s="5"/>
    </row>
    <row r="1183" spans="2:20" ht="15" x14ac:dyDescent="0.25">
      <c r="B1183" s="4" t="str">
        <f t="shared" si="20"/>
        <v/>
      </c>
      <c r="C1183"/>
      <c r="D1183"/>
      <c r="E1183"/>
      <c r="F1183" s="5"/>
      <c r="G1183" s="5"/>
      <c r="H1183" s="5"/>
      <c r="I1183" s="5"/>
      <c r="J1183" s="5"/>
      <c r="K1183" s="5"/>
      <c r="L1183" s="5"/>
      <c r="M1183" s="5"/>
      <c r="N1183" s="5"/>
      <c r="O1183" s="5"/>
      <c r="P1183" s="5"/>
      <c r="Q1183" s="5"/>
      <c r="R1183" s="5"/>
      <c r="S1183" s="5"/>
      <c r="T1183" s="5"/>
    </row>
    <row r="1184" spans="2:20" ht="15" x14ac:dyDescent="0.25">
      <c r="B1184" s="4" t="str">
        <f t="shared" si="20"/>
        <v/>
      </c>
      <c r="C1184"/>
      <c r="D1184"/>
      <c r="E1184"/>
      <c r="F1184" s="5"/>
      <c r="G1184" s="5"/>
      <c r="H1184" s="5"/>
      <c r="I1184" s="5"/>
      <c r="J1184" s="5"/>
      <c r="K1184" s="5"/>
      <c r="L1184" s="5"/>
      <c r="M1184" s="5"/>
      <c r="N1184" s="5"/>
      <c r="O1184" s="5"/>
      <c r="P1184" s="5"/>
      <c r="Q1184" s="5"/>
      <c r="R1184" s="5"/>
      <c r="S1184" s="5"/>
      <c r="T1184" s="5"/>
    </row>
    <row r="1185" spans="2:20" ht="15" x14ac:dyDescent="0.25">
      <c r="B1185" s="4" t="str">
        <f t="shared" si="20"/>
        <v/>
      </c>
      <c r="C1185"/>
      <c r="D1185"/>
      <c r="E1185"/>
      <c r="F1185" s="5"/>
      <c r="G1185" s="5"/>
      <c r="H1185" s="5"/>
      <c r="I1185" s="5"/>
      <c r="J1185" s="5"/>
      <c r="K1185" s="5"/>
      <c r="L1185" s="5"/>
      <c r="M1185" s="5"/>
      <c r="N1185" s="5"/>
      <c r="O1185" s="5"/>
      <c r="P1185" s="5"/>
      <c r="Q1185" s="5"/>
      <c r="R1185" s="5"/>
      <c r="S1185" s="5"/>
      <c r="T1185" s="5"/>
    </row>
    <row r="1186" spans="2:20" ht="15" x14ac:dyDescent="0.25">
      <c r="B1186" s="4" t="str">
        <f t="shared" si="20"/>
        <v/>
      </c>
      <c r="C1186"/>
      <c r="D1186"/>
      <c r="E1186"/>
      <c r="F1186" s="5"/>
      <c r="G1186" s="5"/>
      <c r="H1186" s="5"/>
      <c r="I1186" s="5"/>
      <c r="J1186" s="5"/>
      <c r="K1186" s="5"/>
      <c r="L1186" s="5"/>
      <c r="M1186" s="5"/>
      <c r="N1186" s="5"/>
      <c r="O1186" s="5"/>
      <c r="P1186" s="5"/>
      <c r="Q1186" s="5"/>
      <c r="R1186" s="5"/>
      <c r="S1186" s="5"/>
      <c r="T1186" s="5"/>
    </row>
    <row r="1187" spans="2:20" ht="15" x14ac:dyDescent="0.25">
      <c r="B1187" s="4" t="str">
        <f t="shared" si="20"/>
        <v/>
      </c>
      <c r="C1187"/>
      <c r="D1187"/>
      <c r="E1187"/>
      <c r="F1187" s="5"/>
      <c r="G1187" s="5"/>
      <c r="H1187" s="5"/>
      <c r="I1187" s="5"/>
      <c r="J1187" s="5"/>
      <c r="K1187" s="5"/>
      <c r="L1187" s="5"/>
      <c r="M1187" s="5"/>
      <c r="N1187" s="5"/>
      <c r="O1187" s="5"/>
      <c r="P1187" s="5"/>
      <c r="Q1187" s="5"/>
      <c r="R1187" s="5"/>
      <c r="S1187" s="5"/>
      <c r="T1187" s="5"/>
    </row>
    <row r="1188" spans="2:20" ht="15" x14ac:dyDescent="0.25">
      <c r="B1188" s="4" t="str">
        <f t="shared" si="20"/>
        <v/>
      </c>
      <c r="C1188"/>
      <c r="D1188"/>
      <c r="E1188"/>
      <c r="F1188" s="5"/>
      <c r="G1188" s="5"/>
      <c r="H1188" s="5"/>
      <c r="I1188" s="5"/>
      <c r="J1188" s="5"/>
      <c r="K1188" s="5"/>
      <c r="L1188" s="5"/>
      <c r="M1188" s="5"/>
      <c r="N1188" s="5"/>
      <c r="O1188" s="5"/>
      <c r="P1188" s="5"/>
      <c r="Q1188" s="5"/>
      <c r="R1188" s="5"/>
      <c r="S1188" s="5"/>
      <c r="T1188" s="5"/>
    </row>
    <row r="1189" spans="2:20" ht="15" x14ac:dyDescent="0.25">
      <c r="B1189" s="4" t="str">
        <f t="shared" si="20"/>
        <v/>
      </c>
      <c r="C1189"/>
      <c r="D1189"/>
      <c r="E1189"/>
      <c r="F1189" s="5"/>
      <c r="G1189" s="5"/>
      <c r="H1189" s="5"/>
      <c r="I1189" s="5"/>
      <c r="J1189" s="5"/>
      <c r="K1189" s="5"/>
      <c r="L1189" s="5"/>
      <c r="M1189" s="5"/>
      <c r="N1189" s="5"/>
      <c r="O1189" s="5"/>
      <c r="P1189" s="5"/>
      <c r="Q1189" s="5"/>
      <c r="R1189" s="5"/>
      <c r="S1189" s="5"/>
      <c r="T1189" s="5"/>
    </row>
    <row r="1190" spans="2:20" ht="15" x14ac:dyDescent="0.25">
      <c r="B1190" s="4" t="str">
        <f t="shared" si="20"/>
        <v/>
      </c>
      <c r="C1190"/>
      <c r="D1190"/>
      <c r="E1190"/>
      <c r="F1190" s="5"/>
      <c r="G1190" s="5"/>
      <c r="H1190" s="5"/>
      <c r="I1190" s="5"/>
      <c r="J1190" s="5"/>
      <c r="K1190" s="5"/>
      <c r="L1190" s="5"/>
      <c r="M1190" s="5"/>
      <c r="N1190" s="5"/>
      <c r="O1190" s="5"/>
      <c r="P1190" s="5"/>
      <c r="Q1190" s="5"/>
      <c r="R1190" s="5"/>
      <c r="S1190" s="5"/>
      <c r="T1190" s="5"/>
    </row>
    <row r="1191" spans="2:20" ht="15" x14ac:dyDescent="0.25">
      <c r="B1191" s="4" t="str">
        <f t="shared" si="20"/>
        <v/>
      </c>
      <c r="C1191"/>
      <c r="D1191"/>
      <c r="E1191"/>
      <c r="F1191" s="5"/>
      <c r="G1191" s="5"/>
      <c r="H1191" s="5"/>
      <c r="I1191" s="5"/>
      <c r="J1191" s="5"/>
      <c r="K1191" s="5"/>
      <c r="L1191" s="5"/>
      <c r="M1191" s="5"/>
      <c r="N1191" s="5"/>
      <c r="O1191" s="5"/>
      <c r="P1191" s="5"/>
      <c r="Q1191" s="5"/>
      <c r="R1191" s="5"/>
      <c r="S1191" s="5"/>
      <c r="T1191" s="5"/>
    </row>
    <row r="1192" spans="2:20" ht="15" x14ac:dyDescent="0.25">
      <c r="B1192" s="4" t="str">
        <f t="shared" si="20"/>
        <v/>
      </c>
      <c r="C1192"/>
      <c r="D1192"/>
      <c r="E1192"/>
      <c r="F1192" s="5"/>
      <c r="G1192" s="5"/>
      <c r="H1192" s="5"/>
      <c r="I1192" s="5"/>
      <c r="J1192" s="5"/>
      <c r="K1192" s="5"/>
      <c r="L1192" s="5"/>
      <c r="M1192" s="5"/>
      <c r="N1192" s="5"/>
      <c r="O1192" s="5"/>
      <c r="P1192" s="5"/>
      <c r="Q1192" s="5"/>
      <c r="R1192" s="5"/>
      <c r="S1192" s="5"/>
      <c r="T1192" s="5"/>
    </row>
    <row r="1193" spans="2:20" ht="15" x14ac:dyDescent="0.25">
      <c r="B1193" s="4" t="str">
        <f t="shared" si="20"/>
        <v/>
      </c>
      <c r="C1193"/>
      <c r="D1193"/>
      <c r="E1193"/>
      <c r="F1193" s="5"/>
      <c r="G1193" s="5"/>
      <c r="H1193" s="5"/>
      <c r="I1193" s="5"/>
      <c r="J1193" s="5"/>
      <c r="K1193" s="5"/>
      <c r="L1193" s="5"/>
      <c r="M1193" s="5"/>
      <c r="N1193" s="5"/>
      <c r="O1193" s="5"/>
      <c r="P1193" s="5"/>
      <c r="Q1193" s="5"/>
      <c r="R1193" s="5"/>
      <c r="S1193" s="5"/>
      <c r="T1193" s="5"/>
    </row>
    <row r="1194" spans="2:20" ht="15" x14ac:dyDescent="0.25">
      <c r="B1194" s="4" t="str">
        <f t="shared" si="20"/>
        <v/>
      </c>
      <c r="C1194"/>
      <c r="D1194"/>
      <c r="E1194"/>
      <c r="F1194" s="5"/>
      <c r="G1194" s="5"/>
      <c r="H1194" s="5"/>
      <c r="I1194" s="5"/>
      <c r="J1194" s="5"/>
      <c r="K1194" s="5"/>
      <c r="L1194" s="5"/>
      <c r="M1194" s="5"/>
      <c r="N1194" s="5"/>
      <c r="O1194" s="5"/>
      <c r="P1194" s="5"/>
      <c r="Q1194" s="5"/>
      <c r="R1194" s="5"/>
      <c r="S1194" s="5"/>
      <c r="T1194" s="5"/>
    </row>
    <row r="1195" spans="2:20" ht="15" x14ac:dyDescent="0.25">
      <c r="B1195" s="4" t="str">
        <f t="shared" si="20"/>
        <v/>
      </c>
      <c r="C1195"/>
      <c r="D1195"/>
      <c r="E1195"/>
      <c r="F1195" s="5"/>
      <c r="G1195" s="5"/>
      <c r="H1195" s="5"/>
      <c r="I1195" s="5"/>
      <c r="J1195" s="5"/>
      <c r="K1195" s="5"/>
      <c r="L1195" s="5"/>
      <c r="M1195" s="5"/>
      <c r="N1195" s="5"/>
      <c r="O1195" s="5"/>
      <c r="P1195" s="5"/>
      <c r="Q1195" s="5"/>
      <c r="R1195" s="5"/>
      <c r="S1195" s="5"/>
      <c r="T1195" s="5"/>
    </row>
    <row r="1196" spans="2:20" ht="15" x14ac:dyDescent="0.25">
      <c r="B1196" s="4" t="str">
        <f t="shared" si="20"/>
        <v/>
      </c>
      <c r="C1196"/>
      <c r="D1196"/>
      <c r="E1196"/>
      <c r="F1196" s="5"/>
      <c r="G1196" s="5"/>
      <c r="H1196" s="5"/>
      <c r="I1196" s="5"/>
      <c r="J1196" s="5"/>
      <c r="K1196" s="5"/>
      <c r="L1196" s="5"/>
      <c r="M1196" s="5"/>
      <c r="N1196" s="5"/>
      <c r="O1196" s="5"/>
      <c r="P1196" s="5"/>
      <c r="Q1196" s="5"/>
      <c r="R1196" s="5"/>
      <c r="S1196" s="5"/>
      <c r="T1196" s="5"/>
    </row>
    <row r="1197" spans="2:20" ht="15" x14ac:dyDescent="0.25">
      <c r="B1197" s="4" t="str">
        <f t="shared" si="20"/>
        <v/>
      </c>
      <c r="C1197"/>
      <c r="D1197"/>
      <c r="E1197"/>
      <c r="F1197" s="5"/>
      <c r="G1197" s="5"/>
      <c r="H1197" s="5"/>
      <c r="I1197" s="5"/>
      <c r="J1197" s="5"/>
      <c r="K1197" s="5"/>
      <c r="L1197" s="5"/>
      <c r="M1197" s="5"/>
      <c r="N1197" s="5"/>
      <c r="O1197" s="5"/>
      <c r="P1197" s="5"/>
      <c r="Q1197" s="5"/>
      <c r="R1197" s="5"/>
      <c r="S1197" s="5"/>
      <c r="T1197" s="5"/>
    </row>
    <row r="1198" spans="2:20" ht="15" x14ac:dyDescent="0.25">
      <c r="B1198" s="4" t="str">
        <f t="shared" si="20"/>
        <v/>
      </c>
      <c r="C1198"/>
      <c r="D1198"/>
      <c r="E1198"/>
      <c r="F1198" s="5"/>
      <c r="G1198" s="5"/>
      <c r="H1198" s="5"/>
      <c r="I1198" s="5"/>
      <c r="J1198" s="5"/>
      <c r="K1198" s="5"/>
      <c r="L1198" s="5"/>
      <c r="M1198" s="5"/>
      <c r="N1198" s="5"/>
      <c r="O1198" s="5"/>
      <c r="P1198" s="5"/>
      <c r="Q1198" s="5"/>
      <c r="R1198" s="5"/>
      <c r="S1198" s="5"/>
      <c r="T1198" s="5"/>
    </row>
    <row r="1199" spans="2:20" ht="15" x14ac:dyDescent="0.25">
      <c r="B1199" s="4" t="str">
        <f t="shared" si="20"/>
        <v/>
      </c>
      <c r="C1199"/>
      <c r="D1199"/>
      <c r="E1199"/>
      <c r="F1199" s="5"/>
      <c r="G1199" s="5"/>
      <c r="H1199" s="5"/>
      <c r="I1199" s="5"/>
      <c r="J1199" s="5"/>
      <c r="K1199" s="5"/>
      <c r="L1199" s="5"/>
      <c r="M1199" s="5"/>
      <c r="N1199" s="5"/>
      <c r="O1199" s="5"/>
      <c r="P1199" s="5"/>
      <c r="Q1199" s="5"/>
      <c r="R1199" s="5"/>
      <c r="S1199" s="5"/>
      <c r="T1199" s="5"/>
    </row>
    <row r="1200" spans="2:20" ht="15" x14ac:dyDescent="0.25">
      <c r="B1200" s="4" t="str">
        <f t="shared" si="20"/>
        <v/>
      </c>
      <c r="C1200"/>
      <c r="D1200"/>
      <c r="E1200"/>
      <c r="F1200" s="5"/>
      <c r="G1200" s="5"/>
      <c r="H1200" s="5"/>
      <c r="I1200" s="5"/>
      <c r="J1200" s="5"/>
      <c r="K1200" s="5"/>
      <c r="L1200" s="5"/>
      <c r="M1200" s="5"/>
      <c r="N1200" s="5"/>
      <c r="O1200" s="5"/>
      <c r="P1200" s="5"/>
      <c r="Q1200" s="5"/>
      <c r="R1200" s="5"/>
      <c r="S1200" s="5"/>
      <c r="T1200" s="5"/>
    </row>
    <row r="1201" spans="2:20" ht="15" x14ac:dyDescent="0.25">
      <c r="B1201" s="4" t="str">
        <f t="shared" si="20"/>
        <v/>
      </c>
      <c r="C1201"/>
      <c r="D1201"/>
      <c r="E1201"/>
      <c r="F1201" s="5"/>
      <c r="G1201" s="5"/>
      <c r="H1201" s="5"/>
      <c r="I1201" s="5"/>
      <c r="J1201" s="5"/>
      <c r="K1201" s="5"/>
      <c r="L1201" s="5"/>
      <c r="M1201" s="5"/>
      <c r="N1201" s="5"/>
      <c r="O1201" s="5"/>
      <c r="P1201" s="5"/>
      <c r="Q1201" s="5"/>
      <c r="R1201" s="5"/>
      <c r="S1201" s="5"/>
      <c r="T1201" s="5"/>
    </row>
    <row r="1202" spans="2:20" ht="15" x14ac:dyDescent="0.25">
      <c r="B1202" s="4" t="str">
        <f t="shared" si="20"/>
        <v/>
      </c>
      <c r="C1202"/>
      <c r="D1202"/>
      <c r="E1202"/>
      <c r="F1202" s="5"/>
      <c r="G1202" s="5"/>
      <c r="H1202" s="5"/>
      <c r="I1202" s="5"/>
      <c r="J1202" s="5"/>
      <c r="K1202" s="5"/>
      <c r="L1202" s="5"/>
      <c r="M1202" s="5"/>
      <c r="N1202" s="5"/>
      <c r="O1202" s="5"/>
      <c r="P1202" s="5"/>
      <c r="Q1202" s="5"/>
      <c r="R1202" s="5"/>
      <c r="S1202" s="5"/>
      <c r="T1202" s="5"/>
    </row>
    <row r="1203" spans="2:20" ht="15" x14ac:dyDescent="0.25">
      <c r="B1203" s="4" t="str">
        <f t="shared" si="20"/>
        <v/>
      </c>
      <c r="C1203"/>
      <c r="D1203"/>
      <c r="E1203"/>
      <c r="F1203" s="5"/>
      <c r="G1203" s="5"/>
      <c r="H1203" s="5"/>
      <c r="I1203" s="5"/>
      <c r="J1203" s="5"/>
      <c r="K1203" s="5"/>
      <c r="L1203" s="5"/>
      <c r="M1203" s="5"/>
      <c r="N1203" s="5"/>
      <c r="O1203" s="5"/>
      <c r="P1203" s="5"/>
      <c r="Q1203" s="5"/>
      <c r="R1203" s="5"/>
      <c r="S1203" s="5"/>
      <c r="T1203" s="5"/>
    </row>
    <row r="1204" spans="2:20" ht="15" x14ac:dyDescent="0.25">
      <c r="B1204" s="4" t="str">
        <f t="shared" si="20"/>
        <v/>
      </c>
      <c r="C1204"/>
      <c r="D1204"/>
      <c r="E1204"/>
      <c r="F1204" s="5"/>
      <c r="G1204" s="5"/>
      <c r="H1204" s="5"/>
      <c r="I1204" s="5"/>
      <c r="J1204" s="5"/>
      <c r="K1204" s="5"/>
      <c r="L1204" s="5"/>
      <c r="M1204" s="5"/>
      <c r="N1204" s="5"/>
      <c r="O1204" s="5"/>
      <c r="P1204" s="5"/>
      <c r="Q1204" s="5"/>
      <c r="R1204" s="5"/>
      <c r="S1204" s="5"/>
      <c r="T1204" s="5"/>
    </row>
    <row r="1205" spans="2:20" ht="15" x14ac:dyDescent="0.25">
      <c r="B1205" s="4" t="str">
        <f t="shared" si="20"/>
        <v/>
      </c>
      <c r="C1205"/>
      <c r="D1205"/>
      <c r="E1205"/>
      <c r="F1205" s="5"/>
      <c r="G1205" s="5"/>
      <c r="H1205" s="5"/>
      <c r="I1205" s="5"/>
      <c r="J1205" s="5"/>
      <c r="K1205" s="5"/>
      <c r="L1205" s="5"/>
      <c r="M1205" s="5"/>
      <c r="N1205" s="5"/>
      <c r="O1205" s="5"/>
      <c r="P1205" s="5"/>
      <c r="Q1205" s="5"/>
      <c r="R1205" s="5"/>
      <c r="S1205" s="5"/>
      <c r="T1205" s="5"/>
    </row>
    <row r="1206" spans="2:20" ht="15" x14ac:dyDescent="0.25">
      <c r="B1206" s="4" t="str">
        <f t="shared" si="20"/>
        <v/>
      </c>
      <c r="C1206"/>
      <c r="D1206"/>
      <c r="E1206"/>
      <c r="F1206" s="5"/>
      <c r="G1206" s="5"/>
      <c r="H1206" s="5"/>
      <c r="I1206" s="5"/>
      <c r="J1206" s="5"/>
      <c r="K1206" s="5"/>
      <c r="L1206" s="5"/>
      <c r="M1206" s="5"/>
      <c r="N1206" s="5"/>
      <c r="O1206" s="5"/>
      <c r="P1206" s="5"/>
      <c r="Q1206" s="5"/>
      <c r="R1206" s="5"/>
      <c r="S1206" s="5"/>
      <c r="T1206" s="5"/>
    </row>
    <row r="1207" spans="2:20" ht="15" x14ac:dyDescent="0.25">
      <c r="B1207" s="4" t="str">
        <f t="shared" si="20"/>
        <v/>
      </c>
      <c r="C1207"/>
      <c r="D1207"/>
      <c r="E1207"/>
      <c r="F1207" s="5"/>
      <c r="G1207" s="5"/>
      <c r="H1207" s="5"/>
      <c r="I1207" s="5"/>
      <c r="J1207" s="5"/>
      <c r="K1207" s="5"/>
      <c r="L1207" s="5"/>
      <c r="M1207" s="5"/>
      <c r="N1207" s="5"/>
      <c r="O1207" s="5"/>
      <c r="P1207" s="5"/>
      <c r="Q1207" s="5"/>
      <c r="R1207" s="5"/>
      <c r="S1207" s="5"/>
      <c r="T1207" s="5"/>
    </row>
    <row r="1208" spans="2:20" ht="15" x14ac:dyDescent="0.25">
      <c r="B1208" s="4" t="str">
        <f t="shared" si="20"/>
        <v/>
      </c>
      <c r="C1208"/>
      <c r="D1208"/>
      <c r="E1208"/>
      <c r="F1208" s="5"/>
      <c r="G1208" s="5"/>
      <c r="H1208" s="5"/>
      <c r="I1208" s="5"/>
      <c r="J1208" s="5"/>
      <c r="K1208" s="5"/>
      <c r="L1208" s="5"/>
      <c r="M1208" s="5"/>
      <c r="N1208" s="5"/>
      <c r="O1208" s="5"/>
      <c r="P1208" s="5"/>
      <c r="Q1208" s="5"/>
      <c r="R1208" s="5"/>
      <c r="S1208" s="5"/>
      <c r="T1208" s="5"/>
    </row>
    <row r="1209" spans="2:20" ht="15" x14ac:dyDescent="0.25">
      <c r="B1209" s="4" t="str">
        <f t="shared" si="20"/>
        <v/>
      </c>
      <c r="C1209"/>
      <c r="D1209"/>
      <c r="E1209"/>
      <c r="F1209" s="5"/>
      <c r="G1209" s="5"/>
      <c r="H1209" s="5"/>
      <c r="I1209" s="5"/>
      <c r="J1209" s="5"/>
      <c r="K1209" s="5"/>
      <c r="L1209" s="5"/>
      <c r="M1209" s="5"/>
      <c r="N1209" s="5"/>
      <c r="O1209" s="5"/>
      <c r="P1209" s="5"/>
      <c r="Q1209" s="5"/>
      <c r="R1209" s="5"/>
      <c r="S1209" s="5"/>
      <c r="T1209" s="5"/>
    </row>
    <row r="1210" spans="2:20" ht="15" x14ac:dyDescent="0.25">
      <c r="B1210" s="4" t="str">
        <f t="shared" si="20"/>
        <v/>
      </c>
      <c r="C1210"/>
      <c r="D1210"/>
      <c r="E1210"/>
      <c r="F1210" s="5"/>
      <c r="G1210" s="5"/>
      <c r="H1210" s="5"/>
      <c r="I1210" s="5"/>
      <c r="J1210" s="5"/>
      <c r="K1210" s="5"/>
      <c r="L1210" s="5"/>
      <c r="M1210" s="5"/>
      <c r="N1210" s="5"/>
      <c r="O1210" s="5"/>
      <c r="P1210" s="5"/>
      <c r="Q1210" s="5"/>
      <c r="R1210" s="5"/>
      <c r="S1210" s="5"/>
      <c r="T1210" s="5"/>
    </row>
    <row r="1211" spans="2:20" ht="15" x14ac:dyDescent="0.25">
      <c r="B1211" s="4" t="str">
        <f t="shared" si="20"/>
        <v/>
      </c>
      <c r="C1211"/>
      <c r="D1211"/>
      <c r="E1211"/>
      <c r="F1211" s="5"/>
      <c r="G1211" s="5"/>
      <c r="H1211" s="5"/>
      <c r="I1211" s="5"/>
      <c r="J1211" s="5"/>
      <c r="K1211" s="5"/>
      <c r="L1211" s="5"/>
      <c r="M1211" s="5"/>
      <c r="N1211" s="5"/>
      <c r="O1211" s="5"/>
      <c r="P1211" s="5"/>
      <c r="Q1211" s="5"/>
      <c r="R1211" s="5"/>
      <c r="S1211" s="5"/>
      <c r="T1211" s="5"/>
    </row>
    <row r="1212" spans="2:20" ht="15" x14ac:dyDescent="0.25">
      <c r="B1212" s="4" t="str">
        <f t="shared" si="20"/>
        <v/>
      </c>
      <c r="C1212"/>
      <c r="D1212"/>
      <c r="E1212"/>
      <c r="F1212" s="5"/>
      <c r="G1212" s="5"/>
      <c r="H1212" s="5"/>
      <c r="I1212" s="5"/>
      <c r="J1212" s="5"/>
      <c r="K1212" s="5"/>
      <c r="L1212" s="5"/>
      <c r="M1212" s="5"/>
      <c r="N1212" s="5"/>
      <c r="O1212" s="5"/>
      <c r="P1212" s="5"/>
      <c r="Q1212" s="5"/>
      <c r="R1212" s="5"/>
      <c r="S1212" s="5"/>
      <c r="T1212" s="5"/>
    </row>
    <row r="1213" spans="2:20" ht="15" x14ac:dyDescent="0.25">
      <c r="B1213" s="4" t="str">
        <f t="shared" si="20"/>
        <v/>
      </c>
      <c r="C1213"/>
      <c r="D1213"/>
      <c r="E1213"/>
      <c r="F1213" s="5"/>
      <c r="G1213" s="5"/>
      <c r="H1213" s="5"/>
      <c r="I1213" s="5"/>
      <c r="J1213" s="5"/>
      <c r="K1213" s="5"/>
      <c r="L1213" s="5"/>
      <c r="M1213" s="5"/>
      <c r="N1213" s="5"/>
      <c r="O1213" s="5"/>
      <c r="P1213" s="5"/>
      <c r="Q1213" s="5"/>
      <c r="R1213" s="5"/>
      <c r="S1213" s="5"/>
      <c r="T1213" s="5"/>
    </row>
    <row r="1214" spans="2:20" ht="15" x14ac:dyDescent="0.25">
      <c r="B1214" s="4" t="str">
        <f t="shared" si="20"/>
        <v/>
      </c>
      <c r="C1214"/>
      <c r="D1214"/>
      <c r="E1214"/>
      <c r="F1214" s="5"/>
      <c r="G1214" s="5"/>
      <c r="H1214" s="5"/>
      <c r="I1214" s="5"/>
      <c r="J1214" s="5"/>
      <c r="K1214" s="5"/>
      <c r="L1214" s="5"/>
      <c r="M1214" s="5"/>
      <c r="N1214" s="5"/>
      <c r="O1214" s="5"/>
      <c r="P1214" s="5"/>
      <c r="Q1214" s="5"/>
      <c r="R1214" s="5"/>
      <c r="S1214" s="5"/>
      <c r="T1214" s="5"/>
    </row>
    <row r="1215" spans="2:20" ht="15" x14ac:dyDescent="0.25">
      <c r="B1215" s="4" t="str">
        <f t="shared" si="20"/>
        <v/>
      </c>
      <c r="C1215"/>
      <c r="D1215"/>
      <c r="E1215"/>
      <c r="F1215" s="5"/>
      <c r="G1215" s="5"/>
      <c r="H1215" s="5"/>
      <c r="I1215" s="5"/>
      <c r="J1215" s="5"/>
      <c r="K1215" s="5"/>
      <c r="L1215" s="5"/>
      <c r="M1215" s="5"/>
      <c r="N1215" s="5"/>
      <c r="O1215" s="5"/>
      <c r="P1215" s="5"/>
      <c r="Q1215" s="5"/>
      <c r="R1215" s="5"/>
      <c r="S1215" s="5"/>
      <c r="T1215" s="5"/>
    </row>
    <row r="1216" spans="2:20" ht="15" x14ac:dyDescent="0.25">
      <c r="B1216" s="4" t="str">
        <f t="shared" si="20"/>
        <v/>
      </c>
      <c r="C1216"/>
      <c r="D1216"/>
      <c r="E1216"/>
      <c r="F1216" s="5"/>
      <c r="G1216" s="5"/>
      <c r="H1216" s="5"/>
      <c r="I1216" s="5"/>
      <c r="J1216" s="5"/>
      <c r="K1216" s="5"/>
      <c r="L1216" s="5"/>
      <c r="M1216" s="5"/>
      <c r="N1216" s="5"/>
      <c r="O1216" s="5"/>
      <c r="P1216" s="5"/>
      <c r="Q1216" s="5"/>
      <c r="R1216" s="5"/>
      <c r="S1216" s="5"/>
      <c r="T1216" s="5"/>
    </row>
    <row r="1217" spans="2:20" ht="15" x14ac:dyDescent="0.25">
      <c r="B1217" s="4" t="str">
        <f t="shared" si="20"/>
        <v/>
      </c>
      <c r="C1217"/>
      <c r="D1217"/>
      <c r="E1217"/>
      <c r="F1217" s="5"/>
      <c r="G1217" s="5"/>
      <c r="H1217" s="5"/>
      <c r="I1217" s="5"/>
      <c r="J1217" s="5"/>
      <c r="K1217" s="5"/>
      <c r="L1217" s="5"/>
      <c r="M1217" s="5"/>
      <c r="N1217" s="5"/>
      <c r="O1217" s="5"/>
      <c r="P1217" s="5"/>
      <c r="Q1217" s="5"/>
      <c r="R1217" s="5"/>
      <c r="S1217" s="5"/>
      <c r="T1217" s="5"/>
    </row>
    <row r="1218" spans="2:20" ht="15" x14ac:dyDescent="0.25">
      <c r="B1218" s="4" t="str">
        <f t="shared" si="20"/>
        <v/>
      </c>
      <c r="C1218"/>
      <c r="D1218"/>
      <c r="E1218"/>
      <c r="F1218" s="5"/>
      <c r="G1218" s="5"/>
      <c r="H1218" s="5"/>
      <c r="I1218" s="5"/>
      <c r="J1218" s="5"/>
      <c r="K1218" s="5"/>
      <c r="L1218" s="5"/>
      <c r="M1218" s="5"/>
      <c r="N1218" s="5"/>
      <c r="O1218" s="5"/>
      <c r="P1218" s="5"/>
      <c r="Q1218" s="5"/>
      <c r="R1218" s="5"/>
      <c r="S1218" s="5"/>
      <c r="T1218" s="5"/>
    </row>
    <row r="1219" spans="2:20" ht="15" x14ac:dyDescent="0.25">
      <c r="B1219" s="4" t="str">
        <f t="shared" si="20"/>
        <v/>
      </c>
      <c r="C1219"/>
      <c r="D1219"/>
      <c r="E1219"/>
      <c r="F1219" s="5"/>
      <c r="G1219" s="5"/>
      <c r="H1219" s="5"/>
      <c r="I1219" s="5"/>
      <c r="J1219" s="5"/>
      <c r="K1219" s="5"/>
      <c r="L1219" s="5"/>
      <c r="M1219" s="5"/>
      <c r="N1219" s="5"/>
      <c r="O1219" s="5"/>
      <c r="P1219" s="5"/>
      <c r="Q1219" s="5"/>
      <c r="R1219" s="5"/>
      <c r="S1219" s="5"/>
      <c r="T1219" s="5"/>
    </row>
    <row r="1220" spans="2:20" ht="15" x14ac:dyDescent="0.25">
      <c r="B1220" s="4" t="str">
        <f t="shared" si="20"/>
        <v/>
      </c>
      <c r="C1220"/>
      <c r="D1220"/>
      <c r="E1220"/>
      <c r="F1220" s="5"/>
      <c r="G1220" s="5"/>
      <c r="H1220" s="5"/>
      <c r="I1220" s="5"/>
      <c r="J1220" s="5"/>
      <c r="K1220" s="5"/>
      <c r="L1220" s="5"/>
      <c r="M1220" s="5"/>
      <c r="N1220" s="5"/>
      <c r="O1220" s="5"/>
      <c r="P1220" s="5"/>
      <c r="Q1220" s="5"/>
      <c r="R1220" s="5"/>
      <c r="S1220" s="5"/>
      <c r="T1220" s="5"/>
    </row>
    <row r="1221" spans="2:20" ht="15" x14ac:dyDescent="0.25">
      <c r="B1221" s="4" t="str">
        <f t="shared" si="20"/>
        <v/>
      </c>
      <c r="C1221"/>
      <c r="D1221"/>
      <c r="E1221"/>
      <c r="F1221" s="5"/>
      <c r="G1221" s="5"/>
      <c r="H1221" s="5"/>
      <c r="I1221" s="5"/>
      <c r="J1221" s="5"/>
      <c r="K1221" s="5"/>
      <c r="L1221" s="5"/>
      <c r="M1221" s="5"/>
      <c r="N1221" s="5"/>
      <c r="O1221" s="5"/>
      <c r="P1221" s="5"/>
      <c r="Q1221" s="5"/>
      <c r="R1221" s="5"/>
      <c r="S1221" s="5"/>
      <c r="T1221" s="5"/>
    </row>
    <row r="1222" spans="2:20" ht="15" x14ac:dyDescent="0.25">
      <c r="B1222" s="4" t="str">
        <f t="shared" si="20"/>
        <v/>
      </c>
      <c r="C1222"/>
      <c r="D1222"/>
      <c r="E1222"/>
      <c r="F1222" s="5"/>
      <c r="G1222" s="5"/>
      <c r="H1222" s="5"/>
      <c r="I1222" s="5"/>
      <c r="J1222" s="5"/>
      <c r="K1222" s="5"/>
      <c r="L1222" s="5"/>
      <c r="M1222" s="5"/>
      <c r="N1222" s="5"/>
      <c r="O1222" s="5"/>
      <c r="P1222" s="5"/>
      <c r="Q1222" s="5"/>
      <c r="R1222" s="5"/>
      <c r="S1222" s="5"/>
      <c r="T1222" s="5"/>
    </row>
    <row r="1223" spans="2:20" ht="15" x14ac:dyDescent="0.25">
      <c r="B1223" s="4" t="str">
        <f t="shared" si="20"/>
        <v/>
      </c>
      <c r="C1223"/>
      <c r="D1223"/>
      <c r="E1223"/>
      <c r="F1223" s="5"/>
      <c r="G1223" s="5"/>
      <c r="H1223" s="5"/>
      <c r="I1223" s="5"/>
      <c r="J1223" s="5"/>
      <c r="K1223" s="5"/>
      <c r="L1223" s="5"/>
      <c r="M1223" s="5"/>
      <c r="N1223" s="5"/>
      <c r="O1223" s="5"/>
      <c r="P1223" s="5"/>
      <c r="Q1223" s="5"/>
      <c r="R1223" s="5"/>
      <c r="S1223" s="5"/>
      <c r="T1223" s="5"/>
    </row>
    <row r="1224" spans="2:20" ht="15" x14ac:dyDescent="0.25">
      <c r="B1224" s="4" t="str">
        <f t="shared" si="20"/>
        <v/>
      </c>
      <c r="C1224"/>
      <c r="D1224"/>
      <c r="E1224"/>
      <c r="F1224" s="5"/>
      <c r="G1224" s="5"/>
      <c r="H1224" s="5"/>
      <c r="I1224" s="5"/>
      <c r="J1224" s="5"/>
      <c r="K1224" s="5"/>
      <c r="L1224" s="5"/>
      <c r="M1224" s="5"/>
      <c r="N1224" s="5"/>
      <c r="O1224" s="5"/>
      <c r="P1224" s="5"/>
      <c r="Q1224" s="5"/>
      <c r="R1224" s="5"/>
      <c r="S1224" s="5"/>
      <c r="T1224" s="5"/>
    </row>
    <row r="1225" spans="2:20" ht="15" x14ac:dyDescent="0.25">
      <c r="B1225" s="4" t="str">
        <f t="shared" si="20"/>
        <v/>
      </c>
      <c r="C1225"/>
      <c r="D1225"/>
      <c r="E1225"/>
      <c r="F1225" s="5"/>
      <c r="G1225" s="5"/>
      <c r="H1225" s="5"/>
      <c r="I1225" s="5"/>
      <c r="J1225" s="5"/>
      <c r="K1225" s="5"/>
      <c r="L1225" s="5"/>
      <c r="M1225" s="5"/>
      <c r="N1225" s="5"/>
      <c r="O1225" s="5"/>
      <c r="P1225" s="5"/>
      <c r="Q1225" s="5"/>
      <c r="R1225" s="5"/>
      <c r="S1225" s="5"/>
      <c r="T1225" s="5"/>
    </row>
    <row r="1226" spans="2:20" ht="15" x14ac:dyDescent="0.25">
      <c r="B1226" s="4" t="str">
        <f t="shared" si="20"/>
        <v/>
      </c>
      <c r="C1226"/>
      <c r="D1226"/>
      <c r="E1226"/>
      <c r="F1226" s="5"/>
      <c r="G1226" s="5"/>
      <c r="H1226" s="5"/>
      <c r="I1226" s="5"/>
      <c r="J1226" s="5"/>
      <c r="K1226" s="5"/>
      <c r="L1226" s="5"/>
      <c r="M1226" s="5"/>
      <c r="N1226" s="5"/>
      <c r="O1226" s="5"/>
      <c r="P1226" s="5"/>
      <c r="Q1226" s="5"/>
      <c r="R1226" s="5"/>
      <c r="S1226" s="5"/>
      <c r="T1226" s="5"/>
    </row>
    <row r="1227" spans="2:20" ht="15" x14ac:dyDescent="0.25">
      <c r="B1227" s="4" t="str">
        <f t="shared" si="20"/>
        <v/>
      </c>
      <c r="C1227"/>
      <c r="D1227"/>
      <c r="E1227"/>
      <c r="F1227" s="5"/>
      <c r="G1227" s="5"/>
      <c r="H1227" s="5"/>
      <c r="I1227" s="5"/>
      <c r="J1227" s="5"/>
      <c r="K1227" s="5"/>
      <c r="L1227" s="5"/>
      <c r="M1227" s="5"/>
      <c r="N1227" s="5"/>
      <c r="O1227" s="5"/>
      <c r="P1227" s="5"/>
      <c r="Q1227" s="5"/>
      <c r="R1227" s="5"/>
      <c r="S1227" s="5"/>
      <c r="T1227" s="5"/>
    </row>
    <row r="1228" spans="2:20" ht="15" x14ac:dyDescent="0.25">
      <c r="B1228" s="4" t="str">
        <f t="shared" si="20"/>
        <v/>
      </c>
      <c r="C1228"/>
      <c r="D1228"/>
      <c r="E1228"/>
      <c r="F1228" s="5"/>
      <c r="G1228" s="5"/>
      <c r="H1228" s="5"/>
      <c r="I1228" s="5"/>
      <c r="J1228" s="5"/>
      <c r="K1228" s="5"/>
      <c r="L1228" s="5"/>
      <c r="M1228" s="5"/>
      <c r="N1228" s="5"/>
      <c r="O1228" s="5"/>
      <c r="P1228" s="5"/>
      <c r="Q1228" s="5"/>
      <c r="R1228" s="5"/>
      <c r="S1228" s="5"/>
      <c r="T1228" s="5"/>
    </row>
    <row r="1229" spans="2:20" ht="15" x14ac:dyDescent="0.25">
      <c r="B1229" s="4" t="str">
        <f t="shared" ref="B1229:B1292" si="21">IF(IFERROR(IF(MAX(G1229:BB1229)/MAX($G$12:$DD$10000)=1,"",MAX(G1229:BB1229)/MAX($G$12:$DD$10000)),"")=0,"",IFERROR(IF(MAX(G1229:BB1229)/MAX($G$12:$DD$10000)=1,"",MAX(G1229:BB1229)/MAX($G$12:$DD$10000)),""))</f>
        <v/>
      </c>
      <c r="C1229"/>
      <c r="D1229"/>
      <c r="E1229"/>
      <c r="F1229" s="5"/>
      <c r="G1229" s="5"/>
      <c r="H1229" s="5"/>
      <c r="I1229" s="5"/>
      <c r="J1229" s="5"/>
      <c r="K1229" s="5"/>
      <c r="L1229" s="5"/>
      <c r="M1229" s="5"/>
      <c r="N1229" s="5"/>
      <c r="O1229" s="5"/>
      <c r="P1229" s="5"/>
      <c r="Q1229" s="5"/>
      <c r="R1229" s="5"/>
      <c r="S1229" s="5"/>
      <c r="T1229" s="5"/>
    </row>
    <row r="1230" spans="2:20" ht="15" x14ac:dyDescent="0.25">
      <c r="B1230" s="4" t="str">
        <f t="shared" si="21"/>
        <v/>
      </c>
      <c r="C1230"/>
      <c r="D1230"/>
      <c r="E1230"/>
      <c r="F1230" s="5"/>
      <c r="G1230" s="5"/>
      <c r="H1230" s="5"/>
      <c r="I1230" s="5"/>
      <c r="J1230" s="5"/>
      <c r="K1230" s="5"/>
      <c r="L1230" s="5"/>
      <c r="M1230" s="5"/>
      <c r="N1230" s="5"/>
      <c r="O1230" s="5"/>
      <c r="P1230" s="5"/>
      <c r="Q1230" s="5"/>
      <c r="R1230" s="5"/>
      <c r="S1230" s="5"/>
      <c r="T1230" s="5"/>
    </row>
    <row r="1231" spans="2:20" ht="15" x14ac:dyDescent="0.25">
      <c r="B1231" s="4" t="str">
        <f t="shared" si="21"/>
        <v/>
      </c>
      <c r="C1231"/>
      <c r="D1231"/>
      <c r="E1231"/>
      <c r="F1231" s="5"/>
      <c r="G1231" s="5"/>
      <c r="H1231" s="5"/>
      <c r="I1231" s="5"/>
      <c r="J1231" s="5"/>
      <c r="K1231" s="5"/>
      <c r="L1231" s="5"/>
      <c r="M1231" s="5"/>
      <c r="N1231" s="5"/>
      <c r="O1231" s="5"/>
      <c r="P1231" s="5"/>
      <c r="Q1231" s="5"/>
      <c r="R1231" s="5"/>
      <c r="S1231" s="5"/>
      <c r="T1231" s="5"/>
    </row>
    <row r="1232" spans="2:20" ht="15" x14ac:dyDescent="0.25">
      <c r="B1232" s="4" t="str">
        <f t="shared" si="21"/>
        <v/>
      </c>
      <c r="C1232"/>
      <c r="D1232"/>
      <c r="E1232"/>
      <c r="F1232" s="5"/>
      <c r="G1232" s="5"/>
      <c r="H1232" s="5"/>
      <c r="I1232" s="5"/>
      <c r="J1232" s="5"/>
      <c r="K1232" s="5"/>
      <c r="L1232" s="5"/>
      <c r="M1232" s="5"/>
      <c r="N1232" s="5"/>
      <c r="O1232" s="5"/>
      <c r="P1232" s="5"/>
      <c r="Q1232" s="5"/>
      <c r="R1232" s="5"/>
      <c r="S1232" s="5"/>
      <c r="T1232" s="5"/>
    </row>
    <row r="1233" spans="2:20" ht="15" x14ac:dyDescent="0.25">
      <c r="B1233" s="4" t="str">
        <f t="shared" si="21"/>
        <v/>
      </c>
      <c r="C1233"/>
      <c r="D1233"/>
      <c r="E1233"/>
      <c r="F1233" s="5"/>
      <c r="G1233" s="5"/>
      <c r="H1233" s="5"/>
      <c r="I1233" s="5"/>
      <c r="J1233" s="5"/>
      <c r="K1233" s="5"/>
      <c r="L1233" s="5"/>
      <c r="M1233" s="5"/>
      <c r="N1233" s="5"/>
      <c r="O1233" s="5"/>
      <c r="P1233" s="5"/>
      <c r="Q1233" s="5"/>
      <c r="R1233" s="5"/>
      <c r="S1233" s="5"/>
      <c r="T1233" s="5"/>
    </row>
    <row r="1234" spans="2:20" ht="15" x14ac:dyDescent="0.25">
      <c r="B1234" s="4" t="str">
        <f t="shared" si="21"/>
        <v/>
      </c>
      <c r="C1234"/>
      <c r="D1234"/>
      <c r="E1234"/>
      <c r="F1234" s="5"/>
      <c r="G1234" s="5"/>
      <c r="H1234" s="5"/>
      <c r="I1234" s="5"/>
      <c r="J1234" s="5"/>
      <c r="K1234" s="5"/>
      <c r="L1234" s="5"/>
      <c r="M1234" s="5"/>
      <c r="N1234" s="5"/>
      <c r="O1234" s="5"/>
      <c r="P1234" s="5"/>
      <c r="Q1234" s="5"/>
      <c r="R1234" s="5"/>
      <c r="S1234" s="5"/>
      <c r="T1234" s="5"/>
    </row>
    <row r="1235" spans="2:20" ht="15" x14ac:dyDescent="0.25">
      <c r="B1235" s="4" t="str">
        <f t="shared" si="21"/>
        <v/>
      </c>
      <c r="C1235"/>
      <c r="D1235"/>
      <c r="E1235"/>
      <c r="F1235" s="5"/>
      <c r="G1235" s="5"/>
      <c r="H1235" s="5"/>
      <c r="I1235" s="5"/>
      <c r="J1235" s="5"/>
      <c r="K1235" s="5"/>
      <c r="L1235" s="5"/>
      <c r="M1235" s="5"/>
      <c r="N1235" s="5"/>
      <c r="O1235" s="5"/>
      <c r="P1235" s="5"/>
      <c r="Q1235" s="5"/>
      <c r="R1235" s="5"/>
      <c r="S1235" s="5"/>
      <c r="T1235" s="5"/>
    </row>
    <row r="1236" spans="2:20" ht="15" x14ac:dyDescent="0.25">
      <c r="B1236" s="4" t="str">
        <f t="shared" si="21"/>
        <v/>
      </c>
      <c r="C1236"/>
      <c r="D1236"/>
      <c r="E1236"/>
      <c r="F1236" s="5"/>
      <c r="G1236" s="5"/>
      <c r="H1236" s="5"/>
      <c r="I1236" s="5"/>
      <c r="J1236" s="5"/>
      <c r="K1236" s="5"/>
      <c r="L1236" s="5"/>
      <c r="M1236" s="5"/>
      <c r="N1236" s="5"/>
      <c r="O1236" s="5"/>
      <c r="P1236" s="5"/>
      <c r="Q1236" s="5"/>
      <c r="R1236" s="5"/>
      <c r="S1236" s="5"/>
      <c r="T1236" s="5"/>
    </row>
    <row r="1237" spans="2:20" ht="15" x14ac:dyDescent="0.25">
      <c r="B1237" s="4" t="str">
        <f t="shared" si="21"/>
        <v/>
      </c>
      <c r="C1237"/>
      <c r="D1237"/>
      <c r="E1237"/>
      <c r="F1237" s="5"/>
      <c r="G1237" s="5"/>
      <c r="H1237" s="5"/>
      <c r="I1237" s="5"/>
      <c r="J1237" s="5"/>
      <c r="K1237" s="5"/>
      <c r="L1237" s="5"/>
      <c r="M1237" s="5"/>
      <c r="N1237" s="5"/>
      <c r="O1237" s="5"/>
      <c r="P1237" s="5"/>
      <c r="Q1237" s="5"/>
      <c r="R1237" s="5"/>
      <c r="S1237" s="5"/>
      <c r="T1237" s="5"/>
    </row>
    <row r="1238" spans="2:20" ht="15" x14ac:dyDescent="0.25">
      <c r="B1238" s="4" t="str">
        <f t="shared" si="21"/>
        <v/>
      </c>
      <c r="C1238"/>
      <c r="D1238"/>
      <c r="E1238"/>
      <c r="F1238" s="5"/>
      <c r="G1238" s="5"/>
      <c r="H1238" s="5"/>
      <c r="I1238" s="5"/>
      <c r="J1238" s="5"/>
      <c r="K1238" s="5"/>
      <c r="L1238" s="5"/>
      <c r="M1238" s="5"/>
      <c r="N1238" s="5"/>
      <c r="O1238" s="5"/>
      <c r="P1238" s="5"/>
      <c r="Q1238" s="5"/>
      <c r="R1238" s="5"/>
      <c r="S1238" s="5"/>
      <c r="T1238" s="5"/>
    </row>
    <row r="1239" spans="2:20" ht="15" x14ac:dyDescent="0.25">
      <c r="B1239" s="4" t="str">
        <f t="shared" si="21"/>
        <v/>
      </c>
      <c r="C1239"/>
      <c r="D1239"/>
      <c r="E1239"/>
      <c r="F1239" s="5"/>
      <c r="G1239" s="5"/>
      <c r="H1239" s="5"/>
      <c r="I1239" s="5"/>
      <c r="J1239" s="5"/>
      <c r="K1239" s="5"/>
      <c r="L1239" s="5"/>
      <c r="M1239" s="5"/>
      <c r="N1239" s="5"/>
      <c r="O1239" s="5"/>
      <c r="P1239" s="5"/>
      <c r="Q1239" s="5"/>
      <c r="R1239" s="5"/>
      <c r="S1239" s="5"/>
      <c r="T1239" s="5"/>
    </row>
    <row r="1240" spans="2:20" ht="15" x14ac:dyDescent="0.25">
      <c r="B1240" s="4" t="str">
        <f t="shared" si="21"/>
        <v/>
      </c>
      <c r="C1240"/>
      <c r="D1240"/>
      <c r="E1240"/>
      <c r="F1240" s="5"/>
      <c r="G1240" s="5"/>
      <c r="H1240" s="5"/>
      <c r="I1240" s="5"/>
      <c r="J1240" s="5"/>
      <c r="K1240" s="5"/>
      <c r="L1240" s="5"/>
      <c r="M1240" s="5"/>
      <c r="N1240" s="5"/>
      <c r="O1240" s="5"/>
      <c r="P1240" s="5"/>
      <c r="Q1240" s="5"/>
      <c r="R1240" s="5"/>
      <c r="S1240" s="5"/>
      <c r="T1240" s="5"/>
    </row>
    <row r="1241" spans="2:20" ht="15" x14ac:dyDescent="0.25">
      <c r="B1241" s="4" t="str">
        <f t="shared" si="21"/>
        <v/>
      </c>
      <c r="C1241"/>
      <c r="D1241"/>
      <c r="E1241"/>
      <c r="F1241" s="5"/>
      <c r="G1241" s="5"/>
      <c r="H1241" s="5"/>
      <c r="I1241" s="5"/>
      <c r="J1241" s="5"/>
      <c r="K1241" s="5"/>
      <c r="L1241" s="5"/>
      <c r="M1241" s="5"/>
      <c r="N1241" s="5"/>
      <c r="O1241" s="5"/>
      <c r="P1241" s="5"/>
      <c r="Q1241" s="5"/>
      <c r="R1241" s="5"/>
      <c r="S1241" s="5"/>
      <c r="T1241" s="5"/>
    </row>
    <row r="1242" spans="2:20" ht="15" x14ac:dyDescent="0.25">
      <c r="B1242" s="4" t="str">
        <f t="shared" si="21"/>
        <v/>
      </c>
      <c r="C1242"/>
      <c r="D1242"/>
      <c r="E1242"/>
      <c r="F1242" s="5"/>
      <c r="G1242" s="5"/>
      <c r="H1242" s="5"/>
      <c r="I1242" s="5"/>
      <c r="J1242" s="5"/>
      <c r="K1242" s="5"/>
      <c r="L1242" s="5"/>
      <c r="M1242" s="5"/>
      <c r="N1242" s="5"/>
      <c r="O1242" s="5"/>
      <c r="P1242" s="5"/>
      <c r="Q1242" s="5"/>
      <c r="R1242" s="5"/>
      <c r="S1242" s="5"/>
      <c r="T1242" s="5"/>
    </row>
    <row r="1243" spans="2:20" ht="15" x14ac:dyDescent="0.25">
      <c r="B1243" s="4" t="str">
        <f t="shared" si="21"/>
        <v/>
      </c>
      <c r="C1243"/>
      <c r="D1243"/>
      <c r="E1243"/>
      <c r="F1243" s="5"/>
      <c r="G1243" s="5"/>
      <c r="H1243" s="5"/>
      <c r="I1243" s="5"/>
      <c r="J1243" s="5"/>
      <c r="K1243" s="5"/>
      <c r="L1243" s="5"/>
      <c r="M1243" s="5"/>
      <c r="N1243" s="5"/>
      <c r="O1243" s="5"/>
      <c r="P1243" s="5"/>
      <c r="Q1243" s="5"/>
      <c r="R1243" s="5"/>
      <c r="S1243" s="5"/>
      <c r="T1243" s="5"/>
    </row>
    <row r="1244" spans="2:20" ht="15" x14ac:dyDescent="0.25">
      <c r="B1244" s="4" t="str">
        <f t="shared" si="21"/>
        <v/>
      </c>
      <c r="C1244"/>
      <c r="D1244"/>
      <c r="E1244"/>
      <c r="F1244" s="5"/>
      <c r="G1244" s="5"/>
      <c r="H1244" s="5"/>
      <c r="I1244" s="5"/>
      <c r="J1244" s="5"/>
      <c r="K1244" s="5"/>
      <c r="L1244" s="5"/>
      <c r="M1244" s="5"/>
      <c r="N1244" s="5"/>
      <c r="O1244" s="5"/>
      <c r="P1244" s="5"/>
      <c r="Q1244" s="5"/>
      <c r="R1244" s="5"/>
      <c r="S1244" s="5"/>
      <c r="T1244" s="5"/>
    </row>
    <row r="1245" spans="2:20" ht="15" x14ac:dyDescent="0.25">
      <c r="B1245" s="4" t="str">
        <f t="shared" si="21"/>
        <v/>
      </c>
      <c r="C1245"/>
      <c r="D1245"/>
      <c r="E1245"/>
      <c r="F1245" s="5"/>
      <c r="G1245" s="5"/>
      <c r="H1245" s="5"/>
      <c r="I1245" s="5"/>
      <c r="J1245" s="5"/>
      <c r="K1245" s="5"/>
      <c r="L1245" s="5"/>
      <c r="M1245" s="5"/>
      <c r="N1245" s="5"/>
      <c r="O1245" s="5"/>
      <c r="P1245" s="5"/>
      <c r="Q1245" s="5"/>
      <c r="R1245" s="5"/>
      <c r="S1245" s="5"/>
      <c r="T1245" s="5"/>
    </row>
    <row r="1246" spans="2:20" ht="15" x14ac:dyDescent="0.25">
      <c r="B1246" s="4" t="str">
        <f t="shared" si="21"/>
        <v/>
      </c>
      <c r="C1246"/>
      <c r="D1246"/>
      <c r="E1246"/>
      <c r="F1246" s="5"/>
      <c r="G1246" s="5"/>
      <c r="H1246" s="5"/>
      <c r="I1246" s="5"/>
      <c r="J1246" s="5"/>
      <c r="K1246" s="5"/>
      <c r="L1246" s="5"/>
      <c r="M1246" s="5"/>
      <c r="N1246" s="5"/>
      <c r="O1246" s="5"/>
      <c r="P1246" s="5"/>
      <c r="Q1246" s="5"/>
      <c r="R1246" s="5"/>
      <c r="S1246" s="5"/>
      <c r="T1246" s="5"/>
    </row>
    <row r="1247" spans="2:20" ht="15" x14ac:dyDescent="0.25">
      <c r="B1247" s="4" t="str">
        <f t="shared" si="21"/>
        <v/>
      </c>
      <c r="C1247"/>
      <c r="D1247"/>
      <c r="E1247"/>
      <c r="F1247" s="5"/>
      <c r="G1247" s="5"/>
      <c r="H1247" s="5"/>
      <c r="I1247" s="5"/>
      <c r="J1247" s="5"/>
      <c r="K1247" s="5"/>
      <c r="L1247" s="5"/>
      <c r="M1247" s="5"/>
      <c r="N1247" s="5"/>
      <c r="O1247" s="5"/>
      <c r="P1247" s="5"/>
      <c r="Q1247" s="5"/>
      <c r="R1247" s="5"/>
      <c r="S1247" s="5"/>
      <c r="T1247" s="5"/>
    </row>
    <row r="1248" spans="2:20" ht="15" x14ac:dyDescent="0.25">
      <c r="B1248" s="4" t="str">
        <f t="shared" si="21"/>
        <v/>
      </c>
      <c r="C1248"/>
      <c r="D1248"/>
      <c r="E1248"/>
      <c r="F1248" s="5"/>
      <c r="G1248" s="5"/>
      <c r="H1248" s="5"/>
      <c r="I1248" s="5"/>
      <c r="J1248" s="5"/>
      <c r="K1248" s="5"/>
      <c r="L1248" s="5"/>
      <c r="M1248" s="5"/>
      <c r="N1248" s="5"/>
      <c r="O1248" s="5"/>
      <c r="P1248" s="5"/>
      <c r="Q1248" s="5"/>
      <c r="R1248" s="5"/>
      <c r="S1248" s="5"/>
      <c r="T1248" s="5"/>
    </row>
    <row r="1249" spans="2:20" ht="15" x14ac:dyDescent="0.25">
      <c r="B1249" s="4" t="str">
        <f t="shared" si="21"/>
        <v/>
      </c>
      <c r="C1249"/>
      <c r="D1249"/>
      <c r="E1249"/>
      <c r="F1249" s="5"/>
      <c r="G1249" s="5"/>
      <c r="H1249" s="5"/>
      <c r="I1249" s="5"/>
      <c r="J1249" s="5"/>
      <c r="K1249" s="5"/>
      <c r="L1249" s="5"/>
      <c r="M1249" s="5"/>
      <c r="N1249" s="5"/>
      <c r="O1249" s="5"/>
      <c r="P1249" s="5"/>
      <c r="Q1249" s="5"/>
      <c r="R1249" s="5"/>
      <c r="S1249" s="5"/>
      <c r="T1249" s="5"/>
    </row>
    <row r="1250" spans="2:20" ht="15" x14ac:dyDescent="0.25">
      <c r="B1250" s="4" t="str">
        <f t="shared" si="21"/>
        <v/>
      </c>
      <c r="C1250"/>
      <c r="D1250"/>
      <c r="E1250"/>
      <c r="F1250" s="5"/>
      <c r="G1250" s="5"/>
      <c r="H1250" s="5"/>
      <c r="I1250" s="5"/>
      <c r="J1250" s="5"/>
      <c r="K1250" s="5"/>
      <c r="L1250" s="5"/>
      <c r="M1250" s="5"/>
      <c r="N1250" s="5"/>
      <c r="O1250" s="5"/>
      <c r="P1250" s="5"/>
      <c r="Q1250" s="5"/>
      <c r="R1250" s="5"/>
      <c r="S1250" s="5"/>
      <c r="T1250" s="5"/>
    </row>
    <row r="1251" spans="2:20" ht="15" x14ac:dyDescent="0.25">
      <c r="B1251" s="4" t="str">
        <f t="shared" si="21"/>
        <v/>
      </c>
      <c r="C1251"/>
      <c r="D1251"/>
      <c r="E1251"/>
      <c r="F1251" s="5"/>
      <c r="G1251" s="5"/>
      <c r="H1251" s="5"/>
      <c r="I1251" s="5"/>
      <c r="J1251" s="5"/>
      <c r="K1251" s="5"/>
      <c r="L1251" s="5"/>
      <c r="M1251" s="5"/>
      <c r="N1251" s="5"/>
      <c r="O1251" s="5"/>
      <c r="P1251" s="5"/>
      <c r="Q1251" s="5"/>
      <c r="R1251" s="5"/>
      <c r="S1251" s="5"/>
      <c r="T1251" s="5"/>
    </row>
    <row r="1252" spans="2:20" ht="15" x14ac:dyDescent="0.25">
      <c r="B1252" s="4" t="str">
        <f t="shared" si="21"/>
        <v/>
      </c>
      <c r="C1252"/>
      <c r="D1252"/>
      <c r="E1252"/>
      <c r="F1252" s="5"/>
      <c r="G1252" s="5"/>
      <c r="H1252" s="5"/>
      <c r="I1252" s="5"/>
      <c r="J1252" s="5"/>
      <c r="K1252" s="5"/>
      <c r="L1252" s="5"/>
      <c r="M1252" s="5"/>
      <c r="N1252" s="5"/>
      <c r="O1252" s="5"/>
      <c r="P1252" s="5"/>
      <c r="Q1252" s="5"/>
      <c r="R1252" s="5"/>
      <c r="S1252" s="5"/>
      <c r="T1252" s="5"/>
    </row>
    <row r="1253" spans="2:20" ht="15" x14ac:dyDescent="0.25">
      <c r="B1253" s="4" t="str">
        <f t="shared" si="21"/>
        <v/>
      </c>
      <c r="C1253"/>
      <c r="D1253"/>
      <c r="E1253"/>
      <c r="F1253" s="5"/>
      <c r="G1253" s="5"/>
      <c r="H1253" s="5"/>
      <c r="I1253" s="5"/>
      <c r="J1253" s="5"/>
      <c r="K1253" s="5"/>
      <c r="L1253" s="5"/>
      <c r="M1253" s="5"/>
      <c r="N1253" s="5"/>
      <c r="O1253" s="5"/>
      <c r="P1253" s="5"/>
      <c r="Q1253" s="5"/>
      <c r="R1253" s="5"/>
      <c r="S1253" s="5"/>
      <c r="T1253" s="5"/>
    </row>
    <row r="1254" spans="2:20" ht="15" x14ac:dyDescent="0.25">
      <c r="B1254" s="4" t="str">
        <f t="shared" si="21"/>
        <v/>
      </c>
      <c r="C1254"/>
      <c r="D1254"/>
      <c r="E1254"/>
      <c r="F1254" s="5"/>
      <c r="G1254" s="5"/>
      <c r="H1254" s="5"/>
      <c r="I1254" s="5"/>
      <c r="J1254" s="5"/>
      <c r="K1254" s="5"/>
      <c r="L1254" s="5"/>
      <c r="M1254" s="5"/>
      <c r="N1254" s="5"/>
      <c r="O1254" s="5"/>
      <c r="P1254" s="5"/>
      <c r="Q1254" s="5"/>
      <c r="R1254" s="5"/>
      <c r="S1254" s="5"/>
      <c r="T1254" s="5"/>
    </row>
    <row r="1255" spans="2:20" ht="15" x14ac:dyDescent="0.25">
      <c r="B1255" s="4" t="str">
        <f t="shared" si="21"/>
        <v/>
      </c>
      <c r="C1255"/>
      <c r="D1255"/>
      <c r="E1255"/>
      <c r="F1255" s="5"/>
      <c r="G1255" s="5"/>
      <c r="H1255" s="5"/>
      <c r="I1255" s="5"/>
      <c r="J1255" s="5"/>
      <c r="K1255" s="5"/>
      <c r="L1255" s="5"/>
      <c r="M1255" s="5"/>
      <c r="N1255" s="5"/>
      <c r="O1255" s="5"/>
      <c r="P1255" s="5"/>
      <c r="Q1255" s="5"/>
      <c r="R1255" s="5"/>
      <c r="S1255" s="5"/>
      <c r="T1255" s="5"/>
    </row>
    <row r="1256" spans="2:20" ht="15" x14ac:dyDescent="0.25">
      <c r="B1256" s="4" t="str">
        <f t="shared" si="21"/>
        <v/>
      </c>
      <c r="C1256"/>
      <c r="D1256"/>
      <c r="E1256"/>
      <c r="F1256" s="5"/>
      <c r="G1256" s="5"/>
      <c r="H1256" s="5"/>
      <c r="I1256" s="5"/>
      <c r="J1256" s="5"/>
      <c r="K1256" s="5"/>
      <c r="L1256" s="5"/>
      <c r="M1256" s="5"/>
      <c r="N1256" s="5"/>
      <c r="O1256" s="5"/>
      <c r="P1256" s="5"/>
      <c r="Q1256" s="5"/>
      <c r="R1256" s="5"/>
      <c r="S1256" s="5"/>
      <c r="T1256" s="5"/>
    </row>
    <row r="1257" spans="2:20" ht="15" x14ac:dyDescent="0.25">
      <c r="B1257" s="4" t="str">
        <f t="shared" si="21"/>
        <v/>
      </c>
      <c r="C1257"/>
      <c r="D1257"/>
      <c r="E1257"/>
      <c r="F1257" s="5"/>
      <c r="G1257" s="5"/>
      <c r="H1257" s="5"/>
      <c r="I1257" s="5"/>
      <c r="J1257" s="5"/>
      <c r="K1257" s="5"/>
      <c r="L1257" s="5"/>
      <c r="M1257" s="5"/>
      <c r="N1257" s="5"/>
      <c r="O1257" s="5"/>
      <c r="P1257" s="5"/>
      <c r="Q1257" s="5"/>
      <c r="R1257" s="5"/>
      <c r="S1257" s="5"/>
      <c r="T1257" s="5"/>
    </row>
    <row r="1258" spans="2:20" ht="15" x14ac:dyDescent="0.25">
      <c r="B1258" s="4" t="str">
        <f t="shared" si="21"/>
        <v/>
      </c>
      <c r="C1258"/>
      <c r="D1258"/>
      <c r="E1258"/>
      <c r="F1258" s="5"/>
      <c r="G1258" s="5"/>
      <c r="H1258" s="5"/>
      <c r="I1258" s="5"/>
      <c r="J1258" s="5"/>
      <c r="K1258" s="5"/>
      <c r="L1258" s="5"/>
      <c r="M1258" s="5"/>
      <c r="N1258" s="5"/>
      <c r="O1258" s="5"/>
      <c r="P1258" s="5"/>
      <c r="Q1258" s="5"/>
      <c r="R1258" s="5"/>
      <c r="S1258" s="5"/>
      <c r="T1258" s="5"/>
    </row>
    <row r="1259" spans="2:20" ht="15" x14ac:dyDescent="0.25">
      <c r="B1259" s="4" t="str">
        <f t="shared" si="21"/>
        <v/>
      </c>
      <c r="C1259"/>
      <c r="D1259"/>
      <c r="E1259"/>
      <c r="F1259" s="5"/>
      <c r="G1259" s="5"/>
      <c r="H1259" s="5"/>
      <c r="I1259" s="5"/>
      <c r="J1259" s="5"/>
      <c r="K1259" s="5"/>
      <c r="L1259" s="5"/>
      <c r="M1259" s="5"/>
      <c r="N1259" s="5"/>
      <c r="O1259" s="5"/>
      <c r="P1259" s="5"/>
      <c r="Q1259" s="5"/>
      <c r="R1259" s="5"/>
      <c r="S1259" s="5"/>
      <c r="T1259" s="5"/>
    </row>
    <row r="1260" spans="2:20" ht="15" x14ac:dyDescent="0.25">
      <c r="B1260" s="4" t="str">
        <f t="shared" si="21"/>
        <v/>
      </c>
      <c r="C1260"/>
      <c r="D1260"/>
      <c r="E1260"/>
      <c r="F1260" s="5"/>
      <c r="G1260" s="5"/>
      <c r="H1260" s="5"/>
      <c r="I1260" s="5"/>
      <c r="J1260" s="5"/>
      <c r="K1260" s="5"/>
      <c r="L1260" s="5"/>
      <c r="M1260" s="5"/>
      <c r="N1260" s="5"/>
      <c r="O1260" s="5"/>
      <c r="P1260" s="5"/>
      <c r="Q1260" s="5"/>
      <c r="R1260" s="5"/>
      <c r="S1260" s="5"/>
      <c r="T1260" s="5"/>
    </row>
    <row r="1261" spans="2:20" ht="15" x14ac:dyDescent="0.25">
      <c r="B1261" s="4" t="str">
        <f t="shared" si="21"/>
        <v/>
      </c>
      <c r="C1261"/>
      <c r="D1261"/>
      <c r="E1261"/>
      <c r="F1261" s="5"/>
      <c r="G1261" s="5"/>
      <c r="H1261" s="5"/>
      <c r="I1261" s="5"/>
      <c r="J1261" s="5"/>
      <c r="K1261" s="5"/>
      <c r="L1261" s="5"/>
      <c r="M1261" s="5"/>
      <c r="N1261" s="5"/>
      <c r="O1261" s="5"/>
      <c r="P1261" s="5"/>
      <c r="Q1261" s="5"/>
      <c r="R1261" s="5"/>
      <c r="S1261" s="5"/>
      <c r="T1261" s="5"/>
    </row>
    <row r="1262" spans="2:20" ht="15" x14ac:dyDescent="0.25">
      <c r="B1262" s="4" t="str">
        <f t="shared" si="21"/>
        <v/>
      </c>
      <c r="C1262"/>
      <c r="D1262"/>
      <c r="E1262"/>
      <c r="F1262" s="5"/>
      <c r="G1262" s="5"/>
      <c r="H1262" s="5"/>
      <c r="I1262" s="5"/>
      <c r="J1262" s="5"/>
      <c r="K1262" s="5"/>
      <c r="L1262" s="5"/>
      <c r="M1262" s="5"/>
      <c r="N1262" s="5"/>
      <c r="O1262" s="5"/>
      <c r="P1262" s="5"/>
      <c r="Q1262" s="5"/>
      <c r="R1262" s="5"/>
      <c r="S1262" s="5"/>
      <c r="T1262" s="5"/>
    </row>
    <row r="1263" spans="2:20" ht="15" x14ac:dyDescent="0.25">
      <c r="B1263" s="4" t="str">
        <f t="shared" si="21"/>
        <v/>
      </c>
      <c r="C1263"/>
      <c r="D1263"/>
      <c r="E1263"/>
      <c r="F1263" s="5"/>
      <c r="G1263" s="5"/>
      <c r="H1263" s="5"/>
      <c r="I1263" s="5"/>
      <c r="J1263" s="5"/>
      <c r="K1263" s="5"/>
      <c r="L1263" s="5"/>
      <c r="M1263" s="5"/>
      <c r="N1263" s="5"/>
      <c r="O1263" s="5"/>
      <c r="P1263" s="5"/>
      <c r="Q1263" s="5"/>
      <c r="R1263" s="5"/>
      <c r="S1263" s="5"/>
      <c r="T1263" s="5"/>
    </row>
    <row r="1264" spans="2:20" ht="15" x14ac:dyDescent="0.25">
      <c r="B1264" s="4" t="str">
        <f t="shared" si="21"/>
        <v/>
      </c>
      <c r="C1264"/>
      <c r="D1264"/>
      <c r="E1264"/>
      <c r="F1264" s="5"/>
      <c r="G1264" s="5"/>
      <c r="H1264" s="5"/>
      <c r="I1264" s="5"/>
      <c r="J1264" s="5"/>
      <c r="K1264" s="5"/>
      <c r="L1264" s="5"/>
      <c r="M1264" s="5"/>
      <c r="N1264" s="5"/>
      <c r="O1264" s="5"/>
      <c r="P1264" s="5"/>
      <c r="Q1264" s="5"/>
      <c r="R1264" s="5"/>
      <c r="S1264" s="5"/>
      <c r="T1264" s="5"/>
    </row>
    <row r="1265" spans="2:20" ht="15" x14ac:dyDescent="0.25">
      <c r="B1265" s="4" t="str">
        <f t="shared" si="21"/>
        <v/>
      </c>
      <c r="C1265"/>
      <c r="D1265"/>
      <c r="E1265"/>
      <c r="F1265" s="5"/>
      <c r="G1265" s="5"/>
      <c r="H1265" s="5"/>
      <c r="I1265" s="5"/>
      <c r="J1265" s="5"/>
      <c r="K1265" s="5"/>
      <c r="L1265" s="5"/>
      <c r="M1265" s="5"/>
      <c r="N1265" s="5"/>
      <c r="O1265" s="5"/>
      <c r="P1265" s="5"/>
      <c r="Q1265" s="5"/>
      <c r="R1265" s="5"/>
      <c r="S1265" s="5"/>
      <c r="T1265" s="5"/>
    </row>
    <row r="1266" spans="2:20" ht="15" x14ac:dyDescent="0.25">
      <c r="B1266" s="4" t="str">
        <f t="shared" si="21"/>
        <v/>
      </c>
      <c r="C1266"/>
      <c r="D1266"/>
      <c r="E1266"/>
      <c r="F1266" s="5"/>
      <c r="G1266" s="5"/>
      <c r="H1266" s="5"/>
      <c r="I1266" s="5"/>
      <c r="J1266" s="5"/>
      <c r="K1266" s="5"/>
      <c r="L1266" s="5"/>
      <c r="M1266" s="5"/>
      <c r="N1266" s="5"/>
      <c r="O1266" s="5"/>
      <c r="P1266" s="5"/>
      <c r="Q1266" s="5"/>
      <c r="R1266" s="5"/>
      <c r="S1266" s="5"/>
      <c r="T1266" s="5"/>
    </row>
    <row r="1267" spans="2:20" ht="15" x14ac:dyDescent="0.25">
      <c r="B1267" s="4" t="str">
        <f t="shared" si="21"/>
        <v/>
      </c>
      <c r="C1267"/>
      <c r="D1267"/>
      <c r="E1267"/>
      <c r="F1267" s="5"/>
      <c r="G1267" s="5"/>
      <c r="H1267" s="5"/>
      <c r="I1267" s="5"/>
      <c r="J1267" s="5"/>
      <c r="K1267" s="5"/>
      <c r="L1267" s="5"/>
      <c r="M1267" s="5"/>
      <c r="N1267" s="5"/>
      <c r="O1267" s="5"/>
      <c r="P1267" s="5"/>
      <c r="Q1267" s="5"/>
      <c r="R1267" s="5"/>
      <c r="S1267" s="5"/>
      <c r="T1267" s="5"/>
    </row>
    <row r="1268" spans="2:20" ht="15" x14ac:dyDescent="0.25">
      <c r="B1268" s="4" t="str">
        <f t="shared" si="21"/>
        <v/>
      </c>
      <c r="C1268"/>
      <c r="D1268"/>
      <c r="E1268"/>
      <c r="F1268" s="5"/>
      <c r="G1268" s="5"/>
      <c r="H1268" s="5"/>
      <c r="I1268" s="5"/>
      <c r="J1268" s="5"/>
      <c r="K1268" s="5"/>
      <c r="L1268" s="5"/>
      <c r="M1268" s="5"/>
      <c r="N1268" s="5"/>
      <c r="O1268" s="5"/>
      <c r="P1268" s="5"/>
      <c r="Q1268" s="5"/>
      <c r="R1268" s="5"/>
      <c r="S1268" s="5"/>
      <c r="T1268" s="5"/>
    </row>
    <row r="1269" spans="2:20" ht="15" x14ac:dyDescent="0.25">
      <c r="B1269" s="4" t="str">
        <f t="shared" si="21"/>
        <v/>
      </c>
      <c r="C1269"/>
      <c r="D1269"/>
      <c r="E1269"/>
      <c r="F1269" s="5"/>
      <c r="G1269" s="5"/>
      <c r="H1269" s="5"/>
      <c r="I1269" s="5"/>
      <c r="J1269" s="5"/>
      <c r="K1269" s="5"/>
      <c r="L1269" s="5"/>
      <c r="M1269" s="5"/>
      <c r="N1269" s="5"/>
      <c r="O1269" s="5"/>
      <c r="P1269" s="5"/>
      <c r="Q1269" s="5"/>
      <c r="R1269" s="5"/>
      <c r="S1269" s="5"/>
      <c r="T1269" s="5"/>
    </row>
    <row r="1270" spans="2:20" ht="15" x14ac:dyDescent="0.25">
      <c r="B1270" s="4" t="str">
        <f t="shared" si="21"/>
        <v/>
      </c>
      <c r="C1270"/>
      <c r="D1270"/>
      <c r="E1270"/>
      <c r="F1270" s="5"/>
      <c r="G1270" s="5"/>
      <c r="H1270" s="5"/>
      <c r="I1270" s="5"/>
      <c r="J1270" s="5"/>
      <c r="K1270" s="5"/>
      <c r="L1270" s="5"/>
      <c r="M1270" s="5"/>
      <c r="N1270" s="5"/>
      <c r="O1270" s="5"/>
      <c r="P1270" s="5"/>
      <c r="Q1270" s="5"/>
      <c r="R1270" s="5"/>
      <c r="S1270" s="5"/>
      <c r="T1270" s="5"/>
    </row>
    <row r="1271" spans="2:20" ht="15" x14ac:dyDescent="0.25">
      <c r="B1271" s="4" t="str">
        <f t="shared" si="21"/>
        <v/>
      </c>
      <c r="C1271"/>
      <c r="D1271"/>
      <c r="E1271"/>
      <c r="F1271" s="5"/>
      <c r="G1271" s="5"/>
      <c r="H1271" s="5"/>
      <c r="I1271" s="5"/>
      <c r="J1271" s="5"/>
      <c r="K1271" s="5"/>
      <c r="L1271" s="5"/>
      <c r="M1271" s="5"/>
      <c r="N1271" s="5"/>
      <c r="O1271" s="5"/>
      <c r="P1271" s="5"/>
      <c r="Q1271" s="5"/>
      <c r="R1271" s="5"/>
      <c r="S1271" s="5"/>
      <c r="T1271" s="5"/>
    </row>
    <row r="1272" spans="2:20" ht="15" x14ac:dyDescent="0.25">
      <c r="B1272" s="4" t="str">
        <f t="shared" si="21"/>
        <v/>
      </c>
      <c r="C1272"/>
      <c r="D1272"/>
      <c r="E1272"/>
      <c r="F1272" s="5"/>
      <c r="G1272" s="5"/>
      <c r="H1272" s="5"/>
      <c r="I1272" s="5"/>
      <c r="J1272" s="5"/>
      <c r="K1272" s="5"/>
      <c r="L1272" s="5"/>
      <c r="M1272" s="5"/>
      <c r="N1272" s="5"/>
      <c r="O1272" s="5"/>
      <c r="P1272" s="5"/>
      <c r="Q1272" s="5"/>
      <c r="R1272" s="5"/>
      <c r="S1272" s="5"/>
      <c r="T1272" s="5"/>
    </row>
    <row r="1273" spans="2:20" ht="15" x14ac:dyDescent="0.25">
      <c r="B1273" s="4" t="str">
        <f t="shared" si="21"/>
        <v/>
      </c>
      <c r="C1273"/>
      <c r="D1273"/>
      <c r="E1273"/>
      <c r="F1273" s="5"/>
      <c r="G1273" s="5"/>
      <c r="H1273" s="5"/>
      <c r="I1273" s="5"/>
      <c r="J1273" s="5"/>
      <c r="K1273" s="5"/>
      <c r="L1273" s="5"/>
      <c r="M1273" s="5"/>
      <c r="N1273" s="5"/>
      <c r="O1273" s="5"/>
      <c r="P1273" s="5"/>
      <c r="Q1273" s="5"/>
      <c r="R1273" s="5"/>
      <c r="S1273" s="5"/>
      <c r="T1273" s="5"/>
    </row>
    <row r="1274" spans="2:20" ht="15" x14ac:dyDescent="0.25">
      <c r="B1274" s="4" t="str">
        <f t="shared" si="21"/>
        <v/>
      </c>
      <c r="C1274"/>
      <c r="D1274"/>
      <c r="E1274"/>
      <c r="F1274" s="5"/>
      <c r="G1274" s="5"/>
      <c r="H1274" s="5"/>
      <c r="I1274" s="5"/>
      <c r="J1274" s="5"/>
      <c r="K1274" s="5"/>
      <c r="L1274" s="5"/>
      <c r="M1274" s="5"/>
      <c r="N1274" s="5"/>
      <c r="O1274" s="5"/>
      <c r="P1274" s="5"/>
      <c r="Q1274" s="5"/>
      <c r="R1274" s="5"/>
      <c r="S1274" s="5"/>
      <c r="T1274" s="5"/>
    </row>
    <row r="1275" spans="2:20" ht="15" x14ac:dyDescent="0.25">
      <c r="B1275" s="4" t="str">
        <f t="shared" si="21"/>
        <v/>
      </c>
      <c r="C1275"/>
      <c r="D1275"/>
      <c r="E1275"/>
      <c r="F1275" s="5"/>
      <c r="G1275" s="5"/>
      <c r="H1275" s="5"/>
      <c r="I1275" s="5"/>
      <c r="J1275" s="5"/>
      <c r="K1275" s="5"/>
      <c r="L1275" s="5"/>
      <c r="M1275" s="5"/>
      <c r="N1275" s="5"/>
      <c r="O1275" s="5"/>
      <c r="P1275" s="5"/>
      <c r="Q1275" s="5"/>
      <c r="R1275" s="5"/>
      <c r="S1275" s="5"/>
      <c r="T1275" s="5"/>
    </row>
    <row r="1276" spans="2:20" ht="15" x14ac:dyDescent="0.25">
      <c r="B1276" s="4" t="str">
        <f t="shared" si="21"/>
        <v/>
      </c>
      <c r="C1276"/>
      <c r="D1276"/>
      <c r="E1276"/>
      <c r="F1276" s="5"/>
      <c r="G1276" s="5"/>
      <c r="H1276" s="5"/>
      <c r="I1276" s="5"/>
      <c r="J1276" s="5"/>
      <c r="K1276" s="5"/>
      <c r="L1276" s="5"/>
      <c r="M1276" s="5"/>
      <c r="N1276" s="5"/>
      <c r="O1276" s="5"/>
      <c r="P1276" s="5"/>
      <c r="Q1276" s="5"/>
      <c r="R1276" s="5"/>
      <c r="S1276" s="5"/>
      <c r="T1276" s="5"/>
    </row>
    <row r="1277" spans="2:20" ht="15" x14ac:dyDescent="0.25">
      <c r="B1277" s="4" t="str">
        <f t="shared" si="21"/>
        <v/>
      </c>
      <c r="C1277"/>
      <c r="D1277"/>
      <c r="E1277"/>
      <c r="F1277" s="5"/>
      <c r="G1277" s="5"/>
      <c r="H1277" s="5"/>
      <c r="I1277" s="5"/>
      <c r="J1277" s="5"/>
      <c r="K1277" s="5"/>
      <c r="L1277" s="5"/>
      <c r="M1277" s="5"/>
      <c r="N1277" s="5"/>
      <c r="O1277" s="5"/>
      <c r="P1277" s="5"/>
      <c r="Q1277" s="5"/>
      <c r="R1277" s="5"/>
      <c r="S1277" s="5"/>
      <c r="T1277" s="5"/>
    </row>
    <row r="1278" spans="2:20" ht="15" x14ac:dyDescent="0.25">
      <c r="B1278" s="4" t="str">
        <f t="shared" si="21"/>
        <v/>
      </c>
      <c r="C1278"/>
      <c r="D1278"/>
      <c r="E1278"/>
      <c r="F1278" s="5"/>
      <c r="G1278" s="5"/>
      <c r="H1278" s="5"/>
      <c r="I1278" s="5"/>
      <c r="J1278" s="5"/>
      <c r="K1278" s="5"/>
      <c r="L1278" s="5"/>
      <c r="M1278" s="5"/>
      <c r="N1278" s="5"/>
      <c r="O1278" s="5"/>
      <c r="P1278" s="5"/>
      <c r="Q1278" s="5"/>
      <c r="R1278" s="5"/>
      <c r="S1278" s="5"/>
      <c r="T1278" s="5"/>
    </row>
    <row r="1279" spans="2:20" ht="15" x14ac:dyDescent="0.25">
      <c r="B1279" s="4" t="str">
        <f t="shared" si="21"/>
        <v/>
      </c>
      <c r="C1279"/>
      <c r="D1279"/>
      <c r="E1279"/>
      <c r="F1279" s="5"/>
      <c r="G1279" s="5"/>
      <c r="H1279" s="5"/>
      <c r="I1279" s="5"/>
      <c r="J1279" s="5"/>
      <c r="K1279" s="5"/>
      <c r="L1279" s="5"/>
      <c r="M1279" s="5"/>
      <c r="N1279" s="5"/>
      <c r="O1279" s="5"/>
      <c r="P1279" s="5"/>
      <c r="Q1279" s="5"/>
      <c r="R1279" s="5"/>
      <c r="S1279" s="5"/>
      <c r="T1279" s="5"/>
    </row>
    <row r="1280" spans="2:20" ht="15" x14ac:dyDescent="0.25">
      <c r="B1280" s="4" t="str">
        <f t="shared" si="21"/>
        <v/>
      </c>
      <c r="C1280"/>
      <c r="D1280"/>
      <c r="E1280"/>
      <c r="F1280" s="5"/>
      <c r="G1280" s="5"/>
      <c r="H1280" s="5"/>
      <c r="I1280" s="5"/>
      <c r="J1280" s="5"/>
      <c r="K1280" s="5"/>
      <c r="L1280" s="5"/>
      <c r="M1280" s="5"/>
      <c r="N1280" s="5"/>
      <c r="O1280" s="5"/>
      <c r="P1280" s="5"/>
      <c r="Q1280" s="5"/>
      <c r="R1280" s="5"/>
      <c r="S1280" s="5"/>
      <c r="T1280" s="5"/>
    </row>
    <row r="1281" spans="2:20" ht="15" x14ac:dyDescent="0.25">
      <c r="B1281" s="4" t="str">
        <f t="shared" si="21"/>
        <v/>
      </c>
      <c r="C1281"/>
      <c r="D1281"/>
      <c r="E1281"/>
      <c r="F1281" s="5"/>
      <c r="G1281" s="5"/>
      <c r="H1281" s="5"/>
      <c r="I1281" s="5"/>
      <c r="J1281" s="5"/>
      <c r="K1281" s="5"/>
      <c r="L1281" s="5"/>
      <c r="M1281" s="5"/>
      <c r="N1281" s="5"/>
      <c r="O1281" s="5"/>
      <c r="P1281" s="5"/>
      <c r="Q1281" s="5"/>
      <c r="R1281" s="5"/>
      <c r="S1281" s="5"/>
      <c r="T1281" s="5"/>
    </row>
    <row r="1282" spans="2:20" ht="15" x14ac:dyDescent="0.25">
      <c r="B1282" s="4" t="str">
        <f t="shared" si="21"/>
        <v/>
      </c>
      <c r="C1282"/>
      <c r="D1282"/>
      <c r="E1282"/>
      <c r="F1282" s="5"/>
      <c r="G1282" s="5"/>
      <c r="H1282" s="5"/>
      <c r="I1282" s="5"/>
      <c r="J1282" s="5"/>
      <c r="K1282" s="5"/>
      <c r="L1282" s="5"/>
      <c r="M1282" s="5"/>
      <c r="N1282" s="5"/>
      <c r="O1282" s="5"/>
      <c r="P1282" s="5"/>
      <c r="Q1282" s="5"/>
      <c r="R1282" s="5"/>
      <c r="S1282" s="5"/>
      <c r="T1282" s="5"/>
    </row>
    <row r="1283" spans="2:20" ht="15" x14ac:dyDescent="0.25">
      <c r="B1283" s="4" t="str">
        <f t="shared" si="21"/>
        <v/>
      </c>
      <c r="C1283"/>
      <c r="D1283"/>
      <c r="E1283"/>
      <c r="F1283" s="5"/>
      <c r="G1283" s="5"/>
      <c r="H1283" s="5"/>
      <c r="I1283" s="5"/>
      <c r="J1283" s="5"/>
      <c r="K1283" s="5"/>
      <c r="L1283" s="5"/>
      <c r="M1283" s="5"/>
      <c r="N1283" s="5"/>
      <c r="O1283" s="5"/>
      <c r="P1283" s="5"/>
      <c r="Q1283" s="5"/>
      <c r="R1283" s="5"/>
      <c r="S1283" s="5"/>
      <c r="T1283" s="5"/>
    </row>
    <row r="1284" spans="2:20" ht="15" x14ac:dyDescent="0.25">
      <c r="B1284" s="4" t="str">
        <f t="shared" si="21"/>
        <v/>
      </c>
      <c r="C1284"/>
      <c r="D1284"/>
      <c r="E1284"/>
      <c r="F1284" s="5"/>
      <c r="G1284" s="5"/>
      <c r="H1284" s="5"/>
      <c r="I1284" s="5"/>
      <c r="J1284" s="5"/>
      <c r="K1284" s="5"/>
      <c r="L1284" s="5"/>
      <c r="M1284" s="5"/>
      <c r="N1284" s="5"/>
      <c r="O1284" s="5"/>
      <c r="P1284" s="5"/>
      <c r="Q1284" s="5"/>
      <c r="R1284" s="5"/>
      <c r="S1284" s="5"/>
      <c r="T1284" s="5"/>
    </row>
    <row r="1285" spans="2:20" ht="15" x14ac:dyDescent="0.25">
      <c r="B1285" s="4" t="str">
        <f t="shared" si="21"/>
        <v/>
      </c>
      <c r="C1285"/>
      <c r="D1285"/>
      <c r="E1285"/>
      <c r="F1285" s="5"/>
      <c r="G1285" s="5"/>
      <c r="H1285" s="5"/>
      <c r="I1285" s="5"/>
      <c r="J1285" s="5"/>
      <c r="K1285" s="5"/>
      <c r="L1285" s="5"/>
      <c r="M1285" s="5"/>
      <c r="N1285" s="5"/>
      <c r="O1285" s="5"/>
      <c r="P1285" s="5"/>
      <c r="Q1285" s="5"/>
      <c r="R1285" s="5"/>
      <c r="S1285" s="5"/>
      <c r="T1285" s="5"/>
    </row>
    <row r="1286" spans="2:20" ht="15" x14ac:dyDescent="0.25">
      <c r="B1286" s="4" t="str">
        <f t="shared" si="21"/>
        <v/>
      </c>
      <c r="C1286"/>
      <c r="D1286"/>
      <c r="E1286"/>
      <c r="F1286" s="5"/>
      <c r="G1286" s="5"/>
      <c r="H1286" s="5"/>
      <c r="I1286" s="5"/>
      <c r="J1286" s="5"/>
      <c r="K1286" s="5"/>
      <c r="L1286" s="5"/>
      <c r="M1286" s="5"/>
      <c r="N1286" s="5"/>
      <c r="O1286" s="5"/>
      <c r="P1286" s="5"/>
      <c r="Q1286" s="5"/>
      <c r="R1286" s="5"/>
      <c r="S1286" s="5"/>
      <c r="T1286" s="5"/>
    </row>
    <row r="1287" spans="2:20" ht="15" x14ac:dyDescent="0.25">
      <c r="B1287" s="4" t="str">
        <f t="shared" si="21"/>
        <v/>
      </c>
      <c r="C1287"/>
      <c r="D1287"/>
      <c r="E1287"/>
      <c r="F1287" s="5"/>
      <c r="G1287" s="5"/>
      <c r="H1287" s="5"/>
      <c r="I1287" s="5"/>
      <c r="J1287" s="5"/>
      <c r="K1287" s="5"/>
      <c r="L1287" s="5"/>
      <c r="M1287" s="5"/>
      <c r="N1287" s="5"/>
      <c r="O1287" s="5"/>
      <c r="P1287" s="5"/>
      <c r="Q1287" s="5"/>
      <c r="R1287" s="5"/>
      <c r="S1287" s="5"/>
      <c r="T1287" s="5"/>
    </row>
    <row r="1288" spans="2:20" ht="15" x14ac:dyDescent="0.25">
      <c r="B1288" s="4" t="str">
        <f t="shared" si="21"/>
        <v/>
      </c>
      <c r="C1288"/>
      <c r="D1288"/>
      <c r="E1288"/>
      <c r="F1288" s="5"/>
      <c r="G1288" s="5"/>
      <c r="H1288" s="5"/>
      <c r="I1288" s="5"/>
      <c r="J1288" s="5"/>
      <c r="K1288" s="5"/>
      <c r="L1288" s="5"/>
      <c r="M1288" s="5"/>
      <c r="N1288" s="5"/>
      <c r="O1288" s="5"/>
      <c r="P1288" s="5"/>
      <c r="Q1288" s="5"/>
      <c r="R1288" s="5"/>
      <c r="S1288" s="5"/>
      <c r="T1288" s="5"/>
    </row>
    <row r="1289" spans="2:20" ht="15" x14ac:dyDescent="0.25">
      <c r="B1289" s="4" t="str">
        <f t="shared" si="21"/>
        <v/>
      </c>
      <c r="C1289"/>
      <c r="D1289"/>
      <c r="E1289"/>
      <c r="F1289" s="5"/>
      <c r="G1289" s="5"/>
      <c r="H1289" s="5"/>
      <c r="I1289" s="5"/>
      <c r="J1289" s="5"/>
      <c r="K1289" s="5"/>
      <c r="L1289" s="5"/>
      <c r="M1289" s="5"/>
      <c r="N1289" s="5"/>
      <c r="O1289" s="5"/>
      <c r="P1289" s="5"/>
      <c r="Q1289" s="5"/>
      <c r="R1289" s="5"/>
      <c r="S1289" s="5"/>
      <c r="T1289" s="5"/>
    </row>
    <row r="1290" spans="2:20" ht="15" x14ac:dyDescent="0.25">
      <c r="B1290" s="4" t="str">
        <f t="shared" si="21"/>
        <v/>
      </c>
      <c r="C1290"/>
      <c r="D1290"/>
      <c r="E1290"/>
      <c r="F1290" s="5"/>
      <c r="G1290" s="5"/>
      <c r="H1290" s="5"/>
      <c r="I1290" s="5"/>
      <c r="J1290" s="5"/>
      <c r="K1290" s="5"/>
      <c r="L1290" s="5"/>
      <c r="M1290" s="5"/>
      <c r="N1290" s="5"/>
      <c r="O1290" s="5"/>
      <c r="P1290" s="5"/>
      <c r="Q1290" s="5"/>
      <c r="R1290" s="5"/>
      <c r="S1290" s="5"/>
      <c r="T1290" s="5"/>
    </row>
    <row r="1291" spans="2:20" ht="15" x14ac:dyDescent="0.25">
      <c r="B1291" s="4" t="str">
        <f t="shared" si="21"/>
        <v/>
      </c>
      <c r="C1291"/>
      <c r="D1291"/>
      <c r="E1291"/>
      <c r="F1291" s="5"/>
      <c r="G1291" s="5"/>
      <c r="H1291" s="5"/>
      <c r="I1291" s="5"/>
      <c r="J1291" s="5"/>
      <c r="K1291" s="5"/>
      <c r="L1291" s="5"/>
      <c r="M1291" s="5"/>
      <c r="N1291" s="5"/>
      <c r="O1291" s="5"/>
      <c r="P1291" s="5"/>
      <c r="Q1291" s="5"/>
      <c r="R1291" s="5"/>
      <c r="S1291" s="5"/>
      <c r="T1291" s="5"/>
    </row>
    <row r="1292" spans="2:20" ht="15" x14ac:dyDescent="0.25">
      <c r="B1292" s="4" t="str">
        <f t="shared" si="21"/>
        <v/>
      </c>
      <c r="C1292"/>
      <c r="D1292"/>
      <c r="E1292"/>
      <c r="F1292" s="5"/>
      <c r="G1292" s="5"/>
      <c r="H1292" s="5"/>
      <c r="I1292" s="5"/>
      <c r="J1292" s="5"/>
      <c r="K1292" s="5"/>
      <c r="L1292" s="5"/>
      <c r="M1292" s="5"/>
      <c r="N1292" s="5"/>
      <c r="O1292" s="5"/>
      <c r="P1292" s="5"/>
      <c r="Q1292" s="5"/>
      <c r="R1292" s="5"/>
      <c r="S1292" s="5"/>
      <c r="T1292" s="5"/>
    </row>
    <row r="1293" spans="2:20" ht="15" x14ac:dyDescent="0.25">
      <c r="B1293" s="4" t="str">
        <f t="shared" ref="B1293:B1356" si="22">IF(IFERROR(IF(MAX(G1293:BB1293)/MAX($G$12:$DD$10000)=1,"",MAX(G1293:BB1293)/MAX($G$12:$DD$10000)),"")=0,"",IFERROR(IF(MAX(G1293:BB1293)/MAX($G$12:$DD$10000)=1,"",MAX(G1293:BB1293)/MAX($G$12:$DD$10000)),""))</f>
        <v/>
      </c>
      <c r="C1293"/>
      <c r="D1293"/>
      <c r="E1293"/>
      <c r="F1293" s="5"/>
      <c r="G1293" s="5"/>
      <c r="H1293" s="5"/>
      <c r="I1293" s="5"/>
      <c r="J1293" s="5"/>
      <c r="K1293" s="5"/>
      <c r="L1293" s="5"/>
      <c r="M1293" s="5"/>
      <c r="N1293" s="5"/>
      <c r="O1293" s="5"/>
      <c r="P1293" s="5"/>
      <c r="Q1293" s="5"/>
      <c r="R1293" s="5"/>
      <c r="S1293" s="5"/>
      <c r="T1293" s="5"/>
    </row>
    <row r="1294" spans="2:20" ht="15" x14ac:dyDescent="0.25">
      <c r="B1294" s="4" t="str">
        <f t="shared" si="22"/>
        <v/>
      </c>
      <c r="C1294"/>
      <c r="D1294"/>
      <c r="E1294"/>
      <c r="F1294" s="5"/>
      <c r="G1294" s="5"/>
      <c r="H1294" s="5"/>
      <c r="I1294" s="5"/>
      <c r="J1294" s="5"/>
      <c r="K1294" s="5"/>
      <c r="L1294" s="5"/>
      <c r="M1294" s="5"/>
      <c r="N1294" s="5"/>
      <c r="O1294" s="5"/>
      <c r="P1294" s="5"/>
      <c r="Q1294" s="5"/>
      <c r="R1294" s="5"/>
      <c r="S1294" s="5"/>
      <c r="T1294" s="5"/>
    </row>
    <row r="1295" spans="2:20" ht="15" x14ac:dyDescent="0.25">
      <c r="B1295" s="4" t="str">
        <f t="shared" si="22"/>
        <v/>
      </c>
      <c r="C1295"/>
      <c r="D1295"/>
      <c r="E1295"/>
      <c r="F1295" s="5"/>
      <c r="G1295" s="5"/>
      <c r="H1295" s="5"/>
      <c r="I1295" s="5"/>
      <c r="J1295" s="5"/>
      <c r="K1295" s="5"/>
      <c r="L1295" s="5"/>
      <c r="M1295" s="5"/>
      <c r="N1295" s="5"/>
      <c r="O1295" s="5"/>
      <c r="P1295" s="5"/>
      <c r="Q1295" s="5"/>
      <c r="R1295" s="5"/>
      <c r="S1295" s="5"/>
      <c r="T1295" s="5"/>
    </row>
    <row r="1296" spans="2:20" ht="15" x14ac:dyDescent="0.25">
      <c r="B1296" s="4" t="str">
        <f t="shared" si="22"/>
        <v/>
      </c>
      <c r="C1296"/>
      <c r="D1296"/>
      <c r="E1296"/>
      <c r="F1296" s="5"/>
      <c r="G1296" s="5"/>
      <c r="H1296" s="5"/>
      <c r="I1296" s="5"/>
      <c r="J1296" s="5"/>
      <c r="K1296" s="5"/>
      <c r="L1296" s="5"/>
      <c r="M1296" s="5"/>
      <c r="N1296" s="5"/>
      <c r="O1296" s="5"/>
      <c r="P1296" s="5"/>
      <c r="Q1296" s="5"/>
      <c r="R1296" s="5"/>
      <c r="S1296" s="5"/>
      <c r="T1296" s="5"/>
    </row>
    <row r="1297" spans="2:20" ht="15" x14ac:dyDescent="0.25">
      <c r="B1297" s="4" t="str">
        <f t="shared" si="22"/>
        <v/>
      </c>
      <c r="C1297"/>
      <c r="D1297"/>
      <c r="E1297"/>
      <c r="F1297" s="5"/>
      <c r="G1297" s="5"/>
      <c r="H1297" s="5"/>
      <c r="I1297" s="5"/>
      <c r="J1297" s="5"/>
      <c r="K1297" s="5"/>
      <c r="L1297" s="5"/>
      <c r="M1297" s="5"/>
      <c r="N1297" s="5"/>
      <c r="O1297" s="5"/>
      <c r="P1297" s="5"/>
      <c r="Q1297" s="5"/>
      <c r="R1297" s="5"/>
      <c r="S1297" s="5"/>
      <c r="T1297" s="5"/>
    </row>
    <row r="1298" spans="2:20" ht="15" x14ac:dyDescent="0.25">
      <c r="B1298" s="4" t="str">
        <f t="shared" si="22"/>
        <v/>
      </c>
      <c r="C1298"/>
      <c r="D1298"/>
      <c r="E1298"/>
      <c r="F1298" s="5"/>
      <c r="G1298" s="5"/>
      <c r="H1298" s="5"/>
      <c r="I1298" s="5"/>
      <c r="J1298" s="5"/>
      <c r="K1298" s="5"/>
      <c r="L1298" s="5"/>
      <c r="M1298" s="5"/>
      <c r="N1298" s="5"/>
      <c r="O1298" s="5"/>
      <c r="P1298" s="5"/>
      <c r="Q1298" s="5"/>
      <c r="R1298" s="5"/>
      <c r="S1298" s="5"/>
      <c r="T1298" s="5"/>
    </row>
    <row r="1299" spans="2:20" ht="15" x14ac:dyDescent="0.25">
      <c r="B1299" s="4" t="str">
        <f t="shared" si="22"/>
        <v/>
      </c>
      <c r="C1299"/>
      <c r="D1299"/>
      <c r="E1299"/>
      <c r="F1299" s="5"/>
      <c r="G1299" s="5"/>
      <c r="H1299" s="5"/>
      <c r="I1299" s="5"/>
      <c r="J1299" s="5"/>
      <c r="K1299" s="5"/>
      <c r="L1299" s="5"/>
      <c r="M1299" s="5"/>
      <c r="N1299" s="5"/>
      <c r="O1299" s="5"/>
      <c r="P1299" s="5"/>
      <c r="Q1299" s="5"/>
      <c r="R1299" s="5"/>
      <c r="S1299" s="5"/>
      <c r="T1299" s="5"/>
    </row>
    <row r="1300" spans="2:20" ht="15" x14ac:dyDescent="0.25">
      <c r="B1300" s="4" t="str">
        <f t="shared" si="22"/>
        <v/>
      </c>
      <c r="C1300"/>
      <c r="D1300"/>
      <c r="E1300"/>
      <c r="F1300" s="5"/>
      <c r="G1300" s="5"/>
      <c r="H1300" s="5"/>
      <c r="I1300" s="5"/>
      <c r="J1300" s="5"/>
      <c r="K1300" s="5"/>
      <c r="L1300" s="5"/>
      <c r="M1300" s="5"/>
      <c r="N1300" s="5"/>
      <c r="O1300" s="5"/>
      <c r="P1300" s="5"/>
      <c r="Q1300" s="5"/>
      <c r="R1300" s="5"/>
      <c r="S1300" s="5"/>
      <c r="T1300" s="5"/>
    </row>
    <row r="1301" spans="2:20" ht="15" x14ac:dyDescent="0.25">
      <c r="B1301" s="4" t="str">
        <f t="shared" si="22"/>
        <v/>
      </c>
      <c r="C1301"/>
      <c r="D1301"/>
      <c r="E1301"/>
      <c r="F1301" s="5"/>
      <c r="G1301" s="5"/>
      <c r="H1301" s="5"/>
      <c r="I1301" s="5"/>
      <c r="J1301" s="5"/>
      <c r="K1301" s="5"/>
      <c r="L1301" s="5"/>
      <c r="M1301" s="5"/>
      <c r="N1301" s="5"/>
      <c r="O1301" s="5"/>
      <c r="P1301" s="5"/>
      <c r="Q1301" s="5"/>
      <c r="R1301" s="5"/>
      <c r="S1301" s="5"/>
      <c r="T1301" s="5"/>
    </row>
    <row r="1302" spans="2:20" ht="15" x14ac:dyDescent="0.25">
      <c r="B1302" s="4" t="str">
        <f t="shared" si="22"/>
        <v/>
      </c>
      <c r="C1302"/>
      <c r="D1302"/>
      <c r="E1302"/>
      <c r="F1302" s="5"/>
      <c r="G1302" s="5"/>
      <c r="H1302" s="5"/>
      <c r="I1302" s="5"/>
      <c r="J1302" s="5"/>
      <c r="K1302" s="5"/>
      <c r="L1302" s="5"/>
      <c r="M1302" s="5"/>
      <c r="N1302" s="5"/>
      <c r="O1302" s="5"/>
      <c r="P1302" s="5"/>
      <c r="Q1302" s="5"/>
      <c r="R1302" s="5"/>
      <c r="S1302" s="5"/>
      <c r="T1302" s="5"/>
    </row>
    <row r="1303" spans="2:20" ht="15" x14ac:dyDescent="0.25">
      <c r="B1303" s="4" t="str">
        <f t="shared" si="22"/>
        <v/>
      </c>
      <c r="C1303"/>
      <c r="D1303"/>
      <c r="E1303"/>
      <c r="F1303" s="5"/>
      <c r="G1303" s="5"/>
      <c r="H1303" s="5"/>
      <c r="I1303" s="5"/>
      <c r="J1303" s="5"/>
      <c r="K1303" s="5"/>
      <c r="L1303" s="5"/>
      <c r="M1303" s="5"/>
      <c r="N1303" s="5"/>
      <c r="O1303" s="5"/>
      <c r="P1303" s="5"/>
      <c r="Q1303" s="5"/>
      <c r="R1303" s="5"/>
      <c r="S1303" s="5"/>
      <c r="T1303" s="5"/>
    </row>
    <row r="1304" spans="2:20" ht="15" x14ac:dyDescent="0.25">
      <c r="B1304" s="4" t="str">
        <f t="shared" si="22"/>
        <v/>
      </c>
      <c r="C1304"/>
      <c r="D1304"/>
      <c r="E1304"/>
      <c r="F1304" s="5"/>
      <c r="G1304" s="5"/>
      <c r="H1304" s="5"/>
      <c r="I1304" s="5"/>
      <c r="J1304" s="5"/>
      <c r="K1304" s="5"/>
      <c r="L1304" s="5"/>
      <c r="M1304" s="5"/>
      <c r="N1304" s="5"/>
      <c r="O1304" s="5"/>
      <c r="P1304" s="5"/>
      <c r="Q1304" s="5"/>
      <c r="R1304" s="5"/>
      <c r="S1304" s="5"/>
      <c r="T1304" s="5"/>
    </row>
    <row r="1305" spans="2:20" ht="15" x14ac:dyDescent="0.25">
      <c r="B1305" s="4" t="str">
        <f t="shared" si="22"/>
        <v/>
      </c>
      <c r="C1305"/>
      <c r="D1305"/>
      <c r="E1305"/>
      <c r="F1305" s="5"/>
      <c r="G1305" s="5"/>
      <c r="H1305" s="5"/>
      <c r="I1305" s="5"/>
      <c r="J1305" s="5"/>
      <c r="K1305" s="5"/>
      <c r="L1305" s="5"/>
      <c r="M1305" s="5"/>
      <c r="N1305" s="5"/>
      <c r="O1305" s="5"/>
      <c r="P1305" s="5"/>
      <c r="Q1305" s="5"/>
      <c r="R1305" s="5"/>
      <c r="S1305" s="5"/>
      <c r="T1305" s="5"/>
    </row>
    <row r="1306" spans="2:20" ht="15" x14ac:dyDescent="0.25">
      <c r="B1306" s="4" t="str">
        <f t="shared" si="22"/>
        <v/>
      </c>
      <c r="C1306"/>
      <c r="D1306"/>
      <c r="E1306"/>
      <c r="F1306" s="5"/>
      <c r="G1306" s="5"/>
      <c r="H1306" s="5"/>
      <c r="I1306" s="5"/>
      <c r="J1306" s="5"/>
      <c r="K1306" s="5"/>
      <c r="L1306" s="5"/>
      <c r="M1306" s="5"/>
      <c r="N1306" s="5"/>
      <c r="O1306" s="5"/>
      <c r="P1306" s="5"/>
      <c r="Q1306" s="5"/>
      <c r="R1306" s="5"/>
      <c r="S1306" s="5"/>
      <c r="T1306" s="5"/>
    </row>
    <row r="1307" spans="2:20" ht="15" x14ac:dyDescent="0.25">
      <c r="B1307" s="4" t="str">
        <f t="shared" si="22"/>
        <v/>
      </c>
      <c r="C1307"/>
      <c r="D1307"/>
      <c r="E1307"/>
      <c r="F1307" s="5"/>
      <c r="G1307" s="5"/>
      <c r="H1307" s="5"/>
      <c r="I1307" s="5"/>
      <c r="J1307" s="5"/>
      <c r="K1307" s="5"/>
      <c r="L1307" s="5"/>
      <c r="M1307" s="5"/>
      <c r="N1307" s="5"/>
      <c r="O1307" s="5"/>
      <c r="P1307" s="5"/>
      <c r="Q1307" s="5"/>
      <c r="R1307" s="5"/>
      <c r="S1307" s="5"/>
      <c r="T1307" s="5"/>
    </row>
    <row r="1308" spans="2:20" ht="15" x14ac:dyDescent="0.25">
      <c r="B1308" s="4" t="str">
        <f t="shared" si="22"/>
        <v/>
      </c>
      <c r="C1308"/>
      <c r="D1308"/>
      <c r="E1308"/>
      <c r="F1308" s="5"/>
      <c r="G1308" s="5"/>
      <c r="H1308" s="5"/>
      <c r="I1308" s="5"/>
      <c r="J1308" s="5"/>
      <c r="K1308" s="5"/>
      <c r="L1308" s="5"/>
      <c r="M1308" s="5"/>
      <c r="N1308" s="5"/>
      <c r="O1308" s="5"/>
      <c r="P1308" s="5"/>
      <c r="Q1308" s="5"/>
      <c r="R1308" s="5"/>
      <c r="S1308" s="5"/>
      <c r="T1308" s="5"/>
    </row>
    <row r="1309" spans="2:20" ht="15" x14ac:dyDescent="0.25">
      <c r="B1309" s="4" t="str">
        <f t="shared" si="22"/>
        <v/>
      </c>
      <c r="C1309"/>
      <c r="D1309"/>
      <c r="E1309"/>
      <c r="F1309" s="5"/>
      <c r="G1309" s="5"/>
      <c r="H1309" s="5"/>
      <c r="I1309" s="5"/>
      <c r="J1309" s="5"/>
      <c r="K1309" s="5"/>
      <c r="L1309" s="5"/>
      <c r="M1309" s="5"/>
      <c r="N1309" s="5"/>
      <c r="O1309" s="5"/>
      <c r="P1309" s="5"/>
      <c r="Q1309" s="5"/>
      <c r="R1309" s="5"/>
      <c r="S1309" s="5"/>
      <c r="T1309" s="5"/>
    </row>
    <row r="1310" spans="2:20" ht="15" x14ac:dyDescent="0.25">
      <c r="B1310" s="4" t="str">
        <f t="shared" si="22"/>
        <v/>
      </c>
      <c r="C1310"/>
      <c r="D1310"/>
      <c r="E1310"/>
      <c r="F1310" s="5"/>
      <c r="G1310" s="5"/>
      <c r="H1310" s="5"/>
      <c r="I1310" s="5"/>
      <c r="J1310" s="5"/>
      <c r="K1310" s="5"/>
      <c r="L1310" s="5"/>
      <c r="M1310" s="5"/>
      <c r="N1310" s="5"/>
      <c r="O1310" s="5"/>
      <c r="P1310" s="5"/>
      <c r="Q1310" s="5"/>
      <c r="R1310" s="5"/>
      <c r="S1310" s="5"/>
      <c r="T1310" s="5"/>
    </row>
    <row r="1311" spans="2:20" ht="15" x14ac:dyDescent="0.25">
      <c r="B1311" s="4" t="str">
        <f t="shared" si="22"/>
        <v/>
      </c>
      <c r="C1311"/>
      <c r="D1311"/>
      <c r="E1311"/>
      <c r="F1311" s="5"/>
      <c r="G1311" s="5"/>
      <c r="H1311" s="5"/>
      <c r="I1311" s="5"/>
      <c r="J1311" s="5"/>
      <c r="K1311" s="5"/>
      <c r="L1311" s="5"/>
      <c r="M1311" s="5"/>
      <c r="N1311" s="5"/>
      <c r="O1311" s="5"/>
      <c r="P1311" s="5"/>
      <c r="Q1311" s="5"/>
      <c r="R1311" s="5"/>
      <c r="S1311" s="5"/>
      <c r="T1311" s="5"/>
    </row>
    <row r="1312" spans="2:20" ht="15" x14ac:dyDescent="0.25">
      <c r="B1312" s="4" t="str">
        <f t="shared" si="22"/>
        <v/>
      </c>
      <c r="C1312"/>
      <c r="D1312"/>
      <c r="E1312"/>
      <c r="F1312" s="5"/>
      <c r="G1312" s="5"/>
      <c r="H1312" s="5"/>
      <c r="I1312" s="5"/>
      <c r="J1312" s="5"/>
      <c r="K1312" s="5"/>
      <c r="L1312" s="5"/>
      <c r="M1312" s="5"/>
      <c r="N1312" s="5"/>
      <c r="O1312" s="5"/>
      <c r="P1312" s="5"/>
      <c r="Q1312" s="5"/>
      <c r="R1312" s="5"/>
      <c r="S1312" s="5"/>
      <c r="T1312" s="5"/>
    </row>
    <row r="1313" spans="2:20" ht="15" x14ac:dyDescent="0.25">
      <c r="B1313" s="4" t="str">
        <f t="shared" si="22"/>
        <v/>
      </c>
      <c r="C1313"/>
      <c r="D1313"/>
      <c r="E1313"/>
      <c r="F1313" s="5"/>
      <c r="G1313" s="5"/>
      <c r="H1313" s="5"/>
      <c r="I1313" s="5"/>
      <c r="J1313" s="5"/>
      <c r="K1313" s="5"/>
      <c r="L1313" s="5"/>
      <c r="M1313" s="5"/>
      <c r="N1313" s="5"/>
      <c r="O1313" s="5"/>
      <c r="P1313" s="5"/>
      <c r="Q1313" s="5"/>
      <c r="R1313" s="5"/>
      <c r="S1313" s="5"/>
      <c r="T1313" s="5"/>
    </row>
    <row r="1314" spans="2:20" ht="15" x14ac:dyDescent="0.25">
      <c r="B1314" s="4" t="str">
        <f t="shared" si="22"/>
        <v/>
      </c>
      <c r="C1314"/>
      <c r="D1314"/>
      <c r="E1314"/>
      <c r="F1314" s="5"/>
      <c r="G1314" s="5"/>
      <c r="H1314" s="5"/>
      <c r="I1314" s="5"/>
      <c r="J1314" s="5"/>
      <c r="K1314" s="5"/>
      <c r="L1314" s="5"/>
      <c r="M1314" s="5"/>
      <c r="N1314" s="5"/>
      <c r="O1314" s="5"/>
      <c r="P1314" s="5"/>
      <c r="Q1314" s="5"/>
      <c r="R1314" s="5"/>
      <c r="S1314" s="5"/>
      <c r="T1314" s="5"/>
    </row>
    <row r="1315" spans="2:20" ht="15" x14ac:dyDescent="0.25">
      <c r="B1315" s="4" t="str">
        <f t="shared" si="22"/>
        <v/>
      </c>
      <c r="C1315"/>
      <c r="D1315"/>
      <c r="E1315"/>
      <c r="F1315" s="5"/>
      <c r="G1315" s="5"/>
      <c r="H1315" s="5"/>
      <c r="I1315" s="5"/>
      <c r="J1315" s="5"/>
      <c r="K1315" s="5"/>
      <c r="L1315" s="5"/>
      <c r="M1315" s="5"/>
      <c r="N1315" s="5"/>
      <c r="O1315" s="5"/>
      <c r="P1315" s="5"/>
      <c r="Q1315" s="5"/>
      <c r="R1315" s="5"/>
      <c r="S1315" s="5"/>
      <c r="T1315" s="5"/>
    </row>
    <row r="1316" spans="2:20" ht="15" x14ac:dyDescent="0.25">
      <c r="B1316" s="4" t="str">
        <f t="shared" si="22"/>
        <v/>
      </c>
      <c r="C1316"/>
      <c r="D1316"/>
      <c r="E1316"/>
      <c r="F1316" s="5"/>
      <c r="G1316" s="5"/>
      <c r="H1316" s="5"/>
      <c r="I1316" s="5"/>
      <c r="J1316" s="5"/>
      <c r="K1316" s="5"/>
      <c r="L1316" s="5"/>
      <c r="M1316" s="5"/>
      <c r="N1316" s="5"/>
      <c r="O1316" s="5"/>
      <c r="P1316" s="5"/>
      <c r="Q1316" s="5"/>
      <c r="R1316" s="5"/>
      <c r="S1316" s="5"/>
      <c r="T1316" s="5"/>
    </row>
    <row r="1317" spans="2:20" ht="15" x14ac:dyDescent="0.25">
      <c r="B1317" s="4" t="str">
        <f t="shared" si="22"/>
        <v/>
      </c>
      <c r="C1317"/>
      <c r="D1317"/>
      <c r="E1317"/>
      <c r="F1317" s="5"/>
      <c r="G1317" s="5"/>
      <c r="H1317" s="5"/>
      <c r="I1317" s="5"/>
      <c r="J1317" s="5"/>
      <c r="K1317" s="5"/>
      <c r="L1317" s="5"/>
      <c r="M1317" s="5"/>
      <c r="N1317" s="5"/>
      <c r="O1317" s="5"/>
      <c r="P1317" s="5"/>
      <c r="Q1317" s="5"/>
      <c r="R1317" s="5"/>
      <c r="S1317" s="5"/>
      <c r="T1317" s="5"/>
    </row>
    <row r="1318" spans="2:20" ht="15" x14ac:dyDescent="0.25">
      <c r="B1318" s="4" t="str">
        <f t="shared" si="22"/>
        <v/>
      </c>
      <c r="C1318"/>
      <c r="D1318"/>
      <c r="E1318"/>
      <c r="F1318" s="5"/>
      <c r="G1318" s="5"/>
      <c r="H1318" s="5"/>
      <c r="I1318" s="5"/>
      <c r="J1318" s="5"/>
      <c r="K1318" s="5"/>
      <c r="L1318" s="5"/>
      <c r="M1318" s="5"/>
      <c r="N1318" s="5"/>
      <c r="O1318" s="5"/>
      <c r="P1318" s="5"/>
      <c r="Q1318" s="5"/>
      <c r="R1318" s="5"/>
      <c r="S1318" s="5"/>
      <c r="T1318" s="5"/>
    </row>
    <row r="1319" spans="2:20" ht="15" x14ac:dyDescent="0.25">
      <c r="B1319" s="4" t="str">
        <f t="shared" si="22"/>
        <v/>
      </c>
      <c r="C1319"/>
      <c r="D1319"/>
      <c r="E1319"/>
      <c r="F1319" s="5"/>
      <c r="G1319" s="5"/>
      <c r="H1319" s="5"/>
      <c r="I1319" s="5"/>
      <c r="J1319" s="5"/>
      <c r="K1319" s="5"/>
      <c r="L1319" s="5"/>
      <c r="M1319" s="5"/>
      <c r="N1319" s="5"/>
      <c r="O1319" s="5"/>
      <c r="P1319" s="5"/>
      <c r="Q1319" s="5"/>
      <c r="R1319" s="5"/>
      <c r="S1319" s="5"/>
      <c r="T1319" s="5"/>
    </row>
    <row r="1320" spans="2:20" ht="15" x14ac:dyDescent="0.25">
      <c r="B1320" s="4" t="str">
        <f t="shared" si="22"/>
        <v/>
      </c>
      <c r="C1320"/>
      <c r="D1320"/>
      <c r="E1320"/>
      <c r="F1320" s="5"/>
      <c r="G1320" s="5"/>
      <c r="H1320" s="5"/>
      <c r="I1320" s="5"/>
      <c r="J1320" s="5"/>
      <c r="K1320" s="5"/>
      <c r="L1320" s="5"/>
      <c r="M1320" s="5"/>
      <c r="N1320" s="5"/>
      <c r="O1320" s="5"/>
      <c r="P1320" s="5"/>
      <c r="Q1320" s="5"/>
      <c r="R1320" s="5"/>
      <c r="S1320" s="5"/>
      <c r="T1320" s="5"/>
    </row>
    <row r="1321" spans="2:20" ht="15" x14ac:dyDescent="0.25">
      <c r="B1321" s="4" t="str">
        <f t="shared" si="22"/>
        <v/>
      </c>
      <c r="C1321"/>
      <c r="D1321"/>
      <c r="E1321"/>
      <c r="F1321" s="5"/>
      <c r="G1321" s="5"/>
      <c r="H1321" s="5"/>
      <c r="I1321" s="5"/>
      <c r="J1321" s="5"/>
      <c r="K1321" s="5"/>
      <c r="L1321" s="5"/>
      <c r="M1321" s="5"/>
      <c r="N1321" s="5"/>
      <c r="O1321" s="5"/>
      <c r="P1321" s="5"/>
      <c r="Q1321" s="5"/>
      <c r="R1321" s="5"/>
      <c r="S1321" s="5"/>
      <c r="T1321" s="5"/>
    </row>
    <row r="1322" spans="2:20" ht="15" x14ac:dyDescent="0.25">
      <c r="B1322" s="4" t="str">
        <f t="shared" si="22"/>
        <v/>
      </c>
      <c r="C1322"/>
      <c r="D1322"/>
      <c r="E1322"/>
      <c r="F1322" s="5"/>
      <c r="G1322" s="5"/>
      <c r="H1322" s="5"/>
      <c r="I1322" s="5"/>
      <c r="J1322" s="5"/>
      <c r="K1322" s="5"/>
      <c r="L1322" s="5"/>
      <c r="M1322" s="5"/>
      <c r="N1322" s="5"/>
      <c r="O1322" s="5"/>
      <c r="P1322" s="5"/>
      <c r="Q1322" s="5"/>
      <c r="R1322" s="5"/>
      <c r="S1322" s="5"/>
      <c r="T1322" s="5"/>
    </row>
    <row r="1323" spans="2:20" ht="15" x14ac:dyDescent="0.25">
      <c r="B1323" s="4" t="str">
        <f t="shared" si="22"/>
        <v/>
      </c>
      <c r="C1323"/>
      <c r="D1323"/>
      <c r="E1323"/>
      <c r="F1323" s="5"/>
      <c r="G1323" s="5"/>
      <c r="H1323" s="5"/>
      <c r="I1323" s="5"/>
      <c r="J1323" s="5"/>
      <c r="K1323" s="5"/>
      <c r="L1323" s="5"/>
      <c r="M1323" s="5"/>
      <c r="N1323" s="5"/>
      <c r="O1323" s="5"/>
      <c r="P1323" s="5"/>
      <c r="Q1323" s="5"/>
      <c r="R1323" s="5"/>
      <c r="S1323" s="5"/>
      <c r="T1323" s="5"/>
    </row>
    <row r="1324" spans="2:20" ht="15" x14ac:dyDescent="0.25">
      <c r="B1324" s="4" t="str">
        <f t="shared" si="22"/>
        <v/>
      </c>
      <c r="C1324"/>
      <c r="D1324"/>
      <c r="E1324"/>
      <c r="F1324" s="5"/>
      <c r="G1324" s="5"/>
      <c r="H1324" s="5"/>
      <c r="I1324" s="5"/>
      <c r="J1324" s="5"/>
      <c r="K1324" s="5"/>
      <c r="L1324" s="5"/>
      <c r="M1324" s="5"/>
      <c r="N1324" s="5"/>
      <c r="O1324" s="5"/>
      <c r="P1324" s="5"/>
      <c r="Q1324" s="5"/>
      <c r="R1324" s="5"/>
      <c r="S1324" s="5"/>
      <c r="T1324" s="5"/>
    </row>
    <row r="1325" spans="2:20" ht="15" x14ac:dyDescent="0.25">
      <c r="B1325" s="4" t="str">
        <f t="shared" si="22"/>
        <v/>
      </c>
      <c r="C1325"/>
      <c r="D1325"/>
      <c r="E1325"/>
      <c r="F1325" s="5"/>
      <c r="G1325" s="5"/>
      <c r="H1325" s="5"/>
      <c r="I1325" s="5"/>
      <c r="J1325" s="5"/>
      <c r="K1325" s="5"/>
      <c r="L1325" s="5"/>
      <c r="M1325" s="5"/>
      <c r="N1325" s="5"/>
      <c r="O1325" s="5"/>
      <c r="P1325" s="5"/>
      <c r="Q1325" s="5"/>
      <c r="R1325" s="5"/>
      <c r="S1325" s="5"/>
      <c r="T1325" s="5"/>
    </row>
    <row r="1326" spans="2:20" ht="15" x14ac:dyDescent="0.25">
      <c r="B1326" s="4" t="str">
        <f t="shared" si="22"/>
        <v/>
      </c>
      <c r="C1326"/>
      <c r="D1326"/>
      <c r="E1326"/>
      <c r="F1326" s="5"/>
      <c r="G1326" s="5"/>
      <c r="H1326" s="5"/>
      <c r="I1326" s="5"/>
      <c r="J1326" s="5"/>
      <c r="K1326" s="5"/>
      <c r="L1326" s="5"/>
      <c r="M1326" s="5"/>
      <c r="N1326" s="5"/>
      <c r="O1326" s="5"/>
      <c r="P1326" s="5"/>
      <c r="Q1326" s="5"/>
      <c r="R1326" s="5"/>
      <c r="S1326" s="5"/>
      <c r="T1326" s="5"/>
    </row>
    <row r="1327" spans="2:20" ht="15" x14ac:dyDescent="0.25">
      <c r="B1327" s="4" t="str">
        <f t="shared" si="22"/>
        <v/>
      </c>
      <c r="C1327"/>
      <c r="D1327"/>
      <c r="E1327"/>
      <c r="F1327" s="5"/>
      <c r="G1327" s="5"/>
      <c r="H1327" s="5"/>
      <c r="I1327" s="5"/>
      <c r="J1327" s="5"/>
      <c r="K1327" s="5"/>
      <c r="L1327" s="5"/>
      <c r="M1327" s="5"/>
      <c r="N1327" s="5"/>
      <c r="O1327" s="5"/>
      <c r="P1327" s="5"/>
      <c r="Q1327" s="5"/>
      <c r="R1327" s="5"/>
      <c r="S1327" s="5"/>
      <c r="T1327" s="5"/>
    </row>
    <row r="1328" spans="2:20" ht="15" x14ac:dyDescent="0.25">
      <c r="B1328" s="4" t="str">
        <f t="shared" si="22"/>
        <v/>
      </c>
      <c r="C1328"/>
      <c r="D1328"/>
      <c r="E1328"/>
      <c r="F1328" s="5"/>
      <c r="G1328" s="5"/>
      <c r="H1328" s="5"/>
      <c r="I1328" s="5"/>
      <c r="J1328" s="5"/>
      <c r="K1328" s="5"/>
      <c r="L1328" s="5"/>
      <c r="M1328" s="5"/>
      <c r="N1328" s="5"/>
      <c r="O1328" s="5"/>
      <c r="P1328" s="5"/>
      <c r="Q1328" s="5"/>
      <c r="R1328" s="5"/>
      <c r="S1328" s="5"/>
      <c r="T1328" s="5"/>
    </row>
    <row r="1329" spans="2:20" ht="15" x14ac:dyDescent="0.25">
      <c r="B1329" s="4" t="str">
        <f t="shared" si="22"/>
        <v/>
      </c>
      <c r="C1329"/>
      <c r="D1329"/>
      <c r="E1329"/>
      <c r="F1329" s="5"/>
      <c r="G1329" s="5"/>
      <c r="H1329" s="5"/>
      <c r="I1329" s="5"/>
      <c r="J1329" s="5"/>
      <c r="K1329" s="5"/>
      <c r="L1329" s="5"/>
      <c r="M1329" s="5"/>
      <c r="N1329" s="5"/>
      <c r="O1329" s="5"/>
      <c r="P1329" s="5"/>
      <c r="Q1329" s="5"/>
      <c r="R1329" s="5"/>
      <c r="S1329" s="5"/>
      <c r="T1329" s="5"/>
    </row>
    <row r="1330" spans="2:20" ht="15" x14ac:dyDescent="0.25">
      <c r="B1330" s="4" t="str">
        <f t="shared" si="22"/>
        <v/>
      </c>
      <c r="C1330"/>
      <c r="D1330"/>
      <c r="E1330"/>
      <c r="F1330" s="5"/>
      <c r="G1330" s="5"/>
      <c r="H1330" s="5"/>
      <c r="I1330" s="5"/>
      <c r="J1330" s="5"/>
      <c r="K1330" s="5"/>
      <c r="L1330" s="5"/>
      <c r="M1330" s="5"/>
      <c r="N1330" s="5"/>
      <c r="O1330" s="5"/>
      <c r="P1330" s="5"/>
      <c r="Q1330" s="5"/>
      <c r="R1330" s="5"/>
      <c r="S1330" s="5"/>
      <c r="T1330" s="5"/>
    </row>
    <row r="1331" spans="2:20" ht="15" x14ac:dyDescent="0.25">
      <c r="B1331" s="4" t="str">
        <f t="shared" si="22"/>
        <v/>
      </c>
      <c r="C1331"/>
      <c r="D1331"/>
      <c r="E1331"/>
      <c r="F1331" s="5"/>
      <c r="G1331" s="5"/>
      <c r="H1331" s="5"/>
      <c r="I1331" s="5"/>
      <c r="J1331" s="5"/>
      <c r="K1331" s="5"/>
      <c r="L1331" s="5"/>
      <c r="M1331" s="5"/>
      <c r="N1331" s="5"/>
      <c r="O1331" s="5"/>
      <c r="P1331" s="5"/>
      <c r="Q1331" s="5"/>
      <c r="R1331" s="5"/>
      <c r="S1331" s="5"/>
      <c r="T1331" s="5"/>
    </row>
    <row r="1332" spans="2:20" ht="15" x14ac:dyDescent="0.25">
      <c r="B1332" s="4" t="str">
        <f t="shared" si="22"/>
        <v/>
      </c>
      <c r="C1332"/>
      <c r="D1332"/>
      <c r="E1332"/>
      <c r="F1332" s="5"/>
      <c r="G1332" s="5"/>
      <c r="H1332" s="5"/>
      <c r="I1332" s="5"/>
      <c r="J1332" s="5"/>
      <c r="K1332" s="5"/>
      <c r="L1332" s="5"/>
      <c r="M1332" s="5"/>
      <c r="N1332" s="5"/>
      <c r="O1332" s="5"/>
      <c r="P1332" s="5"/>
      <c r="Q1332" s="5"/>
      <c r="R1332" s="5"/>
      <c r="S1332" s="5"/>
      <c r="T1332" s="5"/>
    </row>
    <row r="1333" spans="2:20" ht="15" x14ac:dyDescent="0.25">
      <c r="B1333" s="4" t="str">
        <f t="shared" si="22"/>
        <v/>
      </c>
      <c r="C1333"/>
      <c r="D1333"/>
      <c r="E1333"/>
      <c r="F1333" s="5"/>
      <c r="G1333" s="5"/>
      <c r="H1333" s="5"/>
      <c r="I1333" s="5"/>
      <c r="J1333" s="5"/>
      <c r="K1333" s="5"/>
      <c r="L1333" s="5"/>
      <c r="M1333" s="5"/>
      <c r="N1333" s="5"/>
      <c r="O1333" s="5"/>
      <c r="P1333" s="5"/>
      <c r="Q1333" s="5"/>
      <c r="R1333" s="5"/>
      <c r="S1333" s="5"/>
      <c r="T1333" s="5"/>
    </row>
    <row r="1334" spans="2:20" ht="15" x14ac:dyDescent="0.25">
      <c r="B1334" s="4" t="str">
        <f t="shared" si="22"/>
        <v/>
      </c>
      <c r="C1334"/>
      <c r="D1334"/>
      <c r="E1334"/>
      <c r="F1334" s="5"/>
      <c r="G1334" s="5"/>
      <c r="H1334" s="5"/>
      <c r="I1334" s="5"/>
      <c r="J1334" s="5"/>
      <c r="K1334" s="5"/>
      <c r="L1334" s="5"/>
      <c r="M1334" s="5"/>
      <c r="N1334" s="5"/>
      <c r="O1334" s="5"/>
      <c r="P1334" s="5"/>
      <c r="Q1334" s="5"/>
      <c r="R1334" s="5"/>
      <c r="S1334" s="5"/>
      <c r="T1334" s="5"/>
    </row>
    <row r="1335" spans="2:20" ht="15" x14ac:dyDescent="0.25">
      <c r="B1335" s="4" t="str">
        <f t="shared" si="22"/>
        <v/>
      </c>
      <c r="C1335"/>
      <c r="D1335"/>
      <c r="E1335"/>
      <c r="F1335" s="5"/>
      <c r="G1335" s="5"/>
      <c r="H1335" s="5"/>
      <c r="I1335" s="5"/>
      <c r="J1335" s="5"/>
      <c r="K1335" s="5"/>
      <c r="L1335" s="5"/>
      <c r="M1335" s="5"/>
      <c r="N1335" s="5"/>
      <c r="O1335" s="5"/>
      <c r="P1335" s="5"/>
      <c r="Q1335" s="5"/>
      <c r="R1335" s="5"/>
      <c r="S1335" s="5"/>
      <c r="T1335" s="5"/>
    </row>
    <row r="1336" spans="2:20" ht="15" x14ac:dyDescent="0.25">
      <c r="B1336" s="4" t="str">
        <f t="shared" si="22"/>
        <v/>
      </c>
      <c r="C1336"/>
      <c r="D1336"/>
      <c r="E1336"/>
      <c r="F1336" s="5"/>
      <c r="G1336" s="5"/>
      <c r="H1336" s="5"/>
      <c r="I1336" s="5"/>
      <c r="J1336" s="5"/>
      <c r="K1336" s="5"/>
      <c r="L1336" s="5"/>
      <c r="M1336" s="5"/>
      <c r="N1336" s="5"/>
      <c r="O1336" s="5"/>
      <c r="P1336" s="5"/>
      <c r="Q1336" s="5"/>
      <c r="R1336" s="5"/>
      <c r="S1336" s="5"/>
      <c r="T1336" s="5"/>
    </row>
    <row r="1337" spans="2:20" ht="15" x14ac:dyDescent="0.25">
      <c r="B1337" s="4" t="str">
        <f t="shared" si="22"/>
        <v/>
      </c>
      <c r="C1337"/>
      <c r="D1337"/>
      <c r="E1337"/>
      <c r="F1337" s="5"/>
      <c r="G1337" s="5"/>
      <c r="H1337" s="5"/>
      <c r="I1337" s="5"/>
      <c r="J1337" s="5"/>
      <c r="K1337" s="5"/>
      <c r="L1337" s="5"/>
      <c r="M1337" s="5"/>
      <c r="N1337" s="5"/>
      <c r="O1337" s="5"/>
      <c r="P1337" s="5"/>
      <c r="Q1337" s="5"/>
      <c r="R1337" s="5"/>
      <c r="S1337" s="5"/>
      <c r="T1337" s="5"/>
    </row>
    <row r="1338" spans="2:20" ht="15" x14ac:dyDescent="0.25">
      <c r="B1338" s="4" t="str">
        <f t="shared" si="22"/>
        <v/>
      </c>
      <c r="C1338"/>
      <c r="D1338"/>
      <c r="E1338"/>
      <c r="F1338" s="5"/>
      <c r="G1338" s="5"/>
      <c r="H1338" s="5"/>
      <c r="I1338" s="5"/>
      <c r="J1338" s="5"/>
      <c r="K1338" s="5"/>
      <c r="L1338" s="5"/>
      <c r="M1338" s="5"/>
      <c r="N1338" s="5"/>
      <c r="O1338" s="5"/>
      <c r="P1338" s="5"/>
      <c r="Q1338" s="5"/>
      <c r="R1338" s="5"/>
      <c r="S1338" s="5"/>
      <c r="T1338" s="5"/>
    </row>
    <row r="1339" spans="2:20" ht="15" x14ac:dyDescent="0.25">
      <c r="B1339" s="4" t="str">
        <f t="shared" si="22"/>
        <v/>
      </c>
      <c r="C1339"/>
      <c r="D1339"/>
      <c r="E1339"/>
      <c r="F1339" s="5"/>
      <c r="G1339" s="5"/>
      <c r="H1339" s="5"/>
      <c r="I1339" s="5"/>
      <c r="J1339" s="5"/>
      <c r="K1339" s="5"/>
      <c r="L1339" s="5"/>
      <c r="M1339" s="5"/>
      <c r="N1339" s="5"/>
      <c r="O1339" s="5"/>
      <c r="P1339" s="5"/>
      <c r="Q1339" s="5"/>
      <c r="R1339" s="5"/>
      <c r="S1339" s="5"/>
      <c r="T1339" s="5"/>
    </row>
    <row r="1340" spans="2:20" ht="15" x14ac:dyDescent="0.25">
      <c r="B1340" s="4" t="str">
        <f t="shared" si="22"/>
        <v/>
      </c>
      <c r="C1340"/>
      <c r="D1340"/>
      <c r="E1340"/>
      <c r="F1340" s="5"/>
      <c r="G1340" s="5"/>
      <c r="H1340" s="5"/>
      <c r="I1340" s="5"/>
      <c r="J1340" s="5"/>
      <c r="K1340" s="5"/>
      <c r="L1340" s="5"/>
      <c r="M1340" s="5"/>
      <c r="N1340" s="5"/>
      <c r="O1340" s="5"/>
      <c r="P1340" s="5"/>
      <c r="Q1340" s="5"/>
      <c r="R1340" s="5"/>
      <c r="S1340" s="5"/>
      <c r="T1340" s="5"/>
    </row>
    <row r="1341" spans="2:20" ht="15" x14ac:dyDescent="0.25">
      <c r="B1341" s="4" t="str">
        <f t="shared" si="22"/>
        <v/>
      </c>
      <c r="C1341"/>
      <c r="D1341"/>
      <c r="E1341"/>
      <c r="F1341" s="5"/>
      <c r="G1341" s="5"/>
      <c r="H1341" s="5"/>
      <c r="I1341" s="5"/>
      <c r="J1341" s="5"/>
      <c r="K1341" s="5"/>
      <c r="L1341" s="5"/>
      <c r="M1341" s="5"/>
      <c r="N1341" s="5"/>
      <c r="O1341" s="5"/>
      <c r="P1341" s="5"/>
      <c r="Q1341" s="5"/>
      <c r="R1341" s="5"/>
      <c r="S1341" s="5"/>
      <c r="T1341" s="5"/>
    </row>
    <row r="1342" spans="2:20" ht="15" x14ac:dyDescent="0.25">
      <c r="B1342" s="4" t="str">
        <f t="shared" si="22"/>
        <v/>
      </c>
      <c r="C1342"/>
      <c r="D1342"/>
      <c r="E1342"/>
      <c r="F1342" s="5"/>
      <c r="G1342" s="5"/>
      <c r="H1342" s="5"/>
      <c r="I1342" s="5"/>
      <c r="J1342" s="5"/>
      <c r="K1342" s="5"/>
      <c r="L1342" s="5"/>
      <c r="M1342" s="5"/>
      <c r="N1342" s="5"/>
      <c r="O1342" s="5"/>
      <c r="P1342" s="5"/>
      <c r="Q1342" s="5"/>
      <c r="R1342" s="5"/>
      <c r="S1342" s="5"/>
      <c r="T1342" s="5"/>
    </row>
    <row r="1343" spans="2:20" ht="15" x14ac:dyDescent="0.25">
      <c r="B1343" s="4" t="str">
        <f t="shared" si="22"/>
        <v/>
      </c>
      <c r="C1343"/>
      <c r="D1343"/>
      <c r="E1343"/>
      <c r="F1343" s="5"/>
      <c r="G1343" s="5"/>
      <c r="H1343" s="5"/>
      <c r="I1343" s="5"/>
      <c r="J1343" s="5"/>
      <c r="K1343" s="5"/>
      <c r="L1343" s="5"/>
      <c r="M1343" s="5"/>
      <c r="N1343" s="5"/>
      <c r="O1343" s="5"/>
      <c r="P1343" s="5"/>
      <c r="Q1343" s="5"/>
      <c r="R1343" s="5"/>
      <c r="S1343" s="5"/>
      <c r="T1343" s="5"/>
    </row>
    <row r="1344" spans="2:20" ht="15" x14ac:dyDescent="0.25">
      <c r="B1344" s="4" t="str">
        <f t="shared" si="22"/>
        <v/>
      </c>
      <c r="C1344"/>
      <c r="D1344"/>
      <c r="E1344"/>
      <c r="F1344" s="5"/>
      <c r="G1344" s="5"/>
      <c r="H1344" s="5"/>
      <c r="I1344" s="5"/>
      <c r="J1344" s="5"/>
      <c r="K1344" s="5"/>
      <c r="L1344" s="5"/>
      <c r="M1344" s="5"/>
      <c r="N1344" s="5"/>
      <c r="O1344" s="5"/>
      <c r="P1344" s="5"/>
      <c r="Q1344" s="5"/>
      <c r="R1344" s="5"/>
      <c r="S1344" s="5"/>
      <c r="T1344" s="5"/>
    </row>
    <row r="1345" spans="2:20" ht="15" x14ac:dyDescent="0.25">
      <c r="B1345" s="4" t="str">
        <f t="shared" si="22"/>
        <v/>
      </c>
      <c r="C1345"/>
      <c r="D1345"/>
      <c r="E1345"/>
      <c r="F1345" s="5"/>
      <c r="G1345" s="5"/>
      <c r="H1345" s="5"/>
      <c r="I1345" s="5"/>
      <c r="J1345" s="5"/>
      <c r="K1345" s="5"/>
      <c r="L1345" s="5"/>
      <c r="M1345" s="5"/>
      <c r="N1345" s="5"/>
      <c r="O1345" s="5"/>
      <c r="P1345" s="5"/>
      <c r="Q1345" s="5"/>
      <c r="R1345" s="5"/>
      <c r="S1345" s="5"/>
      <c r="T1345" s="5"/>
    </row>
    <row r="1346" spans="2:20" ht="15" x14ac:dyDescent="0.25">
      <c r="B1346" s="4" t="str">
        <f t="shared" si="22"/>
        <v/>
      </c>
      <c r="C1346"/>
      <c r="D1346"/>
      <c r="E1346"/>
      <c r="F1346" s="5"/>
      <c r="G1346" s="5"/>
      <c r="H1346" s="5"/>
      <c r="I1346" s="5"/>
      <c r="J1346" s="5"/>
      <c r="K1346" s="5"/>
      <c r="L1346" s="5"/>
      <c r="M1346" s="5"/>
      <c r="N1346" s="5"/>
      <c r="O1346" s="5"/>
      <c r="P1346" s="5"/>
      <c r="Q1346" s="5"/>
      <c r="R1346" s="5"/>
      <c r="S1346" s="5"/>
      <c r="T1346" s="5"/>
    </row>
    <row r="1347" spans="2:20" ht="15" x14ac:dyDescent="0.25">
      <c r="B1347" s="4" t="str">
        <f t="shared" si="22"/>
        <v/>
      </c>
      <c r="C1347"/>
      <c r="D1347"/>
      <c r="E1347"/>
      <c r="F1347" s="5"/>
      <c r="G1347" s="5"/>
      <c r="H1347" s="5"/>
      <c r="I1347" s="5"/>
      <c r="J1347" s="5"/>
      <c r="K1347" s="5"/>
      <c r="L1347" s="5"/>
      <c r="M1347" s="5"/>
      <c r="N1347" s="5"/>
      <c r="O1347" s="5"/>
      <c r="P1347" s="5"/>
      <c r="Q1347" s="5"/>
      <c r="R1347" s="5"/>
      <c r="S1347" s="5"/>
      <c r="T1347" s="5"/>
    </row>
    <row r="1348" spans="2:20" ht="15" x14ac:dyDescent="0.25">
      <c r="B1348" s="4" t="str">
        <f t="shared" si="22"/>
        <v/>
      </c>
      <c r="C1348"/>
      <c r="D1348"/>
      <c r="E1348"/>
      <c r="F1348" s="5"/>
      <c r="G1348" s="5"/>
      <c r="H1348" s="5"/>
      <c r="I1348" s="5"/>
      <c r="J1348" s="5"/>
      <c r="K1348" s="5"/>
      <c r="L1348" s="5"/>
      <c r="M1348" s="5"/>
      <c r="N1348" s="5"/>
      <c r="O1348" s="5"/>
      <c r="P1348" s="5"/>
      <c r="Q1348" s="5"/>
      <c r="R1348" s="5"/>
      <c r="S1348" s="5"/>
      <c r="T1348" s="5"/>
    </row>
    <row r="1349" spans="2:20" ht="15" x14ac:dyDescent="0.25">
      <c r="B1349" s="4" t="str">
        <f t="shared" si="22"/>
        <v/>
      </c>
      <c r="C1349"/>
      <c r="D1349"/>
      <c r="E1349"/>
      <c r="F1349" s="5"/>
      <c r="G1349" s="5"/>
      <c r="H1349" s="5"/>
      <c r="I1349" s="5"/>
      <c r="J1349" s="5"/>
      <c r="K1349" s="5"/>
      <c r="L1349" s="5"/>
      <c r="M1349" s="5"/>
      <c r="N1349" s="5"/>
      <c r="O1349" s="5"/>
      <c r="P1349" s="5"/>
      <c r="Q1349" s="5"/>
      <c r="R1349" s="5"/>
      <c r="S1349" s="5"/>
      <c r="T1349" s="5"/>
    </row>
    <row r="1350" spans="2:20" ht="15" x14ac:dyDescent="0.25">
      <c r="B1350" s="4" t="str">
        <f t="shared" si="22"/>
        <v/>
      </c>
      <c r="C1350"/>
      <c r="D1350"/>
      <c r="E1350"/>
      <c r="F1350" s="5"/>
      <c r="G1350" s="5"/>
      <c r="H1350" s="5"/>
      <c r="I1350" s="5"/>
      <c r="J1350" s="5"/>
      <c r="K1350" s="5"/>
      <c r="L1350" s="5"/>
      <c r="M1350" s="5"/>
      <c r="N1350" s="5"/>
      <c r="O1350" s="5"/>
      <c r="P1350" s="5"/>
      <c r="Q1350" s="5"/>
      <c r="R1350" s="5"/>
      <c r="S1350" s="5"/>
      <c r="T1350" s="5"/>
    </row>
    <row r="1351" spans="2:20" ht="15" x14ac:dyDescent="0.25">
      <c r="B1351" s="4" t="str">
        <f t="shared" si="22"/>
        <v/>
      </c>
      <c r="C1351"/>
      <c r="D1351"/>
      <c r="E1351"/>
      <c r="F1351" s="5"/>
      <c r="G1351" s="5"/>
      <c r="H1351" s="5"/>
      <c r="I1351" s="5"/>
      <c r="J1351" s="5"/>
      <c r="K1351" s="5"/>
      <c r="L1351" s="5"/>
      <c r="M1351" s="5"/>
      <c r="N1351" s="5"/>
      <c r="O1351" s="5"/>
      <c r="P1351" s="5"/>
      <c r="Q1351" s="5"/>
      <c r="R1351" s="5"/>
      <c r="S1351" s="5"/>
      <c r="T1351" s="5"/>
    </row>
    <row r="1352" spans="2:20" ht="15" x14ac:dyDescent="0.25">
      <c r="B1352" s="4" t="str">
        <f t="shared" si="22"/>
        <v/>
      </c>
      <c r="C1352"/>
      <c r="D1352"/>
      <c r="E1352"/>
      <c r="F1352" s="5"/>
      <c r="G1352" s="5"/>
      <c r="H1352" s="5"/>
      <c r="I1352" s="5"/>
      <c r="J1352" s="5"/>
      <c r="K1352" s="5"/>
      <c r="L1352" s="5"/>
      <c r="M1352" s="5"/>
      <c r="N1352" s="5"/>
      <c r="O1352" s="5"/>
      <c r="P1352" s="5"/>
      <c r="Q1352" s="5"/>
      <c r="R1352" s="5"/>
      <c r="S1352" s="5"/>
      <c r="T1352" s="5"/>
    </row>
    <row r="1353" spans="2:20" ht="15" x14ac:dyDescent="0.25">
      <c r="B1353" s="4" t="str">
        <f t="shared" si="22"/>
        <v/>
      </c>
      <c r="C1353"/>
      <c r="D1353"/>
      <c r="E1353"/>
      <c r="F1353" s="5"/>
      <c r="G1353" s="5"/>
      <c r="H1353" s="5"/>
      <c r="I1353" s="5"/>
      <c r="J1353" s="5"/>
      <c r="K1353" s="5"/>
      <c r="L1353" s="5"/>
      <c r="M1353" s="5"/>
      <c r="N1353" s="5"/>
      <c r="O1353" s="5"/>
      <c r="P1353" s="5"/>
      <c r="Q1353" s="5"/>
      <c r="R1353" s="5"/>
      <c r="S1353" s="5"/>
      <c r="T1353" s="5"/>
    </row>
    <row r="1354" spans="2:20" ht="15" x14ac:dyDescent="0.25">
      <c r="B1354" s="4" t="str">
        <f t="shared" si="22"/>
        <v/>
      </c>
      <c r="C1354"/>
      <c r="D1354"/>
      <c r="E1354"/>
      <c r="F1354" s="5"/>
      <c r="G1354" s="5"/>
      <c r="H1354" s="5"/>
      <c r="I1354" s="5"/>
      <c r="J1354" s="5"/>
      <c r="K1354" s="5"/>
      <c r="L1354" s="5"/>
      <c r="M1354" s="5"/>
      <c r="N1354" s="5"/>
      <c r="O1354" s="5"/>
      <c r="P1354" s="5"/>
      <c r="Q1354" s="5"/>
      <c r="R1354" s="5"/>
      <c r="S1354" s="5"/>
      <c r="T1354" s="5"/>
    </row>
    <row r="1355" spans="2:20" ht="15" x14ac:dyDescent="0.25">
      <c r="B1355" s="4" t="str">
        <f t="shared" si="22"/>
        <v/>
      </c>
      <c r="C1355"/>
      <c r="D1355"/>
      <c r="E1355"/>
      <c r="F1355" s="5"/>
      <c r="G1355" s="5"/>
      <c r="H1355" s="5"/>
      <c r="I1355" s="5"/>
      <c r="J1355" s="5"/>
      <c r="K1355" s="5"/>
      <c r="L1355" s="5"/>
      <c r="M1355" s="5"/>
      <c r="N1355" s="5"/>
      <c r="O1355" s="5"/>
      <c r="P1355" s="5"/>
      <c r="Q1355" s="5"/>
      <c r="R1355" s="5"/>
      <c r="S1355" s="5"/>
      <c r="T1355" s="5"/>
    </row>
    <row r="1356" spans="2:20" ht="15" x14ac:dyDescent="0.25">
      <c r="B1356" s="4" t="str">
        <f t="shared" si="22"/>
        <v/>
      </c>
      <c r="C1356"/>
      <c r="D1356"/>
      <c r="E1356"/>
      <c r="F1356" s="5"/>
      <c r="G1356" s="5"/>
      <c r="H1356" s="5"/>
      <c r="I1356" s="5"/>
      <c r="J1356" s="5"/>
      <c r="K1356" s="5"/>
      <c r="L1356" s="5"/>
      <c r="M1356" s="5"/>
      <c r="N1356" s="5"/>
      <c r="O1356" s="5"/>
      <c r="P1356" s="5"/>
      <c r="Q1356" s="5"/>
      <c r="R1356" s="5"/>
      <c r="S1356" s="5"/>
      <c r="T1356" s="5"/>
    </row>
    <row r="1357" spans="2:20" ht="15" x14ac:dyDescent="0.25">
      <c r="B1357" s="4" t="str">
        <f t="shared" ref="B1357:B1420" si="23">IF(IFERROR(IF(MAX(G1357:BB1357)/MAX($G$12:$DD$10000)=1,"",MAX(G1357:BB1357)/MAX($G$12:$DD$10000)),"")=0,"",IFERROR(IF(MAX(G1357:BB1357)/MAX($G$12:$DD$10000)=1,"",MAX(G1357:BB1357)/MAX($G$12:$DD$10000)),""))</f>
        <v/>
      </c>
      <c r="C1357"/>
      <c r="D1357"/>
      <c r="E1357"/>
      <c r="F1357" s="5"/>
      <c r="G1357" s="5"/>
      <c r="H1357" s="5"/>
      <c r="I1357" s="5"/>
      <c r="J1357" s="5"/>
      <c r="K1357" s="5"/>
      <c r="L1357" s="5"/>
      <c r="M1357" s="5"/>
      <c r="N1357" s="5"/>
      <c r="O1357" s="5"/>
      <c r="P1357" s="5"/>
      <c r="Q1357" s="5"/>
      <c r="R1357" s="5"/>
      <c r="S1357" s="5"/>
      <c r="T1357" s="5"/>
    </row>
    <row r="1358" spans="2:20" ht="15" x14ac:dyDescent="0.25">
      <c r="B1358" s="4" t="str">
        <f t="shared" si="23"/>
        <v/>
      </c>
      <c r="C1358"/>
      <c r="D1358"/>
      <c r="E1358"/>
      <c r="F1358" s="5"/>
      <c r="G1358" s="5"/>
      <c r="H1358" s="5"/>
      <c r="I1358" s="5"/>
      <c r="J1358" s="5"/>
      <c r="K1358" s="5"/>
      <c r="L1358" s="5"/>
      <c r="M1358" s="5"/>
      <c r="N1358" s="5"/>
      <c r="O1358" s="5"/>
      <c r="P1358" s="5"/>
      <c r="Q1358" s="5"/>
      <c r="R1358" s="5"/>
      <c r="S1358" s="5"/>
      <c r="T1358" s="5"/>
    </row>
    <row r="1359" spans="2:20" ht="15" x14ac:dyDescent="0.25">
      <c r="B1359" s="4" t="str">
        <f t="shared" si="23"/>
        <v/>
      </c>
      <c r="C1359"/>
      <c r="D1359"/>
      <c r="E1359"/>
      <c r="F1359" s="5"/>
      <c r="G1359" s="5"/>
      <c r="H1359" s="5"/>
      <c r="I1359" s="5"/>
      <c r="J1359" s="5"/>
      <c r="K1359" s="5"/>
      <c r="L1359" s="5"/>
      <c r="M1359" s="5"/>
      <c r="N1359" s="5"/>
      <c r="O1359" s="5"/>
      <c r="P1359" s="5"/>
      <c r="Q1359" s="5"/>
      <c r="R1359" s="5"/>
      <c r="S1359" s="5"/>
      <c r="T1359" s="5"/>
    </row>
    <row r="1360" spans="2:20" ht="15" x14ac:dyDescent="0.25">
      <c r="B1360" s="4" t="str">
        <f t="shared" si="23"/>
        <v/>
      </c>
      <c r="C1360"/>
      <c r="D1360"/>
      <c r="E1360"/>
      <c r="F1360" s="5"/>
      <c r="G1360" s="5"/>
      <c r="H1360" s="5"/>
      <c r="I1360" s="5"/>
      <c r="J1360" s="5"/>
      <c r="K1360" s="5"/>
      <c r="L1360" s="5"/>
      <c r="M1360" s="5"/>
      <c r="N1360" s="5"/>
      <c r="O1360" s="5"/>
      <c r="P1360" s="5"/>
      <c r="Q1360" s="5"/>
      <c r="R1360" s="5"/>
      <c r="S1360" s="5"/>
      <c r="T1360" s="5"/>
    </row>
    <row r="1361" spans="2:20" ht="15" x14ac:dyDescent="0.25">
      <c r="B1361" s="4" t="str">
        <f t="shared" si="23"/>
        <v/>
      </c>
      <c r="C1361"/>
      <c r="D1361"/>
      <c r="E1361"/>
      <c r="F1361" s="5"/>
      <c r="G1361" s="5"/>
      <c r="H1361" s="5"/>
      <c r="I1361" s="5"/>
      <c r="J1361" s="5"/>
      <c r="K1361" s="5"/>
      <c r="L1361" s="5"/>
      <c r="M1361" s="5"/>
      <c r="N1361" s="5"/>
      <c r="O1361" s="5"/>
      <c r="P1361" s="5"/>
      <c r="Q1361" s="5"/>
      <c r="R1361" s="5"/>
      <c r="S1361" s="5"/>
      <c r="T1361" s="5"/>
    </row>
    <row r="1362" spans="2:20" ht="15" x14ac:dyDescent="0.25">
      <c r="B1362" s="4" t="str">
        <f t="shared" si="23"/>
        <v/>
      </c>
      <c r="C1362"/>
      <c r="D1362"/>
      <c r="E1362"/>
      <c r="F1362" s="5"/>
      <c r="G1362" s="5"/>
      <c r="H1362" s="5"/>
      <c r="I1362" s="5"/>
      <c r="J1362" s="5"/>
      <c r="K1362" s="5"/>
      <c r="L1362" s="5"/>
      <c r="M1362" s="5"/>
      <c r="N1362" s="5"/>
      <c r="O1362" s="5"/>
      <c r="P1362" s="5"/>
      <c r="Q1362" s="5"/>
      <c r="R1362" s="5"/>
      <c r="S1362" s="5"/>
      <c r="T1362" s="5"/>
    </row>
    <row r="1363" spans="2:20" ht="15" x14ac:dyDescent="0.25">
      <c r="B1363" s="4" t="str">
        <f t="shared" si="23"/>
        <v/>
      </c>
      <c r="C1363"/>
      <c r="D1363"/>
      <c r="E1363"/>
      <c r="F1363" s="5"/>
      <c r="G1363" s="5"/>
      <c r="H1363" s="5"/>
      <c r="I1363" s="5"/>
      <c r="J1363" s="5"/>
      <c r="K1363" s="5"/>
      <c r="L1363" s="5"/>
      <c r="M1363" s="5"/>
      <c r="N1363" s="5"/>
      <c r="O1363" s="5"/>
      <c r="P1363" s="5"/>
      <c r="Q1363" s="5"/>
      <c r="R1363" s="5"/>
      <c r="S1363" s="5"/>
      <c r="T1363" s="5"/>
    </row>
    <row r="1364" spans="2:20" ht="15" x14ac:dyDescent="0.25">
      <c r="B1364" s="4" t="str">
        <f t="shared" si="23"/>
        <v/>
      </c>
      <c r="C1364"/>
      <c r="D1364"/>
      <c r="E1364"/>
      <c r="F1364" s="5"/>
      <c r="G1364" s="5"/>
      <c r="H1364" s="5"/>
      <c r="I1364" s="5"/>
      <c r="J1364" s="5"/>
      <c r="K1364" s="5"/>
      <c r="L1364" s="5"/>
      <c r="M1364" s="5"/>
      <c r="N1364" s="5"/>
      <c r="O1364" s="5"/>
      <c r="P1364" s="5"/>
      <c r="Q1364" s="5"/>
      <c r="R1364" s="5"/>
      <c r="S1364" s="5"/>
      <c r="T1364" s="5"/>
    </row>
    <row r="1365" spans="2:20" ht="15" x14ac:dyDescent="0.25">
      <c r="B1365" s="4" t="str">
        <f t="shared" si="23"/>
        <v/>
      </c>
      <c r="C1365"/>
      <c r="D1365"/>
      <c r="E1365"/>
      <c r="F1365" s="5"/>
      <c r="G1365" s="5"/>
      <c r="H1365" s="5"/>
      <c r="I1365" s="5"/>
      <c r="J1365" s="5"/>
      <c r="K1365" s="5"/>
      <c r="L1365" s="5"/>
      <c r="M1365" s="5"/>
      <c r="N1365" s="5"/>
      <c r="O1365" s="5"/>
      <c r="P1365" s="5"/>
      <c r="Q1365" s="5"/>
      <c r="R1365" s="5"/>
      <c r="S1365" s="5"/>
      <c r="T1365" s="5"/>
    </row>
    <row r="1366" spans="2:20" ht="15" x14ac:dyDescent="0.25">
      <c r="B1366" s="4" t="str">
        <f t="shared" si="23"/>
        <v/>
      </c>
      <c r="C1366"/>
      <c r="D1366"/>
      <c r="E1366"/>
      <c r="F1366" s="5"/>
      <c r="G1366" s="5"/>
      <c r="H1366" s="5"/>
      <c r="I1366" s="5"/>
      <c r="J1366" s="5"/>
      <c r="K1366" s="5"/>
      <c r="L1366" s="5"/>
      <c r="M1366" s="5"/>
      <c r="N1366" s="5"/>
      <c r="O1366" s="5"/>
      <c r="P1366" s="5"/>
      <c r="Q1366" s="5"/>
      <c r="R1366" s="5"/>
      <c r="S1366" s="5"/>
      <c r="T1366" s="5"/>
    </row>
    <row r="1367" spans="2:20" ht="15" x14ac:dyDescent="0.25">
      <c r="B1367" s="4" t="str">
        <f t="shared" si="23"/>
        <v/>
      </c>
      <c r="C1367"/>
      <c r="D1367"/>
      <c r="E1367"/>
      <c r="F1367" s="5"/>
      <c r="G1367" s="5"/>
      <c r="H1367" s="5"/>
      <c r="I1367" s="5"/>
      <c r="J1367" s="5"/>
      <c r="K1367" s="5"/>
      <c r="L1367" s="5"/>
      <c r="M1367" s="5"/>
      <c r="N1367" s="5"/>
      <c r="O1367" s="5"/>
      <c r="P1367" s="5"/>
      <c r="Q1367" s="5"/>
      <c r="R1367" s="5"/>
      <c r="S1367" s="5"/>
      <c r="T1367" s="5"/>
    </row>
    <row r="1368" spans="2:20" ht="15" x14ac:dyDescent="0.25">
      <c r="B1368" s="4" t="str">
        <f t="shared" si="23"/>
        <v/>
      </c>
      <c r="C1368"/>
      <c r="D1368"/>
      <c r="E1368"/>
      <c r="F1368" s="5"/>
      <c r="G1368" s="5"/>
      <c r="H1368" s="5"/>
      <c r="I1368" s="5"/>
      <c r="J1368" s="5"/>
      <c r="K1368" s="5"/>
      <c r="L1368" s="5"/>
      <c r="M1368" s="5"/>
      <c r="N1368" s="5"/>
      <c r="O1368" s="5"/>
      <c r="P1368" s="5"/>
      <c r="Q1368" s="5"/>
      <c r="R1368" s="5"/>
      <c r="S1368" s="5"/>
      <c r="T1368" s="5"/>
    </row>
    <row r="1369" spans="2:20" ht="15" x14ac:dyDescent="0.25">
      <c r="B1369" s="4" t="str">
        <f t="shared" si="23"/>
        <v/>
      </c>
      <c r="C1369"/>
      <c r="D1369"/>
      <c r="E1369"/>
      <c r="F1369" s="5"/>
      <c r="G1369" s="5"/>
      <c r="H1369" s="5"/>
      <c r="I1369" s="5"/>
      <c r="J1369" s="5"/>
      <c r="K1369" s="5"/>
      <c r="L1369" s="5"/>
      <c r="M1369" s="5"/>
      <c r="N1369" s="5"/>
      <c r="O1369" s="5"/>
      <c r="P1369" s="5"/>
      <c r="Q1369" s="5"/>
      <c r="R1369" s="5"/>
      <c r="S1369" s="5"/>
      <c r="T1369" s="5"/>
    </row>
    <row r="1370" spans="2:20" ht="15" x14ac:dyDescent="0.25">
      <c r="B1370" s="4" t="str">
        <f t="shared" si="23"/>
        <v/>
      </c>
      <c r="C1370"/>
      <c r="D1370"/>
      <c r="E1370"/>
      <c r="F1370" s="5"/>
      <c r="G1370" s="5"/>
      <c r="H1370" s="5"/>
      <c r="I1370" s="5"/>
      <c r="J1370" s="5"/>
      <c r="K1370" s="5"/>
      <c r="L1370" s="5"/>
      <c r="M1370" s="5"/>
      <c r="N1370" s="5"/>
      <c r="O1370" s="5"/>
      <c r="P1370" s="5"/>
      <c r="Q1370" s="5"/>
      <c r="R1370" s="5"/>
      <c r="S1370" s="5"/>
      <c r="T1370" s="5"/>
    </row>
    <row r="1371" spans="2:20" ht="15" x14ac:dyDescent="0.25">
      <c r="B1371" s="4" t="str">
        <f t="shared" si="23"/>
        <v/>
      </c>
      <c r="C1371"/>
      <c r="D1371"/>
      <c r="E1371"/>
      <c r="F1371" s="5"/>
      <c r="G1371" s="5"/>
      <c r="H1371" s="5"/>
      <c r="I1371" s="5"/>
      <c r="J1371" s="5"/>
      <c r="K1371" s="5"/>
      <c r="L1371" s="5"/>
      <c r="M1371" s="5"/>
      <c r="N1371" s="5"/>
      <c r="O1371" s="5"/>
      <c r="P1371" s="5"/>
      <c r="Q1371" s="5"/>
      <c r="R1371" s="5"/>
      <c r="S1371" s="5"/>
      <c r="T1371" s="5"/>
    </row>
    <row r="1372" spans="2:20" ht="15" x14ac:dyDescent="0.25">
      <c r="B1372" s="4" t="str">
        <f t="shared" si="23"/>
        <v/>
      </c>
      <c r="C1372"/>
      <c r="D1372"/>
      <c r="E1372"/>
      <c r="F1372" s="5"/>
      <c r="G1372" s="5"/>
      <c r="H1372" s="5"/>
      <c r="I1372" s="5"/>
      <c r="J1372" s="5"/>
      <c r="K1372" s="5"/>
      <c r="L1372" s="5"/>
      <c r="M1372" s="5"/>
      <c r="N1372" s="5"/>
      <c r="O1372" s="5"/>
      <c r="P1372" s="5"/>
      <c r="Q1372" s="5"/>
      <c r="R1372" s="5"/>
      <c r="S1372" s="5"/>
      <c r="T1372" s="5"/>
    </row>
    <row r="1373" spans="2:20" ht="15" x14ac:dyDescent="0.25">
      <c r="B1373" s="4" t="str">
        <f t="shared" si="23"/>
        <v/>
      </c>
      <c r="C1373"/>
      <c r="D1373"/>
      <c r="E1373"/>
      <c r="F1373" s="5"/>
      <c r="G1373" s="5"/>
      <c r="H1373" s="5"/>
      <c r="I1373" s="5"/>
      <c r="J1373" s="5"/>
      <c r="K1373" s="5"/>
      <c r="L1373" s="5"/>
      <c r="M1373" s="5"/>
      <c r="N1373" s="5"/>
      <c r="O1373" s="5"/>
      <c r="P1373" s="5"/>
      <c r="Q1373" s="5"/>
      <c r="R1373" s="5"/>
      <c r="S1373" s="5"/>
      <c r="T1373" s="5"/>
    </row>
    <row r="1374" spans="2:20" ht="15" x14ac:dyDescent="0.25">
      <c r="B1374" s="4" t="str">
        <f t="shared" si="23"/>
        <v/>
      </c>
      <c r="C1374"/>
      <c r="D1374"/>
      <c r="E1374"/>
      <c r="F1374" s="5"/>
      <c r="G1374" s="5"/>
      <c r="H1374" s="5"/>
      <c r="I1374" s="5"/>
      <c r="J1374" s="5"/>
      <c r="K1374" s="5"/>
      <c r="L1374" s="5"/>
      <c r="M1374" s="5"/>
      <c r="N1374" s="5"/>
      <c r="O1374" s="5"/>
      <c r="P1374" s="5"/>
      <c r="Q1374" s="5"/>
      <c r="R1374" s="5"/>
      <c r="S1374" s="5"/>
      <c r="T1374" s="5"/>
    </row>
    <row r="1375" spans="2:20" ht="15" x14ac:dyDescent="0.25">
      <c r="B1375" s="4" t="str">
        <f t="shared" si="23"/>
        <v/>
      </c>
      <c r="C1375"/>
      <c r="D1375"/>
      <c r="E1375"/>
      <c r="F1375" s="5"/>
      <c r="G1375" s="5"/>
      <c r="H1375" s="5"/>
      <c r="I1375" s="5"/>
      <c r="J1375" s="5"/>
      <c r="K1375" s="5"/>
      <c r="L1375" s="5"/>
      <c r="M1375" s="5"/>
      <c r="N1375" s="5"/>
      <c r="O1375" s="5"/>
      <c r="P1375" s="5"/>
      <c r="Q1375" s="5"/>
      <c r="R1375" s="5"/>
      <c r="S1375" s="5"/>
      <c r="T1375" s="5"/>
    </row>
    <row r="1376" spans="2:20" ht="15" x14ac:dyDescent="0.25">
      <c r="B1376" s="4" t="str">
        <f t="shared" si="23"/>
        <v/>
      </c>
      <c r="C1376"/>
      <c r="D1376"/>
      <c r="E1376"/>
      <c r="F1376" s="5"/>
      <c r="G1376" s="5"/>
      <c r="H1376" s="5"/>
      <c r="I1376" s="5"/>
      <c r="J1376" s="5"/>
      <c r="K1376" s="5"/>
      <c r="L1376" s="5"/>
      <c r="M1376" s="5"/>
      <c r="N1376" s="5"/>
      <c r="O1376" s="5"/>
      <c r="P1376" s="5"/>
      <c r="Q1376" s="5"/>
      <c r="R1376" s="5"/>
      <c r="S1376" s="5"/>
      <c r="T1376" s="5"/>
    </row>
    <row r="1377" spans="2:20" ht="15" x14ac:dyDescent="0.25">
      <c r="B1377" s="4" t="str">
        <f t="shared" si="23"/>
        <v/>
      </c>
      <c r="C1377"/>
      <c r="D1377"/>
      <c r="E1377"/>
      <c r="F1377" s="5"/>
      <c r="G1377" s="5"/>
      <c r="H1377" s="5"/>
      <c r="I1377" s="5"/>
      <c r="J1377" s="5"/>
      <c r="K1377" s="5"/>
      <c r="L1377" s="5"/>
      <c r="M1377" s="5"/>
      <c r="N1377" s="5"/>
      <c r="O1377" s="5"/>
      <c r="P1377" s="5"/>
      <c r="Q1377" s="5"/>
      <c r="R1377" s="5"/>
      <c r="S1377" s="5"/>
      <c r="T1377" s="5"/>
    </row>
    <row r="1378" spans="2:20" ht="15" x14ac:dyDescent="0.25">
      <c r="B1378" s="4" t="str">
        <f t="shared" si="23"/>
        <v/>
      </c>
      <c r="C1378"/>
      <c r="D1378"/>
      <c r="E1378"/>
      <c r="F1378" s="5"/>
      <c r="G1378" s="5"/>
      <c r="H1378" s="5"/>
      <c r="I1378" s="5"/>
      <c r="J1378" s="5"/>
      <c r="K1378" s="5"/>
      <c r="L1378" s="5"/>
      <c r="M1378" s="5"/>
      <c r="N1378" s="5"/>
      <c r="O1378" s="5"/>
      <c r="P1378" s="5"/>
      <c r="Q1378" s="5"/>
      <c r="R1378" s="5"/>
      <c r="S1378" s="5"/>
      <c r="T1378" s="5"/>
    </row>
    <row r="1379" spans="2:20" ht="15" x14ac:dyDescent="0.25">
      <c r="B1379" s="4" t="str">
        <f t="shared" si="23"/>
        <v/>
      </c>
      <c r="C1379"/>
      <c r="D1379"/>
      <c r="E1379"/>
      <c r="F1379" s="5"/>
      <c r="G1379" s="5"/>
      <c r="H1379" s="5"/>
      <c r="I1379" s="5"/>
      <c r="J1379" s="5"/>
      <c r="K1379" s="5"/>
      <c r="L1379" s="5"/>
      <c r="M1379" s="5"/>
      <c r="N1379" s="5"/>
      <c r="O1379" s="5"/>
      <c r="P1379" s="5"/>
      <c r="Q1379" s="5"/>
      <c r="R1379" s="5"/>
      <c r="S1379" s="5"/>
      <c r="T1379" s="5"/>
    </row>
    <row r="1380" spans="2:20" ht="15" x14ac:dyDescent="0.25">
      <c r="B1380" s="4" t="str">
        <f t="shared" si="23"/>
        <v/>
      </c>
      <c r="C1380"/>
      <c r="D1380"/>
      <c r="E1380"/>
      <c r="F1380" s="5"/>
      <c r="G1380" s="5"/>
      <c r="H1380" s="5"/>
      <c r="I1380" s="5"/>
      <c r="J1380" s="5"/>
      <c r="K1380" s="5"/>
      <c r="L1380" s="5"/>
      <c r="M1380" s="5"/>
      <c r="N1380" s="5"/>
      <c r="O1380" s="5"/>
      <c r="P1380" s="5"/>
      <c r="Q1380" s="5"/>
      <c r="R1380" s="5"/>
      <c r="S1380" s="5"/>
      <c r="T1380" s="5"/>
    </row>
    <row r="1381" spans="2:20" ht="15" x14ac:dyDescent="0.25">
      <c r="B1381" s="4" t="str">
        <f t="shared" si="23"/>
        <v/>
      </c>
      <c r="C1381"/>
      <c r="D1381"/>
      <c r="E1381"/>
      <c r="F1381" s="5"/>
      <c r="G1381" s="5"/>
      <c r="H1381" s="5"/>
      <c r="I1381" s="5"/>
      <c r="J1381" s="5"/>
      <c r="K1381" s="5"/>
      <c r="L1381" s="5"/>
      <c r="M1381" s="5"/>
      <c r="N1381" s="5"/>
      <c r="O1381" s="5"/>
      <c r="P1381" s="5"/>
      <c r="Q1381" s="5"/>
      <c r="R1381" s="5"/>
      <c r="S1381" s="5"/>
      <c r="T1381" s="5"/>
    </row>
    <row r="1382" spans="2:20" ht="15" x14ac:dyDescent="0.25">
      <c r="B1382" s="4" t="str">
        <f t="shared" si="23"/>
        <v/>
      </c>
      <c r="C1382"/>
      <c r="D1382"/>
      <c r="E1382"/>
      <c r="F1382" s="5"/>
      <c r="G1382" s="5"/>
      <c r="H1382" s="5"/>
      <c r="I1382" s="5"/>
      <c r="J1382" s="5"/>
      <c r="K1382" s="5"/>
      <c r="L1382" s="5"/>
      <c r="M1382" s="5"/>
      <c r="N1382" s="5"/>
      <c r="O1382" s="5"/>
      <c r="P1382" s="5"/>
      <c r="Q1382" s="5"/>
      <c r="R1382" s="5"/>
      <c r="S1382" s="5"/>
      <c r="T1382" s="5"/>
    </row>
    <row r="1383" spans="2:20" ht="15" x14ac:dyDescent="0.25">
      <c r="B1383" s="4" t="str">
        <f t="shared" si="23"/>
        <v/>
      </c>
      <c r="C1383"/>
      <c r="D1383"/>
      <c r="E1383"/>
      <c r="F1383" s="5"/>
      <c r="G1383" s="5"/>
      <c r="H1383" s="5"/>
      <c r="I1383" s="5"/>
      <c r="J1383" s="5"/>
      <c r="K1383" s="5"/>
      <c r="L1383" s="5"/>
      <c r="M1383" s="5"/>
      <c r="N1383" s="5"/>
      <c r="O1383" s="5"/>
      <c r="P1383" s="5"/>
      <c r="Q1383" s="5"/>
      <c r="R1383" s="5"/>
      <c r="S1383" s="5"/>
      <c r="T1383" s="5"/>
    </row>
    <row r="1384" spans="2:20" ht="15" x14ac:dyDescent="0.25">
      <c r="B1384" s="4" t="str">
        <f t="shared" si="23"/>
        <v/>
      </c>
      <c r="C1384"/>
      <c r="D1384"/>
      <c r="E1384"/>
      <c r="F1384" s="5"/>
      <c r="G1384" s="5"/>
      <c r="H1384" s="5"/>
      <c r="I1384" s="5"/>
      <c r="J1384" s="5"/>
      <c r="K1384" s="5"/>
      <c r="L1384" s="5"/>
      <c r="M1384" s="5"/>
      <c r="N1384" s="5"/>
      <c r="O1384" s="5"/>
      <c r="P1384" s="5"/>
      <c r="Q1384" s="5"/>
      <c r="R1384" s="5"/>
      <c r="S1384" s="5"/>
      <c r="T1384" s="5"/>
    </row>
    <row r="1385" spans="2:20" ht="15" x14ac:dyDescent="0.25">
      <c r="B1385" s="4" t="str">
        <f t="shared" si="23"/>
        <v/>
      </c>
      <c r="C1385"/>
      <c r="D1385"/>
      <c r="E1385"/>
      <c r="F1385" s="5"/>
      <c r="G1385" s="5"/>
      <c r="H1385" s="5"/>
      <c r="I1385" s="5"/>
      <c r="J1385" s="5"/>
      <c r="K1385" s="5"/>
      <c r="L1385" s="5"/>
      <c r="M1385" s="5"/>
      <c r="N1385" s="5"/>
      <c r="O1385" s="5"/>
      <c r="P1385" s="5"/>
      <c r="Q1385" s="5"/>
      <c r="R1385" s="5"/>
      <c r="S1385" s="5"/>
      <c r="T1385" s="5"/>
    </row>
    <row r="1386" spans="2:20" ht="15" x14ac:dyDescent="0.25">
      <c r="B1386" s="4" t="str">
        <f t="shared" si="23"/>
        <v/>
      </c>
      <c r="C1386"/>
      <c r="D1386"/>
      <c r="E1386"/>
      <c r="F1386" s="5"/>
      <c r="G1386" s="5"/>
      <c r="H1386" s="5"/>
      <c r="I1386" s="5"/>
      <c r="J1386" s="5"/>
      <c r="K1386" s="5"/>
      <c r="L1386" s="5"/>
      <c r="M1386" s="5"/>
      <c r="N1386" s="5"/>
      <c r="O1386" s="5"/>
      <c r="P1386" s="5"/>
      <c r="Q1386" s="5"/>
      <c r="R1386" s="5"/>
      <c r="S1386" s="5"/>
      <c r="T1386" s="5"/>
    </row>
    <row r="1387" spans="2:20" ht="15" x14ac:dyDescent="0.25">
      <c r="B1387" s="4" t="str">
        <f t="shared" si="23"/>
        <v/>
      </c>
      <c r="C1387"/>
      <c r="D1387"/>
      <c r="E1387"/>
      <c r="F1387" s="5"/>
      <c r="G1387" s="5"/>
      <c r="H1387" s="5"/>
      <c r="I1387" s="5"/>
      <c r="J1387" s="5"/>
      <c r="K1387" s="5"/>
      <c r="L1387" s="5"/>
      <c r="M1387" s="5"/>
      <c r="N1387" s="5"/>
      <c r="O1387" s="5"/>
      <c r="P1387" s="5"/>
      <c r="Q1387" s="5"/>
      <c r="R1387" s="5"/>
      <c r="S1387" s="5"/>
      <c r="T1387" s="5"/>
    </row>
    <row r="1388" spans="2:20" ht="15" x14ac:dyDescent="0.25">
      <c r="B1388" s="4" t="str">
        <f t="shared" si="23"/>
        <v/>
      </c>
      <c r="C1388"/>
      <c r="D1388"/>
      <c r="E1388"/>
      <c r="F1388" s="5"/>
      <c r="G1388" s="5"/>
      <c r="H1388" s="5"/>
      <c r="I1388" s="5"/>
      <c r="J1388" s="5"/>
      <c r="K1388" s="5"/>
      <c r="L1388" s="5"/>
      <c r="M1388" s="5"/>
      <c r="N1388" s="5"/>
      <c r="O1388" s="5"/>
      <c r="P1388" s="5"/>
      <c r="Q1388" s="5"/>
      <c r="R1388" s="5"/>
      <c r="S1388" s="5"/>
      <c r="T1388" s="5"/>
    </row>
    <row r="1389" spans="2:20" ht="15" x14ac:dyDescent="0.25">
      <c r="B1389" s="4" t="str">
        <f t="shared" si="23"/>
        <v/>
      </c>
      <c r="C1389"/>
      <c r="D1389"/>
      <c r="E1389"/>
      <c r="F1389" s="5"/>
      <c r="G1389" s="5"/>
      <c r="H1389" s="5"/>
      <c r="I1389" s="5"/>
      <c r="J1389" s="5"/>
      <c r="K1389" s="5"/>
      <c r="L1389" s="5"/>
      <c r="M1389" s="5"/>
      <c r="N1389" s="5"/>
      <c r="O1389" s="5"/>
      <c r="P1389" s="5"/>
      <c r="Q1389" s="5"/>
      <c r="R1389" s="5"/>
      <c r="S1389" s="5"/>
      <c r="T1389" s="5"/>
    </row>
    <row r="1390" spans="2:20" ht="15" x14ac:dyDescent="0.25">
      <c r="B1390" s="4" t="str">
        <f t="shared" si="23"/>
        <v/>
      </c>
      <c r="C1390"/>
      <c r="D1390"/>
      <c r="E1390"/>
      <c r="F1390" s="5"/>
      <c r="G1390" s="5"/>
      <c r="H1390" s="5"/>
      <c r="I1390" s="5"/>
      <c r="J1390" s="5"/>
      <c r="K1390" s="5"/>
      <c r="L1390" s="5"/>
      <c r="M1390" s="5"/>
      <c r="N1390" s="5"/>
      <c r="O1390" s="5"/>
      <c r="P1390" s="5"/>
      <c r="Q1390" s="5"/>
      <c r="R1390" s="5"/>
      <c r="S1390" s="5"/>
      <c r="T1390" s="5"/>
    </row>
    <row r="1391" spans="2:20" ht="15" x14ac:dyDescent="0.25">
      <c r="B1391" s="4" t="str">
        <f t="shared" si="23"/>
        <v/>
      </c>
      <c r="C1391"/>
      <c r="D1391"/>
      <c r="E1391"/>
      <c r="F1391" s="5"/>
      <c r="G1391" s="5"/>
      <c r="H1391" s="5"/>
      <c r="I1391" s="5"/>
      <c r="J1391" s="5"/>
      <c r="K1391" s="5"/>
      <c r="L1391" s="5"/>
      <c r="M1391" s="5"/>
      <c r="N1391" s="5"/>
      <c r="O1391" s="5"/>
      <c r="P1391" s="5"/>
      <c r="Q1391" s="5"/>
      <c r="R1391" s="5"/>
      <c r="S1391" s="5"/>
      <c r="T1391" s="5"/>
    </row>
    <row r="1392" spans="2:20" ht="15" x14ac:dyDescent="0.25">
      <c r="B1392" s="4" t="str">
        <f t="shared" si="23"/>
        <v/>
      </c>
      <c r="C1392"/>
      <c r="D1392"/>
      <c r="E1392"/>
      <c r="F1392" s="5"/>
      <c r="G1392" s="5"/>
      <c r="H1392" s="5"/>
      <c r="I1392" s="5"/>
      <c r="J1392" s="5"/>
      <c r="K1392" s="5"/>
      <c r="L1392" s="5"/>
      <c r="M1392" s="5"/>
      <c r="N1392" s="5"/>
      <c r="O1392" s="5"/>
      <c r="P1392" s="5"/>
      <c r="Q1392" s="5"/>
      <c r="R1392" s="5"/>
      <c r="S1392" s="5"/>
      <c r="T1392" s="5"/>
    </row>
    <row r="1393" spans="2:20" ht="15" x14ac:dyDescent="0.25">
      <c r="B1393" s="4" t="str">
        <f t="shared" si="23"/>
        <v/>
      </c>
      <c r="C1393"/>
      <c r="D1393"/>
      <c r="E1393"/>
      <c r="F1393" s="5"/>
      <c r="G1393" s="5"/>
      <c r="H1393" s="5"/>
      <c r="I1393" s="5"/>
      <c r="J1393" s="5"/>
      <c r="K1393" s="5"/>
      <c r="L1393" s="5"/>
      <c r="M1393" s="5"/>
      <c r="N1393" s="5"/>
      <c r="O1393" s="5"/>
      <c r="P1393" s="5"/>
      <c r="Q1393" s="5"/>
      <c r="R1393" s="5"/>
      <c r="S1393" s="5"/>
      <c r="T1393" s="5"/>
    </row>
    <row r="1394" spans="2:20" ht="15" x14ac:dyDescent="0.25">
      <c r="B1394" s="4" t="str">
        <f t="shared" si="23"/>
        <v/>
      </c>
      <c r="C1394"/>
      <c r="D1394"/>
      <c r="E1394"/>
      <c r="F1394" s="5"/>
      <c r="G1394" s="5"/>
      <c r="H1394" s="5"/>
      <c r="I1394" s="5"/>
      <c r="J1394" s="5"/>
      <c r="K1394" s="5"/>
      <c r="L1394" s="5"/>
      <c r="M1394" s="5"/>
      <c r="N1394" s="5"/>
      <c r="O1394" s="5"/>
      <c r="P1394" s="5"/>
      <c r="Q1394" s="5"/>
      <c r="R1394" s="5"/>
      <c r="S1394" s="5"/>
      <c r="T1394" s="5"/>
    </row>
    <row r="1395" spans="2:20" ht="15" x14ac:dyDescent="0.25">
      <c r="B1395" s="4" t="str">
        <f t="shared" si="23"/>
        <v/>
      </c>
      <c r="C1395"/>
      <c r="D1395"/>
      <c r="E1395"/>
      <c r="F1395" s="5"/>
      <c r="G1395" s="5"/>
      <c r="H1395" s="5"/>
      <c r="I1395" s="5"/>
      <c r="J1395" s="5"/>
      <c r="K1395" s="5"/>
      <c r="L1395" s="5"/>
      <c r="M1395" s="5"/>
      <c r="N1395" s="5"/>
      <c r="O1395" s="5"/>
      <c r="P1395" s="5"/>
      <c r="Q1395" s="5"/>
      <c r="R1395" s="5"/>
      <c r="S1395" s="5"/>
      <c r="T1395" s="5"/>
    </row>
    <row r="1396" spans="2:20" ht="15" x14ac:dyDescent="0.25">
      <c r="B1396" s="4" t="str">
        <f t="shared" si="23"/>
        <v/>
      </c>
      <c r="C1396"/>
      <c r="D1396"/>
      <c r="E1396"/>
      <c r="F1396" s="5"/>
      <c r="G1396" s="5"/>
      <c r="H1396" s="5"/>
      <c r="I1396" s="5"/>
      <c r="J1396" s="5"/>
      <c r="K1396" s="5"/>
      <c r="L1396" s="5"/>
      <c r="M1396" s="5"/>
      <c r="N1396" s="5"/>
      <c r="O1396" s="5"/>
      <c r="P1396" s="5"/>
      <c r="Q1396" s="5"/>
      <c r="R1396" s="5"/>
      <c r="S1396" s="5"/>
      <c r="T1396" s="5"/>
    </row>
    <row r="1397" spans="2:20" ht="15" x14ac:dyDescent="0.25">
      <c r="B1397" s="4" t="str">
        <f t="shared" si="23"/>
        <v/>
      </c>
      <c r="C1397"/>
      <c r="D1397"/>
      <c r="E1397"/>
      <c r="F1397" s="5"/>
      <c r="G1397" s="5"/>
      <c r="H1397" s="5"/>
      <c r="I1397" s="5"/>
      <c r="J1397" s="5"/>
      <c r="K1397" s="5"/>
      <c r="L1397" s="5"/>
      <c r="M1397" s="5"/>
      <c r="N1397" s="5"/>
      <c r="O1397" s="5"/>
      <c r="P1397" s="5"/>
      <c r="Q1397" s="5"/>
      <c r="R1397" s="5"/>
      <c r="S1397" s="5"/>
      <c r="T1397" s="5"/>
    </row>
    <row r="1398" spans="2:20" ht="15" x14ac:dyDescent="0.25">
      <c r="B1398" s="4" t="str">
        <f t="shared" si="23"/>
        <v/>
      </c>
      <c r="C1398"/>
      <c r="D1398"/>
      <c r="E1398"/>
      <c r="F1398" s="5"/>
      <c r="G1398" s="5"/>
      <c r="H1398" s="5"/>
      <c r="I1398" s="5"/>
      <c r="J1398" s="5"/>
      <c r="K1398" s="5"/>
      <c r="L1398" s="5"/>
      <c r="M1398" s="5"/>
      <c r="N1398" s="5"/>
      <c r="O1398" s="5"/>
      <c r="P1398" s="5"/>
      <c r="Q1398" s="5"/>
      <c r="R1398" s="5"/>
      <c r="S1398" s="5"/>
      <c r="T1398" s="5"/>
    </row>
    <row r="1399" spans="2:20" ht="15" x14ac:dyDescent="0.25">
      <c r="B1399" s="4" t="str">
        <f t="shared" si="23"/>
        <v/>
      </c>
      <c r="C1399"/>
      <c r="D1399"/>
      <c r="E1399"/>
      <c r="F1399" s="5"/>
      <c r="G1399" s="5"/>
      <c r="H1399" s="5"/>
      <c r="I1399" s="5"/>
      <c r="J1399" s="5"/>
      <c r="K1399" s="5"/>
      <c r="L1399" s="5"/>
      <c r="M1399" s="5"/>
      <c r="N1399" s="5"/>
      <c r="O1399" s="5"/>
      <c r="P1399" s="5"/>
      <c r="Q1399" s="5"/>
      <c r="R1399" s="5"/>
      <c r="S1399" s="5"/>
      <c r="T1399" s="5"/>
    </row>
    <row r="1400" spans="2:20" ht="15" x14ac:dyDescent="0.25">
      <c r="B1400" s="4" t="str">
        <f t="shared" si="23"/>
        <v/>
      </c>
      <c r="C1400"/>
      <c r="D1400"/>
      <c r="E1400"/>
      <c r="F1400" s="5"/>
      <c r="G1400" s="5"/>
      <c r="H1400" s="5"/>
      <c r="I1400" s="5"/>
      <c r="J1400" s="5"/>
      <c r="K1400" s="5"/>
      <c r="L1400" s="5"/>
      <c r="M1400" s="5"/>
      <c r="N1400" s="5"/>
      <c r="O1400" s="5"/>
      <c r="P1400" s="5"/>
      <c r="Q1400" s="5"/>
      <c r="R1400" s="5"/>
      <c r="S1400" s="5"/>
      <c r="T1400" s="5"/>
    </row>
    <row r="1401" spans="2:20" ht="15" x14ac:dyDescent="0.25">
      <c r="B1401" s="4" t="str">
        <f t="shared" si="23"/>
        <v/>
      </c>
      <c r="C1401"/>
      <c r="D1401"/>
      <c r="E1401"/>
      <c r="F1401" s="5"/>
      <c r="G1401" s="5"/>
      <c r="H1401" s="5"/>
      <c r="I1401" s="5"/>
      <c r="J1401" s="5"/>
      <c r="K1401" s="5"/>
      <c r="L1401" s="5"/>
      <c r="M1401" s="5"/>
      <c r="N1401" s="5"/>
      <c r="O1401" s="5"/>
      <c r="P1401" s="5"/>
      <c r="Q1401" s="5"/>
      <c r="R1401" s="5"/>
      <c r="S1401" s="5"/>
      <c r="T1401" s="5"/>
    </row>
    <row r="1402" spans="2:20" ht="15" x14ac:dyDescent="0.25">
      <c r="B1402" s="4" t="str">
        <f t="shared" si="23"/>
        <v/>
      </c>
      <c r="C1402"/>
      <c r="D1402"/>
      <c r="E1402"/>
      <c r="F1402" s="5"/>
      <c r="G1402" s="5"/>
      <c r="H1402" s="5"/>
      <c r="I1402" s="5"/>
      <c r="J1402" s="5"/>
      <c r="K1402" s="5"/>
      <c r="L1402" s="5"/>
      <c r="M1402" s="5"/>
      <c r="N1402" s="5"/>
      <c r="O1402" s="5"/>
      <c r="P1402" s="5"/>
      <c r="Q1402" s="5"/>
      <c r="R1402" s="5"/>
      <c r="S1402" s="5"/>
      <c r="T1402" s="5"/>
    </row>
    <row r="1403" spans="2:20" ht="15" x14ac:dyDescent="0.25">
      <c r="B1403" s="4" t="str">
        <f t="shared" si="23"/>
        <v/>
      </c>
      <c r="C1403"/>
      <c r="D1403"/>
      <c r="E1403"/>
      <c r="F1403" s="5"/>
      <c r="G1403" s="5"/>
      <c r="H1403" s="5"/>
      <c r="I1403" s="5"/>
      <c r="J1403" s="5"/>
      <c r="K1403" s="5"/>
      <c r="L1403" s="5"/>
      <c r="M1403" s="5"/>
      <c r="N1403" s="5"/>
      <c r="O1403" s="5"/>
      <c r="P1403" s="5"/>
      <c r="Q1403" s="5"/>
      <c r="R1403" s="5"/>
      <c r="S1403" s="5"/>
      <c r="T1403" s="5"/>
    </row>
    <row r="1404" spans="2:20" ht="15" x14ac:dyDescent="0.25">
      <c r="B1404" s="4" t="str">
        <f t="shared" si="23"/>
        <v/>
      </c>
      <c r="C1404"/>
      <c r="D1404"/>
      <c r="E1404"/>
      <c r="F1404" s="5"/>
      <c r="G1404" s="5"/>
      <c r="H1404" s="5"/>
      <c r="I1404" s="5"/>
      <c r="J1404" s="5"/>
      <c r="K1404" s="5"/>
      <c r="L1404" s="5"/>
      <c r="M1404" s="5"/>
      <c r="N1404" s="5"/>
      <c r="O1404" s="5"/>
      <c r="P1404" s="5"/>
      <c r="Q1404" s="5"/>
      <c r="R1404" s="5"/>
      <c r="S1404" s="5"/>
      <c r="T1404" s="5"/>
    </row>
    <row r="1405" spans="2:20" ht="15" x14ac:dyDescent="0.25">
      <c r="B1405" s="4" t="str">
        <f t="shared" si="23"/>
        <v/>
      </c>
      <c r="C1405"/>
      <c r="D1405"/>
      <c r="E1405"/>
      <c r="F1405" s="5"/>
      <c r="G1405" s="5"/>
      <c r="H1405" s="5"/>
      <c r="I1405" s="5"/>
      <c r="J1405" s="5"/>
      <c r="K1405" s="5"/>
      <c r="L1405" s="5"/>
      <c r="M1405" s="5"/>
      <c r="N1405" s="5"/>
      <c r="O1405" s="5"/>
      <c r="P1405" s="5"/>
      <c r="Q1405" s="5"/>
      <c r="R1405" s="5"/>
      <c r="S1405" s="5"/>
      <c r="T1405" s="5"/>
    </row>
    <row r="1406" spans="2:20" ht="15" x14ac:dyDescent="0.25">
      <c r="B1406" s="4" t="str">
        <f t="shared" si="23"/>
        <v/>
      </c>
      <c r="C1406"/>
      <c r="D1406"/>
      <c r="E1406"/>
      <c r="F1406" s="5"/>
      <c r="G1406" s="5"/>
      <c r="H1406" s="5"/>
      <c r="I1406" s="5"/>
      <c r="J1406" s="5"/>
      <c r="K1406" s="5"/>
      <c r="L1406" s="5"/>
      <c r="M1406" s="5"/>
      <c r="N1406" s="5"/>
      <c r="O1406" s="5"/>
      <c r="P1406" s="5"/>
      <c r="Q1406" s="5"/>
      <c r="R1406" s="5"/>
      <c r="S1406" s="5"/>
      <c r="T1406" s="5"/>
    </row>
    <row r="1407" spans="2:20" ht="15" x14ac:dyDescent="0.25">
      <c r="B1407" s="4" t="str">
        <f t="shared" si="23"/>
        <v/>
      </c>
      <c r="C1407"/>
      <c r="D1407"/>
      <c r="E1407"/>
      <c r="F1407" s="5"/>
      <c r="G1407" s="5"/>
      <c r="H1407" s="5"/>
      <c r="I1407" s="5"/>
      <c r="J1407" s="5"/>
      <c r="K1407" s="5"/>
      <c r="L1407" s="5"/>
      <c r="M1407" s="5"/>
      <c r="N1407" s="5"/>
      <c r="O1407" s="5"/>
      <c r="P1407" s="5"/>
      <c r="Q1407" s="5"/>
      <c r="R1407" s="5"/>
      <c r="S1407" s="5"/>
      <c r="T1407" s="5"/>
    </row>
    <row r="1408" spans="2:20" ht="15" x14ac:dyDescent="0.25">
      <c r="B1408" s="4" t="str">
        <f t="shared" si="23"/>
        <v/>
      </c>
      <c r="C1408"/>
      <c r="D1408"/>
      <c r="E1408"/>
      <c r="F1408" s="5"/>
      <c r="G1408" s="5"/>
      <c r="H1408" s="5"/>
      <c r="I1408" s="5"/>
      <c r="J1408" s="5"/>
      <c r="K1408" s="5"/>
      <c r="L1408" s="5"/>
      <c r="M1408" s="5"/>
      <c r="N1408" s="5"/>
      <c r="O1408" s="5"/>
      <c r="P1408" s="5"/>
      <c r="Q1408" s="5"/>
      <c r="R1408" s="5"/>
      <c r="S1408" s="5"/>
      <c r="T1408" s="5"/>
    </row>
    <row r="1409" spans="2:20" ht="15" x14ac:dyDescent="0.25">
      <c r="B1409" s="4" t="str">
        <f t="shared" si="23"/>
        <v/>
      </c>
      <c r="C1409"/>
      <c r="D1409"/>
      <c r="E1409"/>
      <c r="F1409" s="5"/>
      <c r="G1409" s="5"/>
      <c r="H1409" s="5"/>
      <c r="I1409" s="5"/>
      <c r="J1409" s="5"/>
      <c r="K1409" s="5"/>
      <c r="L1409" s="5"/>
      <c r="M1409" s="5"/>
      <c r="N1409" s="5"/>
      <c r="O1409" s="5"/>
      <c r="P1409" s="5"/>
      <c r="Q1409" s="5"/>
      <c r="R1409" s="5"/>
      <c r="S1409" s="5"/>
      <c r="T1409" s="5"/>
    </row>
    <row r="1410" spans="2:20" ht="15" x14ac:dyDescent="0.25">
      <c r="B1410" s="4" t="str">
        <f t="shared" si="23"/>
        <v/>
      </c>
      <c r="C1410"/>
      <c r="D1410"/>
      <c r="E1410"/>
      <c r="F1410" s="5"/>
      <c r="G1410" s="5"/>
      <c r="H1410" s="5"/>
      <c r="I1410" s="5"/>
      <c r="J1410" s="5"/>
      <c r="K1410" s="5"/>
      <c r="L1410" s="5"/>
      <c r="M1410" s="5"/>
      <c r="N1410" s="5"/>
      <c r="O1410" s="5"/>
      <c r="P1410" s="5"/>
      <c r="Q1410" s="5"/>
      <c r="R1410" s="5"/>
      <c r="S1410" s="5"/>
      <c r="T1410" s="5"/>
    </row>
    <row r="1411" spans="2:20" ht="15" x14ac:dyDescent="0.25">
      <c r="B1411" s="4" t="str">
        <f t="shared" si="23"/>
        <v/>
      </c>
      <c r="C1411"/>
      <c r="D1411"/>
      <c r="E1411"/>
      <c r="F1411" s="5"/>
      <c r="G1411" s="5"/>
      <c r="H1411" s="5"/>
      <c r="I1411" s="5"/>
      <c r="J1411" s="5"/>
      <c r="K1411" s="5"/>
      <c r="L1411" s="5"/>
      <c r="M1411" s="5"/>
      <c r="N1411" s="5"/>
      <c r="O1411" s="5"/>
      <c r="P1411" s="5"/>
      <c r="Q1411" s="5"/>
      <c r="R1411" s="5"/>
      <c r="S1411" s="5"/>
      <c r="T1411" s="5"/>
    </row>
    <row r="1412" spans="2:20" ht="15" x14ac:dyDescent="0.25">
      <c r="B1412" s="4" t="str">
        <f t="shared" si="23"/>
        <v/>
      </c>
      <c r="C1412"/>
      <c r="D1412"/>
      <c r="E1412"/>
      <c r="F1412" s="5"/>
      <c r="G1412" s="5"/>
      <c r="H1412" s="5"/>
      <c r="I1412" s="5"/>
      <c r="J1412" s="5"/>
      <c r="K1412" s="5"/>
      <c r="L1412" s="5"/>
      <c r="M1412" s="5"/>
      <c r="N1412" s="5"/>
      <c r="O1412" s="5"/>
      <c r="P1412" s="5"/>
      <c r="Q1412" s="5"/>
      <c r="R1412" s="5"/>
      <c r="S1412" s="5"/>
      <c r="T1412" s="5"/>
    </row>
    <row r="1413" spans="2:20" ht="15" x14ac:dyDescent="0.25">
      <c r="B1413" s="4" t="str">
        <f t="shared" si="23"/>
        <v/>
      </c>
      <c r="C1413"/>
      <c r="D1413"/>
      <c r="E1413"/>
      <c r="F1413" s="5"/>
      <c r="G1413" s="5"/>
      <c r="H1413" s="5"/>
      <c r="I1413" s="5"/>
      <c r="J1413" s="5"/>
      <c r="K1413" s="5"/>
      <c r="L1413" s="5"/>
      <c r="M1413" s="5"/>
      <c r="N1413" s="5"/>
      <c r="O1413" s="5"/>
      <c r="P1413" s="5"/>
      <c r="Q1413" s="5"/>
      <c r="R1413" s="5"/>
      <c r="S1413" s="5"/>
      <c r="T1413" s="5"/>
    </row>
    <row r="1414" spans="2:20" ht="15" x14ac:dyDescent="0.25">
      <c r="B1414" s="4" t="str">
        <f t="shared" si="23"/>
        <v/>
      </c>
      <c r="C1414"/>
      <c r="D1414"/>
      <c r="E1414"/>
      <c r="F1414" s="5"/>
      <c r="G1414" s="5"/>
      <c r="H1414" s="5"/>
      <c r="I1414" s="5"/>
      <c r="J1414" s="5"/>
      <c r="K1414" s="5"/>
      <c r="L1414" s="5"/>
      <c r="M1414" s="5"/>
      <c r="N1414" s="5"/>
      <c r="O1414" s="5"/>
      <c r="P1414" s="5"/>
      <c r="Q1414" s="5"/>
      <c r="R1414" s="5"/>
      <c r="S1414" s="5"/>
      <c r="T1414" s="5"/>
    </row>
    <row r="1415" spans="2:20" ht="15" x14ac:dyDescent="0.25">
      <c r="B1415" s="4" t="str">
        <f t="shared" si="23"/>
        <v/>
      </c>
      <c r="C1415"/>
      <c r="D1415"/>
      <c r="E1415"/>
      <c r="F1415" s="5"/>
      <c r="G1415" s="5"/>
      <c r="H1415" s="5"/>
      <c r="I1415" s="5"/>
      <c r="J1415" s="5"/>
      <c r="K1415" s="5"/>
      <c r="L1415" s="5"/>
      <c r="M1415" s="5"/>
      <c r="N1415" s="5"/>
      <c r="O1415" s="5"/>
      <c r="P1415" s="5"/>
      <c r="Q1415" s="5"/>
      <c r="R1415" s="5"/>
      <c r="S1415" s="5"/>
      <c r="T1415" s="5"/>
    </row>
    <row r="1416" spans="2:20" ht="15" x14ac:dyDescent="0.25">
      <c r="B1416" s="4" t="str">
        <f t="shared" si="23"/>
        <v/>
      </c>
      <c r="C1416"/>
      <c r="D1416"/>
      <c r="E1416"/>
      <c r="F1416" s="5"/>
      <c r="G1416" s="5"/>
      <c r="H1416" s="5"/>
      <c r="I1416" s="5"/>
      <c r="J1416" s="5"/>
      <c r="K1416" s="5"/>
      <c r="L1416" s="5"/>
      <c r="M1416" s="5"/>
      <c r="N1416" s="5"/>
      <c r="O1416" s="5"/>
      <c r="P1416" s="5"/>
      <c r="Q1416" s="5"/>
      <c r="R1416" s="5"/>
      <c r="S1416" s="5"/>
      <c r="T1416" s="5"/>
    </row>
    <row r="1417" spans="2:20" ht="15" x14ac:dyDescent="0.25">
      <c r="B1417" s="4" t="str">
        <f t="shared" si="23"/>
        <v/>
      </c>
      <c r="C1417"/>
      <c r="D1417"/>
      <c r="E1417"/>
      <c r="F1417" s="5"/>
      <c r="G1417" s="5"/>
      <c r="H1417" s="5"/>
      <c r="I1417" s="5"/>
      <c r="J1417" s="5"/>
      <c r="K1417" s="5"/>
      <c r="L1417" s="5"/>
      <c r="M1417" s="5"/>
      <c r="N1417" s="5"/>
      <c r="O1417" s="5"/>
      <c r="P1417" s="5"/>
      <c r="Q1417" s="5"/>
      <c r="R1417" s="5"/>
      <c r="S1417" s="5"/>
      <c r="T1417" s="5"/>
    </row>
    <row r="1418" spans="2:20" ht="15" x14ac:dyDescent="0.25">
      <c r="B1418" s="4" t="str">
        <f t="shared" si="23"/>
        <v/>
      </c>
      <c r="C1418"/>
      <c r="D1418"/>
      <c r="E1418"/>
      <c r="F1418" s="5"/>
      <c r="G1418" s="5"/>
      <c r="H1418" s="5"/>
      <c r="I1418" s="5"/>
      <c r="J1418" s="5"/>
      <c r="K1418" s="5"/>
      <c r="L1418" s="5"/>
      <c r="M1418" s="5"/>
      <c r="N1418" s="5"/>
      <c r="O1418" s="5"/>
      <c r="P1418" s="5"/>
      <c r="Q1418" s="5"/>
      <c r="R1418" s="5"/>
      <c r="S1418" s="5"/>
      <c r="T1418" s="5"/>
    </row>
    <row r="1419" spans="2:20" ht="15" x14ac:dyDescent="0.25">
      <c r="B1419" s="4" t="str">
        <f t="shared" si="23"/>
        <v/>
      </c>
      <c r="C1419"/>
      <c r="D1419"/>
      <c r="E1419"/>
      <c r="F1419" s="5"/>
      <c r="G1419" s="5"/>
      <c r="H1419" s="5"/>
      <c r="I1419" s="5"/>
      <c r="J1419" s="5"/>
      <c r="K1419" s="5"/>
      <c r="L1419" s="5"/>
      <c r="M1419" s="5"/>
      <c r="N1419" s="5"/>
      <c r="O1419" s="5"/>
      <c r="P1419" s="5"/>
      <c r="Q1419" s="5"/>
      <c r="R1419" s="5"/>
      <c r="S1419" s="5"/>
      <c r="T1419" s="5"/>
    </row>
    <row r="1420" spans="2:20" ht="15" x14ac:dyDescent="0.25">
      <c r="B1420" s="4" t="str">
        <f t="shared" si="23"/>
        <v/>
      </c>
      <c r="C1420"/>
      <c r="D1420"/>
      <c r="E1420"/>
      <c r="F1420" s="5"/>
      <c r="G1420" s="5"/>
      <c r="H1420" s="5"/>
      <c r="I1420" s="5"/>
      <c r="J1420" s="5"/>
      <c r="K1420" s="5"/>
      <c r="L1420" s="5"/>
      <c r="M1420" s="5"/>
      <c r="N1420" s="5"/>
      <c r="O1420" s="5"/>
      <c r="P1420" s="5"/>
      <c r="Q1420" s="5"/>
      <c r="R1420" s="5"/>
      <c r="S1420" s="5"/>
      <c r="T1420" s="5"/>
    </row>
    <row r="1421" spans="2:20" ht="15" x14ac:dyDescent="0.25">
      <c r="B1421" s="4" t="str">
        <f t="shared" ref="B1421:B1484" si="24">IF(IFERROR(IF(MAX(G1421:BB1421)/MAX($G$12:$DD$10000)=1,"",MAX(G1421:BB1421)/MAX($G$12:$DD$10000)),"")=0,"",IFERROR(IF(MAX(G1421:BB1421)/MAX($G$12:$DD$10000)=1,"",MAX(G1421:BB1421)/MAX($G$12:$DD$10000)),""))</f>
        <v/>
      </c>
      <c r="C1421"/>
      <c r="D1421"/>
      <c r="E1421"/>
      <c r="F1421" s="5"/>
      <c r="G1421" s="5"/>
      <c r="H1421" s="5"/>
      <c r="I1421" s="5"/>
      <c r="J1421" s="5"/>
      <c r="K1421" s="5"/>
      <c r="L1421" s="5"/>
      <c r="M1421" s="5"/>
      <c r="N1421" s="5"/>
      <c r="O1421" s="5"/>
      <c r="P1421" s="5"/>
      <c r="Q1421" s="5"/>
      <c r="R1421" s="5"/>
      <c r="S1421" s="5"/>
      <c r="T1421" s="5"/>
    </row>
    <row r="1422" spans="2:20" ht="15" x14ac:dyDescent="0.25">
      <c r="B1422" s="4" t="str">
        <f t="shared" si="24"/>
        <v/>
      </c>
      <c r="C1422"/>
      <c r="D1422"/>
      <c r="E1422"/>
      <c r="F1422" s="5"/>
      <c r="G1422" s="5"/>
      <c r="H1422" s="5"/>
      <c r="I1422" s="5"/>
      <c r="J1422" s="5"/>
      <c r="K1422" s="5"/>
      <c r="L1422" s="5"/>
      <c r="M1422" s="5"/>
      <c r="N1422" s="5"/>
      <c r="O1422" s="5"/>
      <c r="P1422" s="5"/>
      <c r="Q1422" s="5"/>
      <c r="R1422" s="5"/>
      <c r="S1422" s="5"/>
      <c r="T1422" s="5"/>
    </row>
    <row r="1423" spans="2:20" ht="15" x14ac:dyDescent="0.25">
      <c r="B1423" s="4" t="str">
        <f t="shared" si="24"/>
        <v/>
      </c>
      <c r="C1423"/>
      <c r="D1423"/>
      <c r="E1423"/>
      <c r="F1423" s="5"/>
      <c r="G1423" s="5"/>
      <c r="H1423" s="5"/>
      <c r="I1423" s="5"/>
      <c r="J1423" s="5"/>
      <c r="K1423" s="5"/>
      <c r="L1423" s="5"/>
      <c r="M1423" s="5"/>
      <c r="N1423" s="5"/>
      <c r="O1423" s="5"/>
      <c r="P1423" s="5"/>
      <c r="Q1423" s="5"/>
      <c r="R1423" s="5"/>
      <c r="S1423" s="5"/>
      <c r="T1423" s="5"/>
    </row>
    <row r="1424" spans="2:20" ht="15" x14ac:dyDescent="0.25">
      <c r="B1424" s="4" t="str">
        <f t="shared" si="24"/>
        <v/>
      </c>
      <c r="C1424"/>
      <c r="D1424"/>
      <c r="E1424"/>
      <c r="F1424" s="5"/>
      <c r="G1424" s="5"/>
      <c r="H1424" s="5"/>
      <c r="I1424" s="5"/>
      <c r="J1424" s="5"/>
      <c r="K1424" s="5"/>
      <c r="L1424" s="5"/>
      <c r="M1424" s="5"/>
      <c r="N1424" s="5"/>
      <c r="O1424" s="5"/>
      <c r="P1424" s="5"/>
      <c r="Q1424" s="5"/>
      <c r="R1424" s="5"/>
      <c r="S1424" s="5"/>
      <c r="T1424" s="5"/>
    </row>
    <row r="1425" spans="2:20" ht="15" x14ac:dyDescent="0.25">
      <c r="B1425" s="4" t="str">
        <f t="shared" si="24"/>
        <v/>
      </c>
      <c r="C1425"/>
      <c r="D1425"/>
      <c r="E1425"/>
      <c r="F1425" s="5"/>
      <c r="G1425" s="5"/>
      <c r="H1425" s="5"/>
      <c r="I1425" s="5"/>
      <c r="J1425" s="5"/>
      <c r="K1425" s="5"/>
      <c r="L1425" s="5"/>
      <c r="M1425" s="5"/>
      <c r="N1425" s="5"/>
      <c r="O1425" s="5"/>
      <c r="P1425" s="5"/>
      <c r="Q1425" s="5"/>
      <c r="R1425" s="5"/>
      <c r="S1425" s="5"/>
      <c r="T1425" s="5"/>
    </row>
    <row r="1426" spans="2:20" ht="15" x14ac:dyDescent="0.25">
      <c r="B1426" s="4" t="str">
        <f t="shared" si="24"/>
        <v/>
      </c>
      <c r="C1426"/>
      <c r="D1426"/>
      <c r="E1426"/>
      <c r="F1426" s="5"/>
      <c r="G1426" s="5"/>
      <c r="H1426" s="5"/>
      <c r="I1426" s="5"/>
      <c r="J1426" s="5"/>
      <c r="K1426" s="5"/>
      <c r="L1426" s="5"/>
      <c r="M1426" s="5"/>
      <c r="N1426" s="5"/>
      <c r="O1426" s="5"/>
      <c r="P1426" s="5"/>
      <c r="Q1426" s="5"/>
      <c r="R1426" s="5"/>
      <c r="S1426" s="5"/>
      <c r="T1426" s="5"/>
    </row>
    <row r="1427" spans="2:20" ht="15" x14ac:dyDescent="0.25">
      <c r="B1427" s="4" t="str">
        <f t="shared" si="24"/>
        <v/>
      </c>
      <c r="C1427"/>
      <c r="D1427"/>
      <c r="E1427"/>
      <c r="F1427" s="5"/>
      <c r="G1427" s="5"/>
      <c r="H1427" s="5"/>
      <c r="I1427" s="5"/>
      <c r="J1427" s="5"/>
      <c r="K1427" s="5"/>
      <c r="L1427" s="5"/>
      <c r="M1427" s="5"/>
      <c r="N1427" s="5"/>
      <c r="O1427" s="5"/>
      <c r="P1427" s="5"/>
      <c r="Q1427" s="5"/>
      <c r="R1427" s="5"/>
      <c r="S1427" s="5"/>
      <c r="T1427" s="5"/>
    </row>
    <row r="1428" spans="2:20" ht="15" x14ac:dyDescent="0.25">
      <c r="B1428" s="4" t="str">
        <f t="shared" si="24"/>
        <v/>
      </c>
      <c r="C1428"/>
      <c r="D1428"/>
      <c r="E1428"/>
      <c r="F1428" s="5"/>
      <c r="G1428" s="5"/>
      <c r="H1428" s="5"/>
      <c r="I1428" s="5"/>
      <c r="J1428" s="5"/>
      <c r="K1428" s="5"/>
      <c r="L1428" s="5"/>
      <c r="M1428" s="5"/>
      <c r="N1428" s="5"/>
      <c r="O1428" s="5"/>
      <c r="P1428" s="5"/>
      <c r="Q1428" s="5"/>
      <c r="R1428" s="5"/>
      <c r="S1428" s="5"/>
      <c r="T1428" s="5"/>
    </row>
    <row r="1429" spans="2:20" ht="15" x14ac:dyDescent="0.25">
      <c r="B1429" s="4" t="str">
        <f t="shared" si="24"/>
        <v/>
      </c>
      <c r="C1429"/>
      <c r="D1429"/>
      <c r="E1429"/>
      <c r="F1429" s="5"/>
      <c r="G1429" s="5"/>
      <c r="H1429" s="5"/>
      <c r="I1429" s="5"/>
      <c r="J1429" s="5"/>
      <c r="K1429" s="5"/>
      <c r="L1429" s="5"/>
      <c r="M1429" s="5"/>
      <c r="N1429" s="5"/>
      <c r="O1429" s="5"/>
      <c r="P1429" s="5"/>
      <c r="Q1429" s="5"/>
      <c r="R1429" s="5"/>
      <c r="S1429" s="5"/>
      <c r="T1429" s="5"/>
    </row>
    <row r="1430" spans="2:20" ht="15" x14ac:dyDescent="0.25">
      <c r="B1430" s="4" t="str">
        <f t="shared" si="24"/>
        <v/>
      </c>
      <c r="C1430"/>
      <c r="D1430"/>
      <c r="E1430"/>
      <c r="F1430" s="5"/>
      <c r="G1430" s="5"/>
      <c r="H1430" s="5"/>
      <c r="I1430" s="5"/>
      <c r="J1430" s="5"/>
      <c r="K1430" s="5"/>
      <c r="L1430" s="5"/>
      <c r="M1430" s="5"/>
      <c r="N1430" s="5"/>
      <c r="O1430" s="5"/>
      <c r="P1430" s="5"/>
      <c r="Q1430" s="5"/>
      <c r="R1430" s="5"/>
      <c r="S1430" s="5"/>
      <c r="T1430" s="5"/>
    </row>
    <row r="1431" spans="2:20" ht="15" x14ac:dyDescent="0.25">
      <c r="B1431" s="4" t="str">
        <f t="shared" si="24"/>
        <v/>
      </c>
      <c r="C1431"/>
      <c r="D1431"/>
      <c r="E1431"/>
      <c r="F1431" s="5"/>
      <c r="G1431" s="5"/>
      <c r="H1431" s="5"/>
      <c r="I1431" s="5"/>
      <c r="J1431" s="5"/>
      <c r="K1431" s="5"/>
      <c r="L1431" s="5"/>
      <c r="M1431" s="5"/>
      <c r="N1431" s="5"/>
      <c r="O1431" s="5"/>
      <c r="P1431" s="5"/>
      <c r="Q1431" s="5"/>
      <c r="R1431" s="5"/>
      <c r="S1431" s="5"/>
      <c r="T1431" s="5"/>
    </row>
    <row r="1432" spans="2:20" ht="15" x14ac:dyDescent="0.25">
      <c r="B1432" s="4" t="str">
        <f t="shared" si="24"/>
        <v/>
      </c>
      <c r="C1432"/>
      <c r="D1432"/>
      <c r="E1432"/>
      <c r="F1432" s="5"/>
      <c r="G1432" s="5"/>
      <c r="H1432" s="5"/>
      <c r="I1432" s="5"/>
      <c r="J1432" s="5"/>
      <c r="K1432" s="5"/>
      <c r="L1432" s="5"/>
      <c r="M1432" s="5"/>
      <c r="N1432" s="5"/>
      <c r="O1432" s="5"/>
      <c r="P1432" s="5"/>
      <c r="Q1432" s="5"/>
      <c r="R1432" s="5"/>
      <c r="S1432" s="5"/>
      <c r="T1432" s="5"/>
    </row>
    <row r="1433" spans="2:20" ht="15" x14ac:dyDescent="0.25">
      <c r="B1433" s="4" t="str">
        <f t="shared" si="24"/>
        <v/>
      </c>
      <c r="C1433"/>
      <c r="D1433"/>
      <c r="E1433"/>
      <c r="F1433" s="5"/>
      <c r="G1433" s="5"/>
      <c r="H1433" s="5"/>
      <c r="I1433" s="5"/>
      <c r="J1433" s="5"/>
      <c r="K1433" s="5"/>
      <c r="L1433" s="5"/>
      <c r="M1433" s="5"/>
      <c r="N1433" s="5"/>
      <c r="O1433" s="5"/>
      <c r="P1433" s="5"/>
      <c r="Q1433" s="5"/>
      <c r="R1433" s="5"/>
      <c r="S1433" s="5"/>
      <c r="T1433" s="5"/>
    </row>
    <row r="1434" spans="2:20" ht="15" x14ac:dyDescent="0.25">
      <c r="B1434" s="4" t="str">
        <f t="shared" si="24"/>
        <v/>
      </c>
      <c r="C1434"/>
      <c r="D1434"/>
      <c r="E1434"/>
      <c r="F1434" s="5"/>
      <c r="G1434" s="5"/>
      <c r="H1434" s="5"/>
      <c r="I1434" s="5"/>
      <c r="J1434" s="5"/>
      <c r="K1434" s="5"/>
      <c r="L1434" s="5"/>
      <c r="M1434" s="5"/>
      <c r="N1434" s="5"/>
      <c r="O1434" s="5"/>
      <c r="P1434" s="5"/>
      <c r="Q1434" s="5"/>
      <c r="R1434" s="5"/>
      <c r="S1434" s="5"/>
      <c r="T1434" s="5"/>
    </row>
    <row r="1435" spans="2:20" ht="15" x14ac:dyDescent="0.25">
      <c r="B1435" s="4" t="str">
        <f t="shared" si="24"/>
        <v/>
      </c>
      <c r="C1435"/>
      <c r="D1435"/>
      <c r="E1435"/>
      <c r="F1435" s="5"/>
      <c r="G1435" s="5"/>
      <c r="H1435" s="5"/>
      <c r="I1435" s="5"/>
      <c r="J1435" s="5"/>
      <c r="K1435" s="5"/>
      <c r="L1435" s="5"/>
      <c r="M1435" s="5"/>
      <c r="N1435" s="5"/>
      <c r="O1435" s="5"/>
      <c r="P1435" s="5"/>
      <c r="Q1435" s="5"/>
      <c r="R1435" s="5"/>
      <c r="S1435" s="5"/>
      <c r="T1435" s="5"/>
    </row>
    <row r="1436" spans="2:20" ht="15" x14ac:dyDescent="0.25">
      <c r="B1436" s="4" t="str">
        <f t="shared" si="24"/>
        <v/>
      </c>
      <c r="C1436"/>
      <c r="D1436"/>
      <c r="E1436"/>
      <c r="F1436" s="5"/>
      <c r="G1436" s="5"/>
      <c r="H1436" s="5"/>
      <c r="I1436" s="5"/>
      <c r="J1436" s="5"/>
      <c r="K1436" s="5"/>
      <c r="L1436" s="5"/>
      <c r="M1436" s="5"/>
      <c r="N1436" s="5"/>
      <c r="O1436" s="5"/>
      <c r="P1436" s="5"/>
      <c r="Q1436" s="5"/>
      <c r="R1436" s="5"/>
      <c r="S1436" s="5"/>
      <c r="T1436" s="5"/>
    </row>
    <row r="1437" spans="2:20" ht="15" x14ac:dyDescent="0.25">
      <c r="B1437" s="4" t="str">
        <f t="shared" si="24"/>
        <v/>
      </c>
      <c r="C1437"/>
      <c r="D1437"/>
      <c r="E1437"/>
      <c r="F1437" s="5"/>
      <c r="G1437" s="5"/>
      <c r="H1437" s="5"/>
      <c r="I1437" s="5"/>
      <c r="J1437" s="5"/>
      <c r="K1437" s="5"/>
      <c r="L1437" s="5"/>
      <c r="M1437" s="5"/>
      <c r="N1437" s="5"/>
      <c r="O1437" s="5"/>
      <c r="P1437" s="5"/>
      <c r="Q1437" s="5"/>
      <c r="R1437" s="5"/>
      <c r="S1437" s="5"/>
      <c r="T1437" s="5"/>
    </row>
    <row r="1438" spans="2:20" ht="15" x14ac:dyDescent="0.25">
      <c r="B1438" s="4" t="str">
        <f t="shared" si="24"/>
        <v/>
      </c>
      <c r="C1438"/>
      <c r="D1438"/>
      <c r="E1438"/>
      <c r="F1438" s="5"/>
      <c r="G1438" s="5"/>
      <c r="H1438" s="5"/>
      <c r="I1438" s="5"/>
      <c r="J1438" s="5"/>
      <c r="K1438" s="5"/>
      <c r="L1438" s="5"/>
      <c r="M1438" s="5"/>
      <c r="N1438" s="5"/>
      <c r="O1438" s="5"/>
      <c r="P1438" s="5"/>
      <c r="Q1438" s="5"/>
      <c r="R1438" s="5"/>
      <c r="S1438" s="5"/>
      <c r="T1438" s="5"/>
    </row>
    <row r="1439" spans="2:20" ht="15" x14ac:dyDescent="0.25">
      <c r="B1439" s="4" t="str">
        <f t="shared" si="24"/>
        <v/>
      </c>
      <c r="C1439"/>
      <c r="D1439"/>
      <c r="E1439"/>
      <c r="F1439" s="5"/>
      <c r="G1439" s="5"/>
      <c r="H1439" s="5"/>
      <c r="I1439" s="5"/>
      <c r="J1439" s="5"/>
      <c r="K1439" s="5"/>
      <c r="L1439" s="5"/>
      <c r="M1439" s="5"/>
      <c r="N1439" s="5"/>
      <c r="O1439" s="5"/>
      <c r="P1439" s="5"/>
      <c r="Q1439" s="5"/>
      <c r="R1439" s="5"/>
      <c r="S1439" s="5"/>
      <c r="T1439" s="5"/>
    </row>
    <row r="1440" spans="2:20" ht="15" x14ac:dyDescent="0.25">
      <c r="B1440" s="4" t="str">
        <f t="shared" si="24"/>
        <v/>
      </c>
      <c r="C1440"/>
      <c r="D1440"/>
      <c r="E1440"/>
      <c r="F1440" s="5"/>
      <c r="G1440" s="5"/>
      <c r="H1440" s="5"/>
      <c r="I1440" s="5"/>
      <c r="J1440" s="5"/>
      <c r="K1440" s="5"/>
      <c r="L1440" s="5"/>
      <c r="M1440" s="5"/>
      <c r="N1440" s="5"/>
      <c r="O1440" s="5"/>
      <c r="P1440" s="5"/>
      <c r="Q1440" s="5"/>
      <c r="R1440" s="5"/>
      <c r="S1440" s="5"/>
      <c r="T1440" s="5"/>
    </row>
    <row r="1441" spans="2:20" ht="15" x14ac:dyDescent="0.25">
      <c r="B1441" s="4" t="str">
        <f t="shared" si="24"/>
        <v/>
      </c>
      <c r="C1441"/>
      <c r="D1441"/>
      <c r="E1441"/>
      <c r="F1441" s="5"/>
      <c r="G1441" s="5"/>
      <c r="H1441" s="5"/>
      <c r="I1441" s="5"/>
      <c r="J1441" s="5"/>
      <c r="K1441" s="5"/>
      <c r="L1441" s="5"/>
      <c r="M1441" s="5"/>
      <c r="N1441" s="5"/>
      <c r="O1441" s="5"/>
      <c r="P1441" s="5"/>
      <c r="Q1441" s="5"/>
      <c r="R1441" s="5"/>
      <c r="S1441" s="5"/>
      <c r="T1441" s="5"/>
    </row>
    <row r="1442" spans="2:20" ht="15" x14ac:dyDescent="0.25">
      <c r="B1442" s="4" t="str">
        <f t="shared" si="24"/>
        <v/>
      </c>
      <c r="C1442"/>
      <c r="D1442"/>
      <c r="E1442"/>
      <c r="F1442" s="5"/>
      <c r="G1442" s="5"/>
      <c r="H1442" s="5"/>
      <c r="I1442" s="5"/>
      <c r="J1442" s="5"/>
      <c r="K1442" s="5"/>
      <c r="L1442" s="5"/>
      <c r="M1442" s="5"/>
      <c r="N1442" s="5"/>
      <c r="O1442" s="5"/>
      <c r="P1442" s="5"/>
      <c r="Q1442" s="5"/>
      <c r="R1442" s="5"/>
      <c r="S1442" s="5"/>
      <c r="T1442" s="5"/>
    </row>
    <row r="1443" spans="2:20" ht="15" x14ac:dyDescent="0.25">
      <c r="B1443" s="4" t="str">
        <f t="shared" si="24"/>
        <v/>
      </c>
      <c r="C1443"/>
      <c r="D1443"/>
      <c r="E1443"/>
      <c r="F1443" s="5"/>
      <c r="G1443" s="5"/>
      <c r="H1443" s="5"/>
      <c r="I1443" s="5"/>
      <c r="J1443" s="5"/>
      <c r="K1443" s="5"/>
      <c r="L1443" s="5"/>
      <c r="M1443" s="5"/>
      <c r="N1443" s="5"/>
      <c r="O1443" s="5"/>
      <c r="P1443" s="5"/>
      <c r="Q1443" s="5"/>
      <c r="R1443" s="5"/>
      <c r="S1443" s="5"/>
      <c r="T1443" s="5"/>
    </row>
    <row r="1444" spans="2:20" ht="15" x14ac:dyDescent="0.25">
      <c r="B1444" s="4" t="str">
        <f t="shared" si="24"/>
        <v/>
      </c>
      <c r="C1444"/>
      <c r="D1444"/>
      <c r="E1444"/>
      <c r="F1444" s="5"/>
      <c r="G1444" s="5"/>
      <c r="H1444" s="5"/>
      <c r="I1444" s="5"/>
      <c r="J1444" s="5"/>
      <c r="K1444" s="5"/>
      <c r="L1444" s="5"/>
      <c r="M1444" s="5"/>
      <c r="N1444" s="5"/>
      <c r="O1444" s="5"/>
      <c r="P1444" s="5"/>
      <c r="Q1444" s="5"/>
      <c r="R1444" s="5"/>
      <c r="S1444" s="5"/>
      <c r="T1444" s="5"/>
    </row>
    <row r="1445" spans="2:20" ht="15" x14ac:dyDescent="0.25">
      <c r="B1445" s="4" t="str">
        <f t="shared" si="24"/>
        <v/>
      </c>
      <c r="C1445"/>
      <c r="D1445"/>
      <c r="E1445"/>
      <c r="F1445" s="5"/>
      <c r="G1445" s="5"/>
      <c r="H1445" s="5"/>
      <c r="I1445" s="5"/>
      <c r="J1445" s="5"/>
      <c r="K1445" s="5"/>
      <c r="L1445" s="5"/>
      <c r="M1445" s="5"/>
      <c r="N1445" s="5"/>
      <c r="O1445" s="5"/>
      <c r="P1445" s="5"/>
      <c r="Q1445" s="5"/>
      <c r="R1445" s="5"/>
      <c r="S1445" s="5"/>
      <c r="T1445" s="5"/>
    </row>
    <row r="1446" spans="2:20" ht="15" x14ac:dyDescent="0.25">
      <c r="B1446" s="4" t="str">
        <f t="shared" si="24"/>
        <v/>
      </c>
      <c r="C1446"/>
      <c r="D1446"/>
      <c r="E1446"/>
      <c r="F1446" s="5"/>
      <c r="G1446" s="5"/>
      <c r="H1446" s="5"/>
      <c r="I1446" s="5"/>
      <c r="J1446" s="5"/>
      <c r="K1446" s="5"/>
      <c r="L1446" s="5"/>
      <c r="M1446" s="5"/>
      <c r="N1446" s="5"/>
      <c r="O1446" s="5"/>
      <c r="P1446" s="5"/>
      <c r="Q1446" s="5"/>
      <c r="R1446" s="5"/>
      <c r="S1446" s="5"/>
      <c r="T1446" s="5"/>
    </row>
    <row r="1447" spans="2:20" ht="15" x14ac:dyDescent="0.25">
      <c r="B1447" s="4" t="str">
        <f t="shared" si="24"/>
        <v/>
      </c>
      <c r="C1447"/>
      <c r="D1447"/>
      <c r="E1447"/>
      <c r="F1447" s="5"/>
      <c r="G1447" s="5"/>
      <c r="H1447" s="5"/>
      <c r="I1447" s="5"/>
      <c r="J1447" s="5"/>
      <c r="K1447" s="5"/>
      <c r="L1447" s="5"/>
      <c r="M1447" s="5"/>
      <c r="N1447" s="5"/>
      <c r="O1447" s="5"/>
      <c r="P1447" s="5"/>
      <c r="Q1447" s="5"/>
      <c r="R1447" s="5"/>
      <c r="S1447" s="5"/>
      <c r="T1447" s="5"/>
    </row>
    <row r="1448" spans="2:20" ht="15" x14ac:dyDescent="0.25">
      <c r="B1448" s="4" t="str">
        <f t="shared" si="24"/>
        <v/>
      </c>
      <c r="C1448"/>
      <c r="D1448"/>
      <c r="E1448"/>
      <c r="F1448" s="5"/>
      <c r="G1448" s="5"/>
      <c r="H1448" s="5"/>
      <c r="I1448" s="5"/>
      <c r="J1448" s="5"/>
      <c r="K1448" s="5"/>
      <c r="L1448" s="5"/>
      <c r="M1448" s="5"/>
      <c r="N1448" s="5"/>
      <c r="O1448" s="5"/>
      <c r="P1448" s="5"/>
      <c r="Q1448" s="5"/>
      <c r="R1448" s="5"/>
      <c r="S1448" s="5"/>
      <c r="T1448" s="5"/>
    </row>
    <row r="1449" spans="2:20" ht="15" x14ac:dyDescent="0.25">
      <c r="B1449" s="4" t="str">
        <f t="shared" si="24"/>
        <v/>
      </c>
      <c r="C1449"/>
      <c r="D1449"/>
      <c r="E1449"/>
      <c r="F1449" s="5"/>
      <c r="G1449" s="5"/>
      <c r="H1449" s="5"/>
      <c r="I1449" s="5"/>
      <c r="J1449" s="5"/>
      <c r="K1449" s="5"/>
      <c r="L1449" s="5"/>
      <c r="M1449" s="5"/>
      <c r="N1449" s="5"/>
      <c r="O1449" s="5"/>
      <c r="P1449" s="5"/>
      <c r="Q1449" s="5"/>
      <c r="R1449" s="5"/>
      <c r="S1449" s="5"/>
      <c r="T1449" s="5"/>
    </row>
    <row r="1450" spans="2:20" ht="15" x14ac:dyDescent="0.25">
      <c r="B1450" s="4" t="str">
        <f t="shared" si="24"/>
        <v/>
      </c>
      <c r="C1450"/>
      <c r="D1450"/>
      <c r="E1450"/>
      <c r="F1450" s="5"/>
      <c r="G1450" s="5"/>
      <c r="H1450" s="5"/>
      <c r="I1450" s="5"/>
      <c r="J1450" s="5"/>
      <c r="K1450" s="5"/>
      <c r="L1450" s="5"/>
      <c r="M1450" s="5"/>
      <c r="N1450" s="5"/>
      <c r="O1450" s="5"/>
      <c r="P1450" s="5"/>
      <c r="Q1450" s="5"/>
      <c r="R1450" s="5"/>
      <c r="S1450" s="5"/>
      <c r="T1450" s="5"/>
    </row>
    <row r="1451" spans="2:20" ht="15" x14ac:dyDescent="0.25">
      <c r="B1451" s="4" t="str">
        <f t="shared" si="24"/>
        <v/>
      </c>
      <c r="C1451"/>
      <c r="D1451"/>
      <c r="E1451"/>
      <c r="F1451" s="5"/>
      <c r="G1451" s="5"/>
      <c r="H1451" s="5"/>
      <c r="I1451" s="5"/>
      <c r="J1451" s="5"/>
      <c r="K1451" s="5"/>
      <c r="L1451" s="5"/>
      <c r="M1451" s="5"/>
      <c r="N1451" s="5"/>
      <c r="O1451" s="5"/>
      <c r="P1451" s="5"/>
      <c r="Q1451" s="5"/>
      <c r="R1451" s="5"/>
      <c r="S1451" s="5"/>
      <c r="T1451" s="5"/>
    </row>
    <row r="1452" spans="2:20" ht="15" x14ac:dyDescent="0.25">
      <c r="B1452" s="4" t="str">
        <f t="shared" si="24"/>
        <v/>
      </c>
      <c r="C1452"/>
      <c r="D1452"/>
      <c r="E1452"/>
      <c r="F1452" s="5"/>
      <c r="G1452" s="5"/>
      <c r="H1452" s="5"/>
      <c r="I1452" s="5"/>
      <c r="J1452" s="5"/>
      <c r="K1452" s="5"/>
      <c r="L1452" s="5"/>
      <c r="M1452" s="5"/>
      <c r="N1452" s="5"/>
      <c r="O1452" s="5"/>
      <c r="P1452" s="5"/>
      <c r="Q1452" s="5"/>
      <c r="R1452" s="5"/>
      <c r="S1452" s="5"/>
      <c r="T1452" s="5"/>
    </row>
    <row r="1453" spans="2:20" ht="15" x14ac:dyDescent="0.25">
      <c r="B1453" s="4" t="str">
        <f t="shared" si="24"/>
        <v/>
      </c>
      <c r="C1453"/>
      <c r="D1453"/>
      <c r="E1453"/>
      <c r="F1453" s="5"/>
      <c r="G1453" s="5"/>
      <c r="H1453" s="5"/>
      <c r="I1453" s="5"/>
      <c r="J1453" s="5"/>
      <c r="K1453" s="5"/>
      <c r="L1453" s="5"/>
      <c r="M1453" s="5"/>
      <c r="N1453" s="5"/>
      <c r="O1453" s="5"/>
      <c r="P1453" s="5"/>
      <c r="Q1453" s="5"/>
      <c r="R1453" s="5"/>
      <c r="S1453" s="5"/>
      <c r="T1453" s="5"/>
    </row>
    <row r="1454" spans="2:20" ht="15" x14ac:dyDescent="0.25">
      <c r="B1454" s="4" t="str">
        <f t="shared" si="24"/>
        <v/>
      </c>
      <c r="C1454"/>
      <c r="D1454"/>
      <c r="E1454"/>
      <c r="F1454" s="5"/>
      <c r="G1454" s="5"/>
      <c r="H1454" s="5"/>
      <c r="I1454" s="5"/>
      <c r="J1454" s="5"/>
      <c r="K1454" s="5"/>
      <c r="L1454" s="5"/>
      <c r="M1454" s="5"/>
      <c r="N1454" s="5"/>
      <c r="O1454" s="5"/>
      <c r="P1454" s="5"/>
      <c r="Q1454" s="5"/>
      <c r="R1454" s="5"/>
      <c r="S1454" s="5"/>
      <c r="T1454" s="5"/>
    </row>
    <row r="1455" spans="2:20" ht="15" x14ac:dyDescent="0.25">
      <c r="B1455" s="4" t="str">
        <f t="shared" si="24"/>
        <v/>
      </c>
      <c r="C1455"/>
      <c r="D1455"/>
      <c r="E1455"/>
      <c r="F1455" s="5"/>
      <c r="G1455" s="5"/>
      <c r="H1455" s="5"/>
      <c r="I1455" s="5"/>
      <c r="J1455" s="5"/>
      <c r="K1455" s="5"/>
      <c r="L1455" s="5"/>
      <c r="M1455" s="5"/>
      <c r="N1455" s="5"/>
      <c r="O1455" s="5"/>
      <c r="P1455" s="5"/>
      <c r="Q1455" s="5"/>
      <c r="R1455" s="5"/>
      <c r="S1455" s="5"/>
      <c r="T1455" s="5"/>
    </row>
    <row r="1456" spans="2:20" ht="15" x14ac:dyDescent="0.25">
      <c r="B1456" s="4" t="str">
        <f t="shared" si="24"/>
        <v/>
      </c>
      <c r="C1456"/>
      <c r="D1456"/>
      <c r="E1456"/>
      <c r="F1456" s="5"/>
      <c r="G1456" s="5"/>
      <c r="H1456" s="5"/>
      <c r="I1456" s="5"/>
      <c r="J1456" s="5"/>
      <c r="K1456" s="5"/>
      <c r="L1456" s="5"/>
      <c r="M1456" s="5"/>
      <c r="N1456" s="5"/>
      <c r="O1456" s="5"/>
      <c r="P1456" s="5"/>
      <c r="Q1456" s="5"/>
      <c r="R1456" s="5"/>
      <c r="S1456" s="5"/>
      <c r="T1456" s="5"/>
    </row>
    <row r="1457" spans="2:20" ht="15" x14ac:dyDescent="0.25">
      <c r="B1457" s="4" t="str">
        <f t="shared" si="24"/>
        <v/>
      </c>
      <c r="C1457"/>
      <c r="D1457"/>
      <c r="E1457"/>
      <c r="F1457" s="5"/>
      <c r="G1457" s="5"/>
      <c r="H1457" s="5"/>
      <c r="I1457" s="5"/>
      <c r="J1457" s="5"/>
      <c r="K1457" s="5"/>
      <c r="L1457" s="5"/>
      <c r="M1457" s="5"/>
      <c r="N1457" s="5"/>
      <c r="O1457" s="5"/>
      <c r="P1457" s="5"/>
      <c r="Q1457" s="5"/>
      <c r="R1457" s="5"/>
      <c r="S1457" s="5"/>
      <c r="T1457" s="5"/>
    </row>
    <row r="1458" spans="2:20" ht="15" x14ac:dyDescent="0.25">
      <c r="B1458" s="4" t="str">
        <f t="shared" si="24"/>
        <v/>
      </c>
      <c r="C1458"/>
      <c r="D1458"/>
      <c r="E1458"/>
      <c r="F1458" s="5"/>
      <c r="G1458" s="5"/>
      <c r="H1458" s="5"/>
      <c r="I1458" s="5"/>
      <c r="J1458" s="5"/>
      <c r="K1458" s="5"/>
      <c r="L1458" s="5"/>
      <c r="M1458" s="5"/>
      <c r="N1458" s="5"/>
      <c r="O1458" s="5"/>
      <c r="P1458" s="5"/>
      <c r="Q1458" s="5"/>
      <c r="R1458" s="5"/>
      <c r="S1458" s="5"/>
      <c r="T1458" s="5"/>
    </row>
    <row r="1459" spans="2:20" ht="15" x14ac:dyDescent="0.25">
      <c r="B1459" s="4" t="str">
        <f t="shared" si="24"/>
        <v/>
      </c>
      <c r="C1459"/>
      <c r="D1459"/>
      <c r="E1459"/>
      <c r="F1459" s="5"/>
      <c r="G1459" s="5"/>
      <c r="H1459" s="5"/>
      <c r="I1459" s="5"/>
      <c r="J1459" s="5"/>
      <c r="K1459" s="5"/>
      <c r="L1459" s="5"/>
      <c r="M1459" s="5"/>
      <c r="N1459" s="5"/>
      <c r="O1459" s="5"/>
      <c r="P1459" s="5"/>
      <c r="Q1459" s="5"/>
      <c r="R1459" s="5"/>
      <c r="S1459" s="5"/>
      <c r="T1459" s="5"/>
    </row>
    <row r="1460" spans="2:20" ht="15" x14ac:dyDescent="0.25">
      <c r="B1460" s="4" t="str">
        <f t="shared" si="24"/>
        <v/>
      </c>
      <c r="C1460"/>
      <c r="D1460"/>
      <c r="E1460"/>
      <c r="F1460" s="5"/>
      <c r="G1460" s="5"/>
      <c r="H1460" s="5"/>
      <c r="I1460" s="5"/>
      <c r="J1460" s="5"/>
      <c r="K1460" s="5"/>
      <c r="L1460" s="5"/>
      <c r="M1460" s="5"/>
      <c r="N1460" s="5"/>
      <c r="O1460" s="5"/>
      <c r="P1460" s="5"/>
      <c r="Q1460" s="5"/>
      <c r="R1460" s="5"/>
      <c r="S1460" s="5"/>
      <c r="T1460" s="5"/>
    </row>
    <row r="1461" spans="2:20" ht="15" x14ac:dyDescent="0.25">
      <c r="B1461" s="4" t="str">
        <f t="shared" si="24"/>
        <v/>
      </c>
      <c r="C1461"/>
      <c r="D1461"/>
      <c r="E1461"/>
      <c r="F1461" s="5"/>
      <c r="G1461" s="5"/>
      <c r="H1461" s="5"/>
      <c r="I1461" s="5"/>
      <c r="J1461" s="5"/>
      <c r="K1461" s="5"/>
      <c r="L1461" s="5"/>
      <c r="M1461" s="5"/>
      <c r="N1461" s="5"/>
      <c r="O1461" s="5"/>
      <c r="P1461" s="5"/>
      <c r="Q1461" s="5"/>
      <c r="R1461" s="5"/>
      <c r="S1461" s="5"/>
      <c r="T1461" s="5"/>
    </row>
    <row r="1462" spans="2:20" ht="15" x14ac:dyDescent="0.25">
      <c r="B1462" s="4" t="str">
        <f t="shared" si="24"/>
        <v/>
      </c>
      <c r="C1462"/>
      <c r="D1462"/>
      <c r="E1462"/>
      <c r="F1462" s="5"/>
      <c r="G1462" s="5"/>
      <c r="H1462" s="5"/>
      <c r="I1462" s="5"/>
      <c r="J1462" s="5"/>
      <c r="K1462" s="5"/>
      <c r="L1462" s="5"/>
      <c r="M1462" s="5"/>
      <c r="N1462" s="5"/>
      <c r="O1462" s="5"/>
      <c r="P1462" s="5"/>
      <c r="Q1462" s="5"/>
      <c r="R1462" s="5"/>
      <c r="S1462" s="5"/>
      <c r="T1462" s="5"/>
    </row>
    <row r="1463" spans="2:20" ht="15" x14ac:dyDescent="0.25">
      <c r="B1463" s="4" t="str">
        <f t="shared" si="24"/>
        <v/>
      </c>
      <c r="C1463"/>
      <c r="D1463"/>
      <c r="E1463"/>
      <c r="F1463" s="5"/>
      <c r="G1463" s="5"/>
      <c r="H1463" s="5"/>
      <c r="I1463" s="5"/>
      <c r="J1463" s="5"/>
      <c r="K1463" s="5"/>
      <c r="L1463" s="5"/>
      <c r="M1463" s="5"/>
      <c r="N1463" s="5"/>
      <c r="O1463" s="5"/>
      <c r="P1463" s="5"/>
      <c r="Q1463" s="5"/>
      <c r="R1463" s="5"/>
      <c r="S1463" s="5"/>
      <c r="T1463" s="5"/>
    </row>
    <row r="1464" spans="2:20" ht="15" x14ac:dyDescent="0.25">
      <c r="B1464" s="4" t="str">
        <f t="shared" si="24"/>
        <v/>
      </c>
      <c r="C1464"/>
      <c r="D1464"/>
      <c r="E1464"/>
      <c r="F1464" s="5"/>
      <c r="G1464" s="5"/>
      <c r="H1464" s="5"/>
      <c r="I1464" s="5"/>
      <c r="J1464" s="5"/>
      <c r="K1464" s="5"/>
      <c r="L1464" s="5"/>
      <c r="M1464" s="5"/>
      <c r="N1464" s="5"/>
      <c r="O1464" s="5"/>
      <c r="P1464" s="5"/>
      <c r="Q1464" s="5"/>
      <c r="R1464" s="5"/>
      <c r="S1464" s="5"/>
      <c r="T1464" s="5"/>
    </row>
    <row r="1465" spans="2:20" ht="15" x14ac:dyDescent="0.25">
      <c r="B1465" s="4" t="str">
        <f t="shared" si="24"/>
        <v/>
      </c>
      <c r="C1465"/>
      <c r="D1465"/>
      <c r="E1465"/>
      <c r="F1465" s="5"/>
      <c r="G1465" s="5"/>
      <c r="H1465" s="5"/>
      <c r="I1465" s="5"/>
      <c r="J1465" s="5"/>
      <c r="K1465" s="5"/>
      <c r="L1465" s="5"/>
      <c r="M1465" s="5"/>
      <c r="N1465" s="5"/>
      <c r="O1465" s="5"/>
      <c r="P1465" s="5"/>
      <c r="Q1465" s="5"/>
      <c r="R1465" s="5"/>
      <c r="S1465" s="5"/>
      <c r="T1465" s="5"/>
    </row>
    <row r="1466" spans="2:20" ht="15" x14ac:dyDescent="0.25">
      <c r="B1466" s="4" t="str">
        <f t="shared" si="24"/>
        <v/>
      </c>
      <c r="C1466"/>
      <c r="D1466"/>
      <c r="E1466"/>
      <c r="F1466" s="5"/>
      <c r="G1466" s="5"/>
      <c r="H1466" s="5"/>
      <c r="I1466" s="5"/>
      <c r="J1466" s="5"/>
      <c r="K1466" s="5"/>
      <c r="L1466" s="5"/>
      <c r="M1466" s="5"/>
      <c r="N1466" s="5"/>
      <c r="O1466" s="5"/>
      <c r="P1466" s="5"/>
      <c r="Q1466" s="5"/>
      <c r="R1466" s="5"/>
      <c r="S1466" s="5"/>
      <c r="T1466" s="5"/>
    </row>
    <row r="1467" spans="2:20" ht="15" x14ac:dyDescent="0.25">
      <c r="B1467" s="4" t="str">
        <f t="shared" si="24"/>
        <v/>
      </c>
      <c r="C1467"/>
      <c r="D1467"/>
      <c r="E1467"/>
      <c r="F1467" s="5"/>
      <c r="G1467" s="5"/>
      <c r="H1467" s="5"/>
      <c r="I1467" s="5"/>
      <c r="J1467" s="5"/>
      <c r="K1467" s="5"/>
      <c r="L1467" s="5"/>
      <c r="M1467" s="5"/>
      <c r="N1467" s="5"/>
      <c r="O1467" s="5"/>
      <c r="P1467" s="5"/>
      <c r="Q1467" s="5"/>
      <c r="R1467" s="5"/>
      <c r="S1467" s="5"/>
      <c r="T1467" s="5"/>
    </row>
    <row r="1468" spans="2:20" ht="15" x14ac:dyDescent="0.25">
      <c r="B1468" s="4" t="str">
        <f t="shared" si="24"/>
        <v/>
      </c>
      <c r="C1468"/>
      <c r="D1468"/>
      <c r="E1468"/>
      <c r="F1468" s="5"/>
      <c r="G1468" s="5"/>
      <c r="H1468" s="5"/>
      <c r="I1468" s="5"/>
      <c r="J1468" s="5"/>
      <c r="K1468" s="5"/>
      <c r="L1468" s="5"/>
      <c r="M1468" s="5"/>
      <c r="N1468" s="5"/>
      <c r="O1468" s="5"/>
      <c r="P1468" s="5"/>
      <c r="Q1468" s="5"/>
      <c r="R1468" s="5"/>
      <c r="S1468" s="5"/>
      <c r="T1468" s="5"/>
    </row>
    <row r="1469" spans="2:20" ht="15" x14ac:dyDescent="0.25">
      <c r="B1469" s="4" t="str">
        <f t="shared" si="24"/>
        <v/>
      </c>
      <c r="C1469"/>
      <c r="D1469"/>
      <c r="E1469"/>
      <c r="F1469" s="5"/>
      <c r="G1469" s="5"/>
      <c r="H1469" s="5"/>
      <c r="I1469" s="5"/>
      <c r="J1469" s="5"/>
      <c r="K1469" s="5"/>
      <c r="L1469" s="5"/>
      <c r="M1469" s="5"/>
      <c r="N1469" s="5"/>
      <c r="O1469" s="5"/>
      <c r="P1469" s="5"/>
      <c r="Q1469" s="5"/>
      <c r="R1469" s="5"/>
      <c r="S1469" s="5"/>
      <c r="T1469" s="5"/>
    </row>
    <row r="1470" spans="2:20" ht="15" x14ac:dyDescent="0.25">
      <c r="B1470" s="4" t="str">
        <f t="shared" si="24"/>
        <v/>
      </c>
      <c r="C1470"/>
      <c r="D1470"/>
      <c r="E1470"/>
      <c r="F1470" s="5"/>
      <c r="G1470" s="5"/>
      <c r="H1470" s="5"/>
      <c r="I1470" s="5"/>
      <c r="J1470" s="5"/>
      <c r="K1470" s="5"/>
      <c r="L1470" s="5"/>
      <c r="M1470" s="5"/>
      <c r="N1470" s="5"/>
      <c r="O1470" s="5"/>
      <c r="P1470" s="5"/>
      <c r="Q1470" s="5"/>
      <c r="R1470" s="5"/>
      <c r="S1470" s="5"/>
      <c r="T1470" s="5"/>
    </row>
    <row r="1471" spans="2:20" ht="15" x14ac:dyDescent="0.25">
      <c r="B1471" s="4" t="str">
        <f t="shared" si="24"/>
        <v/>
      </c>
      <c r="C1471"/>
      <c r="D1471"/>
      <c r="E1471"/>
      <c r="F1471" s="5"/>
      <c r="G1471" s="5"/>
      <c r="H1471" s="5"/>
      <c r="I1471" s="5"/>
      <c r="J1471" s="5"/>
      <c r="K1471" s="5"/>
      <c r="L1471" s="5"/>
      <c r="M1471" s="5"/>
      <c r="N1471" s="5"/>
      <c r="O1471" s="5"/>
      <c r="P1471" s="5"/>
      <c r="Q1471" s="5"/>
      <c r="R1471" s="5"/>
      <c r="S1471" s="5"/>
      <c r="T1471" s="5"/>
    </row>
    <row r="1472" spans="2:20" ht="15" x14ac:dyDescent="0.25">
      <c r="B1472" s="4" t="str">
        <f t="shared" si="24"/>
        <v/>
      </c>
      <c r="C1472"/>
      <c r="D1472"/>
      <c r="E1472"/>
      <c r="F1472" s="5"/>
      <c r="G1472" s="5"/>
      <c r="H1472" s="5"/>
      <c r="I1472" s="5"/>
      <c r="J1472" s="5"/>
      <c r="K1472" s="5"/>
      <c r="L1472" s="5"/>
      <c r="M1472" s="5"/>
      <c r="N1472" s="5"/>
      <c r="O1472" s="5"/>
      <c r="P1472" s="5"/>
      <c r="Q1472" s="5"/>
      <c r="R1472" s="5"/>
      <c r="S1472" s="5"/>
      <c r="T1472" s="5"/>
    </row>
    <row r="1473" spans="2:20" ht="15" x14ac:dyDescent="0.25">
      <c r="B1473" s="4" t="str">
        <f t="shared" si="24"/>
        <v/>
      </c>
      <c r="C1473"/>
      <c r="D1473"/>
      <c r="E1473"/>
      <c r="F1473" s="5"/>
      <c r="G1473" s="5"/>
      <c r="H1473" s="5"/>
      <c r="I1473" s="5"/>
      <c r="J1473" s="5"/>
      <c r="K1473" s="5"/>
      <c r="L1473" s="5"/>
      <c r="M1473" s="5"/>
      <c r="N1473" s="5"/>
      <c r="O1473" s="5"/>
      <c r="P1473" s="5"/>
      <c r="Q1473" s="5"/>
      <c r="R1473" s="5"/>
      <c r="S1473" s="5"/>
      <c r="T1473" s="5"/>
    </row>
    <row r="1474" spans="2:20" ht="15" x14ac:dyDescent="0.25">
      <c r="B1474" s="4" t="str">
        <f t="shared" si="24"/>
        <v/>
      </c>
      <c r="C1474"/>
      <c r="D1474"/>
      <c r="E1474"/>
      <c r="F1474" s="5"/>
      <c r="G1474" s="5"/>
      <c r="H1474" s="5"/>
      <c r="I1474" s="5"/>
      <c r="J1474" s="5"/>
      <c r="K1474" s="5"/>
      <c r="L1474" s="5"/>
      <c r="M1474" s="5"/>
      <c r="N1474" s="5"/>
      <c r="O1474" s="5"/>
      <c r="P1474" s="5"/>
      <c r="Q1474" s="5"/>
      <c r="R1474" s="5"/>
      <c r="S1474" s="5"/>
      <c r="T1474" s="5"/>
    </row>
    <row r="1475" spans="2:20" ht="15" x14ac:dyDescent="0.25">
      <c r="B1475" s="4" t="str">
        <f t="shared" si="24"/>
        <v/>
      </c>
      <c r="C1475"/>
      <c r="D1475"/>
      <c r="E1475"/>
      <c r="F1475" s="5"/>
      <c r="G1475" s="5"/>
      <c r="H1475" s="5"/>
      <c r="I1475" s="5"/>
      <c r="J1475" s="5"/>
      <c r="K1475" s="5"/>
      <c r="L1475" s="5"/>
      <c r="M1475" s="5"/>
      <c r="N1475" s="5"/>
      <c r="O1475" s="5"/>
      <c r="P1475" s="5"/>
      <c r="Q1475" s="5"/>
      <c r="R1475" s="5"/>
      <c r="S1475" s="5"/>
      <c r="T1475" s="5"/>
    </row>
    <row r="1476" spans="2:20" ht="15" x14ac:dyDescent="0.25">
      <c r="B1476" s="4" t="str">
        <f t="shared" si="24"/>
        <v/>
      </c>
      <c r="C1476"/>
      <c r="D1476"/>
      <c r="E1476"/>
      <c r="F1476" s="5"/>
      <c r="G1476" s="5"/>
      <c r="H1476" s="5"/>
      <c r="I1476" s="5"/>
      <c r="J1476" s="5"/>
      <c r="K1476" s="5"/>
      <c r="L1476" s="5"/>
      <c r="M1476" s="5"/>
      <c r="N1476" s="5"/>
      <c r="O1476" s="5"/>
      <c r="P1476" s="5"/>
      <c r="Q1476" s="5"/>
      <c r="R1476" s="5"/>
      <c r="S1476" s="5"/>
      <c r="T1476" s="5"/>
    </row>
    <row r="1477" spans="2:20" ht="15" x14ac:dyDescent="0.25">
      <c r="B1477" s="4" t="str">
        <f t="shared" si="24"/>
        <v/>
      </c>
      <c r="C1477"/>
      <c r="D1477"/>
      <c r="E1477"/>
      <c r="F1477" s="5"/>
      <c r="G1477" s="5"/>
      <c r="H1477" s="5"/>
      <c r="I1477" s="5"/>
      <c r="J1477" s="5"/>
      <c r="K1477" s="5"/>
      <c r="L1477" s="5"/>
      <c r="M1477" s="5"/>
      <c r="N1477" s="5"/>
      <c r="O1477" s="5"/>
      <c r="P1477" s="5"/>
      <c r="Q1477" s="5"/>
      <c r="R1477" s="5"/>
      <c r="S1477" s="5"/>
      <c r="T1477" s="5"/>
    </row>
    <row r="1478" spans="2:20" ht="15" x14ac:dyDescent="0.25">
      <c r="B1478" s="4" t="str">
        <f t="shared" si="24"/>
        <v/>
      </c>
      <c r="C1478"/>
      <c r="D1478"/>
      <c r="E1478"/>
      <c r="F1478" s="5"/>
      <c r="G1478" s="5"/>
      <c r="H1478" s="5"/>
      <c r="I1478" s="5"/>
      <c r="J1478" s="5"/>
      <c r="K1478" s="5"/>
      <c r="L1478" s="5"/>
      <c r="M1478" s="5"/>
      <c r="N1478" s="5"/>
      <c r="O1478" s="5"/>
      <c r="P1478" s="5"/>
      <c r="Q1478" s="5"/>
      <c r="R1478" s="5"/>
      <c r="S1478" s="5"/>
      <c r="T1478" s="5"/>
    </row>
    <row r="1479" spans="2:20" ht="15" x14ac:dyDescent="0.25">
      <c r="B1479" s="4" t="str">
        <f t="shared" si="24"/>
        <v/>
      </c>
      <c r="C1479"/>
      <c r="D1479"/>
      <c r="E1479"/>
      <c r="F1479" s="5"/>
      <c r="G1479" s="5"/>
      <c r="H1479" s="5"/>
      <c r="I1479" s="5"/>
      <c r="J1479" s="5"/>
      <c r="K1479" s="5"/>
      <c r="L1479" s="5"/>
      <c r="M1479" s="5"/>
      <c r="N1479" s="5"/>
      <c r="O1479" s="5"/>
      <c r="P1479" s="5"/>
      <c r="Q1479" s="5"/>
      <c r="R1479" s="5"/>
      <c r="S1479" s="5"/>
      <c r="T1479" s="5"/>
    </row>
    <row r="1480" spans="2:20" ht="15" x14ac:dyDescent="0.25">
      <c r="B1480" s="4" t="str">
        <f t="shared" si="24"/>
        <v/>
      </c>
      <c r="C1480"/>
      <c r="D1480"/>
      <c r="E1480"/>
      <c r="F1480" s="5"/>
      <c r="G1480" s="5"/>
      <c r="H1480" s="5"/>
      <c r="I1480" s="5"/>
      <c r="J1480" s="5"/>
      <c r="K1480" s="5"/>
      <c r="L1480" s="5"/>
      <c r="M1480" s="5"/>
      <c r="N1480" s="5"/>
      <c r="O1480" s="5"/>
      <c r="P1480" s="5"/>
      <c r="Q1480" s="5"/>
      <c r="R1480" s="5"/>
      <c r="S1480" s="5"/>
      <c r="T1480" s="5"/>
    </row>
    <row r="1481" spans="2:20" ht="15" x14ac:dyDescent="0.25">
      <c r="B1481" s="4" t="str">
        <f t="shared" si="24"/>
        <v/>
      </c>
      <c r="C1481"/>
      <c r="D1481"/>
      <c r="E1481"/>
      <c r="F1481" s="5"/>
      <c r="G1481" s="5"/>
      <c r="H1481" s="5"/>
      <c r="I1481" s="5"/>
      <c r="J1481" s="5"/>
      <c r="K1481" s="5"/>
      <c r="L1481" s="5"/>
      <c r="M1481" s="5"/>
      <c r="N1481" s="5"/>
      <c r="O1481" s="5"/>
      <c r="P1481" s="5"/>
      <c r="Q1481" s="5"/>
      <c r="R1481" s="5"/>
      <c r="S1481" s="5"/>
      <c r="T1481" s="5"/>
    </row>
    <row r="1482" spans="2:20" ht="15" x14ac:dyDescent="0.25">
      <c r="B1482" s="4" t="str">
        <f t="shared" si="24"/>
        <v/>
      </c>
      <c r="C1482"/>
      <c r="D1482"/>
      <c r="E1482"/>
      <c r="F1482" s="5"/>
      <c r="G1482" s="5"/>
      <c r="H1482" s="5"/>
      <c r="I1482" s="5"/>
      <c r="J1482" s="5"/>
      <c r="K1482" s="5"/>
      <c r="L1482" s="5"/>
      <c r="M1482" s="5"/>
      <c r="N1482" s="5"/>
      <c r="O1482" s="5"/>
      <c r="P1482" s="5"/>
      <c r="Q1482" s="5"/>
      <c r="R1482" s="5"/>
      <c r="S1482" s="5"/>
      <c r="T1482" s="5"/>
    </row>
    <row r="1483" spans="2:20" ht="15" x14ac:dyDescent="0.25">
      <c r="B1483" s="4" t="str">
        <f t="shared" si="24"/>
        <v/>
      </c>
      <c r="C1483"/>
      <c r="D1483"/>
      <c r="E1483"/>
      <c r="F1483" s="5"/>
      <c r="G1483" s="5"/>
      <c r="H1483" s="5"/>
      <c r="I1483" s="5"/>
      <c r="J1483" s="5"/>
      <c r="K1483" s="5"/>
      <c r="L1483" s="5"/>
      <c r="M1483" s="5"/>
      <c r="N1483" s="5"/>
      <c r="O1483" s="5"/>
      <c r="P1483" s="5"/>
      <c r="Q1483" s="5"/>
      <c r="R1483" s="5"/>
      <c r="S1483" s="5"/>
      <c r="T1483" s="5"/>
    </row>
    <row r="1484" spans="2:20" ht="15" x14ac:dyDescent="0.25">
      <c r="B1484" s="4" t="str">
        <f t="shared" si="24"/>
        <v/>
      </c>
      <c r="C1484"/>
      <c r="D1484"/>
      <c r="E1484"/>
      <c r="F1484" s="5"/>
      <c r="G1484" s="5"/>
      <c r="H1484" s="5"/>
      <c r="I1484" s="5"/>
      <c r="J1484" s="5"/>
      <c r="K1484" s="5"/>
      <c r="L1484" s="5"/>
      <c r="M1484" s="5"/>
      <c r="N1484" s="5"/>
      <c r="O1484" s="5"/>
      <c r="P1484" s="5"/>
      <c r="Q1484" s="5"/>
      <c r="R1484" s="5"/>
      <c r="S1484" s="5"/>
      <c r="T1484" s="5"/>
    </row>
    <row r="1485" spans="2:20" ht="15" x14ac:dyDescent="0.25">
      <c r="B1485" s="4" t="str">
        <f t="shared" ref="B1485:B1548" si="25">IF(IFERROR(IF(MAX(G1485:BB1485)/MAX($G$12:$DD$10000)=1,"",MAX(G1485:BB1485)/MAX($G$12:$DD$10000)),"")=0,"",IFERROR(IF(MAX(G1485:BB1485)/MAX($G$12:$DD$10000)=1,"",MAX(G1485:BB1485)/MAX($G$12:$DD$10000)),""))</f>
        <v/>
      </c>
      <c r="C1485"/>
      <c r="D1485"/>
      <c r="E1485"/>
      <c r="F1485" s="5"/>
      <c r="G1485" s="5"/>
      <c r="H1485" s="5"/>
      <c r="I1485" s="5"/>
      <c r="J1485" s="5"/>
      <c r="K1485" s="5"/>
      <c r="L1485" s="5"/>
      <c r="M1485" s="5"/>
      <c r="N1485" s="5"/>
      <c r="O1485" s="5"/>
      <c r="P1485" s="5"/>
      <c r="Q1485" s="5"/>
      <c r="R1485" s="5"/>
      <c r="S1485" s="5"/>
      <c r="T1485" s="5"/>
    </row>
    <row r="1486" spans="2:20" ht="15" x14ac:dyDescent="0.25">
      <c r="B1486" s="4" t="str">
        <f t="shared" si="25"/>
        <v/>
      </c>
      <c r="C1486"/>
      <c r="D1486"/>
      <c r="E1486"/>
      <c r="F1486" s="5"/>
      <c r="G1486" s="5"/>
      <c r="H1486" s="5"/>
      <c r="I1486" s="5"/>
      <c r="J1486" s="5"/>
      <c r="K1486" s="5"/>
      <c r="L1486" s="5"/>
      <c r="M1486" s="5"/>
      <c r="N1486" s="5"/>
      <c r="O1486" s="5"/>
      <c r="P1486" s="5"/>
      <c r="Q1486" s="5"/>
      <c r="R1486" s="5"/>
      <c r="S1486" s="5"/>
      <c r="T1486" s="5"/>
    </row>
    <row r="1487" spans="2:20" ht="15" x14ac:dyDescent="0.25">
      <c r="B1487" s="4" t="str">
        <f t="shared" si="25"/>
        <v/>
      </c>
      <c r="C1487"/>
      <c r="D1487"/>
      <c r="E1487"/>
      <c r="F1487" s="5"/>
      <c r="G1487" s="5"/>
      <c r="H1487" s="5"/>
      <c r="I1487" s="5"/>
      <c r="J1487" s="5"/>
      <c r="K1487" s="5"/>
      <c r="L1487" s="5"/>
      <c r="M1487" s="5"/>
      <c r="N1487" s="5"/>
      <c r="O1487" s="5"/>
      <c r="P1487" s="5"/>
      <c r="Q1487" s="5"/>
      <c r="R1487" s="5"/>
      <c r="S1487" s="5"/>
      <c r="T1487" s="5"/>
    </row>
    <row r="1488" spans="2:20" ht="15" x14ac:dyDescent="0.25">
      <c r="B1488" s="4" t="str">
        <f t="shared" si="25"/>
        <v/>
      </c>
      <c r="C1488"/>
      <c r="D1488"/>
      <c r="E1488"/>
      <c r="F1488" s="5"/>
      <c r="G1488" s="5"/>
      <c r="H1488" s="5"/>
      <c r="I1488" s="5"/>
      <c r="J1488" s="5"/>
      <c r="K1488" s="5"/>
      <c r="L1488" s="5"/>
      <c r="M1488" s="5"/>
      <c r="N1488" s="5"/>
      <c r="O1488" s="5"/>
      <c r="P1488" s="5"/>
      <c r="Q1488" s="5"/>
      <c r="R1488" s="5"/>
      <c r="S1488" s="5"/>
      <c r="T1488" s="5"/>
    </row>
    <row r="1489" spans="2:20" ht="15" x14ac:dyDescent="0.25">
      <c r="B1489" s="4" t="str">
        <f t="shared" si="25"/>
        <v/>
      </c>
      <c r="C1489"/>
      <c r="D1489"/>
      <c r="E1489"/>
      <c r="F1489" s="5"/>
      <c r="G1489" s="5"/>
      <c r="H1489" s="5"/>
      <c r="I1489" s="5"/>
      <c r="J1489" s="5"/>
      <c r="K1489" s="5"/>
      <c r="L1489" s="5"/>
      <c r="M1489" s="5"/>
      <c r="N1489" s="5"/>
      <c r="O1489" s="5"/>
      <c r="P1489" s="5"/>
      <c r="Q1489" s="5"/>
      <c r="R1489" s="5"/>
      <c r="S1489" s="5"/>
      <c r="T1489" s="5"/>
    </row>
    <row r="1490" spans="2:20" ht="15" x14ac:dyDescent="0.25">
      <c r="B1490" s="4" t="str">
        <f t="shared" si="25"/>
        <v/>
      </c>
      <c r="C1490"/>
      <c r="D1490"/>
      <c r="E1490"/>
      <c r="F1490" s="5"/>
      <c r="G1490" s="5"/>
      <c r="H1490" s="5"/>
      <c r="I1490" s="5"/>
      <c r="J1490" s="5"/>
      <c r="K1490" s="5"/>
      <c r="L1490" s="5"/>
      <c r="M1490" s="5"/>
      <c r="N1490" s="5"/>
      <c r="O1490" s="5"/>
      <c r="P1490" s="5"/>
      <c r="Q1490" s="5"/>
      <c r="R1490" s="5"/>
      <c r="S1490" s="5"/>
      <c r="T1490" s="5"/>
    </row>
    <row r="1491" spans="2:20" ht="15" x14ac:dyDescent="0.25">
      <c r="B1491" s="4" t="str">
        <f t="shared" si="25"/>
        <v/>
      </c>
      <c r="C1491"/>
      <c r="D1491"/>
      <c r="E1491"/>
      <c r="F1491" s="5"/>
      <c r="G1491" s="5"/>
      <c r="H1491" s="5"/>
      <c r="I1491" s="5"/>
      <c r="J1491" s="5"/>
      <c r="K1491" s="5"/>
      <c r="L1491" s="5"/>
      <c r="M1491" s="5"/>
      <c r="N1491" s="5"/>
      <c r="O1491" s="5"/>
      <c r="P1491" s="5"/>
      <c r="Q1491" s="5"/>
      <c r="R1491" s="5"/>
      <c r="S1491" s="5"/>
      <c r="T1491" s="5"/>
    </row>
    <row r="1492" spans="2:20" ht="15" x14ac:dyDescent="0.25">
      <c r="B1492" s="4" t="str">
        <f t="shared" si="25"/>
        <v/>
      </c>
      <c r="C1492"/>
      <c r="D1492"/>
      <c r="E1492"/>
      <c r="F1492" s="5"/>
      <c r="G1492" s="5"/>
      <c r="H1492" s="5"/>
      <c r="I1492" s="5"/>
      <c r="J1492" s="5"/>
      <c r="K1492" s="5"/>
      <c r="L1492" s="5"/>
      <c r="M1492" s="5"/>
      <c r="N1492" s="5"/>
      <c r="O1492" s="5"/>
      <c r="P1492" s="5"/>
      <c r="Q1492" s="5"/>
      <c r="R1492" s="5"/>
      <c r="S1492" s="5"/>
      <c r="T1492" s="5"/>
    </row>
    <row r="1493" spans="2:20" ht="15" x14ac:dyDescent="0.25">
      <c r="B1493" s="4" t="str">
        <f t="shared" si="25"/>
        <v/>
      </c>
      <c r="C1493"/>
      <c r="D1493"/>
      <c r="E1493"/>
      <c r="F1493" s="5"/>
      <c r="G1493" s="5"/>
      <c r="H1493" s="5"/>
      <c r="I1493" s="5"/>
      <c r="J1493" s="5"/>
      <c r="K1493" s="5"/>
      <c r="L1493" s="5"/>
      <c r="M1493" s="5"/>
      <c r="N1493" s="5"/>
      <c r="O1493" s="5"/>
      <c r="P1493" s="5"/>
      <c r="Q1493" s="5"/>
      <c r="R1493" s="5"/>
      <c r="S1493" s="5"/>
      <c r="T1493" s="5"/>
    </row>
    <row r="1494" spans="2:20" ht="15" x14ac:dyDescent="0.25">
      <c r="B1494" s="4" t="str">
        <f t="shared" si="25"/>
        <v/>
      </c>
      <c r="C1494"/>
      <c r="D1494"/>
      <c r="E1494"/>
      <c r="F1494" s="5"/>
      <c r="G1494" s="5"/>
      <c r="H1494" s="5"/>
      <c r="I1494" s="5"/>
      <c r="J1494" s="5"/>
      <c r="K1494" s="5"/>
      <c r="L1494" s="5"/>
      <c r="M1494" s="5"/>
      <c r="N1494" s="5"/>
      <c r="O1494" s="5"/>
      <c r="P1494" s="5"/>
      <c r="Q1494" s="5"/>
      <c r="R1494" s="5"/>
      <c r="S1494" s="5"/>
      <c r="T1494" s="5"/>
    </row>
    <row r="1495" spans="2:20" ht="15" x14ac:dyDescent="0.25">
      <c r="B1495" s="4" t="str">
        <f t="shared" si="25"/>
        <v/>
      </c>
      <c r="C1495"/>
      <c r="D1495"/>
      <c r="E1495"/>
      <c r="F1495" s="5"/>
      <c r="G1495" s="5"/>
      <c r="H1495" s="5"/>
      <c r="I1495" s="5"/>
      <c r="J1495" s="5"/>
      <c r="K1495" s="5"/>
      <c r="L1495" s="5"/>
      <c r="M1495" s="5"/>
      <c r="N1495" s="5"/>
      <c r="O1495" s="5"/>
      <c r="P1495" s="5"/>
      <c r="Q1495" s="5"/>
      <c r="R1495" s="5"/>
      <c r="S1495" s="5"/>
      <c r="T1495" s="5"/>
    </row>
    <row r="1496" spans="2:20" ht="15" x14ac:dyDescent="0.25">
      <c r="B1496" s="4" t="str">
        <f t="shared" si="25"/>
        <v/>
      </c>
      <c r="C1496"/>
      <c r="D1496"/>
      <c r="E1496"/>
      <c r="F1496" s="5"/>
      <c r="G1496" s="5"/>
      <c r="H1496" s="5"/>
      <c r="I1496" s="5"/>
      <c r="J1496" s="5"/>
      <c r="K1496" s="5"/>
      <c r="L1496" s="5"/>
      <c r="M1496" s="5"/>
      <c r="N1496" s="5"/>
      <c r="O1496" s="5"/>
      <c r="P1496" s="5"/>
      <c r="Q1496" s="5"/>
      <c r="R1496" s="5"/>
      <c r="S1496" s="5"/>
      <c r="T1496" s="5"/>
    </row>
    <row r="1497" spans="2:20" ht="15" x14ac:dyDescent="0.25">
      <c r="B1497" s="4" t="str">
        <f t="shared" si="25"/>
        <v/>
      </c>
      <c r="C1497"/>
      <c r="D1497"/>
      <c r="E1497"/>
      <c r="F1497" s="5"/>
      <c r="G1497" s="5"/>
      <c r="H1497" s="5"/>
      <c r="I1497" s="5"/>
      <c r="J1497" s="5"/>
      <c r="K1497" s="5"/>
      <c r="L1497" s="5"/>
      <c r="M1497" s="5"/>
      <c r="N1497" s="5"/>
      <c r="O1497" s="5"/>
      <c r="P1497" s="5"/>
      <c r="Q1497" s="5"/>
      <c r="R1497" s="5"/>
      <c r="S1497" s="5"/>
      <c r="T1497" s="5"/>
    </row>
    <row r="1498" spans="2:20" ht="15" x14ac:dyDescent="0.25">
      <c r="B1498" s="4" t="str">
        <f t="shared" si="25"/>
        <v/>
      </c>
      <c r="C1498"/>
      <c r="D1498"/>
      <c r="E1498"/>
      <c r="F1498" s="5"/>
      <c r="G1498" s="5"/>
      <c r="H1498" s="5"/>
      <c r="I1498" s="5"/>
      <c r="J1498" s="5"/>
      <c r="K1498" s="5"/>
      <c r="L1498" s="5"/>
      <c r="M1498" s="5"/>
      <c r="N1498" s="5"/>
      <c r="O1498" s="5"/>
      <c r="P1498" s="5"/>
      <c r="Q1498" s="5"/>
      <c r="R1498" s="5"/>
      <c r="S1498" s="5"/>
      <c r="T1498" s="5"/>
    </row>
    <row r="1499" spans="2:20" ht="15" x14ac:dyDescent="0.25">
      <c r="B1499" s="4" t="str">
        <f t="shared" si="25"/>
        <v/>
      </c>
      <c r="C1499"/>
      <c r="D1499"/>
      <c r="E1499"/>
      <c r="F1499" s="5"/>
      <c r="G1499" s="5"/>
      <c r="H1499" s="5"/>
      <c r="I1499" s="5"/>
      <c r="J1499" s="5"/>
      <c r="K1499" s="5"/>
      <c r="L1499" s="5"/>
      <c r="M1499" s="5"/>
      <c r="N1499" s="5"/>
      <c r="O1499" s="5"/>
      <c r="P1499" s="5"/>
      <c r="Q1499" s="5"/>
      <c r="R1499" s="5"/>
      <c r="S1499" s="5"/>
      <c r="T1499" s="5"/>
    </row>
    <row r="1500" spans="2:20" ht="15" x14ac:dyDescent="0.25">
      <c r="B1500" s="4" t="str">
        <f t="shared" si="25"/>
        <v/>
      </c>
      <c r="C1500"/>
      <c r="D1500"/>
      <c r="E1500"/>
      <c r="F1500" s="5"/>
      <c r="G1500" s="5"/>
      <c r="H1500" s="5"/>
      <c r="I1500" s="5"/>
      <c r="J1500" s="5"/>
      <c r="K1500" s="5"/>
      <c r="L1500" s="5"/>
      <c r="M1500" s="5"/>
      <c r="N1500" s="5"/>
      <c r="O1500" s="5"/>
      <c r="P1500" s="5"/>
      <c r="Q1500" s="5"/>
      <c r="R1500" s="5"/>
      <c r="S1500" s="5"/>
      <c r="T1500" s="5"/>
    </row>
    <row r="1501" spans="2:20" ht="15" x14ac:dyDescent="0.25">
      <c r="B1501" s="4" t="str">
        <f t="shared" si="25"/>
        <v/>
      </c>
      <c r="C1501"/>
      <c r="D1501"/>
      <c r="E1501"/>
      <c r="F1501" s="5"/>
      <c r="G1501" s="5"/>
      <c r="H1501" s="5"/>
      <c r="I1501" s="5"/>
      <c r="J1501" s="5"/>
      <c r="K1501" s="5"/>
      <c r="L1501" s="5"/>
      <c r="M1501" s="5"/>
      <c r="N1501" s="5"/>
      <c r="O1501" s="5"/>
      <c r="P1501" s="5"/>
      <c r="Q1501" s="5"/>
      <c r="R1501" s="5"/>
      <c r="S1501" s="5"/>
      <c r="T1501" s="5"/>
    </row>
    <row r="1502" spans="2:20" ht="15" x14ac:dyDescent="0.25">
      <c r="B1502" s="4" t="str">
        <f t="shared" si="25"/>
        <v/>
      </c>
      <c r="C1502"/>
      <c r="D1502"/>
      <c r="E1502"/>
      <c r="F1502" s="5"/>
      <c r="G1502" s="5"/>
      <c r="H1502" s="5"/>
      <c r="I1502" s="5"/>
      <c r="J1502" s="5"/>
      <c r="K1502" s="5"/>
      <c r="L1502" s="5"/>
      <c r="M1502" s="5"/>
      <c r="N1502" s="5"/>
      <c r="O1502" s="5"/>
      <c r="P1502" s="5"/>
      <c r="Q1502" s="5"/>
      <c r="R1502" s="5"/>
      <c r="S1502" s="5"/>
      <c r="T1502" s="5"/>
    </row>
    <row r="1503" spans="2:20" ht="15" x14ac:dyDescent="0.25">
      <c r="B1503" s="4" t="str">
        <f t="shared" si="25"/>
        <v/>
      </c>
      <c r="C1503"/>
      <c r="D1503"/>
      <c r="E1503"/>
      <c r="F1503" s="5"/>
      <c r="G1503" s="5"/>
      <c r="H1503" s="5"/>
      <c r="I1503" s="5"/>
      <c r="J1503" s="5"/>
      <c r="K1503" s="5"/>
      <c r="L1503" s="5"/>
      <c r="M1503" s="5"/>
      <c r="N1503" s="5"/>
      <c r="O1503" s="5"/>
      <c r="P1503" s="5"/>
      <c r="Q1503" s="5"/>
      <c r="R1503" s="5"/>
      <c r="S1503" s="5"/>
      <c r="T1503" s="5"/>
    </row>
    <row r="1504" spans="2:20" ht="15" x14ac:dyDescent="0.25">
      <c r="B1504" s="4" t="str">
        <f t="shared" si="25"/>
        <v/>
      </c>
      <c r="C1504"/>
      <c r="D1504"/>
      <c r="E1504"/>
      <c r="F1504" s="5"/>
      <c r="G1504" s="5"/>
      <c r="H1504" s="5"/>
      <c r="I1504" s="5"/>
      <c r="J1504" s="5"/>
      <c r="K1504" s="5"/>
      <c r="L1504" s="5"/>
      <c r="M1504" s="5"/>
      <c r="N1504" s="5"/>
      <c r="O1504" s="5"/>
      <c r="P1504" s="5"/>
      <c r="Q1504" s="5"/>
      <c r="R1504" s="5"/>
      <c r="S1504" s="5"/>
      <c r="T1504" s="5"/>
    </row>
    <row r="1505" spans="2:20" ht="15" x14ac:dyDescent="0.25">
      <c r="B1505" s="4" t="str">
        <f t="shared" si="25"/>
        <v/>
      </c>
      <c r="C1505"/>
      <c r="D1505"/>
      <c r="E1505"/>
      <c r="F1505" s="5"/>
      <c r="G1505" s="5"/>
      <c r="H1505" s="5"/>
      <c r="I1505" s="5"/>
      <c r="J1505" s="5"/>
      <c r="K1505" s="5"/>
      <c r="L1505" s="5"/>
      <c r="M1505" s="5"/>
      <c r="N1505" s="5"/>
      <c r="O1505" s="5"/>
      <c r="P1505" s="5"/>
      <c r="Q1505" s="5"/>
      <c r="R1505" s="5"/>
      <c r="S1505" s="5"/>
      <c r="T1505" s="5"/>
    </row>
    <row r="1506" spans="2:20" ht="15" x14ac:dyDescent="0.25">
      <c r="B1506" s="4" t="str">
        <f t="shared" si="25"/>
        <v/>
      </c>
      <c r="C1506"/>
      <c r="D1506"/>
      <c r="E1506"/>
      <c r="F1506" s="5"/>
      <c r="G1506" s="5"/>
      <c r="H1506" s="5"/>
      <c r="I1506" s="5"/>
      <c r="J1506" s="5"/>
      <c r="K1506" s="5"/>
      <c r="L1506" s="5"/>
      <c r="M1506" s="5"/>
      <c r="N1506" s="5"/>
      <c r="O1506" s="5"/>
      <c r="P1506" s="5"/>
      <c r="Q1506" s="5"/>
      <c r="R1506" s="5"/>
      <c r="S1506" s="5"/>
      <c r="T1506" s="5"/>
    </row>
    <row r="1507" spans="2:20" ht="15" x14ac:dyDescent="0.25">
      <c r="B1507" s="4" t="str">
        <f t="shared" si="25"/>
        <v/>
      </c>
      <c r="C1507"/>
      <c r="D1507"/>
      <c r="E1507"/>
      <c r="F1507" s="5"/>
      <c r="G1507" s="5"/>
      <c r="H1507" s="5"/>
      <c r="I1507" s="5"/>
      <c r="J1507" s="5"/>
      <c r="K1507" s="5"/>
      <c r="L1507" s="5"/>
      <c r="M1507" s="5"/>
      <c r="N1507" s="5"/>
      <c r="O1507" s="5"/>
      <c r="P1507" s="5"/>
      <c r="Q1507" s="5"/>
      <c r="R1507" s="5"/>
      <c r="S1507" s="5"/>
      <c r="T1507" s="5"/>
    </row>
    <row r="1508" spans="2:20" ht="15" x14ac:dyDescent="0.25">
      <c r="B1508" s="4" t="str">
        <f t="shared" si="25"/>
        <v/>
      </c>
      <c r="C1508"/>
      <c r="D1508"/>
      <c r="E1508"/>
      <c r="F1508" s="5"/>
      <c r="G1508" s="5"/>
      <c r="H1508" s="5"/>
      <c r="I1508" s="5"/>
      <c r="J1508" s="5"/>
      <c r="K1508" s="5"/>
      <c r="L1508" s="5"/>
      <c r="M1508" s="5"/>
      <c r="N1508" s="5"/>
      <c r="O1508" s="5"/>
      <c r="P1508" s="5"/>
      <c r="Q1508" s="5"/>
      <c r="R1508" s="5"/>
      <c r="S1508" s="5"/>
      <c r="T1508" s="5"/>
    </row>
    <row r="1509" spans="2:20" ht="15" x14ac:dyDescent="0.25">
      <c r="B1509" s="4" t="str">
        <f t="shared" si="25"/>
        <v/>
      </c>
      <c r="C1509"/>
      <c r="D1509"/>
      <c r="E1509"/>
      <c r="F1509" s="5"/>
      <c r="G1509" s="5"/>
      <c r="H1509" s="5"/>
      <c r="I1509" s="5"/>
      <c r="J1509" s="5"/>
      <c r="K1509" s="5"/>
      <c r="L1509" s="5"/>
      <c r="M1509" s="5"/>
      <c r="N1509" s="5"/>
      <c r="O1509" s="5"/>
      <c r="P1509" s="5"/>
      <c r="Q1509" s="5"/>
      <c r="R1509" s="5"/>
      <c r="S1509" s="5"/>
      <c r="T1509" s="5"/>
    </row>
    <row r="1510" spans="2:20" ht="15" x14ac:dyDescent="0.25">
      <c r="B1510" s="4" t="str">
        <f t="shared" si="25"/>
        <v/>
      </c>
      <c r="C1510"/>
      <c r="D1510"/>
      <c r="E1510"/>
      <c r="F1510" s="5"/>
      <c r="G1510" s="5"/>
      <c r="H1510" s="5"/>
      <c r="I1510" s="5"/>
      <c r="J1510" s="5"/>
      <c r="K1510" s="5"/>
      <c r="L1510" s="5"/>
      <c r="M1510" s="5"/>
      <c r="N1510" s="5"/>
      <c r="O1510" s="5"/>
      <c r="P1510" s="5"/>
      <c r="Q1510" s="5"/>
      <c r="R1510" s="5"/>
      <c r="S1510" s="5"/>
      <c r="T1510" s="5"/>
    </row>
    <row r="1511" spans="2:20" ht="15" x14ac:dyDescent="0.25">
      <c r="B1511" s="4" t="str">
        <f t="shared" si="25"/>
        <v/>
      </c>
      <c r="C1511"/>
      <c r="D1511"/>
      <c r="E1511"/>
      <c r="F1511" s="5"/>
      <c r="G1511" s="5"/>
      <c r="H1511" s="5"/>
      <c r="I1511" s="5"/>
      <c r="J1511" s="5"/>
      <c r="K1511" s="5"/>
      <c r="L1511" s="5"/>
      <c r="M1511" s="5"/>
      <c r="N1511" s="5"/>
      <c r="O1511" s="5"/>
      <c r="P1511" s="5"/>
      <c r="Q1511" s="5"/>
      <c r="R1511" s="5"/>
      <c r="S1511" s="5"/>
      <c r="T1511" s="5"/>
    </row>
    <row r="1512" spans="2:20" ht="15" x14ac:dyDescent="0.25">
      <c r="B1512" s="4" t="str">
        <f t="shared" si="25"/>
        <v/>
      </c>
      <c r="C1512"/>
      <c r="D1512"/>
      <c r="E1512"/>
      <c r="F1512" s="5"/>
      <c r="G1512" s="5"/>
      <c r="H1512" s="5"/>
      <c r="I1512" s="5"/>
      <c r="J1512" s="5"/>
      <c r="K1512" s="5"/>
      <c r="L1512" s="5"/>
      <c r="M1512" s="5"/>
      <c r="N1512" s="5"/>
      <c r="O1512" s="5"/>
      <c r="P1512" s="5"/>
      <c r="Q1512" s="5"/>
      <c r="R1512" s="5"/>
      <c r="S1512" s="5"/>
      <c r="T1512" s="5"/>
    </row>
    <row r="1513" spans="2:20" ht="15" x14ac:dyDescent="0.25">
      <c r="B1513" s="4" t="str">
        <f t="shared" si="25"/>
        <v/>
      </c>
      <c r="C1513"/>
      <c r="D1513"/>
      <c r="E1513"/>
      <c r="F1513" s="5"/>
      <c r="G1513" s="5"/>
      <c r="H1513" s="5"/>
      <c r="I1513" s="5"/>
      <c r="J1513" s="5"/>
      <c r="K1513" s="5"/>
      <c r="L1513" s="5"/>
      <c r="M1513" s="5"/>
      <c r="N1513" s="5"/>
      <c r="O1513" s="5"/>
      <c r="P1513" s="5"/>
      <c r="Q1513" s="5"/>
      <c r="R1513" s="5"/>
      <c r="S1513" s="5"/>
      <c r="T1513" s="5"/>
    </row>
    <row r="1514" spans="2:20" ht="15" x14ac:dyDescent="0.25">
      <c r="B1514" s="4" t="str">
        <f t="shared" si="25"/>
        <v/>
      </c>
      <c r="C1514"/>
      <c r="D1514"/>
      <c r="E1514"/>
      <c r="F1514" s="5"/>
      <c r="G1514" s="5"/>
      <c r="H1514" s="5"/>
      <c r="I1514" s="5"/>
      <c r="J1514" s="5"/>
      <c r="K1514" s="5"/>
      <c r="L1514" s="5"/>
      <c r="M1514" s="5"/>
      <c r="N1514" s="5"/>
      <c r="O1514" s="5"/>
      <c r="P1514" s="5"/>
      <c r="Q1514" s="5"/>
      <c r="R1514" s="5"/>
      <c r="S1514" s="5"/>
      <c r="T1514" s="5"/>
    </row>
    <row r="1515" spans="2:20" ht="15" x14ac:dyDescent="0.25">
      <c r="B1515" s="4" t="str">
        <f t="shared" si="25"/>
        <v/>
      </c>
      <c r="C1515"/>
      <c r="D1515"/>
      <c r="E1515"/>
      <c r="F1515" s="5"/>
      <c r="G1515" s="5"/>
      <c r="H1515" s="5"/>
      <c r="I1515" s="5"/>
      <c r="J1515" s="5"/>
      <c r="K1515" s="5"/>
      <c r="L1515" s="5"/>
      <c r="M1515" s="5"/>
      <c r="N1515" s="5"/>
      <c r="O1515" s="5"/>
      <c r="P1515" s="5"/>
      <c r="Q1515" s="5"/>
      <c r="R1515" s="5"/>
      <c r="S1515" s="5"/>
      <c r="T1515" s="5"/>
    </row>
    <row r="1516" spans="2:20" ht="15" x14ac:dyDescent="0.25">
      <c r="B1516" s="4" t="str">
        <f t="shared" si="25"/>
        <v/>
      </c>
      <c r="C1516"/>
      <c r="D1516"/>
      <c r="E1516"/>
      <c r="F1516" s="5"/>
      <c r="G1516" s="5"/>
      <c r="H1516" s="5"/>
      <c r="I1516" s="5"/>
      <c r="J1516" s="5"/>
      <c r="K1516" s="5"/>
      <c r="L1516" s="5"/>
      <c r="M1516" s="5"/>
      <c r="N1516" s="5"/>
      <c r="O1516" s="5"/>
      <c r="P1516" s="5"/>
      <c r="Q1516" s="5"/>
      <c r="R1516" s="5"/>
      <c r="S1516" s="5"/>
      <c r="T1516" s="5"/>
    </row>
    <row r="1517" spans="2:20" ht="15" x14ac:dyDescent="0.25">
      <c r="B1517" s="4" t="str">
        <f t="shared" si="25"/>
        <v/>
      </c>
      <c r="C1517"/>
      <c r="D1517"/>
      <c r="E1517"/>
      <c r="F1517" s="5"/>
      <c r="G1517" s="5"/>
      <c r="H1517" s="5"/>
      <c r="I1517" s="5"/>
      <c r="J1517" s="5"/>
      <c r="K1517" s="5"/>
      <c r="L1517" s="5"/>
      <c r="M1517" s="5"/>
      <c r="N1517" s="5"/>
      <c r="O1517" s="5"/>
      <c r="P1517" s="5"/>
      <c r="Q1517" s="5"/>
      <c r="R1517" s="5"/>
      <c r="S1517" s="5"/>
      <c r="T1517" s="5"/>
    </row>
    <row r="1518" spans="2:20" ht="15" x14ac:dyDescent="0.25">
      <c r="B1518" s="4" t="str">
        <f t="shared" si="25"/>
        <v/>
      </c>
      <c r="C1518"/>
      <c r="D1518"/>
      <c r="E1518"/>
      <c r="F1518" s="5"/>
      <c r="G1518" s="5"/>
      <c r="H1518" s="5"/>
      <c r="I1518" s="5"/>
      <c r="J1518" s="5"/>
      <c r="K1518" s="5"/>
      <c r="L1518" s="5"/>
      <c r="M1518" s="5"/>
      <c r="N1518" s="5"/>
      <c r="O1518" s="5"/>
      <c r="P1518" s="5"/>
      <c r="Q1518" s="5"/>
      <c r="R1518" s="5"/>
      <c r="S1518" s="5"/>
      <c r="T1518" s="5"/>
    </row>
    <row r="1519" spans="2:20" ht="15" x14ac:dyDescent="0.25">
      <c r="B1519" s="4" t="str">
        <f t="shared" si="25"/>
        <v/>
      </c>
      <c r="C1519"/>
      <c r="D1519"/>
      <c r="E1519"/>
      <c r="F1519" s="5"/>
      <c r="G1519" s="5"/>
      <c r="H1519" s="5"/>
      <c r="I1519" s="5"/>
      <c r="J1519" s="5"/>
      <c r="K1519" s="5"/>
      <c r="L1519" s="5"/>
      <c r="M1519" s="5"/>
      <c r="N1519" s="5"/>
      <c r="O1519" s="5"/>
      <c r="P1519" s="5"/>
      <c r="Q1519" s="5"/>
      <c r="R1519" s="5"/>
      <c r="S1519" s="5"/>
      <c r="T1519" s="5"/>
    </row>
    <row r="1520" spans="2:20" ht="15" x14ac:dyDescent="0.25">
      <c r="B1520" s="4" t="str">
        <f t="shared" si="25"/>
        <v/>
      </c>
      <c r="C1520"/>
      <c r="D1520"/>
      <c r="E1520"/>
      <c r="F1520" s="5"/>
      <c r="G1520" s="5"/>
      <c r="H1520" s="5"/>
      <c r="I1520" s="5"/>
      <c r="J1520" s="5"/>
      <c r="K1520" s="5"/>
      <c r="L1520" s="5"/>
      <c r="M1520" s="5"/>
      <c r="N1520" s="5"/>
      <c r="O1520" s="5"/>
      <c r="P1520" s="5"/>
      <c r="Q1520" s="5"/>
      <c r="R1520" s="5"/>
      <c r="S1520" s="5"/>
      <c r="T1520" s="5"/>
    </row>
    <row r="1521" spans="2:20" ht="15" x14ac:dyDescent="0.25">
      <c r="B1521" s="4" t="str">
        <f t="shared" si="25"/>
        <v/>
      </c>
      <c r="C1521"/>
      <c r="D1521"/>
      <c r="E1521"/>
      <c r="F1521" s="5"/>
      <c r="G1521" s="5"/>
      <c r="H1521" s="5"/>
      <c r="I1521" s="5"/>
      <c r="J1521" s="5"/>
      <c r="K1521" s="5"/>
      <c r="L1521" s="5"/>
      <c r="M1521" s="5"/>
      <c r="N1521" s="5"/>
      <c r="O1521" s="5"/>
      <c r="P1521" s="5"/>
      <c r="Q1521" s="5"/>
      <c r="R1521" s="5"/>
      <c r="S1521" s="5"/>
      <c r="T1521" s="5"/>
    </row>
    <row r="1522" spans="2:20" ht="15" x14ac:dyDescent="0.25">
      <c r="B1522" s="4" t="str">
        <f t="shared" si="25"/>
        <v/>
      </c>
      <c r="C1522"/>
      <c r="D1522"/>
      <c r="E1522"/>
      <c r="F1522" s="5"/>
      <c r="G1522" s="5"/>
      <c r="H1522" s="5"/>
      <c r="I1522" s="5"/>
      <c r="J1522" s="5"/>
      <c r="K1522" s="5"/>
      <c r="L1522" s="5"/>
      <c r="M1522" s="5"/>
      <c r="N1522" s="5"/>
      <c r="O1522" s="5"/>
      <c r="P1522" s="5"/>
      <c r="Q1522" s="5"/>
      <c r="R1522" s="5"/>
      <c r="S1522" s="5"/>
      <c r="T1522" s="5"/>
    </row>
    <row r="1523" spans="2:20" ht="15" x14ac:dyDescent="0.25">
      <c r="B1523" s="4" t="str">
        <f t="shared" si="25"/>
        <v/>
      </c>
      <c r="C1523"/>
      <c r="D1523"/>
      <c r="E1523"/>
      <c r="F1523" s="5"/>
      <c r="G1523" s="5"/>
      <c r="H1523" s="5"/>
      <c r="I1523" s="5"/>
      <c r="J1523" s="5"/>
      <c r="K1523" s="5"/>
      <c r="L1523" s="5"/>
      <c r="M1523" s="5"/>
      <c r="N1523" s="5"/>
      <c r="O1523" s="5"/>
      <c r="P1523" s="5"/>
      <c r="Q1523" s="5"/>
      <c r="R1523" s="5"/>
      <c r="S1523" s="5"/>
      <c r="T1523" s="5"/>
    </row>
    <row r="1524" spans="2:20" ht="15" x14ac:dyDescent="0.25">
      <c r="B1524" s="4" t="str">
        <f t="shared" si="25"/>
        <v/>
      </c>
      <c r="C1524"/>
      <c r="D1524"/>
      <c r="E1524"/>
      <c r="F1524" s="5"/>
      <c r="G1524" s="5"/>
      <c r="H1524" s="5"/>
      <c r="I1524" s="5"/>
      <c r="J1524" s="5"/>
      <c r="K1524" s="5"/>
      <c r="L1524" s="5"/>
      <c r="M1524" s="5"/>
      <c r="N1524" s="5"/>
      <c r="O1524" s="5"/>
      <c r="P1524" s="5"/>
      <c r="Q1524" s="5"/>
      <c r="R1524" s="5"/>
      <c r="S1524" s="5"/>
      <c r="T1524" s="5"/>
    </row>
    <row r="1525" spans="2:20" ht="15" x14ac:dyDescent="0.25">
      <c r="B1525" s="4" t="str">
        <f t="shared" si="25"/>
        <v/>
      </c>
      <c r="C1525"/>
      <c r="D1525"/>
      <c r="E1525"/>
      <c r="F1525" s="5"/>
      <c r="G1525" s="5"/>
      <c r="H1525" s="5"/>
      <c r="I1525" s="5"/>
      <c r="J1525" s="5"/>
      <c r="K1525" s="5"/>
      <c r="L1525" s="5"/>
      <c r="M1525" s="5"/>
      <c r="N1525" s="5"/>
      <c r="O1525" s="5"/>
      <c r="P1525" s="5"/>
      <c r="Q1525" s="5"/>
      <c r="R1525" s="5"/>
      <c r="S1525" s="5"/>
      <c r="T1525" s="5"/>
    </row>
    <row r="1526" spans="2:20" ht="15" x14ac:dyDescent="0.25">
      <c r="B1526" s="4" t="str">
        <f t="shared" si="25"/>
        <v/>
      </c>
      <c r="C1526"/>
      <c r="D1526"/>
      <c r="E1526"/>
      <c r="F1526" s="5"/>
      <c r="G1526" s="5"/>
      <c r="H1526" s="5"/>
      <c r="I1526" s="5"/>
      <c r="J1526" s="5"/>
      <c r="K1526" s="5"/>
      <c r="L1526" s="5"/>
      <c r="M1526" s="5"/>
      <c r="N1526" s="5"/>
      <c r="O1526" s="5"/>
      <c r="P1526" s="5"/>
      <c r="Q1526" s="5"/>
      <c r="R1526" s="5"/>
      <c r="S1526" s="5"/>
      <c r="T1526" s="5"/>
    </row>
    <row r="1527" spans="2:20" ht="15" x14ac:dyDescent="0.25">
      <c r="B1527" s="4" t="str">
        <f t="shared" si="25"/>
        <v/>
      </c>
      <c r="C1527"/>
      <c r="D1527"/>
      <c r="E1527"/>
      <c r="F1527" s="5"/>
      <c r="G1527" s="5"/>
      <c r="H1527" s="5"/>
      <c r="I1527" s="5"/>
      <c r="J1527" s="5"/>
      <c r="K1527" s="5"/>
      <c r="L1527" s="5"/>
      <c r="M1527" s="5"/>
      <c r="N1527" s="5"/>
      <c r="O1527" s="5"/>
      <c r="P1527" s="5"/>
      <c r="Q1527" s="5"/>
      <c r="R1527" s="5"/>
      <c r="S1527" s="5"/>
      <c r="T1527" s="5"/>
    </row>
    <row r="1528" spans="2:20" ht="15" x14ac:dyDescent="0.25">
      <c r="B1528" s="4" t="str">
        <f t="shared" si="25"/>
        <v/>
      </c>
      <c r="C1528"/>
      <c r="D1528"/>
      <c r="E1528"/>
      <c r="F1528" s="5"/>
      <c r="G1528" s="5"/>
      <c r="H1528" s="5"/>
      <c r="I1528" s="5"/>
      <c r="J1528" s="5"/>
      <c r="K1528" s="5"/>
      <c r="L1528" s="5"/>
      <c r="M1528" s="5"/>
      <c r="N1528" s="5"/>
      <c r="O1528" s="5"/>
      <c r="P1528" s="5"/>
      <c r="Q1528" s="5"/>
      <c r="R1528" s="5"/>
      <c r="S1528" s="5"/>
      <c r="T1528" s="5"/>
    </row>
    <row r="1529" spans="2:20" ht="15" x14ac:dyDescent="0.25">
      <c r="B1529" s="4" t="str">
        <f t="shared" si="25"/>
        <v/>
      </c>
      <c r="C1529"/>
      <c r="D1529"/>
      <c r="E1529"/>
      <c r="F1529" s="5"/>
      <c r="G1529" s="5"/>
      <c r="H1529" s="5"/>
      <c r="I1529" s="5"/>
      <c r="J1529" s="5"/>
      <c r="K1529" s="5"/>
      <c r="L1529" s="5"/>
      <c r="M1529" s="5"/>
      <c r="N1529" s="5"/>
      <c r="O1529" s="5"/>
      <c r="P1529" s="5"/>
      <c r="Q1529" s="5"/>
      <c r="R1529" s="5"/>
      <c r="S1529" s="5"/>
      <c r="T1529" s="5"/>
    </row>
    <row r="1530" spans="2:20" ht="15" x14ac:dyDescent="0.25">
      <c r="B1530" s="4" t="str">
        <f t="shared" si="25"/>
        <v/>
      </c>
      <c r="C1530"/>
      <c r="D1530"/>
      <c r="E1530"/>
      <c r="F1530" s="5"/>
      <c r="G1530" s="5"/>
      <c r="H1530" s="5"/>
      <c r="I1530" s="5"/>
      <c r="J1530" s="5"/>
      <c r="K1530" s="5"/>
      <c r="L1530" s="5"/>
      <c r="M1530" s="5"/>
      <c r="N1530" s="5"/>
      <c r="O1530" s="5"/>
      <c r="P1530" s="5"/>
      <c r="Q1530" s="5"/>
      <c r="R1530" s="5"/>
      <c r="S1530" s="5"/>
      <c r="T1530" s="5"/>
    </row>
    <row r="1531" spans="2:20" ht="15" x14ac:dyDescent="0.25">
      <c r="B1531" s="4" t="str">
        <f t="shared" si="25"/>
        <v/>
      </c>
      <c r="C1531"/>
      <c r="D1531"/>
      <c r="E1531"/>
      <c r="F1531" s="5"/>
      <c r="G1531" s="5"/>
      <c r="H1531" s="5"/>
      <c r="I1531" s="5"/>
      <c r="J1531" s="5"/>
      <c r="K1531" s="5"/>
      <c r="L1531" s="5"/>
      <c r="M1531" s="5"/>
      <c r="N1531" s="5"/>
      <c r="O1531" s="5"/>
      <c r="P1531" s="5"/>
      <c r="Q1531" s="5"/>
      <c r="R1531" s="5"/>
      <c r="S1531" s="5"/>
      <c r="T1531" s="5"/>
    </row>
    <row r="1532" spans="2:20" ht="15" x14ac:dyDescent="0.25">
      <c r="B1532" s="4" t="str">
        <f t="shared" si="25"/>
        <v/>
      </c>
      <c r="C1532"/>
      <c r="D1532"/>
      <c r="E1532"/>
      <c r="F1532" s="5"/>
      <c r="G1532" s="5"/>
      <c r="H1532" s="5"/>
      <c r="I1532" s="5"/>
      <c r="J1532" s="5"/>
      <c r="K1532" s="5"/>
      <c r="L1532" s="5"/>
      <c r="M1532" s="5"/>
      <c r="N1532" s="5"/>
      <c r="O1532" s="5"/>
      <c r="P1532" s="5"/>
      <c r="Q1532" s="5"/>
      <c r="R1532" s="5"/>
      <c r="S1532" s="5"/>
      <c r="T1532" s="5"/>
    </row>
    <row r="1533" spans="2:20" ht="15" x14ac:dyDescent="0.25">
      <c r="B1533" s="4" t="str">
        <f t="shared" si="25"/>
        <v/>
      </c>
      <c r="C1533"/>
      <c r="D1533"/>
      <c r="E1533"/>
      <c r="F1533" s="5"/>
      <c r="G1533" s="5"/>
      <c r="H1533" s="5"/>
      <c r="I1533" s="5"/>
      <c r="J1533" s="5"/>
      <c r="K1533" s="5"/>
      <c r="L1533" s="5"/>
      <c r="M1533" s="5"/>
      <c r="N1533" s="5"/>
      <c r="O1533" s="5"/>
      <c r="P1533" s="5"/>
      <c r="Q1533" s="5"/>
      <c r="R1533" s="5"/>
      <c r="S1533" s="5"/>
      <c r="T1533" s="5"/>
    </row>
    <row r="1534" spans="2:20" ht="15" x14ac:dyDescent="0.25">
      <c r="B1534" s="4" t="str">
        <f t="shared" si="25"/>
        <v/>
      </c>
      <c r="C1534"/>
      <c r="D1534"/>
      <c r="E1534"/>
      <c r="F1534" s="5"/>
      <c r="G1534" s="5"/>
      <c r="H1534" s="5"/>
      <c r="I1534" s="5"/>
      <c r="J1534" s="5"/>
      <c r="K1534" s="5"/>
      <c r="L1534" s="5"/>
      <c r="M1534" s="5"/>
      <c r="N1534" s="5"/>
      <c r="O1534" s="5"/>
      <c r="P1534" s="5"/>
      <c r="Q1534" s="5"/>
      <c r="R1534" s="5"/>
      <c r="S1534" s="5"/>
      <c r="T1534" s="5"/>
    </row>
    <row r="1535" spans="2:20" ht="15" x14ac:dyDescent="0.25">
      <c r="B1535" s="4" t="str">
        <f t="shared" si="25"/>
        <v/>
      </c>
      <c r="C1535"/>
      <c r="D1535"/>
      <c r="E1535"/>
      <c r="F1535" s="5"/>
      <c r="G1535" s="5"/>
      <c r="H1535" s="5"/>
      <c r="I1535" s="5"/>
      <c r="J1535" s="5"/>
      <c r="K1535" s="5"/>
      <c r="L1535" s="5"/>
      <c r="M1535" s="5"/>
      <c r="N1535" s="5"/>
      <c r="O1535" s="5"/>
      <c r="P1535" s="5"/>
      <c r="Q1535" s="5"/>
      <c r="R1535" s="5"/>
      <c r="S1535" s="5"/>
      <c r="T1535" s="5"/>
    </row>
    <row r="1536" spans="2:20" ht="15" x14ac:dyDescent="0.25">
      <c r="B1536" s="4" t="str">
        <f t="shared" si="25"/>
        <v/>
      </c>
      <c r="C1536"/>
      <c r="D1536"/>
      <c r="E1536"/>
      <c r="F1536" s="5"/>
      <c r="G1536" s="5"/>
      <c r="H1536" s="5"/>
      <c r="I1536" s="5"/>
      <c r="J1536" s="5"/>
      <c r="K1536" s="5"/>
      <c r="L1536" s="5"/>
      <c r="M1536" s="5"/>
      <c r="N1536" s="5"/>
      <c r="O1536" s="5"/>
      <c r="P1536" s="5"/>
      <c r="Q1536" s="5"/>
      <c r="R1536" s="5"/>
      <c r="S1536" s="5"/>
      <c r="T1536" s="5"/>
    </row>
    <row r="1537" spans="2:20" ht="15" x14ac:dyDescent="0.25">
      <c r="B1537" s="4" t="str">
        <f t="shared" si="25"/>
        <v/>
      </c>
      <c r="C1537"/>
      <c r="D1537"/>
      <c r="E1537"/>
      <c r="F1537" s="5"/>
      <c r="G1537" s="5"/>
      <c r="H1537" s="5"/>
      <c r="I1537" s="5"/>
      <c r="J1537" s="5"/>
      <c r="K1537" s="5"/>
      <c r="L1537" s="5"/>
      <c r="M1537" s="5"/>
      <c r="N1537" s="5"/>
      <c r="O1537" s="5"/>
      <c r="P1537" s="5"/>
      <c r="Q1537" s="5"/>
      <c r="R1537" s="5"/>
      <c r="S1537" s="5"/>
      <c r="T1537" s="5"/>
    </row>
    <row r="1538" spans="2:20" ht="15" x14ac:dyDescent="0.25">
      <c r="B1538" s="4" t="str">
        <f t="shared" si="25"/>
        <v/>
      </c>
      <c r="C1538"/>
      <c r="D1538"/>
      <c r="E1538"/>
      <c r="F1538" s="5"/>
      <c r="G1538" s="5"/>
      <c r="H1538" s="5"/>
      <c r="I1538" s="5"/>
      <c r="J1538" s="5"/>
      <c r="K1538" s="5"/>
      <c r="L1538" s="5"/>
      <c r="M1538" s="5"/>
      <c r="N1538" s="5"/>
      <c r="O1538" s="5"/>
      <c r="P1538" s="5"/>
      <c r="Q1538" s="5"/>
      <c r="R1538" s="5"/>
      <c r="S1538" s="5"/>
      <c r="T1538" s="5"/>
    </row>
    <row r="1539" spans="2:20" ht="15" x14ac:dyDescent="0.25">
      <c r="B1539" s="4" t="str">
        <f t="shared" si="25"/>
        <v/>
      </c>
      <c r="C1539"/>
      <c r="D1539"/>
      <c r="E1539"/>
      <c r="F1539" s="5"/>
      <c r="G1539" s="5"/>
      <c r="H1539" s="5"/>
      <c r="I1539" s="5"/>
      <c r="J1539" s="5"/>
      <c r="K1539" s="5"/>
      <c r="L1539" s="5"/>
      <c r="M1539" s="5"/>
      <c r="N1539" s="5"/>
      <c r="O1539" s="5"/>
      <c r="P1539" s="5"/>
      <c r="Q1539" s="5"/>
      <c r="R1539" s="5"/>
      <c r="S1539" s="5"/>
      <c r="T1539" s="5"/>
    </row>
    <row r="1540" spans="2:20" ht="15" x14ac:dyDescent="0.25">
      <c r="B1540" s="4" t="str">
        <f t="shared" si="25"/>
        <v/>
      </c>
      <c r="C1540"/>
      <c r="D1540"/>
      <c r="E1540"/>
      <c r="F1540" s="5"/>
      <c r="G1540" s="5"/>
      <c r="H1540" s="5"/>
      <c r="I1540" s="5"/>
      <c r="J1540" s="5"/>
      <c r="K1540" s="5"/>
      <c r="L1540" s="5"/>
      <c r="M1540" s="5"/>
      <c r="N1540" s="5"/>
      <c r="O1540" s="5"/>
      <c r="P1540" s="5"/>
      <c r="Q1540" s="5"/>
      <c r="R1540" s="5"/>
      <c r="S1540" s="5"/>
      <c r="T1540" s="5"/>
    </row>
    <row r="1541" spans="2:20" ht="15" x14ac:dyDescent="0.25">
      <c r="B1541" s="4" t="str">
        <f t="shared" si="25"/>
        <v/>
      </c>
      <c r="C1541"/>
      <c r="D1541"/>
      <c r="E1541"/>
      <c r="F1541" s="5"/>
      <c r="G1541" s="5"/>
      <c r="H1541" s="5"/>
      <c r="I1541" s="5"/>
      <c r="J1541" s="5"/>
      <c r="K1541" s="5"/>
      <c r="L1541" s="5"/>
      <c r="M1541" s="5"/>
      <c r="N1541" s="5"/>
      <c r="O1541" s="5"/>
      <c r="P1541" s="5"/>
      <c r="Q1541" s="5"/>
      <c r="R1541" s="5"/>
      <c r="S1541" s="5"/>
      <c r="T1541" s="5"/>
    </row>
    <row r="1542" spans="2:20" ht="15" x14ac:dyDescent="0.25">
      <c r="B1542" s="4" t="str">
        <f t="shared" si="25"/>
        <v/>
      </c>
      <c r="C1542"/>
      <c r="D1542"/>
      <c r="E1542"/>
      <c r="F1542" s="5"/>
      <c r="G1542" s="5"/>
      <c r="H1542" s="5"/>
      <c r="I1542" s="5"/>
      <c r="J1542" s="5"/>
      <c r="K1542" s="5"/>
      <c r="L1542" s="5"/>
      <c r="M1542" s="5"/>
      <c r="N1542" s="5"/>
      <c r="O1542" s="5"/>
      <c r="P1542" s="5"/>
      <c r="Q1542" s="5"/>
      <c r="R1542" s="5"/>
      <c r="S1542" s="5"/>
      <c r="T1542" s="5"/>
    </row>
    <row r="1543" spans="2:20" ht="15" x14ac:dyDescent="0.25">
      <c r="B1543" s="4" t="str">
        <f t="shared" si="25"/>
        <v/>
      </c>
      <c r="C1543"/>
      <c r="D1543"/>
      <c r="E1543"/>
      <c r="F1543" s="5"/>
      <c r="G1543" s="5"/>
      <c r="H1543" s="5"/>
      <c r="I1543" s="5"/>
      <c r="J1543" s="5"/>
      <c r="K1543" s="5"/>
      <c r="L1543" s="5"/>
      <c r="M1543" s="5"/>
      <c r="N1543" s="5"/>
      <c r="O1543" s="5"/>
      <c r="P1543" s="5"/>
      <c r="Q1543" s="5"/>
      <c r="R1543" s="5"/>
      <c r="S1543" s="5"/>
      <c r="T1543" s="5"/>
    </row>
    <row r="1544" spans="2:20" ht="15" x14ac:dyDescent="0.25">
      <c r="B1544" s="4" t="str">
        <f t="shared" si="25"/>
        <v/>
      </c>
      <c r="C1544"/>
      <c r="D1544"/>
      <c r="E1544"/>
      <c r="F1544" s="5"/>
      <c r="G1544" s="5"/>
      <c r="H1544" s="5"/>
      <c r="I1544" s="5"/>
      <c r="J1544" s="5"/>
      <c r="K1544" s="5"/>
      <c r="L1544" s="5"/>
      <c r="M1544" s="5"/>
      <c r="N1544" s="5"/>
      <c r="O1544" s="5"/>
      <c r="P1544" s="5"/>
      <c r="Q1544" s="5"/>
      <c r="R1544" s="5"/>
      <c r="S1544" s="5"/>
      <c r="T1544" s="5"/>
    </row>
    <row r="1545" spans="2:20" ht="15" x14ac:dyDescent="0.25">
      <c r="B1545" s="4" t="str">
        <f t="shared" si="25"/>
        <v/>
      </c>
      <c r="C1545"/>
      <c r="D1545"/>
      <c r="E1545"/>
      <c r="F1545" s="5"/>
      <c r="G1545" s="5"/>
      <c r="H1545" s="5"/>
      <c r="I1545" s="5"/>
      <c r="J1545" s="5"/>
      <c r="K1545" s="5"/>
      <c r="L1545" s="5"/>
      <c r="M1545" s="5"/>
      <c r="N1545" s="5"/>
      <c r="O1545" s="5"/>
      <c r="P1545" s="5"/>
      <c r="Q1545" s="5"/>
      <c r="R1545" s="5"/>
      <c r="S1545" s="5"/>
      <c r="T1545" s="5"/>
    </row>
    <row r="1546" spans="2:20" ht="15" x14ac:dyDescent="0.25">
      <c r="B1546" s="4" t="str">
        <f t="shared" si="25"/>
        <v/>
      </c>
      <c r="C1546"/>
      <c r="D1546"/>
      <c r="E1546"/>
      <c r="F1546" s="5"/>
      <c r="G1546" s="5"/>
      <c r="H1546" s="5"/>
      <c r="I1546" s="5"/>
      <c r="J1546" s="5"/>
      <c r="K1546" s="5"/>
      <c r="L1546" s="5"/>
      <c r="M1546" s="5"/>
      <c r="N1546" s="5"/>
      <c r="O1546" s="5"/>
      <c r="P1546" s="5"/>
      <c r="Q1546" s="5"/>
      <c r="R1546" s="5"/>
      <c r="S1546" s="5"/>
      <c r="T1546" s="5"/>
    </row>
    <row r="1547" spans="2:20" ht="15" x14ac:dyDescent="0.25">
      <c r="B1547" s="4" t="str">
        <f t="shared" si="25"/>
        <v/>
      </c>
      <c r="C1547"/>
      <c r="D1547"/>
      <c r="E1547"/>
      <c r="F1547" s="5"/>
      <c r="G1547" s="5"/>
      <c r="H1547" s="5"/>
      <c r="I1547" s="5"/>
      <c r="J1547" s="5"/>
      <c r="K1547" s="5"/>
      <c r="L1547" s="5"/>
      <c r="M1547" s="5"/>
      <c r="N1547" s="5"/>
      <c r="O1547" s="5"/>
      <c r="P1547" s="5"/>
      <c r="Q1547" s="5"/>
      <c r="R1547" s="5"/>
      <c r="S1547" s="5"/>
      <c r="T1547" s="5"/>
    </row>
    <row r="1548" spans="2:20" ht="15" x14ac:dyDescent="0.25">
      <c r="B1548" s="4" t="str">
        <f t="shared" si="25"/>
        <v/>
      </c>
      <c r="C1548"/>
      <c r="D1548"/>
      <c r="E1548"/>
      <c r="F1548" s="5"/>
      <c r="G1548" s="5"/>
      <c r="H1548" s="5"/>
      <c r="I1548" s="5"/>
      <c r="J1548" s="5"/>
      <c r="K1548" s="5"/>
      <c r="L1548" s="5"/>
      <c r="M1548" s="5"/>
      <c r="N1548" s="5"/>
      <c r="O1548" s="5"/>
      <c r="P1548" s="5"/>
      <c r="Q1548" s="5"/>
      <c r="R1548" s="5"/>
      <c r="S1548" s="5"/>
      <c r="T1548" s="5"/>
    </row>
    <row r="1549" spans="2:20" ht="15" x14ac:dyDescent="0.25">
      <c r="B1549" s="4" t="str">
        <f t="shared" ref="B1549:B1612" si="26">IF(IFERROR(IF(MAX(G1549:BB1549)/MAX($G$12:$DD$10000)=1,"",MAX(G1549:BB1549)/MAX($G$12:$DD$10000)),"")=0,"",IFERROR(IF(MAX(G1549:BB1549)/MAX($G$12:$DD$10000)=1,"",MAX(G1549:BB1549)/MAX($G$12:$DD$10000)),""))</f>
        <v/>
      </c>
      <c r="C1549"/>
      <c r="D1549"/>
      <c r="E1549"/>
      <c r="F1549" s="5"/>
      <c r="G1549" s="5"/>
      <c r="H1549" s="5"/>
      <c r="I1549" s="5"/>
      <c r="J1549" s="5"/>
      <c r="K1549" s="5"/>
      <c r="L1549" s="5"/>
      <c r="M1549" s="5"/>
      <c r="N1549" s="5"/>
      <c r="O1549" s="5"/>
      <c r="P1549" s="5"/>
      <c r="Q1549" s="5"/>
      <c r="R1549" s="5"/>
      <c r="S1549" s="5"/>
      <c r="T1549" s="5"/>
    </row>
    <row r="1550" spans="2:20" ht="15" x14ac:dyDescent="0.25">
      <c r="B1550" s="4" t="str">
        <f t="shared" si="26"/>
        <v/>
      </c>
      <c r="C1550"/>
      <c r="D1550"/>
      <c r="E1550"/>
      <c r="F1550" s="5"/>
      <c r="G1550" s="5"/>
      <c r="H1550" s="5"/>
      <c r="I1550" s="5"/>
      <c r="J1550" s="5"/>
      <c r="K1550" s="5"/>
      <c r="L1550" s="5"/>
      <c r="M1550" s="5"/>
      <c r="N1550" s="5"/>
      <c r="O1550" s="5"/>
      <c r="P1550" s="5"/>
      <c r="Q1550" s="5"/>
      <c r="R1550" s="5"/>
      <c r="S1550" s="5"/>
      <c r="T1550" s="5"/>
    </row>
    <row r="1551" spans="2:20" ht="15" x14ac:dyDescent="0.25">
      <c r="B1551" s="4" t="str">
        <f t="shared" si="26"/>
        <v/>
      </c>
      <c r="C1551"/>
      <c r="D1551"/>
      <c r="E1551"/>
      <c r="F1551" s="5"/>
      <c r="G1551" s="5"/>
      <c r="H1551" s="5"/>
      <c r="I1551" s="5"/>
      <c r="J1551" s="5"/>
      <c r="K1551" s="5"/>
      <c r="L1551" s="5"/>
      <c r="M1551" s="5"/>
      <c r="N1551" s="5"/>
      <c r="O1551" s="5"/>
      <c r="P1551" s="5"/>
      <c r="Q1551" s="5"/>
      <c r="R1551" s="5"/>
      <c r="S1551" s="5"/>
      <c r="T1551" s="5"/>
    </row>
    <row r="1552" spans="2:20" ht="15" x14ac:dyDescent="0.25">
      <c r="B1552" s="4" t="str">
        <f t="shared" si="26"/>
        <v/>
      </c>
      <c r="C1552"/>
      <c r="D1552"/>
      <c r="E1552"/>
      <c r="F1552" s="5"/>
      <c r="G1552" s="5"/>
      <c r="H1552" s="5"/>
      <c r="I1552" s="5"/>
      <c r="J1552" s="5"/>
      <c r="K1552" s="5"/>
      <c r="L1552" s="5"/>
      <c r="M1552" s="5"/>
      <c r="N1552" s="5"/>
      <c r="O1552" s="5"/>
      <c r="P1552" s="5"/>
      <c r="Q1552" s="5"/>
      <c r="R1552" s="5"/>
      <c r="S1552" s="5"/>
      <c r="T1552" s="5"/>
    </row>
    <row r="1553" spans="2:20" ht="15" x14ac:dyDescent="0.25">
      <c r="B1553" s="4" t="str">
        <f t="shared" si="26"/>
        <v/>
      </c>
      <c r="C1553"/>
      <c r="D1553"/>
      <c r="E1553"/>
      <c r="F1553" s="5"/>
      <c r="G1553" s="5"/>
      <c r="H1553" s="5"/>
      <c r="I1553" s="5"/>
      <c r="J1553" s="5"/>
      <c r="K1553" s="5"/>
      <c r="L1553" s="5"/>
      <c r="M1553" s="5"/>
      <c r="N1553" s="5"/>
      <c r="O1553" s="5"/>
      <c r="P1553" s="5"/>
      <c r="Q1553" s="5"/>
      <c r="R1553" s="5"/>
      <c r="S1553" s="5"/>
      <c r="T1553" s="5"/>
    </row>
    <row r="1554" spans="2:20" ht="15" x14ac:dyDescent="0.25">
      <c r="B1554" s="4" t="str">
        <f t="shared" si="26"/>
        <v/>
      </c>
      <c r="C1554"/>
      <c r="D1554"/>
      <c r="E1554"/>
      <c r="F1554" s="5"/>
      <c r="G1554" s="5"/>
      <c r="H1554" s="5"/>
      <c r="I1554" s="5"/>
      <c r="J1554" s="5"/>
      <c r="K1554" s="5"/>
      <c r="L1554" s="5"/>
      <c r="M1554" s="5"/>
      <c r="N1554" s="5"/>
      <c r="O1554" s="5"/>
      <c r="P1554" s="5"/>
      <c r="Q1554" s="5"/>
      <c r="R1554" s="5"/>
      <c r="S1554" s="5"/>
      <c r="T1554" s="5"/>
    </row>
    <row r="1555" spans="2:20" ht="15" x14ac:dyDescent="0.25">
      <c r="B1555" s="4" t="str">
        <f t="shared" si="26"/>
        <v/>
      </c>
      <c r="C1555"/>
      <c r="D1555"/>
      <c r="E1555"/>
      <c r="F1555" s="5"/>
      <c r="G1555" s="5"/>
      <c r="H1555" s="5"/>
      <c r="I1555" s="5"/>
      <c r="J1555" s="5"/>
      <c r="K1555" s="5"/>
      <c r="L1555" s="5"/>
      <c r="M1555" s="5"/>
      <c r="N1555" s="5"/>
      <c r="O1555" s="5"/>
      <c r="P1555" s="5"/>
      <c r="Q1555" s="5"/>
      <c r="R1555" s="5"/>
      <c r="S1555" s="5"/>
      <c r="T1555" s="5"/>
    </row>
    <row r="1556" spans="2:20" ht="15" x14ac:dyDescent="0.25">
      <c r="B1556" s="4" t="str">
        <f t="shared" si="26"/>
        <v/>
      </c>
      <c r="C1556"/>
      <c r="D1556"/>
      <c r="E1556"/>
      <c r="F1556" s="5"/>
      <c r="G1556" s="5"/>
      <c r="H1556" s="5"/>
      <c r="I1556" s="5"/>
      <c r="J1556" s="5"/>
      <c r="K1556" s="5"/>
      <c r="L1556" s="5"/>
      <c r="M1556" s="5"/>
      <c r="N1556" s="5"/>
      <c r="O1556" s="5"/>
      <c r="P1556" s="5"/>
      <c r="Q1556" s="5"/>
      <c r="R1556" s="5"/>
      <c r="S1556" s="5"/>
      <c r="T1556" s="5"/>
    </row>
    <row r="1557" spans="2:20" ht="15" x14ac:dyDescent="0.25">
      <c r="B1557" s="4" t="str">
        <f t="shared" si="26"/>
        <v/>
      </c>
      <c r="C1557"/>
      <c r="D1557"/>
      <c r="E1557"/>
      <c r="F1557" s="5"/>
      <c r="G1557" s="5"/>
      <c r="H1557" s="5"/>
      <c r="I1557" s="5"/>
      <c r="J1557" s="5"/>
      <c r="K1557" s="5"/>
      <c r="L1557" s="5"/>
      <c r="M1557" s="5"/>
      <c r="N1557" s="5"/>
      <c r="O1557" s="5"/>
      <c r="P1557" s="5"/>
      <c r="Q1557" s="5"/>
      <c r="R1557" s="5"/>
      <c r="S1557" s="5"/>
      <c r="T1557" s="5"/>
    </row>
    <row r="1558" spans="2:20" ht="15" x14ac:dyDescent="0.25">
      <c r="B1558" s="4" t="str">
        <f t="shared" si="26"/>
        <v/>
      </c>
      <c r="C1558"/>
      <c r="D1558"/>
      <c r="E1558"/>
      <c r="F1558" s="5"/>
      <c r="G1558" s="5"/>
      <c r="H1558" s="5"/>
      <c r="I1558" s="5"/>
      <c r="J1558" s="5"/>
      <c r="K1558" s="5"/>
      <c r="L1558" s="5"/>
      <c r="M1558" s="5"/>
      <c r="N1558" s="5"/>
      <c r="O1558" s="5"/>
      <c r="P1558" s="5"/>
      <c r="Q1558" s="5"/>
      <c r="R1558" s="5"/>
      <c r="S1558" s="5"/>
      <c r="T1558" s="5"/>
    </row>
    <row r="1559" spans="2:20" ht="15" x14ac:dyDescent="0.25">
      <c r="B1559" s="4" t="str">
        <f t="shared" si="26"/>
        <v/>
      </c>
      <c r="C1559"/>
      <c r="D1559"/>
      <c r="E1559"/>
      <c r="F1559" s="5"/>
      <c r="G1559" s="5"/>
      <c r="H1559" s="5"/>
      <c r="I1559" s="5"/>
      <c r="J1559" s="5"/>
      <c r="K1559" s="5"/>
      <c r="L1559" s="5"/>
      <c r="M1559" s="5"/>
      <c r="N1559" s="5"/>
      <c r="O1559" s="5"/>
      <c r="P1559" s="5"/>
      <c r="Q1559" s="5"/>
      <c r="R1559" s="5"/>
      <c r="S1559" s="5"/>
      <c r="T1559" s="5"/>
    </row>
    <row r="1560" spans="2:20" ht="15" x14ac:dyDescent="0.25">
      <c r="B1560" s="4" t="str">
        <f t="shared" si="26"/>
        <v/>
      </c>
      <c r="C1560"/>
      <c r="D1560"/>
      <c r="E1560"/>
      <c r="F1560" s="5"/>
      <c r="G1560" s="5"/>
      <c r="H1560" s="5"/>
      <c r="I1560" s="5"/>
      <c r="J1560" s="5"/>
      <c r="K1560" s="5"/>
      <c r="L1560" s="5"/>
      <c r="M1560" s="5"/>
      <c r="N1560" s="5"/>
      <c r="O1560" s="5"/>
      <c r="P1560" s="5"/>
      <c r="Q1560" s="5"/>
      <c r="R1560" s="5"/>
      <c r="S1560" s="5"/>
      <c r="T1560" s="5"/>
    </row>
    <row r="1561" spans="2:20" ht="15" x14ac:dyDescent="0.25">
      <c r="B1561" s="4" t="str">
        <f t="shared" si="26"/>
        <v/>
      </c>
      <c r="C1561"/>
      <c r="D1561"/>
      <c r="E1561"/>
      <c r="F1561" s="5"/>
      <c r="G1561" s="5"/>
      <c r="H1561" s="5"/>
      <c r="I1561" s="5"/>
      <c r="J1561" s="5"/>
      <c r="K1561" s="5"/>
      <c r="L1561" s="5"/>
      <c r="M1561" s="5"/>
      <c r="N1561" s="5"/>
      <c r="O1561" s="5"/>
      <c r="P1561" s="5"/>
      <c r="Q1561" s="5"/>
      <c r="R1561" s="5"/>
      <c r="S1561" s="5"/>
      <c r="T1561" s="5"/>
    </row>
    <row r="1562" spans="2:20" ht="15" x14ac:dyDescent="0.25">
      <c r="B1562" s="4" t="str">
        <f t="shared" si="26"/>
        <v/>
      </c>
      <c r="C1562"/>
      <c r="D1562"/>
      <c r="E1562"/>
      <c r="F1562" s="5"/>
      <c r="G1562" s="5"/>
      <c r="H1562" s="5"/>
      <c r="I1562" s="5"/>
      <c r="J1562" s="5"/>
      <c r="K1562" s="5"/>
      <c r="L1562" s="5"/>
      <c r="M1562" s="5"/>
      <c r="N1562" s="5"/>
      <c r="O1562" s="5"/>
      <c r="P1562" s="5"/>
      <c r="Q1562" s="5"/>
      <c r="R1562" s="5"/>
      <c r="S1562" s="5"/>
      <c r="T1562" s="5"/>
    </row>
    <row r="1563" spans="2:20" ht="15" x14ac:dyDescent="0.25">
      <c r="B1563" s="4" t="str">
        <f t="shared" si="26"/>
        <v/>
      </c>
      <c r="C1563"/>
      <c r="D1563"/>
      <c r="E1563"/>
      <c r="F1563" s="5"/>
      <c r="G1563" s="5"/>
      <c r="H1563" s="5"/>
      <c r="I1563" s="5"/>
      <c r="J1563" s="5"/>
      <c r="K1563" s="5"/>
      <c r="L1563" s="5"/>
      <c r="M1563" s="5"/>
      <c r="N1563" s="5"/>
      <c r="O1563" s="5"/>
      <c r="P1563" s="5"/>
      <c r="Q1563" s="5"/>
      <c r="R1563" s="5"/>
      <c r="S1563" s="5"/>
      <c r="T1563" s="5"/>
    </row>
    <row r="1564" spans="2:20" ht="15" x14ac:dyDescent="0.25">
      <c r="B1564" s="4" t="str">
        <f t="shared" si="26"/>
        <v/>
      </c>
      <c r="C1564"/>
      <c r="D1564"/>
      <c r="E1564"/>
      <c r="F1564" s="5"/>
      <c r="G1564" s="5"/>
      <c r="H1564" s="5"/>
      <c r="I1564" s="5"/>
      <c r="J1564" s="5"/>
      <c r="K1564" s="5"/>
      <c r="L1564" s="5"/>
      <c r="M1564" s="5"/>
      <c r="N1564" s="5"/>
      <c r="O1564" s="5"/>
      <c r="P1564" s="5"/>
      <c r="Q1564" s="5"/>
      <c r="R1564" s="5"/>
      <c r="S1564" s="5"/>
      <c r="T1564" s="5"/>
    </row>
    <row r="1565" spans="2:20" ht="15" x14ac:dyDescent="0.25">
      <c r="B1565" s="4" t="str">
        <f t="shared" si="26"/>
        <v/>
      </c>
      <c r="C1565"/>
      <c r="D1565"/>
      <c r="E1565"/>
      <c r="F1565" s="5"/>
      <c r="G1565" s="5"/>
      <c r="H1565" s="5"/>
      <c r="I1565" s="5"/>
      <c r="J1565" s="5"/>
      <c r="K1565" s="5"/>
      <c r="L1565" s="5"/>
      <c r="M1565" s="5"/>
      <c r="N1565" s="5"/>
      <c r="O1565" s="5"/>
      <c r="P1565" s="5"/>
      <c r="Q1565" s="5"/>
      <c r="R1565" s="5"/>
      <c r="S1565" s="5"/>
      <c r="T1565" s="5"/>
    </row>
    <row r="1566" spans="2:20" ht="15" x14ac:dyDescent="0.25">
      <c r="B1566" s="4" t="str">
        <f t="shared" si="26"/>
        <v/>
      </c>
      <c r="C1566"/>
      <c r="D1566"/>
      <c r="E1566"/>
      <c r="F1566" s="5"/>
      <c r="G1566" s="5"/>
      <c r="H1566" s="5"/>
      <c r="I1566" s="5"/>
      <c r="J1566" s="5"/>
      <c r="K1566" s="5"/>
      <c r="L1566" s="5"/>
      <c r="M1566" s="5"/>
      <c r="N1566" s="5"/>
      <c r="O1566" s="5"/>
      <c r="P1566" s="5"/>
      <c r="Q1566" s="5"/>
      <c r="R1566" s="5"/>
      <c r="S1566" s="5"/>
      <c r="T1566" s="5"/>
    </row>
    <row r="1567" spans="2:20" ht="15" x14ac:dyDescent="0.25">
      <c r="B1567" s="4" t="str">
        <f t="shared" si="26"/>
        <v/>
      </c>
      <c r="C1567"/>
      <c r="D1567"/>
      <c r="E1567"/>
      <c r="F1567" s="5"/>
      <c r="G1567" s="5"/>
      <c r="H1567" s="5"/>
      <c r="I1567" s="5"/>
      <c r="J1567" s="5"/>
      <c r="K1567" s="5"/>
      <c r="L1567" s="5"/>
      <c r="M1567" s="5"/>
      <c r="N1567" s="5"/>
      <c r="O1567" s="5"/>
      <c r="P1567" s="5"/>
      <c r="Q1567" s="5"/>
      <c r="R1567" s="5"/>
      <c r="S1567" s="5"/>
      <c r="T1567" s="5"/>
    </row>
    <row r="1568" spans="2:20" ht="15" x14ac:dyDescent="0.25">
      <c r="B1568" s="4" t="str">
        <f t="shared" si="26"/>
        <v/>
      </c>
      <c r="C1568"/>
      <c r="D1568"/>
      <c r="E1568"/>
      <c r="F1568" s="5"/>
      <c r="G1568" s="5"/>
      <c r="H1568" s="5"/>
      <c r="I1568" s="5"/>
      <c r="J1568" s="5"/>
      <c r="K1568" s="5"/>
      <c r="L1568" s="5"/>
      <c r="M1568" s="5"/>
      <c r="N1568" s="5"/>
      <c r="O1568" s="5"/>
      <c r="P1568" s="5"/>
      <c r="Q1568" s="5"/>
      <c r="R1568" s="5"/>
      <c r="S1568" s="5"/>
      <c r="T1568" s="5"/>
    </row>
    <row r="1569" spans="2:20" ht="15" x14ac:dyDescent="0.25">
      <c r="B1569" s="4" t="str">
        <f t="shared" si="26"/>
        <v/>
      </c>
      <c r="C1569"/>
      <c r="D1569"/>
      <c r="E1569"/>
      <c r="F1569" s="5"/>
      <c r="G1569" s="5"/>
      <c r="H1569" s="5"/>
      <c r="I1569" s="5"/>
      <c r="J1569" s="5"/>
      <c r="K1569" s="5"/>
      <c r="L1569" s="5"/>
      <c r="M1569" s="5"/>
      <c r="N1569" s="5"/>
      <c r="O1569" s="5"/>
      <c r="P1569" s="5"/>
      <c r="Q1569" s="5"/>
      <c r="R1569" s="5"/>
      <c r="S1569" s="5"/>
      <c r="T1569" s="5"/>
    </row>
    <row r="1570" spans="2:20" ht="15" x14ac:dyDescent="0.25">
      <c r="B1570" s="4" t="str">
        <f t="shared" si="26"/>
        <v/>
      </c>
      <c r="C1570"/>
      <c r="D1570"/>
      <c r="E1570"/>
      <c r="F1570" s="5"/>
      <c r="G1570" s="5"/>
      <c r="H1570" s="5"/>
      <c r="I1570" s="5"/>
      <c r="J1570" s="5"/>
      <c r="K1570" s="5"/>
      <c r="L1570" s="5"/>
      <c r="M1570" s="5"/>
      <c r="N1570" s="5"/>
      <c r="O1570" s="5"/>
      <c r="P1570" s="5"/>
      <c r="Q1570" s="5"/>
      <c r="R1570" s="5"/>
      <c r="S1570" s="5"/>
      <c r="T1570" s="5"/>
    </row>
    <row r="1571" spans="2:20" ht="15" x14ac:dyDescent="0.25">
      <c r="B1571" s="4" t="str">
        <f t="shared" si="26"/>
        <v/>
      </c>
      <c r="C1571"/>
      <c r="D1571"/>
      <c r="E1571"/>
      <c r="F1571" s="5"/>
      <c r="G1571" s="5"/>
      <c r="H1571" s="5"/>
      <c r="I1571" s="5"/>
      <c r="J1571" s="5"/>
      <c r="K1571" s="5"/>
      <c r="L1571" s="5"/>
      <c r="M1571" s="5"/>
      <c r="N1571" s="5"/>
      <c r="O1571" s="5"/>
      <c r="P1571" s="5"/>
      <c r="Q1571" s="5"/>
      <c r="R1571" s="5"/>
      <c r="S1571" s="5"/>
      <c r="T1571" s="5"/>
    </row>
    <row r="1572" spans="2:20" ht="15" x14ac:dyDescent="0.25">
      <c r="B1572" s="4" t="str">
        <f t="shared" si="26"/>
        <v/>
      </c>
      <c r="C1572"/>
      <c r="D1572"/>
      <c r="E1572"/>
      <c r="F1572" s="5"/>
      <c r="G1572" s="5"/>
      <c r="H1572" s="5"/>
      <c r="I1572" s="5"/>
      <c r="J1572" s="5"/>
      <c r="K1572" s="5"/>
      <c r="L1572" s="5"/>
      <c r="M1572" s="5"/>
      <c r="N1572" s="5"/>
      <c r="O1572" s="5"/>
      <c r="P1572" s="5"/>
      <c r="Q1572" s="5"/>
      <c r="R1572" s="5"/>
      <c r="S1572" s="5"/>
      <c r="T1572" s="5"/>
    </row>
    <row r="1573" spans="2:20" ht="15" x14ac:dyDescent="0.25">
      <c r="B1573" s="4" t="str">
        <f t="shared" si="26"/>
        <v/>
      </c>
      <c r="C1573"/>
      <c r="D1573"/>
      <c r="E1573"/>
      <c r="F1573" s="5"/>
      <c r="G1573" s="5"/>
      <c r="H1573" s="5"/>
      <c r="I1573" s="5"/>
      <c r="J1573" s="5"/>
      <c r="K1573" s="5"/>
      <c r="L1573" s="5"/>
      <c r="M1573" s="5"/>
      <c r="N1573" s="5"/>
      <c r="O1573" s="5"/>
      <c r="P1573" s="5"/>
      <c r="Q1573" s="5"/>
      <c r="R1573" s="5"/>
      <c r="S1573" s="5"/>
      <c r="T1573" s="5"/>
    </row>
    <row r="1574" spans="2:20" ht="15" x14ac:dyDescent="0.25">
      <c r="B1574" s="4" t="str">
        <f t="shared" si="26"/>
        <v/>
      </c>
      <c r="C1574"/>
      <c r="D1574"/>
      <c r="E1574"/>
      <c r="F1574" s="5"/>
      <c r="G1574" s="5"/>
      <c r="H1574" s="5"/>
      <c r="I1574" s="5"/>
      <c r="J1574" s="5"/>
      <c r="K1574" s="5"/>
      <c r="L1574" s="5"/>
      <c r="M1574" s="5"/>
      <c r="N1574" s="5"/>
      <c r="O1574" s="5"/>
      <c r="P1574" s="5"/>
      <c r="Q1574" s="5"/>
      <c r="R1574" s="5"/>
      <c r="S1574" s="5"/>
      <c r="T1574" s="5"/>
    </row>
    <row r="1575" spans="2:20" ht="15" x14ac:dyDescent="0.25">
      <c r="B1575" s="4" t="str">
        <f t="shared" si="26"/>
        <v/>
      </c>
      <c r="C1575"/>
      <c r="D1575"/>
      <c r="E1575"/>
      <c r="F1575" s="5"/>
      <c r="G1575" s="5"/>
      <c r="H1575" s="5"/>
      <c r="I1575" s="5"/>
      <c r="J1575" s="5"/>
      <c r="K1575" s="5"/>
      <c r="L1575" s="5"/>
      <c r="M1575" s="5"/>
      <c r="N1575" s="5"/>
      <c r="O1575" s="5"/>
      <c r="P1575" s="5"/>
      <c r="Q1575" s="5"/>
      <c r="R1575" s="5"/>
      <c r="S1575" s="5"/>
      <c r="T1575" s="5"/>
    </row>
    <row r="1576" spans="2:20" ht="15" x14ac:dyDescent="0.25">
      <c r="B1576" s="4" t="str">
        <f t="shared" si="26"/>
        <v/>
      </c>
      <c r="C1576"/>
      <c r="D1576"/>
      <c r="E1576"/>
      <c r="F1576" s="5"/>
      <c r="G1576" s="5"/>
      <c r="H1576" s="5"/>
      <c r="I1576" s="5"/>
      <c r="J1576" s="5"/>
      <c r="K1576" s="5"/>
      <c r="L1576" s="5"/>
      <c r="M1576" s="5"/>
      <c r="N1576" s="5"/>
      <c r="O1576" s="5"/>
      <c r="P1576" s="5"/>
      <c r="Q1576" s="5"/>
      <c r="R1576" s="5"/>
      <c r="S1576" s="5"/>
      <c r="T1576" s="5"/>
    </row>
    <row r="1577" spans="2:20" ht="15" x14ac:dyDescent="0.25">
      <c r="B1577" s="4" t="str">
        <f t="shared" si="26"/>
        <v/>
      </c>
      <c r="C1577"/>
      <c r="D1577"/>
      <c r="E1577"/>
      <c r="F1577" s="5"/>
      <c r="G1577" s="5"/>
      <c r="H1577" s="5"/>
      <c r="I1577" s="5"/>
      <c r="J1577" s="5"/>
      <c r="K1577" s="5"/>
      <c r="L1577" s="5"/>
      <c r="M1577" s="5"/>
      <c r="N1577" s="5"/>
      <c r="O1577" s="5"/>
      <c r="P1577" s="5"/>
      <c r="Q1577" s="5"/>
      <c r="R1577" s="5"/>
      <c r="S1577" s="5"/>
      <c r="T1577" s="5"/>
    </row>
    <row r="1578" spans="2:20" ht="15" x14ac:dyDescent="0.25">
      <c r="B1578" s="4" t="str">
        <f t="shared" si="26"/>
        <v/>
      </c>
      <c r="C1578"/>
      <c r="D1578"/>
      <c r="E1578"/>
      <c r="F1578" s="5"/>
      <c r="G1578" s="5"/>
      <c r="H1578" s="5"/>
      <c r="I1578" s="5"/>
      <c r="J1578" s="5"/>
      <c r="K1578" s="5"/>
      <c r="L1578" s="5"/>
      <c r="M1578" s="5"/>
      <c r="N1578" s="5"/>
      <c r="O1578" s="5"/>
      <c r="P1578" s="5"/>
      <c r="Q1578" s="5"/>
      <c r="R1578" s="5"/>
      <c r="S1578" s="5"/>
      <c r="T1578" s="5"/>
    </row>
    <row r="1579" spans="2:20" ht="15" x14ac:dyDescent="0.25">
      <c r="B1579" s="4" t="str">
        <f t="shared" si="26"/>
        <v/>
      </c>
      <c r="C1579"/>
      <c r="D1579"/>
      <c r="E1579"/>
      <c r="F1579" s="5"/>
      <c r="G1579" s="5"/>
      <c r="H1579" s="5"/>
      <c r="I1579" s="5"/>
      <c r="J1579" s="5"/>
      <c r="K1579" s="5"/>
      <c r="L1579" s="5"/>
      <c r="M1579" s="5"/>
      <c r="N1579" s="5"/>
      <c r="O1579" s="5"/>
      <c r="P1579" s="5"/>
      <c r="Q1579" s="5"/>
      <c r="R1579" s="5"/>
      <c r="S1579" s="5"/>
      <c r="T1579" s="5"/>
    </row>
    <row r="1580" spans="2:20" ht="15" x14ac:dyDescent="0.25">
      <c r="B1580" s="4" t="str">
        <f t="shared" si="26"/>
        <v/>
      </c>
      <c r="C1580"/>
      <c r="D1580"/>
      <c r="E1580"/>
      <c r="F1580" s="5"/>
      <c r="G1580" s="5"/>
      <c r="H1580" s="5"/>
      <c r="I1580" s="5"/>
      <c r="J1580" s="5"/>
      <c r="K1580" s="5"/>
      <c r="L1580" s="5"/>
      <c r="M1580" s="5"/>
      <c r="N1580" s="5"/>
      <c r="O1580" s="5"/>
      <c r="P1580" s="5"/>
      <c r="Q1580" s="5"/>
      <c r="R1580" s="5"/>
      <c r="S1580" s="5"/>
      <c r="T1580" s="5"/>
    </row>
    <row r="1581" spans="2:20" ht="15" x14ac:dyDescent="0.25">
      <c r="B1581" s="4" t="str">
        <f t="shared" si="26"/>
        <v/>
      </c>
      <c r="C1581"/>
      <c r="D1581"/>
      <c r="E1581"/>
      <c r="F1581" s="5"/>
      <c r="G1581" s="5"/>
      <c r="H1581" s="5"/>
      <c r="I1581" s="5"/>
      <c r="J1581" s="5"/>
      <c r="K1581" s="5"/>
      <c r="L1581" s="5"/>
      <c r="M1581" s="5"/>
      <c r="N1581" s="5"/>
      <c r="O1581" s="5"/>
      <c r="P1581" s="5"/>
      <c r="Q1581" s="5"/>
      <c r="R1581" s="5"/>
      <c r="S1581" s="5"/>
      <c r="T1581" s="5"/>
    </row>
    <row r="1582" spans="2:20" ht="15" x14ac:dyDescent="0.25">
      <c r="B1582" s="4" t="str">
        <f t="shared" si="26"/>
        <v/>
      </c>
      <c r="C1582"/>
      <c r="D1582"/>
      <c r="E1582"/>
      <c r="F1582" s="5"/>
      <c r="G1582" s="5"/>
      <c r="H1582" s="5"/>
      <c r="I1582" s="5"/>
      <c r="J1582" s="5"/>
      <c r="K1582" s="5"/>
      <c r="L1582" s="5"/>
      <c r="M1582" s="5"/>
      <c r="N1582" s="5"/>
      <c r="O1582" s="5"/>
      <c r="P1582" s="5"/>
      <c r="Q1582" s="5"/>
      <c r="R1582" s="5"/>
      <c r="S1582" s="5"/>
      <c r="T1582" s="5"/>
    </row>
    <row r="1583" spans="2:20" ht="15" x14ac:dyDescent="0.25">
      <c r="B1583" s="4" t="str">
        <f t="shared" si="26"/>
        <v/>
      </c>
      <c r="C1583"/>
      <c r="D1583"/>
      <c r="E1583"/>
      <c r="F1583" s="5"/>
      <c r="G1583" s="5"/>
      <c r="H1583" s="5"/>
      <c r="I1583" s="5"/>
      <c r="J1583" s="5"/>
      <c r="K1583" s="5"/>
      <c r="L1583" s="5"/>
      <c r="M1583" s="5"/>
      <c r="N1583" s="5"/>
      <c r="O1583" s="5"/>
      <c r="P1583" s="5"/>
      <c r="Q1583" s="5"/>
      <c r="R1583" s="5"/>
      <c r="S1583" s="5"/>
      <c r="T1583" s="5"/>
    </row>
    <row r="1584" spans="2:20" ht="15" x14ac:dyDescent="0.25">
      <c r="B1584" s="4" t="str">
        <f t="shared" si="26"/>
        <v/>
      </c>
      <c r="C1584"/>
      <c r="D1584"/>
      <c r="E1584"/>
      <c r="F1584" s="5"/>
      <c r="G1584" s="5"/>
      <c r="H1584" s="5"/>
      <c r="I1584" s="5"/>
      <c r="J1584" s="5"/>
      <c r="K1584" s="5"/>
      <c r="L1584" s="5"/>
      <c r="M1584" s="5"/>
      <c r="N1584" s="5"/>
      <c r="O1584" s="5"/>
      <c r="P1584" s="5"/>
      <c r="Q1584" s="5"/>
      <c r="R1584" s="5"/>
      <c r="S1584" s="5"/>
      <c r="T1584" s="5"/>
    </row>
    <row r="1585" spans="2:20" ht="15" x14ac:dyDescent="0.25">
      <c r="B1585" s="4" t="str">
        <f t="shared" si="26"/>
        <v/>
      </c>
      <c r="C1585"/>
      <c r="D1585"/>
      <c r="E1585"/>
      <c r="F1585" s="5"/>
      <c r="G1585" s="5"/>
      <c r="H1585" s="5"/>
      <c r="I1585" s="5"/>
      <c r="J1585" s="5"/>
      <c r="K1585" s="5"/>
      <c r="L1585" s="5"/>
      <c r="M1585" s="5"/>
      <c r="N1585" s="5"/>
      <c r="O1585" s="5"/>
      <c r="P1585" s="5"/>
      <c r="Q1585" s="5"/>
      <c r="R1585" s="5"/>
      <c r="S1585" s="5"/>
      <c r="T1585" s="5"/>
    </row>
    <row r="1586" spans="2:20" ht="15" x14ac:dyDescent="0.25">
      <c r="B1586" s="4" t="str">
        <f t="shared" si="26"/>
        <v/>
      </c>
      <c r="C1586"/>
      <c r="D1586"/>
      <c r="E1586"/>
      <c r="F1586" s="5"/>
      <c r="G1586" s="5"/>
      <c r="H1586" s="5"/>
      <c r="I1586" s="5"/>
      <c r="J1586" s="5"/>
      <c r="K1586" s="5"/>
      <c r="L1586" s="5"/>
      <c r="M1586" s="5"/>
      <c r="N1586" s="5"/>
      <c r="O1586" s="5"/>
      <c r="P1586" s="5"/>
      <c r="Q1586" s="5"/>
      <c r="R1586" s="5"/>
      <c r="S1586" s="5"/>
      <c r="T1586" s="5"/>
    </row>
    <row r="1587" spans="2:20" ht="15" x14ac:dyDescent="0.25">
      <c r="B1587" s="4" t="str">
        <f t="shared" si="26"/>
        <v/>
      </c>
      <c r="C1587"/>
      <c r="D1587"/>
      <c r="E1587"/>
      <c r="F1587" s="5"/>
      <c r="G1587" s="5"/>
      <c r="H1587" s="5"/>
      <c r="I1587" s="5"/>
      <c r="J1587" s="5"/>
      <c r="K1587" s="5"/>
      <c r="L1587" s="5"/>
      <c r="M1587" s="5"/>
      <c r="N1587" s="5"/>
      <c r="O1587" s="5"/>
      <c r="P1587" s="5"/>
      <c r="Q1587" s="5"/>
      <c r="R1587" s="5"/>
      <c r="S1587" s="5"/>
      <c r="T1587" s="5"/>
    </row>
    <row r="1588" spans="2:20" ht="15" x14ac:dyDescent="0.25">
      <c r="B1588" s="4" t="str">
        <f t="shared" si="26"/>
        <v/>
      </c>
      <c r="C1588"/>
      <c r="D1588"/>
      <c r="E1588"/>
      <c r="F1588" s="5"/>
      <c r="G1588" s="5"/>
      <c r="H1588" s="5"/>
      <c r="I1588" s="5"/>
      <c r="J1588" s="5"/>
      <c r="K1588" s="5"/>
      <c r="L1588" s="5"/>
      <c r="M1588" s="5"/>
      <c r="N1588" s="5"/>
      <c r="O1588" s="5"/>
      <c r="P1588" s="5"/>
      <c r="Q1588" s="5"/>
      <c r="R1588" s="5"/>
      <c r="S1588" s="5"/>
      <c r="T1588" s="5"/>
    </row>
    <row r="1589" spans="2:20" ht="15" x14ac:dyDescent="0.25">
      <c r="B1589" s="4" t="str">
        <f t="shared" si="26"/>
        <v/>
      </c>
      <c r="C1589"/>
      <c r="D1589"/>
      <c r="E1589"/>
      <c r="F1589" s="5"/>
      <c r="G1589" s="5"/>
      <c r="H1589" s="5"/>
      <c r="I1589" s="5"/>
      <c r="J1589" s="5"/>
      <c r="K1589" s="5"/>
      <c r="L1589" s="5"/>
      <c r="M1589" s="5"/>
      <c r="N1589" s="5"/>
      <c r="O1589" s="5"/>
      <c r="P1589" s="5"/>
      <c r="Q1589" s="5"/>
      <c r="R1589" s="5"/>
      <c r="S1589" s="5"/>
      <c r="T1589" s="5"/>
    </row>
    <row r="1590" spans="2:20" ht="15" x14ac:dyDescent="0.25">
      <c r="B1590" s="4" t="str">
        <f t="shared" si="26"/>
        <v/>
      </c>
      <c r="C1590"/>
      <c r="D1590"/>
      <c r="E1590"/>
      <c r="F1590" s="5"/>
      <c r="G1590" s="5"/>
      <c r="H1590" s="5"/>
      <c r="I1590" s="5"/>
      <c r="J1590" s="5"/>
      <c r="K1590" s="5"/>
      <c r="L1590" s="5"/>
      <c r="M1590" s="5"/>
      <c r="N1590" s="5"/>
      <c r="O1590" s="5"/>
      <c r="P1590" s="5"/>
      <c r="Q1590" s="5"/>
      <c r="R1590" s="5"/>
      <c r="S1590" s="5"/>
      <c r="T1590" s="5"/>
    </row>
    <row r="1591" spans="2:20" ht="15" x14ac:dyDescent="0.25">
      <c r="B1591" s="4" t="str">
        <f t="shared" si="26"/>
        <v/>
      </c>
      <c r="C1591"/>
      <c r="D1591"/>
      <c r="E1591"/>
      <c r="F1591" s="5"/>
      <c r="G1591" s="5"/>
      <c r="H1591" s="5"/>
      <c r="I1591" s="5"/>
      <c r="J1591" s="5"/>
      <c r="K1591" s="5"/>
      <c r="L1591" s="5"/>
      <c r="M1591" s="5"/>
      <c r="N1591" s="5"/>
      <c r="O1591" s="5"/>
      <c r="P1591" s="5"/>
      <c r="Q1591" s="5"/>
      <c r="R1591" s="5"/>
      <c r="S1591" s="5"/>
      <c r="T1591" s="5"/>
    </row>
    <row r="1592" spans="2:20" ht="15" x14ac:dyDescent="0.25">
      <c r="B1592" s="4" t="str">
        <f t="shared" si="26"/>
        <v/>
      </c>
      <c r="C1592"/>
      <c r="D1592"/>
      <c r="E1592"/>
      <c r="F1592" s="5"/>
      <c r="G1592" s="5"/>
      <c r="H1592" s="5"/>
      <c r="I1592" s="5"/>
      <c r="J1592" s="5"/>
      <c r="K1592" s="5"/>
      <c r="L1592" s="5"/>
      <c r="M1592" s="5"/>
      <c r="N1592" s="5"/>
      <c r="O1592" s="5"/>
      <c r="P1592" s="5"/>
      <c r="Q1592" s="5"/>
      <c r="R1592" s="5"/>
      <c r="S1592" s="5"/>
      <c r="T1592" s="5"/>
    </row>
    <row r="1593" spans="2:20" ht="15" x14ac:dyDescent="0.25">
      <c r="B1593" s="4" t="str">
        <f t="shared" si="26"/>
        <v/>
      </c>
      <c r="C1593"/>
      <c r="D1593"/>
      <c r="E1593"/>
      <c r="F1593" s="5"/>
      <c r="G1593" s="5"/>
      <c r="H1593" s="5"/>
      <c r="I1593" s="5"/>
      <c r="J1593" s="5"/>
      <c r="K1593" s="5"/>
      <c r="L1593" s="5"/>
      <c r="M1593" s="5"/>
      <c r="N1593" s="5"/>
      <c r="O1593" s="5"/>
      <c r="P1593" s="5"/>
      <c r="Q1593" s="5"/>
      <c r="R1593" s="5"/>
      <c r="S1593" s="5"/>
      <c r="T1593" s="5"/>
    </row>
    <row r="1594" spans="2:20" ht="15" x14ac:dyDescent="0.25">
      <c r="B1594" s="4" t="str">
        <f t="shared" si="26"/>
        <v/>
      </c>
      <c r="C1594"/>
      <c r="D1594"/>
      <c r="E1594"/>
      <c r="F1594" s="5"/>
      <c r="G1594" s="5"/>
      <c r="H1594" s="5"/>
      <c r="I1594" s="5"/>
      <c r="J1594" s="5"/>
      <c r="K1594" s="5"/>
      <c r="L1594" s="5"/>
      <c r="M1594" s="5"/>
      <c r="N1594" s="5"/>
      <c r="O1594" s="5"/>
      <c r="P1594" s="5"/>
      <c r="Q1594" s="5"/>
      <c r="R1594" s="5"/>
      <c r="S1594" s="5"/>
      <c r="T1594" s="5"/>
    </row>
    <row r="1595" spans="2:20" ht="15" x14ac:dyDescent="0.25">
      <c r="B1595" s="4" t="str">
        <f t="shared" si="26"/>
        <v/>
      </c>
      <c r="C1595"/>
      <c r="D1595"/>
      <c r="E1595"/>
      <c r="F1595" s="5"/>
      <c r="G1595" s="5"/>
      <c r="H1595" s="5"/>
      <c r="I1595" s="5"/>
      <c r="J1595" s="5"/>
      <c r="K1595" s="5"/>
      <c r="L1595" s="5"/>
      <c r="M1595" s="5"/>
      <c r="N1595" s="5"/>
      <c r="O1595" s="5"/>
      <c r="P1595" s="5"/>
      <c r="Q1595" s="5"/>
      <c r="R1595" s="5"/>
      <c r="S1595" s="5"/>
      <c r="T1595" s="5"/>
    </row>
    <row r="1596" spans="2:20" ht="15" x14ac:dyDescent="0.25">
      <c r="B1596" s="4" t="str">
        <f t="shared" si="26"/>
        <v/>
      </c>
      <c r="C1596"/>
      <c r="D1596"/>
      <c r="E1596"/>
      <c r="F1596" s="5"/>
      <c r="G1596" s="5"/>
      <c r="H1596" s="5"/>
      <c r="I1596" s="5"/>
      <c r="J1596" s="5"/>
      <c r="K1596" s="5"/>
      <c r="L1596" s="5"/>
      <c r="M1596" s="5"/>
      <c r="N1596" s="5"/>
      <c r="O1596" s="5"/>
      <c r="P1596" s="5"/>
      <c r="Q1596" s="5"/>
      <c r="R1596" s="5"/>
      <c r="S1596" s="5"/>
      <c r="T1596" s="5"/>
    </row>
    <row r="1597" spans="2:20" ht="15" x14ac:dyDescent="0.25">
      <c r="B1597" s="4" t="str">
        <f t="shared" si="26"/>
        <v/>
      </c>
      <c r="C1597"/>
      <c r="D1597"/>
      <c r="E1597"/>
      <c r="F1597" s="5"/>
      <c r="G1597" s="5"/>
      <c r="H1597" s="5"/>
      <c r="I1597" s="5"/>
      <c r="J1597" s="5"/>
      <c r="K1597" s="5"/>
      <c r="L1597" s="5"/>
      <c r="M1597" s="5"/>
      <c r="N1597" s="5"/>
      <c r="O1597" s="5"/>
      <c r="P1597" s="5"/>
      <c r="Q1597" s="5"/>
      <c r="R1597" s="5"/>
      <c r="S1597" s="5"/>
      <c r="T1597" s="5"/>
    </row>
    <row r="1598" spans="2:20" ht="15" x14ac:dyDescent="0.25">
      <c r="B1598" s="4" t="str">
        <f t="shared" si="26"/>
        <v/>
      </c>
      <c r="C1598"/>
      <c r="D1598"/>
      <c r="E1598"/>
      <c r="F1598" s="5"/>
      <c r="G1598" s="5"/>
      <c r="H1598" s="5"/>
      <c r="I1598" s="5"/>
      <c r="J1598" s="5"/>
      <c r="K1598" s="5"/>
      <c r="L1598" s="5"/>
      <c r="M1598" s="5"/>
      <c r="N1598" s="5"/>
      <c r="O1598" s="5"/>
      <c r="P1598" s="5"/>
      <c r="Q1598" s="5"/>
      <c r="R1598" s="5"/>
      <c r="S1598" s="5"/>
      <c r="T1598" s="5"/>
    </row>
    <row r="1599" spans="2:20" ht="15" x14ac:dyDescent="0.25">
      <c r="B1599" s="4" t="str">
        <f t="shared" si="26"/>
        <v/>
      </c>
      <c r="C1599"/>
      <c r="D1599"/>
      <c r="E1599"/>
      <c r="F1599" s="5"/>
      <c r="G1599" s="5"/>
      <c r="H1599" s="5"/>
      <c r="I1599" s="5"/>
      <c r="J1599" s="5"/>
      <c r="K1599" s="5"/>
      <c r="L1599" s="5"/>
      <c r="M1599" s="5"/>
      <c r="N1599" s="5"/>
      <c r="O1599" s="5"/>
      <c r="P1599" s="5"/>
      <c r="Q1599" s="5"/>
      <c r="R1599" s="5"/>
      <c r="S1599" s="5"/>
      <c r="T1599" s="5"/>
    </row>
    <row r="1600" spans="2:20" ht="15" x14ac:dyDescent="0.25">
      <c r="B1600" s="4" t="str">
        <f t="shared" si="26"/>
        <v/>
      </c>
      <c r="C1600"/>
      <c r="D1600"/>
      <c r="E1600"/>
      <c r="F1600" s="5"/>
      <c r="G1600" s="5"/>
      <c r="H1600" s="5"/>
      <c r="I1600" s="5"/>
      <c r="J1600" s="5"/>
      <c r="K1600" s="5"/>
      <c r="L1600" s="5"/>
      <c r="M1600" s="5"/>
      <c r="N1600" s="5"/>
      <c r="O1600" s="5"/>
      <c r="P1600" s="5"/>
      <c r="Q1600" s="5"/>
      <c r="R1600" s="5"/>
      <c r="S1600" s="5"/>
      <c r="T1600" s="5"/>
    </row>
    <row r="1601" spans="2:20" ht="15" x14ac:dyDescent="0.25">
      <c r="B1601" s="4" t="str">
        <f t="shared" si="26"/>
        <v/>
      </c>
      <c r="C1601"/>
      <c r="D1601"/>
      <c r="E1601"/>
      <c r="F1601" s="5"/>
      <c r="G1601" s="5"/>
      <c r="H1601" s="5"/>
      <c r="I1601" s="5"/>
      <c r="J1601" s="5"/>
      <c r="K1601" s="5"/>
      <c r="L1601" s="5"/>
      <c r="M1601" s="5"/>
      <c r="N1601" s="5"/>
      <c r="O1601" s="5"/>
      <c r="P1601" s="5"/>
      <c r="Q1601" s="5"/>
      <c r="R1601" s="5"/>
      <c r="S1601" s="5"/>
      <c r="T1601" s="5"/>
    </row>
    <row r="1602" spans="2:20" ht="15" x14ac:dyDescent="0.25">
      <c r="B1602" s="4" t="str">
        <f t="shared" si="26"/>
        <v/>
      </c>
      <c r="C1602"/>
      <c r="D1602"/>
      <c r="E1602"/>
      <c r="F1602" s="5"/>
      <c r="G1602" s="5"/>
      <c r="H1602" s="5"/>
      <c r="I1602" s="5"/>
      <c r="J1602" s="5"/>
      <c r="K1602" s="5"/>
      <c r="L1602" s="5"/>
      <c r="M1602" s="5"/>
      <c r="N1602" s="5"/>
      <c r="O1602" s="5"/>
      <c r="P1602" s="5"/>
      <c r="Q1602" s="5"/>
      <c r="R1602" s="5"/>
      <c r="S1602" s="5"/>
      <c r="T1602" s="5"/>
    </row>
    <row r="1603" spans="2:20" ht="15" x14ac:dyDescent="0.25">
      <c r="B1603" s="4" t="str">
        <f t="shared" si="26"/>
        <v/>
      </c>
      <c r="C1603"/>
      <c r="D1603"/>
      <c r="E1603"/>
      <c r="F1603" s="5"/>
      <c r="G1603" s="5"/>
      <c r="H1603" s="5"/>
      <c r="I1603" s="5"/>
      <c r="J1603" s="5"/>
      <c r="K1603" s="5"/>
      <c r="L1603" s="5"/>
      <c r="M1603" s="5"/>
      <c r="N1603" s="5"/>
      <c r="O1603" s="5"/>
      <c r="P1603" s="5"/>
      <c r="Q1603" s="5"/>
      <c r="R1603" s="5"/>
      <c r="S1603" s="5"/>
      <c r="T1603" s="5"/>
    </row>
    <row r="1604" spans="2:20" ht="15" x14ac:dyDescent="0.25">
      <c r="B1604" s="4" t="str">
        <f t="shared" si="26"/>
        <v/>
      </c>
      <c r="C1604"/>
      <c r="D1604"/>
      <c r="E1604"/>
      <c r="F1604" s="5"/>
      <c r="G1604" s="5"/>
      <c r="H1604" s="5"/>
      <c r="I1604" s="5"/>
      <c r="J1604" s="5"/>
      <c r="K1604" s="5"/>
      <c r="L1604" s="5"/>
      <c r="M1604" s="5"/>
      <c r="N1604" s="5"/>
      <c r="O1604" s="5"/>
      <c r="P1604" s="5"/>
      <c r="Q1604" s="5"/>
      <c r="R1604" s="5"/>
      <c r="S1604" s="5"/>
      <c r="T1604" s="5"/>
    </row>
    <row r="1605" spans="2:20" ht="15" x14ac:dyDescent="0.25">
      <c r="B1605" s="4" t="str">
        <f t="shared" si="26"/>
        <v/>
      </c>
      <c r="C1605"/>
      <c r="D1605"/>
      <c r="E1605"/>
      <c r="F1605" s="5"/>
      <c r="G1605" s="5"/>
      <c r="H1605" s="5"/>
      <c r="I1605" s="5"/>
      <c r="J1605" s="5"/>
      <c r="K1605" s="5"/>
      <c r="L1605" s="5"/>
      <c r="M1605" s="5"/>
      <c r="N1605" s="5"/>
      <c r="O1605" s="5"/>
      <c r="P1605" s="5"/>
      <c r="Q1605" s="5"/>
      <c r="R1605" s="5"/>
      <c r="S1605" s="5"/>
      <c r="T1605" s="5"/>
    </row>
    <row r="1606" spans="2:20" ht="15" x14ac:dyDescent="0.25">
      <c r="B1606" s="4" t="str">
        <f t="shared" si="26"/>
        <v/>
      </c>
      <c r="C1606"/>
      <c r="D1606"/>
      <c r="E1606"/>
      <c r="F1606" s="5"/>
      <c r="G1606" s="5"/>
      <c r="H1606" s="5"/>
      <c r="I1606" s="5"/>
      <c r="J1606" s="5"/>
      <c r="K1606" s="5"/>
      <c r="L1606" s="5"/>
      <c r="M1606" s="5"/>
      <c r="N1606" s="5"/>
      <c r="O1606" s="5"/>
      <c r="P1606" s="5"/>
      <c r="Q1606" s="5"/>
      <c r="R1606" s="5"/>
      <c r="S1606" s="5"/>
      <c r="T1606" s="5"/>
    </row>
    <row r="1607" spans="2:20" ht="15" x14ac:dyDescent="0.25">
      <c r="B1607" s="4" t="str">
        <f t="shared" si="26"/>
        <v/>
      </c>
      <c r="C1607"/>
      <c r="D1607"/>
      <c r="E1607"/>
      <c r="F1607" s="5"/>
      <c r="G1607" s="5"/>
      <c r="H1607" s="5"/>
      <c r="I1607" s="5"/>
      <c r="J1607" s="5"/>
      <c r="K1607" s="5"/>
      <c r="L1607" s="5"/>
      <c r="M1607" s="5"/>
      <c r="N1607" s="5"/>
      <c r="O1607" s="5"/>
      <c r="P1607" s="5"/>
      <c r="Q1607" s="5"/>
      <c r="R1607" s="5"/>
      <c r="S1607" s="5"/>
      <c r="T1607" s="5"/>
    </row>
    <row r="1608" spans="2:20" ht="15" x14ac:dyDescent="0.25">
      <c r="B1608" s="4" t="str">
        <f t="shared" si="26"/>
        <v/>
      </c>
      <c r="C1608"/>
      <c r="D1608"/>
      <c r="E1608"/>
      <c r="F1608" s="5"/>
      <c r="G1608" s="5"/>
      <c r="H1608" s="5"/>
      <c r="I1608" s="5"/>
      <c r="J1608" s="5"/>
      <c r="K1608" s="5"/>
      <c r="L1608" s="5"/>
      <c r="M1608" s="5"/>
      <c r="N1608" s="5"/>
      <c r="O1608" s="5"/>
      <c r="P1608" s="5"/>
      <c r="Q1608" s="5"/>
      <c r="R1608" s="5"/>
      <c r="S1608" s="5"/>
      <c r="T1608" s="5"/>
    </row>
    <row r="1609" spans="2:20" ht="15" x14ac:dyDescent="0.25">
      <c r="B1609" s="4" t="str">
        <f t="shared" si="26"/>
        <v/>
      </c>
      <c r="C1609"/>
      <c r="D1609"/>
      <c r="E1609"/>
      <c r="F1609" s="5"/>
      <c r="G1609" s="5"/>
      <c r="H1609" s="5"/>
      <c r="I1609" s="5"/>
      <c r="J1609" s="5"/>
      <c r="K1609" s="5"/>
      <c r="L1609" s="5"/>
      <c r="M1609" s="5"/>
      <c r="N1609" s="5"/>
      <c r="O1609" s="5"/>
      <c r="P1609" s="5"/>
      <c r="Q1609" s="5"/>
      <c r="R1609" s="5"/>
      <c r="S1609" s="5"/>
      <c r="T1609" s="5"/>
    </row>
    <row r="1610" spans="2:20" ht="15" x14ac:dyDescent="0.25">
      <c r="B1610" s="4" t="str">
        <f t="shared" si="26"/>
        <v/>
      </c>
      <c r="C1610"/>
      <c r="D1610"/>
      <c r="E1610"/>
      <c r="F1610" s="5"/>
      <c r="G1610" s="5"/>
      <c r="H1610" s="5"/>
      <c r="I1610" s="5"/>
      <c r="J1610" s="5"/>
      <c r="K1610" s="5"/>
      <c r="L1610" s="5"/>
      <c r="M1610" s="5"/>
      <c r="N1610" s="5"/>
      <c r="O1610" s="5"/>
      <c r="P1610" s="5"/>
      <c r="Q1610" s="5"/>
      <c r="R1610" s="5"/>
      <c r="S1610" s="5"/>
      <c r="T1610" s="5"/>
    </row>
    <row r="1611" spans="2:20" ht="15" x14ac:dyDescent="0.25">
      <c r="B1611" s="4" t="str">
        <f t="shared" si="26"/>
        <v/>
      </c>
      <c r="C1611"/>
      <c r="D1611"/>
      <c r="E1611"/>
      <c r="F1611" s="5"/>
      <c r="G1611" s="5"/>
      <c r="H1611" s="5"/>
      <c r="I1611" s="5"/>
      <c r="J1611" s="5"/>
      <c r="K1611" s="5"/>
      <c r="L1611" s="5"/>
      <c r="M1611" s="5"/>
      <c r="N1611" s="5"/>
      <c r="O1611" s="5"/>
      <c r="P1611" s="5"/>
      <c r="Q1611" s="5"/>
      <c r="R1611" s="5"/>
      <c r="S1611" s="5"/>
      <c r="T1611" s="5"/>
    </row>
    <row r="1612" spans="2:20" ht="15" x14ac:dyDescent="0.25">
      <c r="B1612" s="4" t="str">
        <f t="shared" si="26"/>
        <v/>
      </c>
      <c r="C1612"/>
      <c r="D1612"/>
      <c r="E1612"/>
      <c r="F1612" s="5"/>
      <c r="G1612" s="5"/>
      <c r="H1612" s="5"/>
      <c r="I1612" s="5"/>
      <c r="J1612" s="5"/>
      <c r="K1612" s="5"/>
      <c r="L1612" s="5"/>
      <c r="M1612" s="5"/>
      <c r="N1612" s="5"/>
      <c r="O1612" s="5"/>
      <c r="P1612" s="5"/>
      <c r="Q1612" s="5"/>
      <c r="R1612" s="5"/>
      <c r="S1612" s="5"/>
      <c r="T1612" s="5"/>
    </row>
    <row r="1613" spans="2:20" ht="15" x14ac:dyDescent="0.25">
      <c r="B1613" s="4" t="str">
        <f t="shared" ref="B1613:B1676" si="27">IF(IFERROR(IF(MAX(G1613:BB1613)/MAX($G$12:$DD$10000)=1,"",MAX(G1613:BB1613)/MAX($G$12:$DD$10000)),"")=0,"",IFERROR(IF(MAX(G1613:BB1613)/MAX($G$12:$DD$10000)=1,"",MAX(G1613:BB1613)/MAX($G$12:$DD$10000)),""))</f>
        <v/>
      </c>
      <c r="C1613"/>
      <c r="D1613"/>
      <c r="E1613"/>
      <c r="F1613" s="5"/>
      <c r="G1613" s="5"/>
      <c r="H1613" s="5"/>
      <c r="I1613" s="5"/>
      <c r="J1613" s="5"/>
      <c r="K1613" s="5"/>
      <c r="L1613" s="5"/>
      <c r="M1613" s="5"/>
      <c r="N1613" s="5"/>
      <c r="O1613" s="5"/>
      <c r="P1613" s="5"/>
      <c r="Q1613" s="5"/>
      <c r="R1613" s="5"/>
      <c r="S1613" s="5"/>
      <c r="T1613" s="5"/>
    </row>
    <row r="1614" spans="2:20" ht="15" x14ac:dyDescent="0.25">
      <c r="B1614" s="4" t="str">
        <f t="shared" si="27"/>
        <v/>
      </c>
      <c r="C1614"/>
      <c r="D1614"/>
      <c r="E1614"/>
      <c r="F1614" s="5"/>
      <c r="G1614" s="5"/>
      <c r="H1614" s="5"/>
      <c r="I1614" s="5"/>
      <c r="J1614" s="5"/>
      <c r="K1614" s="5"/>
      <c r="L1614" s="5"/>
      <c r="M1614" s="5"/>
      <c r="N1614" s="5"/>
      <c r="O1614" s="5"/>
      <c r="P1614" s="5"/>
      <c r="Q1614" s="5"/>
      <c r="R1614" s="5"/>
      <c r="S1614" s="5"/>
      <c r="T1614" s="5"/>
    </row>
    <row r="1615" spans="2:20" ht="15" x14ac:dyDescent="0.25">
      <c r="B1615" s="4" t="str">
        <f t="shared" si="27"/>
        <v/>
      </c>
      <c r="C1615"/>
      <c r="D1615"/>
      <c r="E1615"/>
      <c r="F1615" s="5"/>
      <c r="G1615" s="5"/>
      <c r="H1615" s="5"/>
      <c r="I1615" s="5"/>
      <c r="J1615" s="5"/>
      <c r="K1615" s="5"/>
      <c r="L1615" s="5"/>
      <c r="M1615" s="5"/>
      <c r="N1615" s="5"/>
      <c r="O1615" s="5"/>
      <c r="P1615" s="5"/>
      <c r="Q1615" s="5"/>
      <c r="R1615" s="5"/>
      <c r="S1615" s="5"/>
      <c r="T1615" s="5"/>
    </row>
    <row r="1616" spans="2:20" ht="15" x14ac:dyDescent="0.25">
      <c r="B1616" s="4" t="str">
        <f t="shared" si="27"/>
        <v/>
      </c>
      <c r="C1616"/>
      <c r="D1616"/>
      <c r="E1616"/>
      <c r="F1616" s="5"/>
      <c r="G1616" s="5"/>
      <c r="H1616" s="5"/>
      <c r="I1616" s="5"/>
      <c r="J1616" s="5"/>
      <c r="K1616" s="5"/>
      <c r="L1616" s="5"/>
      <c r="M1616" s="5"/>
      <c r="N1616" s="5"/>
      <c r="O1616" s="5"/>
      <c r="P1616" s="5"/>
      <c r="Q1616" s="5"/>
      <c r="R1616" s="5"/>
      <c r="S1616" s="5"/>
      <c r="T1616" s="5"/>
    </row>
    <row r="1617" spans="2:20" ht="15" x14ac:dyDescent="0.25">
      <c r="B1617" s="4" t="str">
        <f t="shared" si="27"/>
        <v/>
      </c>
      <c r="C1617"/>
      <c r="D1617"/>
      <c r="E1617"/>
      <c r="F1617" s="5"/>
      <c r="G1617" s="5"/>
      <c r="H1617" s="5"/>
      <c r="I1617" s="5"/>
      <c r="J1617" s="5"/>
      <c r="K1617" s="5"/>
      <c r="L1617" s="5"/>
      <c r="M1617" s="5"/>
      <c r="N1617" s="5"/>
      <c r="O1617" s="5"/>
      <c r="P1617" s="5"/>
      <c r="Q1617" s="5"/>
      <c r="R1617" s="5"/>
      <c r="S1617" s="5"/>
      <c r="T1617" s="5"/>
    </row>
    <row r="1618" spans="2:20" ht="15" x14ac:dyDescent="0.25">
      <c r="B1618" s="4" t="str">
        <f t="shared" si="27"/>
        <v/>
      </c>
      <c r="C1618"/>
      <c r="D1618"/>
      <c r="E1618"/>
      <c r="F1618" s="5"/>
      <c r="G1618" s="5"/>
      <c r="H1618" s="5"/>
      <c r="I1618" s="5"/>
      <c r="J1618" s="5"/>
      <c r="K1618" s="5"/>
      <c r="L1618" s="5"/>
      <c r="M1618" s="5"/>
      <c r="N1618" s="5"/>
      <c r="O1618" s="5"/>
      <c r="P1618" s="5"/>
      <c r="Q1618" s="5"/>
      <c r="R1618" s="5"/>
      <c r="S1618" s="5"/>
      <c r="T1618" s="5"/>
    </row>
    <row r="1619" spans="2:20" ht="15" x14ac:dyDescent="0.25">
      <c r="B1619" s="4" t="str">
        <f t="shared" si="27"/>
        <v/>
      </c>
      <c r="C1619"/>
      <c r="D1619"/>
      <c r="E1619"/>
      <c r="F1619" s="5"/>
      <c r="G1619" s="5"/>
      <c r="H1619" s="5"/>
      <c r="I1619" s="5"/>
      <c r="J1619" s="5"/>
      <c r="K1619" s="5"/>
      <c r="L1619" s="5"/>
      <c r="M1619" s="5"/>
      <c r="N1619" s="5"/>
      <c r="O1619" s="5"/>
      <c r="P1619" s="5"/>
      <c r="Q1619" s="5"/>
      <c r="R1619" s="5"/>
      <c r="S1619" s="5"/>
      <c r="T1619" s="5"/>
    </row>
    <row r="1620" spans="2:20" ht="15" x14ac:dyDescent="0.25">
      <c r="B1620" s="4" t="str">
        <f t="shared" si="27"/>
        <v/>
      </c>
      <c r="C1620"/>
      <c r="D1620"/>
      <c r="E1620"/>
      <c r="F1620" s="5"/>
      <c r="G1620" s="5"/>
      <c r="H1620" s="5"/>
      <c r="I1620" s="5"/>
      <c r="J1620" s="5"/>
      <c r="K1620" s="5"/>
      <c r="L1620" s="5"/>
      <c r="M1620" s="5"/>
      <c r="N1620" s="5"/>
      <c r="O1620" s="5"/>
      <c r="P1620" s="5"/>
      <c r="Q1620" s="5"/>
      <c r="R1620" s="5"/>
      <c r="S1620" s="5"/>
      <c r="T1620" s="5"/>
    </row>
    <row r="1621" spans="2:20" ht="15" x14ac:dyDescent="0.25">
      <c r="B1621" s="4" t="str">
        <f t="shared" si="27"/>
        <v/>
      </c>
      <c r="C1621"/>
      <c r="D1621"/>
      <c r="E1621"/>
      <c r="F1621" s="5"/>
      <c r="G1621" s="5"/>
      <c r="H1621" s="5"/>
      <c r="I1621" s="5"/>
      <c r="J1621" s="5"/>
      <c r="K1621" s="5"/>
      <c r="L1621" s="5"/>
      <c r="M1621" s="5"/>
      <c r="N1621" s="5"/>
      <c r="O1621" s="5"/>
      <c r="P1621" s="5"/>
      <c r="Q1621" s="5"/>
      <c r="R1621" s="5"/>
      <c r="S1621" s="5"/>
      <c r="T1621" s="5"/>
    </row>
    <row r="1622" spans="2:20" ht="15" x14ac:dyDescent="0.25">
      <c r="B1622" s="4" t="str">
        <f t="shared" si="27"/>
        <v/>
      </c>
      <c r="C1622"/>
      <c r="D1622"/>
      <c r="E1622"/>
      <c r="F1622" s="5"/>
      <c r="G1622" s="5"/>
      <c r="H1622" s="5"/>
      <c r="I1622" s="5"/>
      <c r="J1622" s="5"/>
      <c r="K1622" s="5"/>
      <c r="L1622" s="5"/>
      <c r="M1622" s="5"/>
      <c r="N1622" s="5"/>
      <c r="O1622" s="5"/>
      <c r="P1622" s="5"/>
      <c r="Q1622" s="5"/>
      <c r="R1622" s="5"/>
      <c r="S1622" s="5"/>
      <c r="T1622" s="5"/>
    </row>
    <row r="1623" spans="2:20" ht="15" x14ac:dyDescent="0.25">
      <c r="B1623" s="4" t="str">
        <f t="shared" si="27"/>
        <v/>
      </c>
      <c r="C1623"/>
      <c r="D1623"/>
      <c r="E1623"/>
      <c r="F1623" s="5"/>
      <c r="G1623" s="5"/>
      <c r="H1623" s="5"/>
      <c r="I1623" s="5"/>
      <c r="J1623" s="5"/>
      <c r="K1623" s="5"/>
      <c r="L1623" s="5"/>
      <c r="M1623" s="5"/>
      <c r="N1623" s="5"/>
      <c r="O1623" s="5"/>
      <c r="P1623" s="5"/>
      <c r="Q1623" s="5"/>
      <c r="R1623" s="5"/>
      <c r="S1623" s="5"/>
      <c r="T1623" s="5"/>
    </row>
    <row r="1624" spans="2:20" ht="15" x14ac:dyDescent="0.25">
      <c r="B1624" s="4" t="str">
        <f t="shared" si="27"/>
        <v/>
      </c>
      <c r="C1624"/>
      <c r="D1624"/>
      <c r="E1624"/>
      <c r="F1624" s="5"/>
      <c r="G1624" s="5"/>
      <c r="H1624" s="5"/>
      <c r="I1624" s="5"/>
      <c r="J1624" s="5"/>
      <c r="K1624" s="5"/>
      <c r="L1624" s="5"/>
      <c r="M1624" s="5"/>
      <c r="N1624" s="5"/>
      <c r="O1624" s="5"/>
      <c r="P1624" s="5"/>
      <c r="Q1624" s="5"/>
      <c r="R1624" s="5"/>
      <c r="S1624" s="5"/>
      <c r="T1624" s="5"/>
    </row>
    <row r="1625" spans="2:20" ht="15" x14ac:dyDescent="0.25">
      <c r="B1625" s="4" t="str">
        <f t="shared" si="27"/>
        <v/>
      </c>
      <c r="C1625"/>
      <c r="D1625"/>
      <c r="E1625"/>
      <c r="F1625" s="5"/>
      <c r="G1625" s="5"/>
      <c r="H1625" s="5"/>
      <c r="I1625" s="5"/>
      <c r="J1625" s="5"/>
      <c r="K1625" s="5"/>
      <c r="L1625" s="5"/>
      <c r="M1625" s="5"/>
      <c r="N1625" s="5"/>
      <c r="O1625" s="5"/>
      <c r="P1625" s="5"/>
      <c r="Q1625" s="5"/>
      <c r="R1625" s="5"/>
      <c r="S1625" s="5"/>
      <c r="T1625" s="5"/>
    </row>
    <row r="1626" spans="2:20" ht="15" x14ac:dyDescent="0.25">
      <c r="B1626" s="4" t="str">
        <f t="shared" si="27"/>
        <v/>
      </c>
      <c r="C1626"/>
      <c r="D1626"/>
      <c r="E1626"/>
      <c r="F1626" s="5"/>
      <c r="G1626" s="5"/>
      <c r="H1626" s="5"/>
      <c r="I1626" s="5"/>
      <c r="J1626" s="5"/>
      <c r="K1626" s="5"/>
      <c r="L1626" s="5"/>
      <c r="M1626" s="5"/>
      <c r="N1626" s="5"/>
      <c r="O1626" s="5"/>
      <c r="P1626" s="5"/>
      <c r="Q1626" s="5"/>
      <c r="R1626" s="5"/>
      <c r="S1626" s="5"/>
      <c r="T1626" s="5"/>
    </row>
    <row r="1627" spans="2:20" ht="15" x14ac:dyDescent="0.25">
      <c r="B1627" s="4" t="str">
        <f t="shared" si="27"/>
        <v/>
      </c>
      <c r="C1627"/>
      <c r="D1627"/>
      <c r="E1627"/>
      <c r="F1627" s="5"/>
      <c r="G1627" s="5"/>
      <c r="H1627" s="5"/>
      <c r="I1627" s="5"/>
      <c r="J1627" s="5"/>
      <c r="K1627" s="5"/>
      <c r="L1627" s="5"/>
      <c r="M1627" s="5"/>
      <c r="N1627" s="5"/>
      <c r="O1627" s="5"/>
      <c r="P1627" s="5"/>
      <c r="Q1627" s="5"/>
      <c r="R1627" s="5"/>
      <c r="S1627" s="5"/>
      <c r="T1627" s="5"/>
    </row>
    <row r="1628" spans="2:20" ht="15" x14ac:dyDescent="0.25">
      <c r="B1628" s="4" t="str">
        <f t="shared" si="27"/>
        <v/>
      </c>
      <c r="C1628"/>
      <c r="D1628"/>
      <c r="E1628"/>
      <c r="F1628" s="5"/>
      <c r="G1628" s="5"/>
      <c r="H1628" s="5"/>
      <c r="I1628" s="5"/>
      <c r="J1628" s="5"/>
      <c r="K1628" s="5"/>
      <c r="L1628" s="5"/>
      <c r="M1628" s="5"/>
      <c r="N1628" s="5"/>
      <c r="O1628" s="5"/>
      <c r="P1628" s="5"/>
      <c r="Q1628" s="5"/>
      <c r="R1628" s="5"/>
      <c r="S1628" s="5"/>
      <c r="T1628" s="5"/>
    </row>
    <row r="1629" spans="2:20" ht="15" x14ac:dyDescent="0.25">
      <c r="B1629" s="4" t="str">
        <f t="shared" si="27"/>
        <v/>
      </c>
      <c r="C1629"/>
      <c r="D1629"/>
      <c r="E1629"/>
      <c r="F1629" s="5"/>
      <c r="G1629" s="5"/>
      <c r="H1629" s="5"/>
      <c r="I1629" s="5"/>
      <c r="J1629" s="5"/>
      <c r="K1629" s="5"/>
      <c r="L1629" s="5"/>
      <c r="M1629" s="5"/>
      <c r="N1629" s="5"/>
      <c r="O1629" s="5"/>
      <c r="P1629" s="5"/>
      <c r="Q1629" s="5"/>
      <c r="R1629" s="5"/>
      <c r="S1629" s="5"/>
      <c r="T1629" s="5"/>
    </row>
    <row r="1630" spans="2:20" ht="15" x14ac:dyDescent="0.25">
      <c r="B1630" s="4" t="str">
        <f t="shared" si="27"/>
        <v/>
      </c>
      <c r="C1630"/>
      <c r="D1630"/>
      <c r="E1630"/>
      <c r="F1630" s="5"/>
      <c r="G1630" s="5"/>
      <c r="H1630" s="5"/>
      <c r="I1630" s="5"/>
      <c r="J1630" s="5"/>
      <c r="K1630" s="5"/>
      <c r="L1630" s="5"/>
      <c r="M1630" s="5"/>
      <c r="N1630" s="5"/>
      <c r="O1630" s="5"/>
      <c r="P1630" s="5"/>
      <c r="Q1630" s="5"/>
      <c r="R1630" s="5"/>
      <c r="S1630" s="5"/>
      <c r="T1630" s="5"/>
    </row>
    <row r="1631" spans="2:20" ht="15" x14ac:dyDescent="0.25">
      <c r="B1631" s="4" t="str">
        <f t="shared" si="27"/>
        <v/>
      </c>
      <c r="C1631"/>
      <c r="D1631"/>
      <c r="E1631"/>
      <c r="F1631" s="5"/>
      <c r="G1631" s="5"/>
      <c r="H1631" s="5"/>
      <c r="I1631" s="5"/>
      <c r="J1631" s="5"/>
      <c r="K1631" s="5"/>
      <c r="L1631" s="5"/>
      <c r="M1631" s="5"/>
      <c r="N1631" s="5"/>
      <c r="O1631" s="5"/>
      <c r="P1631" s="5"/>
      <c r="Q1631" s="5"/>
      <c r="R1631" s="5"/>
      <c r="S1631" s="5"/>
      <c r="T1631" s="5"/>
    </row>
    <row r="1632" spans="2:20" ht="15" x14ac:dyDescent="0.25">
      <c r="B1632" s="4" t="str">
        <f t="shared" si="27"/>
        <v/>
      </c>
      <c r="C1632"/>
      <c r="D1632"/>
      <c r="E1632"/>
      <c r="F1632" s="5"/>
      <c r="G1632" s="5"/>
      <c r="H1632" s="5"/>
      <c r="I1632" s="5"/>
      <c r="J1632" s="5"/>
      <c r="K1632" s="5"/>
      <c r="L1632" s="5"/>
      <c r="M1632" s="5"/>
      <c r="N1632" s="5"/>
      <c r="O1632" s="5"/>
      <c r="P1632" s="5"/>
      <c r="Q1632" s="5"/>
      <c r="R1632" s="5"/>
      <c r="S1632" s="5"/>
      <c r="T1632" s="5"/>
    </row>
    <row r="1633" spans="2:20" ht="15" x14ac:dyDescent="0.25">
      <c r="B1633" s="4" t="str">
        <f t="shared" si="27"/>
        <v/>
      </c>
      <c r="C1633"/>
      <c r="D1633"/>
      <c r="E1633"/>
      <c r="F1633" s="5"/>
      <c r="G1633" s="5"/>
      <c r="H1633" s="5"/>
      <c r="I1633" s="5"/>
      <c r="J1633" s="5"/>
      <c r="K1633" s="5"/>
      <c r="L1633" s="5"/>
      <c r="M1633" s="5"/>
      <c r="N1633" s="5"/>
      <c r="O1633" s="5"/>
      <c r="P1633" s="5"/>
      <c r="Q1633" s="5"/>
      <c r="R1633" s="5"/>
      <c r="S1633" s="5"/>
      <c r="T1633" s="5"/>
    </row>
    <row r="1634" spans="2:20" ht="15" x14ac:dyDescent="0.25">
      <c r="B1634" s="4" t="str">
        <f t="shared" si="27"/>
        <v/>
      </c>
      <c r="C1634"/>
      <c r="D1634"/>
      <c r="E1634"/>
      <c r="F1634" s="5"/>
      <c r="G1634" s="5"/>
      <c r="H1634" s="5"/>
      <c r="I1634" s="5"/>
      <c r="J1634" s="5"/>
      <c r="K1634" s="5"/>
      <c r="L1634" s="5"/>
      <c r="M1634" s="5"/>
      <c r="N1634" s="5"/>
      <c r="O1634" s="5"/>
      <c r="P1634" s="5"/>
      <c r="Q1634" s="5"/>
      <c r="R1634" s="5"/>
      <c r="S1634" s="5"/>
      <c r="T1634" s="5"/>
    </row>
    <row r="1635" spans="2:20" ht="15" x14ac:dyDescent="0.25">
      <c r="B1635" s="4" t="str">
        <f t="shared" si="27"/>
        <v/>
      </c>
      <c r="C1635"/>
      <c r="D1635"/>
      <c r="E1635"/>
      <c r="F1635" s="5"/>
      <c r="G1635" s="5"/>
      <c r="H1635" s="5"/>
      <c r="I1635" s="5"/>
      <c r="J1635" s="5"/>
      <c r="K1635" s="5"/>
      <c r="L1635" s="5"/>
      <c r="M1635" s="5"/>
      <c r="N1635" s="5"/>
      <c r="O1635" s="5"/>
      <c r="P1635" s="5"/>
      <c r="Q1635" s="5"/>
      <c r="R1635" s="5"/>
      <c r="S1635" s="5"/>
      <c r="T1635" s="5"/>
    </row>
    <row r="1636" spans="2:20" ht="15" x14ac:dyDescent="0.25">
      <c r="B1636" s="4" t="str">
        <f t="shared" si="27"/>
        <v/>
      </c>
      <c r="C1636"/>
      <c r="D1636"/>
      <c r="E1636"/>
      <c r="F1636" s="5"/>
      <c r="G1636" s="5"/>
      <c r="H1636" s="5"/>
      <c r="I1636" s="5"/>
      <c r="J1636" s="5"/>
      <c r="K1636" s="5"/>
      <c r="L1636" s="5"/>
      <c r="M1636" s="5"/>
      <c r="N1636" s="5"/>
      <c r="O1636" s="5"/>
      <c r="P1636" s="5"/>
      <c r="Q1636" s="5"/>
      <c r="R1636" s="5"/>
      <c r="S1636" s="5"/>
      <c r="T1636" s="5"/>
    </row>
    <row r="1637" spans="2:20" ht="15" x14ac:dyDescent="0.25">
      <c r="B1637" s="4" t="str">
        <f t="shared" si="27"/>
        <v/>
      </c>
      <c r="C1637"/>
      <c r="D1637"/>
      <c r="E1637"/>
      <c r="F1637" s="5"/>
      <c r="G1637" s="5"/>
      <c r="H1637" s="5"/>
      <c r="I1637" s="5"/>
      <c r="J1637" s="5"/>
      <c r="K1637" s="5"/>
      <c r="L1637" s="5"/>
      <c r="M1637" s="5"/>
      <c r="N1637" s="5"/>
      <c r="O1637" s="5"/>
      <c r="P1637" s="5"/>
      <c r="Q1637" s="5"/>
      <c r="R1637" s="5"/>
      <c r="S1637" s="5"/>
      <c r="T1637" s="5"/>
    </row>
    <row r="1638" spans="2:20" ht="15" x14ac:dyDescent="0.25">
      <c r="B1638" s="4" t="str">
        <f t="shared" si="27"/>
        <v/>
      </c>
      <c r="C1638"/>
      <c r="D1638"/>
      <c r="E1638"/>
      <c r="F1638" s="5"/>
      <c r="G1638" s="5"/>
      <c r="H1638" s="5"/>
      <c r="I1638" s="5"/>
      <c r="J1638" s="5"/>
      <c r="K1638" s="5"/>
      <c r="L1638" s="5"/>
      <c r="M1638" s="5"/>
      <c r="N1638" s="5"/>
      <c r="O1638" s="5"/>
      <c r="P1638" s="5"/>
      <c r="Q1638" s="5"/>
      <c r="R1638" s="5"/>
      <c r="S1638" s="5"/>
      <c r="T1638" s="5"/>
    </row>
    <row r="1639" spans="2:20" ht="15" x14ac:dyDescent="0.25">
      <c r="B1639" s="4" t="str">
        <f t="shared" si="27"/>
        <v/>
      </c>
      <c r="C1639"/>
      <c r="D1639"/>
      <c r="E1639"/>
      <c r="F1639" s="5"/>
      <c r="G1639" s="5"/>
      <c r="H1639" s="5"/>
      <c r="I1639" s="5"/>
      <c r="J1639" s="5"/>
      <c r="K1639" s="5"/>
      <c r="L1639" s="5"/>
      <c r="M1639" s="5"/>
      <c r="N1639" s="5"/>
      <c r="O1639" s="5"/>
      <c r="P1639" s="5"/>
      <c r="Q1639" s="5"/>
      <c r="R1639" s="5"/>
      <c r="S1639" s="5"/>
      <c r="T1639" s="5"/>
    </row>
    <row r="1640" spans="2:20" ht="15" x14ac:dyDescent="0.25">
      <c r="B1640" s="4" t="str">
        <f t="shared" si="27"/>
        <v/>
      </c>
      <c r="C1640"/>
      <c r="D1640"/>
      <c r="E1640"/>
      <c r="F1640" s="5"/>
      <c r="G1640" s="5"/>
      <c r="H1640" s="5"/>
      <c r="I1640" s="5"/>
      <c r="J1640" s="5"/>
      <c r="K1640" s="5"/>
      <c r="L1640" s="5"/>
      <c r="M1640" s="5"/>
      <c r="N1640" s="5"/>
      <c r="O1640" s="5"/>
      <c r="P1640" s="5"/>
      <c r="Q1640" s="5"/>
      <c r="R1640" s="5"/>
      <c r="S1640" s="5"/>
      <c r="T1640" s="5"/>
    </row>
    <row r="1641" spans="2:20" ht="15" x14ac:dyDescent="0.25">
      <c r="B1641" s="4" t="str">
        <f t="shared" si="27"/>
        <v/>
      </c>
      <c r="C1641"/>
      <c r="D1641"/>
      <c r="E1641"/>
      <c r="F1641" s="5"/>
      <c r="G1641" s="5"/>
      <c r="H1641" s="5"/>
      <c r="I1641" s="5"/>
      <c r="J1641" s="5"/>
      <c r="K1641" s="5"/>
      <c r="L1641" s="5"/>
      <c r="M1641" s="5"/>
      <c r="N1641" s="5"/>
      <c r="O1641" s="5"/>
      <c r="P1641" s="5"/>
      <c r="Q1641" s="5"/>
      <c r="R1641" s="5"/>
      <c r="S1641" s="5"/>
      <c r="T1641" s="5"/>
    </row>
    <row r="1642" spans="2:20" ht="15" x14ac:dyDescent="0.25">
      <c r="B1642" s="4" t="str">
        <f t="shared" si="27"/>
        <v/>
      </c>
      <c r="C1642"/>
      <c r="D1642"/>
      <c r="E1642"/>
      <c r="F1642" s="5"/>
      <c r="G1642" s="5"/>
      <c r="H1642" s="5"/>
      <c r="I1642" s="5"/>
      <c r="J1642" s="5"/>
      <c r="K1642" s="5"/>
      <c r="L1642" s="5"/>
      <c r="M1642" s="5"/>
      <c r="N1642" s="5"/>
      <c r="O1642" s="5"/>
      <c r="P1642" s="5"/>
      <c r="Q1642" s="5"/>
      <c r="R1642" s="5"/>
      <c r="S1642" s="5"/>
      <c r="T1642" s="5"/>
    </row>
    <row r="1643" spans="2:20" ht="15" x14ac:dyDescent="0.25">
      <c r="B1643" s="4" t="str">
        <f t="shared" si="27"/>
        <v/>
      </c>
      <c r="C1643"/>
      <c r="D1643"/>
      <c r="E1643"/>
      <c r="F1643" s="5"/>
      <c r="G1643" s="5"/>
      <c r="H1643" s="5"/>
      <c r="I1643" s="5"/>
      <c r="J1643" s="5"/>
      <c r="K1643" s="5"/>
      <c r="L1643" s="5"/>
      <c r="M1643" s="5"/>
      <c r="N1643" s="5"/>
      <c r="O1643" s="5"/>
      <c r="P1643" s="5"/>
      <c r="Q1643" s="5"/>
      <c r="R1643" s="5"/>
      <c r="S1643" s="5"/>
      <c r="T1643" s="5"/>
    </row>
    <row r="1644" spans="2:20" ht="15" x14ac:dyDescent="0.25">
      <c r="B1644" s="4" t="str">
        <f t="shared" si="27"/>
        <v/>
      </c>
      <c r="C1644"/>
      <c r="D1644"/>
      <c r="E1644"/>
      <c r="F1644" s="5"/>
      <c r="G1644" s="5"/>
      <c r="H1644" s="5"/>
      <c r="I1644" s="5"/>
      <c r="J1644" s="5"/>
      <c r="K1644" s="5"/>
      <c r="L1644" s="5"/>
      <c r="M1644" s="5"/>
      <c r="N1644" s="5"/>
      <c r="O1644" s="5"/>
      <c r="P1644" s="5"/>
      <c r="Q1644" s="5"/>
      <c r="R1644" s="5"/>
      <c r="S1644" s="5"/>
      <c r="T1644" s="5"/>
    </row>
    <row r="1645" spans="2:20" ht="15" x14ac:dyDescent="0.25">
      <c r="B1645" s="4" t="str">
        <f t="shared" si="27"/>
        <v/>
      </c>
      <c r="C1645"/>
      <c r="D1645"/>
      <c r="E1645"/>
      <c r="F1645" s="5"/>
      <c r="G1645" s="5"/>
      <c r="H1645" s="5"/>
      <c r="I1645" s="5"/>
      <c r="J1645" s="5"/>
      <c r="K1645" s="5"/>
      <c r="L1645" s="5"/>
      <c r="M1645" s="5"/>
      <c r="N1645" s="5"/>
      <c r="O1645" s="5"/>
      <c r="P1645" s="5"/>
      <c r="Q1645" s="5"/>
      <c r="R1645" s="5"/>
      <c r="S1645" s="5"/>
      <c r="T1645" s="5"/>
    </row>
    <row r="1646" spans="2:20" ht="15" x14ac:dyDescent="0.25">
      <c r="B1646" s="4" t="str">
        <f t="shared" si="27"/>
        <v/>
      </c>
      <c r="C1646"/>
      <c r="D1646"/>
      <c r="E1646"/>
      <c r="F1646" s="5"/>
      <c r="G1646" s="5"/>
      <c r="H1646" s="5"/>
      <c r="I1646" s="5"/>
      <c r="J1646" s="5"/>
      <c r="K1646" s="5"/>
      <c r="L1646" s="5"/>
      <c r="M1646" s="5"/>
      <c r="N1646" s="5"/>
      <c r="O1646" s="5"/>
      <c r="P1646" s="5"/>
      <c r="Q1646" s="5"/>
      <c r="R1646" s="5"/>
      <c r="S1646" s="5"/>
      <c r="T1646" s="5"/>
    </row>
    <row r="1647" spans="2:20" ht="15" x14ac:dyDescent="0.25">
      <c r="B1647" s="4" t="str">
        <f t="shared" si="27"/>
        <v/>
      </c>
      <c r="C1647"/>
      <c r="D1647"/>
      <c r="E1647"/>
      <c r="F1647" s="5"/>
      <c r="G1647" s="5"/>
      <c r="H1647" s="5"/>
      <c r="I1647" s="5"/>
      <c r="J1647" s="5"/>
      <c r="K1647" s="5"/>
      <c r="L1647" s="5"/>
      <c r="M1647" s="5"/>
      <c r="N1647" s="5"/>
      <c r="O1647" s="5"/>
      <c r="P1647" s="5"/>
      <c r="Q1647" s="5"/>
      <c r="R1647" s="5"/>
      <c r="S1647" s="5"/>
      <c r="T1647" s="5"/>
    </row>
    <row r="1648" spans="2:20" ht="15" x14ac:dyDescent="0.25">
      <c r="B1648" s="4" t="str">
        <f t="shared" si="27"/>
        <v/>
      </c>
      <c r="C1648"/>
      <c r="D1648"/>
      <c r="E1648"/>
      <c r="F1648" s="5"/>
      <c r="G1648" s="5"/>
      <c r="H1648" s="5"/>
      <c r="I1648" s="5"/>
      <c r="J1648" s="5"/>
      <c r="K1648" s="5"/>
      <c r="L1648" s="5"/>
      <c r="M1648" s="5"/>
      <c r="N1648" s="5"/>
      <c r="O1648" s="5"/>
      <c r="P1648" s="5"/>
      <c r="Q1648" s="5"/>
      <c r="R1648" s="5"/>
      <c r="S1648" s="5"/>
      <c r="T1648" s="5"/>
    </row>
    <row r="1649" spans="2:20" ht="15" x14ac:dyDescent="0.25">
      <c r="B1649" s="4" t="str">
        <f t="shared" si="27"/>
        <v/>
      </c>
      <c r="C1649"/>
      <c r="D1649"/>
      <c r="E1649"/>
      <c r="F1649" s="5"/>
      <c r="G1649" s="5"/>
      <c r="H1649" s="5"/>
      <c r="I1649" s="5"/>
      <c r="J1649" s="5"/>
      <c r="K1649" s="5"/>
      <c r="L1649" s="5"/>
      <c r="M1649" s="5"/>
      <c r="N1649" s="5"/>
      <c r="O1649" s="5"/>
      <c r="P1649" s="5"/>
      <c r="Q1649" s="5"/>
      <c r="R1649" s="5"/>
      <c r="S1649" s="5"/>
      <c r="T1649" s="5"/>
    </row>
    <row r="1650" spans="2:20" ht="15" x14ac:dyDescent="0.25">
      <c r="B1650" s="4" t="str">
        <f t="shared" si="27"/>
        <v/>
      </c>
      <c r="C1650"/>
      <c r="D1650"/>
      <c r="E1650"/>
      <c r="F1650" s="5"/>
      <c r="G1650" s="5"/>
      <c r="H1650" s="5"/>
      <c r="I1650" s="5"/>
      <c r="J1650" s="5"/>
      <c r="K1650" s="5"/>
      <c r="L1650" s="5"/>
      <c r="M1650" s="5"/>
      <c r="N1650" s="5"/>
      <c r="O1650" s="5"/>
      <c r="P1650" s="5"/>
      <c r="Q1650" s="5"/>
      <c r="R1650" s="5"/>
      <c r="S1650" s="5"/>
      <c r="T1650" s="5"/>
    </row>
    <row r="1651" spans="2:20" ht="15" x14ac:dyDescent="0.25">
      <c r="B1651" s="4" t="str">
        <f t="shared" si="27"/>
        <v/>
      </c>
      <c r="C1651"/>
      <c r="D1651"/>
      <c r="E1651"/>
      <c r="F1651" s="5"/>
      <c r="G1651" s="5"/>
      <c r="H1651" s="5"/>
      <c r="I1651" s="5"/>
      <c r="J1651" s="5"/>
      <c r="K1651" s="5"/>
      <c r="L1651" s="5"/>
      <c r="M1651" s="5"/>
      <c r="N1651" s="5"/>
      <c r="O1651" s="5"/>
      <c r="P1651" s="5"/>
      <c r="Q1651" s="5"/>
      <c r="R1651" s="5"/>
      <c r="S1651" s="5"/>
      <c r="T1651" s="5"/>
    </row>
    <row r="1652" spans="2:20" ht="15" x14ac:dyDescent="0.25">
      <c r="B1652" s="4" t="str">
        <f t="shared" si="27"/>
        <v/>
      </c>
      <c r="C1652"/>
      <c r="D1652"/>
      <c r="E1652"/>
      <c r="F1652" s="5"/>
      <c r="G1652" s="5"/>
      <c r="H1652" s="5"/>
      <c r="I1652" s="5"/>
      <c r="J1652" s="5"/>
      <c r="K1652" s="5"/>
      <c r="L1652" s="5"/>
      <c r="M1652" s="5"/>
      <c r="N1652" s="5"/>
      <c r="O1652" s="5"/>
      <c r="P1652" s="5"/>
      <c r="Q1652" s="5"/>
      <c r="R1652" s="5"/>
      <c r="S1652" s="5"/>
      <c r="T1652" s="5"/>
    </row>
    <row r="1653" spans="2:20" ht="15" x14ac:dyDescent="0.25">
      <c r="B1653" s="4" t="str">
        <f t="shared" si="27"/>
        <v/>
      </c>
      <c r="C1653"/>
      <c r="D1653"/>
      <c r="E1653"/>
      <c r="F1653" s="5"/>
      <c r="G1653" s="5"/>
      <c r="H1653" s="5"/>
      <c r="I1653" s="5"/>
      <c r="J1653" s="5"/>
      <c r="K1653" s="5"/>
      <c r="L1653" s="5"/>
      <c r="M1653" s="5"/>
      <c r="N1653" s="5"/>
      <c r="O1653" s="5"/>
      <c r="P1653" s="5"/>
      <c r="Q1653" s="5"/>
      <c r="R1653" s="5"/>
      <c r="S1653" s="5"/>
      <c r="T1653" s="5"/>
    </row>
    <row r="1654" spans="2:20" ht="15" x14ac:dyDescent="0.25">
      <c r="B1654" s="4" t="str">
        <f t="shared" si="27"/>
        <v/>
      </c>
      <c r="C1654"/>
      <c r="D1654"/>
      <c r="E1654"/>
      <c r="F1654" s="5"/>
      <c r="G1654" s="5"/>
      <c r="H1654" s="5"/>
      <c r="I1654" s="5"/>
      <c r="J1654" s="5"/>
      <c r="K1654" s="5"/>
      <c r="L1654" s="5"/>
      <c r="M1654" s="5"/>
      <c r="N1654" s="5"/>
      <c r="O1654" s="5"/>
      <c r="P1654" s="5"/>
      <c r="Q1654" s="5"/>
      <c r="R1654" s="5"/>
      <c r="S1654" s="5"/>
      <c r="T1654" s="5"/>
    </row>
    <row r="1655" spans="2:20" ht="15" x14ac:dyDescent="0.25">
      <c r="B1655" s="4" t="str">
        <f t="shared" si="27"/>
        <v/>
      </c>
      <c r="C1655"/>
      <c r="D1655"/>
      <c r="E1655"/>
      <c r="F1655" s="5"/>
      <c r="G1655" s="5"/>
      <c r="H1655" s="5"/>
      <c r="I1655" s="5"/>
      <c r="J1655" s="5"/>
      <c r="K1655" s="5"/>
      <c r="L1655" s="5"/>
      <c r="M1655" s="5"/>
      <c r="N1655" s="5"/>
      <c r="O1655" s="5"/>
      <c r="P1655" s="5"/>
      <c r="Q1655" s="5"/>
      <c r="R1655" s="5"/>
      <c r="S1655" s="5"/>
      <c r="T1655" s="5"/>
    </row>
    <row r="1656" spans="2:20" ht="15" x14ac:dyDescent="0.25">
      <c r="B1656" s="4" t="str">
        <f t="shared" si="27"/>
        <v/>
      </c>
      <c r="C1656"/>
      <c r="D1656"/>
      <c r="E1656"/>
      <c r="F1656" s="5"/>
      <c r="G1656" s="5"/>
      <c r="H1656" s="5"/>
      <c r="I1656" s="5"/>
      <c r="J1656" s="5"/>
      <c r="K1656" s="5"/>
      <c r="L1656" s="5"/>
      <c r="M1656" s="5"/>
      <c r="N1656" s="5"/>
      <c r="O1656" s="5"/>
      <c r="P1656" s="5"/>
      <c r="Q1656" s="5"/>
      <c r="R1656" s="5"/>
      <c r="S1656" s="5"/>
      <c r="T1656" s="5"/>
    </row>
    <row r="1657" spans="2:20" ht="15" x14ac:dyDescent="0.25">
      <c r="B1657" s="4" t="str">
        <f t="shared" si="27"/>
        <v/>
      </c>
      <c r="C1657"/>
      <c r="D1657"/>
      <c r="E1657"/>
      <c r="F1657" s="5"/>
      <c r="G1657" s="5"/>
      <c r="H1657" s="5"/>
      <c r="I1657" s="5"/>
      <c r="J1657" s="5"/>
      <c r="K1657" s="5"/>
      <c r="L1657" s="5"/>
      <c r="M1657" s="5"/>
      <c r="N1657" s="5"/>
      <c r="O1657" s="5"/>
      <c r="P1657" s="5"/>
      <c r="Q1657" s="5"/>
      <c r="R1657" s="5"/>
      <c r="S1657" s="5"/>
      <c r="T1657" s="5"/>
    </row>
    <row r="1658" spans="2:20" ht="15" x14ac:dyDescent="0.25">
      <c r="B1658" s="4" t="str">
        <f t="shared" si="27"/>
        <v/>
      </c>
      <c r="C1658"/>
      <c r="D1658"/>
      <c r="E1658"/>
      <c r="F1658" s="5"/>
      <c r="G1658" s="5"/>
      <c r="H1658" s="5"/>
      <c r="I1658" s="5"/>
      <c r="J1658" s="5"/>
      <c r="K1658" s="5"/>
      <c r="L1658" s="5"/>
      <c r="M1658" s="5"/>
      <c r="N1658" s="5"/>
      <c r="O1658" s="5"/>
      <c r="P1658" s="5"/>
      <c r="Q1658" s="5"/>
      <c r="R1658" s="5"/>
      <c r="S1658" s="5"/>
      <c r="T1658" s="5"/>
    </row>
    <row r="1659" spans="2:20" ht="15" x14ac:dyDescent="0.25">
      <c r="B1659" s="4" t="str">
        <f t="shared" si="27"/>
        <v/>
      </c>
      <c r="C1659"/>
      <c r="D1659"/>
      <c r="E1659"/>
      <c r="F1659" s="5"/>
      <c r="G1659" s="5"/>
      <c r="H1659" s="5"/>
      <c r="I1659" s="5"/>
      <c r="J1659" s="5"/>
      <c r="K1659" s="5"/>
      <c r="L1659" s="5"/>
      <c r="M1659" s="5"/>
      <c r="N1659" s="5"/>
      <c r="O1659" s="5"/>
      <c r="P1659" s="5"/>
      <c r="Q1659" s="5"/>
      <c r="R1659" s="5"/>
      <c r="S1659" s="5"/>
      <c r="T1659" s="5"/>
    </row>
    <row r="1660" spans="2:20" ht="15" x14ac:dyDescent="0.25">
      <c r="B1660" s="4" t="str">
        <f t="shared" si="27"/>
        <v/>
      </c>
      <c r="C1660"/>
      <c r="D1660"/>
      <c r="E1660"/>
      <c r="F1660" s="5"/>
      <c r="G1660" s="5"/>
      <c r="H1660" s="5"/>
      <c r="I1660" s="5"/>
      <c r="J1660" s="5"/>
      <c r="K1660" s="5"/>
      <c r="L1660" s="5"/>
      <c r="M1660" s="5"/>
      <c r="N1660" s="5"/>
      <c r="O1660" s="5"/>
      <c r="P1660" s="5"/>
      <c r="Q1660" s="5"/>
      <c r="R1660" s="5"/>
      <c r="S1660" s="5"/>
      <c r="T1660" s="5"/>
    </row>
    <row r="1661" spans="2:20" ht="15" x14ac:dyDescent="0.25">
      <c r="B1661" s="4" t="str">
        <f t="shared" si="27"/>
        <v/>
      </c>
      <c r="C1661"/>
      <c r="D1661"/>
      <c r="E1661"/>
      <c r="F1661" s="5"/>
      <c r="G1661" s="5"/>
      <c r="H1661" s="5"/>
      <c r="I1661" s="5"/>
      <c r="J1661" s="5"/>
      <c r="K1661" s="5"/>
      <c r="L1661" s="5"/>
      <c r="M1661" s="5"/>
      <c r="N1661" s="5"/>
      <c r="O1661" s="5"/>
      <c r="P1661" s="5"/>
      <c r="Q1661" s="5"/>
      <c r="R1661" s="5"/>
      <c r="S1661" s="5"/>
      <c r="T1661" s="5"/>
    </row>
    <row r="1662" spans="2:20" ht="15" x14ac:dyDescent="0.25">
      <c r="B1662" s="4" t="str">
        <f t="shared" si="27"/>
        <v/>
      </c>
      <c r="C1662"/>
      <c r="D1662"/>
      <c r="E1662"/>
      <c r="F1662" s="5"/>
      <c r="G1662" s="5"/>
      <c r="H1662" s="5"/>
      <c r="I1662" s="5"/>
      <c r="J1662" s="5"/>
      <c r="K1662" s="5"/>
      <c r="L1662" s="5"/>
      <c r="M1662" s="5"/>
      <c r="N1662" s="5"/>
      <c r="O1662" s="5"/>
      <c r="P1662" s="5"/>
      <c r="Q1662" s="5"/>
      <c r="R1662" s="5"/>
      <c r="S1662" s="5"/>
      <c r="T1662" s="5"/>
    </row>
    <row r="1663" spans="2:20" ht="15" x14ac:dyDescent="0.25">
      <c r="B1663" s="4" t="str">
        <f t="shared" si="27"/>
        <v/>
      </c>
      <c r="C1663"/>
      <c r="D1663"/>
      <c r="E1663"/>
      <c r="F1663" s="5"/>
      <c r="G1663" s="5"/>
      <c r="H1663" s="5"/>
      <c r="I1663" s="5"/>
      <c r="J1663" s="5"/>
      <c r="K1663" s="5"/>
      <c r="L1663" s="5"/>
      <c r="M1663" s="5"/>
      <c r="N1663" s="5"/>
      <c r="O1663" s="5"/>
      <c r="P1663" s="5"/>
      <c r="Q1663" s="5"/>
      <c r="R1663" s="5"/>
      <c r="S1663" s="5"/>
      <c r="T1663" s="5"/>
    </row>
    <row r="1664" spans="2:20" ht="15" x14ac:dyDescent="0.25">
      <c r="B1664" s="4" t="str">
        <f t="shared" si="27"/>
        <v/>
      </c>
      <c r="C1664"/>
      <c r="D1664"/>
      <c r="E1664"/>
      <c r="F1664" s="5"/>
      <c r="G1664" s="5"/>
      <c r="H1664" s="5"/>
      <c r="I1664" s="5"/>
      <c r="J1664" s="5"/>
      <c r="K1664" s="5"/>
      <c r="L1664" s="5"/>
      <c r="M1664" s="5"/>
      <c r="N1664" s="5"/>
      <c r="O1664" s="5"/>
      <c r="P1664" s="5"/>
      <c r="Q1664" s="5"/>
      <c r="R1664" s="5"/>
      <c r="S1664" s="5"/>
      <c r="T1664" s="5"/>
    </row>
    <row r="1665" spans="2:20" ht="15" x14ac:dyDescent="0.25">
      <c r="B1665" s="4" t="str">
        <f t="shared" si="27"/>
        <v/>
      </c>
      <c r="C1665"/>
      <c r="D1665"/>
      <c r="E1665"/>
      <c r="F1665" s="5"/>
      <c r="G1665" s="5"/>
      <c r="H1665" s="5"/>
      <c r="I1665" s="5"/>
      <c r="J1665" s="5"/>
      <c r="K1665" s="5"/>
      <c r="L1665" s="5"/>
      <c r="M1665" s="5"/>
      <c r="N1665" s="5"/>
      <c r="O1665" s="5"/>
      <c r="P1665" s="5"/>
      <c r="Q1665" s="5"/>
      <c r="R1665" s="5"/>
      <c r="S1665" s="5"/>
      <c r="T1665" s="5"/>
    </row>
    <row r="1666" spans="2:20" ht="15" x14ac:dyDescent="0.25">
      <c r="B1666" s="4" t="str">
        <f t="shared" si="27"/>
        <v/>
      </c>
      <c r="C1666"/>
      <c r="D1666"/>
      <c r="E1666"/>
      <c r="F1666" s="5"/>
      <c r="G1666" s="5"/>
      <c r="H1666" s="5"/>
      <c r="I1666" s="5"/>
      <c r="J1666" s="5"/>
      <c r="K1666" s="5"/>
      <c r="L1666" s="5"/>
      <c r="M1666" s="5"/>
      <c r="N1666" s="5"/>
      <c r="O1666" s="5"/>
      <c r="P1666" s="5"/>
      <c r="Q1666" s="5"/>
      <c r="R1666" s="5"/>
      <c r="S1666" s="5"/>
      <c r="T1666" s="5"/>
    </row>
    <row r="1667" spans="2:20" ht="15" x14ac:dyDescent="0.25">
      <c r="B1667" s="4" t="str">
        <f t="shared" si="27"/>
        <v/>
      </c>
      <c r="C1667"/>
      <c r="D1667"/>
      <c r="E1667"/>
      <c r="F1667" s="5"/>
      <c r="G1667" s="5"/>
      <c r="H1667" s="5"/>
      <c r="I1667" s="5"/>
      <c r="J1667" s="5"/>
      <c r="K1667" s="5"/>
      <c r="L1667" s="5"/>
      <c r="M1667" s="5"/>
      <c r="N1667" s="5"/>
      <c r="O1667" s="5"/>
      <c r="P1667" s="5"/>
      <c r="Q1667" s="5"/>
      <c r="R1667" s="5"/>
      <c r="S1667" s="5"/>
      <c r="T1667" s="5"/>
    </row>
    <row r="1668" spans="2:20" ht="15" x14ac:dyDescent="0.25">
      <c r="B1668" s="4" t="str">
        <f t="shared" si="27"/>
        <v/>
      </c>
      <c r="C1668"/>
      <c r="D1668"/>
      <c r="E1668"/>
      <c r="F1668" s="5"/>
      <c r="G1668" s="5"/>
      <c r="H1668" s="5"/>
      <c r="I1668" s="5"/>
      <c r="J1668" s="5"/>
      <c r="K1668" s="5"/>
      <c r="L1668" s="5"/>
      <c r="M1668" s="5"/>
      <c r="N1668" s="5"/>
      <c r="O1668" s="5"/>
      <c r="P1668" s="5"/>
      <c r="Q1668" s="5"/>
      <c r="R1668" s="5"/>
      <c r="S1668" s="5"/>
      <c r="T1668" s="5"/>
    </row>
    <row r="1669" spans="2:20" ht="15" x14ac:dyDescent="0.25">
      <c r="B1669" s="4" t="str">
        <f t="shared" si="27"/>
        <v/>
      </c>
      <c r="C1669"/>
      <c r="D1669"/>
      <c r="E1669"/>
      <c r="F1669" s="5"/>
      <c r="G1669" s="5"/>
      <c r="H1669" s="5"/>
      <c r="I1669" s="5"/>
      <c r="J1669" s="5"/>
      <c r="K1669" s="5"/>
      <c r="L1669" s="5"/>
      <c r="M1669" s="5"/>
      <c r="N1669" s="5"/>
      <c r="O1669" s="5"/>
      <c r="P1669" s="5"/>
      <c r="Q1669" s="5"/>
      <c r="R1669" s="5"/>
      <c r="S1669" s="5"/>
      <c r="T1669" s="5"/>
    </row>
    <row r="1670" spans="2:20" ht="15" x14ac:dyDescent="0.25">
      <c r="B1670" s="4" t="str">
        <f t="shared" si="27"/>
        <v/>
      </c>
      <c r="C1670"/>
      <c r="D1670"/>
      <c r="E1670"/>
      <c r="F1670" s="5"/>
      <c r="G1670" s="5"/>
      <c r="H1670" s="5"/>
      <c r="I1670" s="5"/>
      <c r="J1670" s="5"/>
      <c r="K1670" s="5"/>
      <c r="L1670" s="5"/>
      <c r="M1670" s="5"/>
      <c r="N1670" s="5"/>
      <c r="O1670" s="5"/>
      <c r="P1670" s="5"/>
      <c r="Q1670" s="5"/>
      <c r="R1670" s="5"/>
      <c r="S1670" s="5"/>
      <c r="T1670" s="5"/>
    </row>
    <row r="1671" spans="2:20" ht="15" x14ac:dyDescent="0.25">
      <c r="B1671" s="4" t="str">
        <f t="shared" si="27"/>
        <v/>
      </c>
      <c r="C1671"/>
      <c r="D1671"/>
      <c r="E1671"/>
      <c r="F1671" s="5"/>
      <c r="G1671" s="5"/>
      <c r="H1671" s="5"/>
      <c r="I1671" s="5"/>
      <c r="J1671" s="5"/>
      <c r="K1671" s="5"/>
      <c r="L1671" s="5"/>
      <c r="M1671" s="5"/>
      <c r="N1671" s="5"/>
      <c r="O1671" s="5"/>
      <c r="P1671" s="5"/>
      <c r="Q1671" s="5"/>
      <c r="R1671" s="5"/>
      <c r="S1671" s="5"/>
      <c r="T1671" s="5"/>
    </row>
    <row r="1672" spans="2:20" ht="15" x14ac:dyDescent="0.25">
      <c r="B1672" s="4" t="str">
        <f t="shared" si="27"/>
        <v/>
      </c>
      <c r="C1672"/>
      <c r="D1672"/>
      <c r="E1672"/>
      <c r="F1672" s="5"/>
      <c r="G1672" s="5"/>
      <c r="H1672" s="5"/>
      <c r="I1672" s="5"/>
      <c r="J1672" s="5"/>
      <c r="K1672" s="5"/>
      <c r="L1672" s="5"/>
      <c r="M1672" s="5"/>
      <c r="N1672" s="5"/>
      <c r="O1672" s="5"/>
      <c r="P1672" s="5"/>
      <c r="Q1672" s="5"/>
      <c r="R1672" s="5"/>
      <c r="S1672" s="5"/>
      <c r="T1672" s="5"/>
    </row>
    <row r="1673" spans="2:20" ht="15" x14ac:dyDescent="0.25">
      <c r="B1673" s="4" t="str">
        <f t="shared" si="27"/>
        <v/>
      </c>
      <c r="C1673"/>
      <c r="D1673"/>
      <c r="E1673"/>
      <c r="F1673" s="5"/>
      <c r="G1673" s="5"/>
      <c r="H1673" s="5"/>
      <c r="I1673" s="5"/>
      <c r="J1673" s="5"/>
      <c r="K1673" s="5"/>
      <c r="L1673" s="5"/>
      <c r="M1673" s="5"/>
      <c r="N1673" s="5"/>
      <c r="O1673" s="5"/>
      <c r="P1673" s="5"/>
      <c r="Q1673" s="5"/>
      <c r="R1673" s="5"/>
      <c r="S1673" s="5"/>
      <c r="T1673" s="5"/>
    </row>
    <row r="1674" spans="2:20" ht="15" x14ac:dyDescent="0.25">
      <c r="B1674" s="4" t="str">
        <f t="shared" si="27"/>
        <v/>
      </c>
      <c r="C1674"/>
      <c r="D1674"/>
      <c r="E1674"/>
      <c r="F1674" s="5"/>
      <c r="G1674" s="5"/>
      <c r="H1674" s="5"/>
      <c r="I1674" s="5"/>
      <c r="J1674" s="5"/>
      <c r="K1674" s="5"/>
      <c r="L1674" s="5"/>
      <c r="M1674" s="5"/>
      <c r="N1674" s="5"/>
      <c r="O1674" s="5"/>
      <c r="P1674" s="5"/>
      <c r="Q1674" s="5"/>
      <c r="R1674" s="5"/>
      <c r="S1674" s="5"/>
      <c r="T1674" s="5"/>
    </row>
    <row r="1675" spans="2:20" ht="15" x14ac:dyDescent="0.25">
      <c r="B1675" s="4" t="str">
        <f t="shared" si="27"/>
        <v/>
      </c>
      <c r="C1675"/>
      <c r="D1675"/>
      <c r="E1675"/>
      <c r="F1675" s="5"/>
      <c r="G1675" s="5"/>
      <c r="H1675" s="5"/>
      <c r="I1675" s="5"/>
      <c r="J1675" s="5"/>
      <c r="K1675" s="5"/>
      <c r="L1675" s="5"/>
      <c r="M1675" s="5"/>
      <c r="N1675" s="5"/>
      <c r="O1675" s="5"/>
      <c r="P1675" s="5"/>
      <c r="Q1675" s="5"/>
      <c r="R1675" s="5"/>
      <c r="S1675" s="5"/>
      <c r="T1675" s="5"/>
    </row>
    <row r="1676" spans="2:20" ht="15" x14ac:dyDescent="0.25">
      <c r="B1676" s="4" t="str">
        <f t="shared" si="27"/>
        <v/>
      </c>
      <c r="C1676"/>
      <c r="D1676"/>
      <c r="E1676"/>
      <c r="F1676" s="5"/>
      <c r="G1676" s="5"/>
      <c r="H1676" s="5"/>
      <c r="I1676" s="5"/>
      <c r="J1676" s="5"/>
      <c r="K1676" s="5"/>
      <c r="L1676" s="5"/>
      <c r="M1676" s="5"/>
      <c r="N1676" s="5"/>
      <c r="O1676" s="5"/>
      <c r="P1676" s="5"/>
      <c r="Q1676" s="5"/>
      <c r="R1676" s="5"/>
      <c r="S1676" s="5"/>
      <c r="T1676" s="5"/>
    </row>
    <row r="1677" spans="2:20" ht="15" x14ac:dyDescent="0.25">
      <c r="B1677" s="4" t="str">
        <f t="shared" ref="B1677:B1740" si="28">IF(IFERROR(IF(MAX(G1677:BB1677)/MAX($G$12:$DD$10000)=1,"",MAX(G1677:BB1677)/MAX($G$12:$DD$10000)),"")=0,"",IFERROR(IF(MAX(G1677:BB1677)/MAX($G$12:$DD$10000)=1,"",MAX(G1677:BB1677)/MAX($G$12:$DD$10000)),""))</f>
        <v/>
      </c>
      <c r="C1677"/>
      <c r="D1677"/>
      <c r="E1677"/>
      <c r="F1677" s="5"/>
      <c r="G1677" s="5"/>
      <c r="H1677" s="5"/>
      <c r="I1677" s="5"/>
      <c r="J1677" s="5"/>
      <c r="K1677" s="5"/>
      <c r="L1677" s="5"/>
      <c r="M1677" s="5"/>
      <c r="N1677" s="5"/>
      <c r="O1677" s="5"/>
      <c r="P1677" s="5"/>
      <c r="Q1677" s="5"/>
      <c r="R1677" s="5"/>
      <c r="S1677" s="5"/>
      <c r="T1677" s="5"/>
    </row>
    <row r="1678" spans="2:20" ht="15" x14ac:dyDescent="0.25">
      <c r="B1678" s="4" t="str">
        <f t="shared" si="28"/>
        <v/>
      </c>
      <c r="C1678"/>
      <c r="D1678"/>
      <c r="E1678"/>
      <c r="F1678" s="5"/>
      <c r="G1678" s="5"/>
      <c r="H1678" s="5"/>
      <c r="I1678" s="5"/>
      <c r="J1678" s="5"/>
      <c r="K1678" s="5"/>
      <c r="L1678" s="5"/>
      <c r="M1678" s="5"/>
      <c r="N1678" s="5"/>
      <c r="O1678" s="5"/>
      <c r="P1678" s="5"/>
      <c r="Q1678" s="5"/>
      <c r="R1678" s="5"/>
      <c r="S1678" s="5"/>
      <c r="T1678" s="5"/>
    </row>
    <row r="1679" spans="2:20" ht="15" x14ac:dyDescent="0.25">
      <c r="B1679" s="4" t="str">
        <f t="shared" si="28"/>
        <v/>
      </c>
      <c r="C1679"/>
      <c r="D1679"/>
      <c r="E1679"/>
      <c r="F1679" s="5"/>
      <c r="G1679" s="5"/>
      <c r="H1679" s="5"/>
      <c r="I1679" s="5"/>
      <c r="J1679" s="5"/>
      <c r="K1679" s="5"/>
      <c r="L1679" s="5"/>
      <c r="M1679" s="5"/>
      <c r="N1679" s="5"/>
      <c r="O1679" s="5"/>
      <c r="P1679" s="5"/>
      <c r="Q1679" s="5"/>
      <c r="R1679" s="5"/>
      <c r="S1679" s="5"/>
      <c r="T1679" s="5"/>
    </row>
    <row r="1680" spans="2:20" ht="15" x14ac:dyDescent="0.25">
      <c r="B1680" s="4" t="str">
        <f t="shared" si="28"/>
        <v/>
      </c>
      <c r="C1680"/>
      <c r="D1680"/>
      <c r="E1680"/>
      <c r="F1680" s="5"/>
      <c r="G1680" s="5"/>
      <c r="H1680" s="5"/>
      <c r="I1680" s="5"/>
      <c r="J1680" s="5"/>
      <c r="K1680" s="5"/>
      <c r="L1680" s="5"/>
      <c r="M1680" s="5"/>
      <c r="N1680" s="5"/>
      <c r="O1680" s="5"/>
      <c r="P1680" s="5"/>
      <c r="Q1680" s="5"/>
      <c r="R1680" s="5"/>
      <c r="S1680" s="5"/>
      <c r="T1680" s="5"/>
    </row>
    <row r="1681" spans="2:20" ht="15" x14ac:dyDescent="0.25">
      <c r="B1681" s="4" t="str">
        <f t="shared" si="28"/>
        <v/>
      </c>
      <c r="C1681"/>
      <c r="D1681"/>
      <c r="E1681"/>
      <c r="F1681" s="5"/>
      <c r="G1681" s="5"/>
      <c r="H1681" s="5"/>
      <c r="I1681" s="5"/>
      <c r="J1681" s="5"/>
      <c r="K1681" s="5"/>
      <c r="L1681" s="5"/>
      <c r="M1681" s="5"/>
      <c r="N1681" s="5"/>
      <c r="O1681" s="5"/>
      <c r="P1681" s="5"/>
      <c r="Q1681" s="5"/>
      <c r="R1681" s="5"/>
      <c r="S1681" s="5"/>
      <c r="T1681" s="5"/>
    </row>
    <row r="1682" spans="2:20" ht="15" x14ac:dyDescent="0.25">
      <c r="B1682" s="4" t="str">
        <f t="shared" si="28"/>
        <v/>
      </c>
      <c r="C1682"/>
      <c r="D1682"/>
      <c r="E1682"/>
      <c r="F1682" s="5"/>
      <c r="G1682" s="5"/>
      <c r="H1682" s="5"/>
      <c r="I1682" s="5"/>
      <c r="J1682" s="5"/>
      <c r="K1682" s="5"/>
      <c r="L1682" s="5"/>
      <c r="M1682" s="5"/>
      <c r="N1682" s="5"/>
      <c r="O1682" s="5"/>
      <c r="P1682" s="5"/>
      <c r="Q1682" s="5"/>
      <c r="R1682" s="5"/>
      <c r="S1682" s="5"/>
      <c r="T1682" s="5"/>
    </row>
    <row r="1683" spans="2:20" ht="15" x14ac:dyDescent="0.25">
      <c r="B1683" s="4" t="str">
        <f t="shared" si="28"/>
        <v/>
      </c>
      <c r="C1683"/>
      <c r="D1683"/>
      <c r="E1683"/>
      <c r="F1683" s="5"/>
      <c r="G1683" s="5"/>
      <c r="H1683" s="5"/>
      <c r="I1683" s="5"/>
      <c r="J1683" s="5"/>
      <c r="K1683" s="5"/>
      <c r="L1683" s="5"/>
      <c r="M1683" s="5"/>
      <c r="N1683" s="5"/>
      <c r="O1683" s="5"/>
      <c r="P1683" s="5"/>
      <c r="Q1683" s="5"/>
      <c r="R1683" s="5"/>
      <c r="S1683" s="5"/>
      <c r="T1683" s="5"/>
    </row>
    <row r="1684" spans="2:20" ht="15" x14ac:dyDescent="0.25">
      <c r="B1684" s="4" t="str">
        <f t="shared" si="28"/>
        <v/>
      </c>
      <c r="C1684"/>
      <c r="D1684"/>
      <c r="E1684"/>
      <c r="F1684" s="5"/>
      <c r="G1684" s="5"/>
      <c r="H1684" s="5"/>
      <c r="I1684" s="5"/>
      <c r="J1684" s="5"/>
      <c r="K1684" s="5"/>
      <c r="L1684" s="5"/>
      <c r="M1684" s="5"/>
      <c r="N1684" s="5"/>
      <c r="O1684" s="5"/>
      <c r="P1684" s="5"/>
      <c r="Q1684" s="5"/>
      <c r="R1684" s="5"/>
      <c r="S1684" s="5"/>
      <c r="T1684" s="5"/>
    </row>
    <row r="1685" spans="2:20" ht="15" x14ac:dyDescent="0.25">
      <c r="B1685" s="4" t="str">
        <f t="shared" si="28"/>
        <v/>
      </c>
      <c r="C1685"/>
      <c r="D1685"/>
      <c r="E1685"/>
      <c r="F1685" s="5"/>
      <c r="G1685" s="5"/>
      <c r="H1685" s="5"/>
      <c r="I1685" s="5"/>
      <c r="J1685" s="5"/>
      <c r="K1685" s="5"/>
      <c r="L1685" s="5"/>
      <c r="M1685" s="5"/>
      <c r="N1685" s="5"/>
      <c r="O1685" s="5"/>
      <c r="P1685" s="5"/>
      <c r="Q1685" s="5"/>
      <c r="R1685" s="5"/>
      <c r="S1685" s="5"/>
      <c r="T1685" s="5"/>
    </row>
    <row r="1686" spans="2:20" ht="15" x14ac:dyDescent="0.25">
      <c r="B1686" s="4" t="str">
        <f t="shared" si="28"/>
        <v/>
      </c>
      <c r="C1686"/>
      <c r="D1686"/>
      <c r="E1686"/>
      <c r="F1686" s="5"/>
      <c r="G1686" s="5"/>
      <c r="H1686" s="5"/>
      <c r="I1686" s="5"/>
      <c r="J1686" s="5"/>
      <c r="K1686" s="5"/>
      <c r="L1686" s="5"/>
      <c r="M1686" s="5"/>
      <c r="N1686" s="5"/>
      <c r="O1686" s="5"/>
      <c r="P1686" s="5"/>
      <c r="Q1686" s="5"/>
      <c r="R1686" s="5"/>
      <c r="S1686" s="5"/>
      <c r="T1686" s="5"/>
    </row>
    <row r="1687" spans="2:20" ht="15" x14ac:dyDescent="0.25">
      <c r="B1687" s="4" t="str">
        <f t="shared" si="28"/>
        <v/>
      </c>
      <c r="C1687"/>
      <c r="D1687"/>
      <c r="E1687"/>
      <c r="F1687" s="5"/>
      <c r="G1687" s="5"/>
      <c r="H1687" s="5"/>
      <c r="I1687" s="5"/>
      <c r="J1687" s="5"/>
      <c r="K1687" s="5"/>
      <c r="L1687" s="5"/>
      <c r="M1687" s="5"/>
      <c r="N1687" s="5"/>
      <c r="O1687" s="5"/>
      <c r="P1687" s="5"/>
      <c r="Q1687" s="5"/>
      <c r="R1687" s="5"/>
      <c r="S1687" s="5"/>
      <c r="T1687" s="5"/>
    </row>
    <row r="1688" spans="2:20" ht="15" x14ac:dyDescent="0.25">
      <c r="B1688" s="4" t="str">
        <f t="shared" si="28"/>
        <v/>
      </c>
      <c r="C1688"/>
      <c r="D1688"/>
      <c r="E1688"/>
      <c r="F1688" s="5"/>
      <c r="G1688" s="5"/>
      <c r="H1688" s="5"/>
      <c r="I1688" s="5"/>
      <c r="J1688" s="5"/>
      <c r="K1688" s="5"/>
      <c r="L1688" s="5"/>
      <c r="M1688" s="5"/>
      <c r="N1688" s="5"/>
      <c r="O1688" s="5"/>
      <c r="P1688" s="5"/>
      <c r="Q1688" s="5"/>
      <c r="R1688" s="5"/>
      <c r="S1688" s="5"/>
      <c r="T1688" s="5"/>
    </row>
    <row r="1689" spans="2:20" ht="15" x14ac:dyDescent="0.25">
      <c r="B1689" s="4" t="str">
        <f t="shared" si="28"/>
        <v/>
      </c>
      <c r="C1689"/>
      <c r="D1689"/>
      <c r="E1689"/>
      <c r="F1689" s="5"/>
      <c r="G1689" s="5"/>
      <c r="H1689" s="5"/>
      <c r="I1689" s="5"/>
      <c r="J1689" s="5"/>
      <c r="K1689" s="5"/>
      <c r="L1689" s="5"/>
      <c r="M1689" s="5"/>
      <c r="N1689" s="5"/>
      <c r="O1689" s="5"/>
      <c r="P1689" s="5"/>
      <c r="Q1689" s="5"/>
      <c r="R1689" s="5"/>
      <c r="S1689" s="5"/>
      <c r="T1689" s="5"/>
    </row>
    <row r="1690" spans="2:20" ht="15" x14ac:dyDescent="0.25">
      <c r="B1690" s="4" t="str">
        <f t="shared" si="28"/>
        <v/>
      </c>
      <c r="C1690"/>
      <c r="D1690"/>
      <c r="E1690"/>
      <c r="F1690" s="5"/>
      <c r="G1690" s="5"/>
      <c r="H1690" s="5"/>
      <c r="I1690" s="5"/>
      <c r="J1690" s="5"/>
      <c r="K1690" s="5"/>
      <c r="L1690" s="5"/>
      <c r="M1690" s="5"/>
      <c r="N1690" s="5"/>
      <c r="O1690" s="5"/>
      <c r="P1690" s="5"/>
      <c r="Q1690" s="5"/>
      <c r="R1690" s="5"/>
      <c r="S1690" s="5"/>
      <c r="T1690" s="5"/>
    </row>
    <row r="1691" spans="2:20" ht="15" x14ac:dyDescent="0.25">
      <c r="B1691" s="4" t="str">
        <f t="shared" si="28"/>
        <v/>
      </c>
      <c r="C1691"/>
      <c r="D1691"/>
      <c r="E1691"/>
      <c r="F1691" s="5"/>
      <c r="G1691" s="5"/>
      <c r="H1691" s="5"/>
      <c r="I1691" s="5"/>
      <c r="J1691" s="5"/>
      <c r="K1691" s="5"/>
      <c r="L1691" s="5"/>
      <c r="M1691" s="5"/>
      <c r="N1691" s="5"/>
      <c r="O1691" s="5"/>
      <c r="P1691" s="5"/>
      <c r="Q1691" s="5"/>
      <c r="R1691" s="5"/>
      <c r="S1691" s="5"/>
      <c r="T1691" s="5"/>
    </row>
    <row r="1692" spans="2:20" ht="15" x14ac:dyDescent="0.25">
      <c r="B1692" s="4" t="str">
        <f t="shared" si="28"/>
        <v/>
      </c>
      <c r="C1692"/>
      <c r="D1692"/>
      <c r="E1692"/>
      <c r="F1692" s="5"/>
      <c r="G1692" s="5"/>
      <c r="H1692" s="5"/>
      <c r="I1692" s="5"/>
      <c r="J1692" s="5"/>
      <c r="K1692" s="5"/>
      <c r="L1692" s="5"/>
      <c r="M1692" s="5"/>
      <c r="N1692" s="5"/>
      <c r="O1692" s="5"/>
      <c r="P1692" s="5"/>
      <c r="Q1692" s="5"/>
      <c r="R1692" s="5"/>
      <c r="S1692" s="5"/>
      <c r="T1692" s="5"/>
    </row>
    <row r="1693" spans="2:20" ht="15" x14ac:dyDescent="0.25">
      <c r="B1693" s="4" t="str">
        <f t="shared" si="28"/>
        <v/>
      </c>
      <c r="C1693"/>
      <c r="D1693"/>
      <c r="E1693"/>
      <c r="F1693" s="5"/>
      <c r="G1693" s="5"/>
      <c r="H1693" s="5"/>
      <c r="I1693" s="5"/>
      <c r="J1693" s="5"/>
      <c r="K1693" s="5"/>
      <c r="L1693" s="5"/>
      <c r="M1693" s="5"/>
      <c r="N1693" s="5"/>
      <c r="O1693" s="5"/>
      <c r="P1693" s="5"/>
      <c r="Q1693" s="5"/>
      <c r="R1693" s="5"/>
      <c r="S1693" s="5"/>
      <c r="T1693" s="5"/>
    </row>
    <row r="1694" spans="2:20" ht="15" x14ac:dyDescent="0.25">
      <c r="B1694" s="4" t="str">
        <f t="shared" si="28"/>
        <v/>
      </c>
      <c r="C1694"/>
      <c r="D1694"/>
      <c r="E1694"/>
      <c r="F1694" s="5"/>
      <c r="G1694" s="5"/>
      <c r="H1694" s="5"/>
      <c r="I1694" s="5"/>
      <c r="J1694" s="5"/>
      <c r="K1694" s="5"/>
      <c r="L1694" s="5"/>
      <c r="M1694" s="5"/>
      <c r="N1694" s="5"/>
      <c r="O1694" s="5"/>
      <c r="P1694" s="5"/>
      <c r="Q1694" s="5"/>
      <c r="R1694" s="5"/>
      <c r="S1694" s="5"/>
      <c r="T1694" s="5"/>
    </row>
    <row r="1695" spans="2:20" ht="15" x14ac:dyDescent="0.25">
      <c r="B1695" s="4" t="str">
        <f t="shared" si="28"/>
        <v/>
      </c>
      <c r="C1695"/>
      <c r="D1695"/>
      <c r="E1695"/>
      <c r="F1695" s="5"/>
      <c r="G1695" s="5"/>
      <c r="H1695" s="5"/>
      <c r="I1695" s="5"/>
      <c r="J1695" s="5"/>
      <c r="K1695" s="5"/>
      <c r="L1695" s="5"/>
      <c r="M1695" s="5"/>
      <c r="N1695" s="5"/>
      <c r="O1695" s="5"/>
      <c r="P1695" s="5"/>
      <c r="Q1695" s="5"/>
      <c r="R1695" s="5"/>
      <c r="S1695" s="5"/>
      <c r="T1695" s="5"/>
    </row>
    <row r="1696" spans="2:20" ht="15" x14ac:dyDescent="0.25">
      <c r="B1696" s="4" t="str">
        <f t="shared" si="28"/>
        <v/>
      </c>
      <c r="C1696"/>
      <c r="D1696"/>
      <c r="E1696"/>
      <c r="F1696" s="5"/>
      <c r="G1696" s="5"/>
      <c r="H1696" s="5"/>
      <c r="I1696" s="5"/>
      <c r="J1696" s="5"/>
      <c r="K1696" s="5"/>
      <c r="L1696" s="5"/>
      <c r="M1696" s="5"/>
      <c r="N1696" s="5"/>
      <c r="O1696" s="5"/>
      <c r="P1696" s="5"/>
      <c r="Q1696" s="5"/>
      <c r="R1696" s="5"/>
      <c r="S1696" s="5"/>
      <c r="T1696" s="5"/>
    </row>
    <row r="1697" spans="2:20" ht="15" x14ac:dyDescent="0.25">
      <c r="B1697" s="4" t="str">
        <f t="shared" si="28"/>
        <v/>
      </c>
      <c r="C1697"/>
      <c r="D1697"/>
      <c r="E1697"/>
      <c r="F1697" s="5"/>
      <c r="G1697" s="5"/>
      <c r="H1697" s="5"/>
      <c r="I1697" s="5"/>
      <c r="J1697" s="5"/>
      <c r="K1697" s="5"/>
      <c r="L1697" s="5"/>
      <c r="M1697" s="5"/>
      <c r="N1697" s="5"/>
      <c r="O1697" s="5"/>
      <c r="P1697" s="5"/>
      <c r="Q1697" s="5"/>
      <c r="R1697" s="5"/>
      <c r="S1697" s="5"/>
      <c r="T1697" s="5"/>
    </row>
    <row r="1698" spans="2:20" ht="15" x14ac:dyDescent="0.25">
      <c r="B1698" s="4" t="str">
        <f t="shared" si="28"/>
        <v/>
      </c>
      <c r="C1698"/>
      <c r="D1698"/>
      <c r="E1698"/>
      <c r="F1698" s="5"/>
      <c r="G1698" s="5"/>
      <c r="H1698" s="5"/>
      <c r="I1698" s="5"/>
      <c r="J1698" s="5"/>
      <c r="K1698" s="5"/>
      <c r="L1698" s="5"/>
      <c r="M1698" s="5"/>
      <c r="N1698" s="5"/>
      <c r="O1698" s="5"/>
      <c r="P1698" s="5"/>
      <c r="Q1698" s="5"/>
      <c r="R1698" s="5"/>
      <c r="S1698" s="5"/>
      <c r="T1698" s="5"/>
    </row>
    <row r="1699" spans="2:20" ht="15" x14ac:dyDescent="0.25">
      <c r="B1699" s="4" t="str">
        <f t="shared" si="28"/>
        <v/>
      </c>
      <c r="C1699"/>
      <c r="D1699"/>
      <c r="E1699"/>
      <c r="F1699" s="5"/>
      <c r="G1699" s="5"/>
      <c r="H1699" s="5"/>
      <c r="I1699" s="5"/>
      <c r="J1699" s="5"/>
      <c r="K1699" s="5"/>
      <c r="L1699" s="5"/>
      <c r="M1699" s="5"/>
      <c r="N1699" s="5"/>
      <c r="O1699" s="5"/>
      <c r="P1699" s="5"/>
      <c r="Q1699" s="5"/>
      <c r="R1699" s="5"/>
      <c r="S1699" s="5"/>
      <c r="T1699" s="5"/>
    </row>
    <row r="1700" spans="2:20" ht="15" x14ac:dyDescent="0.25">
      <c r="B1700" s="4" t="str">
        <f t="shared" si="28"/>
        <v/>
      </c>
      <c r="C1700"/>
      <c r="D1700"/>
      <c r="E1700"/>
      <c r="F1700" s="5"/>
      <c r="G1700" s="5"/>
      <c r="H1700" s="5"/>
      <c r="I1700" s="5"/>
      <c r="J1700" s="5"/>
      <c r="K1700" s="5"/>
      <c r="L1700" s="5"/>
      <c r="M1700" s="5"/>
      <c r="N1700" s="5"/>
      <c r="O1700" s="5"/>
      <c r="P1700" s="5"/>
      <c r="Q1700" s="5"/>
      <c r="R1700" s="5"/>
      <c r="S1700" s="5"/>
      <c r="T1700" s="5"/>
    </row>
    <row r="1701" spans="2:20" ht="15" x14ac:dyDescent="0.25">
      <c r="B1701" s="4" t="str">
        <f t="shared" si="28"/>
        <v/>
      </c>
      <c r="C1701"/>
      <c r="D1701"/>
      <c r="E1701"/>
      <c r="F1701" s="5"/>
      <c r="G1701" s="5"/>
      <c r="H1701" s="5"/>
      <c r="I1701" s="5"/>
      <c r="J1701" s="5"/>
      <c r="K1701" s="5"/>
      <c r="L1701" s="5"/>
      <c r="M1701" s="5"/>
      <c r="N1701" s="5"/>
      <c r="O1701" s="5"/>
      <c r="P1701" s="5"/>
      <c r="Q1701" s="5"/>
      <c r="R1701" s="5"/>
      <c r="S1701" s="5"/>
      <c r="T1701" s="5"/>
    </row>
    <row r="1702" spans="2:20" ht="15" x14ac:dyDescent="0.25">
      <c r="B1702" s="4" t="str">
        <f t="shared" si="28"/>
        <v/>
      </c>
      <c r="C1702"/>
      <c r="D1702"/>
      <c r="E1702"/>
      <c r="F1702" s="5"/>
      <c r="G1702" s="5"/>
      <c r="H1702" s="5"/>
      <c r="I1702" s="5"/>
      <c r="J1702" s="5"/>
      <c r="K1702" s="5"/>
      <c r="L1702" s="5"/>
      <c r="M1702" s="5"/>
      <c r="N1702" s="5"/>
      <c r="O1702" s="5"/>
      <c r="P1702" s="5"/>
      <c r="Q1702" s="5"/>
      <c r="R1702" s="5"/>
      <c r="S1702" s="5"/>
      <c r="T1702" s="5"/>
    </row>
    <row r="1703" spans="2:20" ht="15" x14ac:dyDescent="0.25">
      <c r="B1703" s="4" t="str">
        <f t="shared" si="28"/>
        <v/>
      </c>
      <c r="C1703"/>
      <c r="D1703"/>
      <c r="E1703"/>
      <c r="F1703" s="5"/>
      <c r="G1703" s="5"/>
      <c r="H1703" s="5"/>
      <c r="I1703" s="5"/>
      <c r="J1703" s="5"/>
      <c r="K1703" s="5"/>
      <c r="L1703" s="5"/>
      <c r="M1703" s="5"/>
      <c r="N1703" s="5"/>
      <c r="O1703" s="5"/>
      <c r="P1703" s="5"/>
      <c r="Q1703" s="5"/>
      <c r="R1703" s="5"/>
      <c r="S1703" s="5"/>
      <c r="T1703" s="5"/>
    </row>
    <row r="1704" spans="2:20" ht="15" x14ac:dyDescent="0.25">
      <c r="B1704" s="4" t="str">
        <f t="shared" si="28"/>
        <v/>
      </c>
      <c r="C1704"/>
      <c r="D1704"/>
      <c r="E1704"/>
      <c r="F1704" s="5"/>
      <c r="G1704" s="5"/>
      <c r="H1704" s="5"/>
      <c r="I1704" s="5"/>
      <c r="J1704" s="5"/>
      <c r="K1704" s="5"/>
      <c r="L1704" s="5"/>
      <c r="M1704" s="5"/>
      <c r="N1704" s="5"/>
      <c r="O1704" s="5"/>
      <c r="P1704" s="5"/>
      <c r="Q1704" s="5"/>
      <c r="R1704" s="5"/>
      <c r="S1704" s="5"/>
      <c r="T1704" s="5"/>
    </row>
    <row r="1705" spans="2:20" ht="15" x14ac:dyDescent="0.25">
      <c r="B1705" s="4" t="str">
        <f t="shared" si="28"/>
        <v/>
      </c>
      <c r="C1705"/>
      <c r="D1705"/>
      <c r="E1705"/>
      <c r="F1705" s="5"/>
      <c r="G1705" s="5"/>
      <c r="H1705" s="5"/>
      <c r="I1705" s="5"/>
      <c r="J1705" s="5"/>
      <c r="K1705" s="5"/>
      <c r="L1705" s="5"/>
      <c r="M1705" s="5"/>
      <c r="N1705" s="5"/>
      <c r="O1705" s="5"/>
      <c r="P1705" s="5"/>
      <c r="Q1705" s="5"/>
      <c r="R1705" s="5"/>
      <c r="S1705" s="5"/>
      <c r="T1705" s="5"/>
    </row>
    <row r="1706" spans="2:20" ht="15" x14ac:dyDescent="0.25">
      <c r="B1706" s="4" t="str">
        <f t="shared" si="28"/>
        <v/>
      </c>
      <c r="C1706"/>
      <c r="D1706"/>
      <c r="E1706"/>
      <c r="F1706" s="5"/>
      <c r="G1706" s="5"/>
      <c r="H1706" s="5"/>
      <c r="I1706" s="5"/>
      <c r="J1706" s="5"/>
      <c r="K1706" s="5"/>
      <c r="L1706" s="5"/>
      <c r="M1706" s="5"/>
      <c r="N1706" s="5"/>
      <c r="O1706" s="5"/>
      <c r="P1706" s="5"/>
      <c r="Q1706" s="5"/>
      <c r="R1706" s="5"/>
      <c r="S1706" s="5"/>
      <c r="T1706" s="5"/>
    </row>
    <row r="1707" spans="2:20" ht="15" x14ac:dyDescent="0.25">
      <c r="B1707" s="4" t="str">
        <f t="shared" si="28"/>
        <v/>
      </c>
      <c r="C1707"/>
      <c r="D1707"/>
      <c r="E1707"/>
      <c r="F1707" s="5"/>
      <c r="G1707" s="5"/>
      <c r="H1707" s="5"/>
      <c r="I1707" s="5"/>
      <c r="J1707" s="5"/>
      <c r="K1707" s="5"/>
      <c r="L1707" s="5"/>
      <c r="M1707" s="5"/>
      <c r="N1707" s="5"/>
      <c r="O1707" s="5"/>
      <c r="P1707" s="5"/>
      <c r="Q1707" s="5"/>
      <c r="R1707" s="5"/>
      <c r="S1707" s="5"/>
      <c r="T1707" s="5"/>
    </row>
    <row r="1708" spans="2:20" ht="15" x14ac:dyDescent="0.25">
      <c r="B1708" s="4" t="str">
        <f t="shared" si="28"/>
        <v/>
      </c>
      <c r="C1708"/>
      <c r="D1708"/>
      <c r="E1708"/>
      <c r="F1708" s="5"/>
      <c r="G1708" s="5"/>
      <c r="H1708" s="5"/>
      <c r="I1708" s="5"/>
      <c r="J1708" s="5"/>
      <c r="K1708" s="5"/>
      <c r="L1708" s="5"/>
      <c r="M1708" s="5"/>
      <c r="N1708" s="5"/>
      <c r="O1708" s="5"/>
      <c r="P1708" s="5"/>
      <c r="Q1708" s="5"/>
      <c r="R1708" s="5"/>
      <c r="S1708" s="5"/>
      <c r="T1708" s="5"/>
    </row>
    <row r="1709" spans="2:20" ht="15" x14ac:dyDescent="0.25">
      <c r="B1709" s="4" t="str">
        <f t="shared" si="28"/>
        <v/>
      </c>
      <c r="C1709"/>
      <c r="D1709"/>
      <c r="E1709"/>
      <c r="F1709" s="5"/>
      <c r="G1709" s="5"/>
      <c r="H1709" s="5"/>
      <c r="I1709" s="5"/>
      <c r="J1709" s="5"/>
      <c r="K1709" s="5"/>
      <c r="L1709" s="5"/>
      <c r="M1709" s="5"/>
      <c r="N1709" s="5"/>
      <c r="O1709" s="5"/>
      <c r="P1709" s="5"/>
      <c r="Q1709" s="5"/>
      <c r="R1709" s="5"/>
      <c r="S1709" s="5"/>
      <c r="T1709" s="5"/>
    </row>
    <row r="1710" spans="2:20" ht="15" x14ac:dyDescent="0.25">
      <c r="B1710" s="4" t="str">
        <f t="shared" si="28"/>
        <v/>
      </c>
      <c r="C1710"/>
      <c r="D1710"/>
      <c r="E1710"/>
      <c r="F1710" s="5"/>
      <c r="G1710" s="5"/>
      <c r="H1710" s="5"/>
      <c r="I1710" s="5"/>
      <c r="J1710" s="5"/>
      <c r="K1710" s="5"/>
      <c r="L1710" s="5"/>
      <c r="M1710" s="5"/>
      <c r="N1710" s="5"/>
      <c r="O1710" s="5"/>
      <c r="P1710" s="5"/>
      <c r="Q1710" s="5"/>
      <c r="R1710" s="5"/>
      <c r="S1710" s="5"/>
      <c r="T1710" s="5"/>
    </row>
    <row r="1711" spans="2:20" ht="15" x14ac:dyDescent="0.25">
      <c r="B1711" s="4" t="str">
        <f t="shared" si="28"/>
        <v/>
      </c>
      <c r="C1711"/>
      <c r="D1711"/>
      <c r="E1711"/>
      <c r="F1711" s="5"/>
      <c r="G1711" s="5"/>
      <c r="H1711" s="5"/>
      <c r="I1711" s="5"/>
      <c r="J1711" s="5"/>
      <c r="K1711" s="5"/>
      <c r="L1711" s="5"/>
      <c r="M1711" s="5"/>
      <c r="N1711" s="5"/>
      <c r="O1711" s="5"/>
      <c r="P1711" s="5"/>
      <c r="Q1711" s="5"/>
      <c r="R1711" s="5"/>
      <c r="S1711" s="5"/>
      <c r="T1711" s="5"/>
    </row>
    <row r="1712" spans="2:20" ht="15" x14ac:dyDescent="0.25">
      <c r="B1712" s="4" t="str">
        <f t="shared" si="28"/>
        <v/>
      </c>
      <c r="C1712"/>
      <c r="D1712"/>
      <c r="E1712"/>
      <c r="F1712" s="5"/>
      <c r="G1712" s="5"/>
      <c r="H1712" s="5"/>
      <c r="I1712" s="5"/>
      <c r="J1712" s="5"/>
      <c r="K1712" s="5"/>
      <c r="L1712" s="5"/>
      <c r="M1712" s="5"/>
      <c r="N1712" s="5"/>
      <c r="O1712" s="5"/>
      <c r="P1712" s="5"/>
      <c r="Q1712" s="5"/>
      <c r="R1712" s="5"/>
      <c r="S1712" s="5"/>
      <c r="T1712" s="5"/>
    </row>
    <row r="1713" spans="2:20" ht="15" x14ac:dyDescent="0.25">
      <c r="B1713" s="4" t="str">
        <f t="shared" si="28"/>
        <v/>
      </c>
      <c r="C1713"/>
      <c r="D1713"/>
      <c r="E1713"/>
      <c r="F1713" s="5"/>
      <c r="G1713" s="5"/>
      <c r="H1713" s="5"/>
      <c r="I1713" s="5"/>
      <c r="J1713" s="5"/>
      <c r="K1713" s="5"/>
      <c r="L1713" s="5"/>
      <c r="M1713" s="5"/>
      <c r="N1713" s="5"/>
      <c r="O1713" s="5"/>
      <c r="P1713" s="5"/>
      <c r="Q1713" s="5"/>
      <c r="R1713" s="5"/>
      <c r="S1713" s="5"/>
      <c r="T1713" s="5"/>
    </row>
    <row r="1714" spans="2:20" ht="15" x14ac:dyDescent="0.25">
      <c r="B1714" s="4" t="str">
        <f t="shared" si="28"/>
        <v/>
      </c>
      <c r="C1714"/>
      <c r="D1714"/>
      <c r="E1714"/>
      <c r="F1714" s="5"/>
      <c r="G1714" s="5"/>
      <c r="H1714" s="5"/>
      <c r="I1714" s="5"/>
      <c r="J1714" s="5"/>
      <c r="K1714" s="5"/>
      <c r="L1714" s="5"/>
      <c r="M1714" s="5"/>
      <c r="N1714" s="5"/>
      <c r="O1714" s="5"/>
      <c r="P1714" s="5"/>
      <c r="Q1714" s="5"/>
      <c r="R1714" s="5"/>
      <c r="S1714" s="5"/>
      <c r="T1714" s="5"/>
    </row>
    <row r="1715" spans="2:20" ht="15" x14ac:dyDescent="0.25">
      <c r="B1715" s="4" t="str">
        <f t="shared" si="28"/>
        <v/>
      </c>
      <c r="C1715"/>
      <c r="D1715"/>
      <c r="E1715"/>
      <c r="F1715" s="5"/>
      <c r="G1715" s="5"/>
      <c r="H1715" s="5"/>
      <c r="I1715" s="5"/>
      <c r="J1715" s="5"/>
      <c r="K1715" s="5"/>
      <c r="L1715" s="5"/>
      <c r="M1715" s="5"/>
      <c r="N1715" s="5"/>
      <c r="O1715" s="5"/>
      <c r="P1715" s="5"/>
      <c r="Q1715" s="5"/>
      <c r="R1715" s="5"/>
      <c r="S1715" s="5"/>
      <c r="T1715" s="5"/>
    </row>
    <row r="1716" spans="2:20" ht="15" x14ac:dyDescent="0.25">
      <c r="B1716" s="4" t="str">
        <f t="shared" si="28"/>
        <v/>
      </c>
      <c r="C1716"/>
      <c r="D1716"/>
      <c r="E1716"/>
      <c r="F1716" s="5"/>
      <c r="G1716" s="5"/>
      <c r="H1716" s="5"/>
      <c r="I1716" s="5"/>
      <c r="J1716" s="5"/>
      <c r="K1716" s="5"/>
      <c r="L1716" s="5"/>
      <c r="M1716" s="5"/>
      <c r="N1716" s="5"/>
      <c r="O1716" s="5"/>
      <c r="P1716" s="5"/>
      <c r="Q1716" s="5"/>
      <c r="R1716" s="5"/>
      <c r="S1716" s="5"/>
      <c r="T1716" s="5"/>
    </row>
    <row r="1717" spans="2:20" ht="15" x14ac:dyDescent="0.25">
      <c r="B1717" s="4" t="str">
        <f t="shared" si="28"/>
        <v/>
      </c>
      <c r="C1717"/>
      <c r="D1717"/>
      <c r="E1717"/>
      <c r="F1717" s="5"/>
      <c r="G1717" s="5"/>
      <c r="H1717" s="5"/>
      <c r="I1717" s="5"/>
      <c r="J1717" s="5"/>
      <c r="K1717" s="5"/>
      <c r="L1717" s="5"/>
      <c r="M1717" s="5"/>
      <c r="N1717" s="5"/>
      <c r="O1717" s="5"/>
      <c r="P1717" s="5"/>
      <c r="Q1717" s="5"/>
      <c r="R1717" s="5"/>
      <c r="S1717" s="5"/>
      <c r="T1717" s="5"/>
    </row>
    <row r="1718" spans="2:20" ht="15" x14ac:dyDescent="0.25">
      <c r="B1718" s="4" t="str">
        <f t="shared" si="28"/>
        <v/>
      </c>
      <c r="C1718"/>
      <c r="D1718"/>
      <c r="E1718"/>
      <c r="F1718" s="5"/>
      <c r="G1718" s="5"/>
      <c r="H1718" s="5"/>
      <c r="I1718" s="5"/>
      <c r="J1718" s="5"/>
      <c r="K1718" s="5"/>
      <c r="L1718" s="5"/>
      <c r="M1718" s="5"/>
      <c r="N1718" s="5"/>
      <c r="O1718" s="5"/>
      <c r="P1718" s="5"/>
      <c r="Q1718" s="5"/>
      <c r="R1718" s="5"/>
      <c r="S1718" s="5"/>
      <c r="T1718" s="5"/>
    </row>
    <row r="1719" spans="2:20" ht="15" x14ac:dyDescent="0.25">
      <c r="B1719" s="4" t="str">
        <f t="shared" si="28"/>
        <v/>
      </c>
      <c r="C1719"/>
      <c r="D1719"/>
      <c r="E1719"/>
      <c r="F1719" s="5"/>
      <c r="G1719" s="5"/>
      <c r="H1719" s="5"/>
      <c r="I1719" s="5"/>
      <c r="J1719" s="5"/>
      <c r="K1719" s="5"/>
      <c r="L1719" s="5"/>
      <c r="M1719" s="5"/>
      <c r="N1719" s="5"/>
      <c r="O1719" s="5"/>
      <c r="P1719" s="5"/>
      <c r="Q1719" s="5"/>
      <c r="R1719" s="5"/>
      <c r="S1719" s="5"/>
      <c r="T1719" s="5"/>
    </row>
    <row r="1720" spans="2:20" ht="15" x14ac:dyDescent="0.25">
      <c r="B1720" s="4" t="str">
        <f t="shared" si="28"/>
        <v/>
      </c>
      <c r="C1720"/>
      <c r="D1720"/>
      <c r="E1720"/>
      <c r="F1720" s="5"/>
      <c r="G1720" s="5"/>
      <c r="H1720" s="5"/>
      <c r="I1720" s="5"/>
      <c r="J1720" s="5"/>
      <c r="K1720" s="5"/>
      <c r="L1720" s="5"/>
      <c r="M1720" s="5"/>
      <c r="N1720" s="5"/>
      <c r="O1720" s="5"/>
      <c r="P1720" s="5"/>
      <c r="Q1720" s="5"/>
      <c r="R1720" s="5"/>
      <c r="S1720" s="5"/>
      <c r="T1720" s="5"/>
    </row>
    <row r="1721" spans="2:20" ht="15" x14ac:dyDescent="0.25">
      <c r="B1721" s="4" t="str">
        <f t="shared" si="28"/>
        <v/>
      </c>
      <c r="C1721"/>
      <c r="D1721"/>
      <c r="E1721"/>
      <c r="F1721" s="5"/>
      <c r="G1721" s="5"/>
      <c r="H1721" s="5"/>
      <c r="I1721" s="5"/>
      <c r="J1721" s="5"/>
      <c r="K1721" s="5"/>
      <c r="L1721" s="5"/>
      <c r="M1721" s="5"/>
      <c r="N1721" s="5"/>
      <c r="O1721" s="5"/>
      <c r="P1721" s="5"/>
      <c r="Q1721" s="5"/>
      <c r="R1721" s="5"/>
      <c r="S1721" s="5"/>
      <c r="T1721" s="5"/>
    </row>
    <row r="1722" spans="2:20" ht="15" x14ac:dyDescent="0.25">
      <c r="B1722" s="4" t="str">
        <f t="shared" si="28"/>
        <v/>
      </c>
      <c r="C1722"/>
      <c r="D1722"/>
      <c r="E1722"/>
      <c r="F1722" s="5"/>
      <c r="G1722" s="5"/>
      <c r="H1722" s="5"/>
      <c r="I1722" s="5"/>
      <c r="J1722" s="5"/>
      <c r="K1722" s="5"/>
      <c r="L1722" s="5"/>
      <c r="M1722" s="5"/>
      <c r="N1722" s="5"/>
      <c r="O1722" s="5"/>
      <c r="P1722" s="5"/>
      <c r="Q1722" s="5"/>
      <c r="R1722" s="5"/>
      <c r="S1722" s="5"/>
      <c r="T1722" s="5"/>
    </row>
    <row r="1723" spans="2:20" ht="15" x14ac:dyDescent="0.25">
      <c r="B1723" s="4" t="str">
        <f t="shared" si="28"/>
        <v/>
      </c>
      <c r="C1723"/>
      <c r="D1723"/>
      <c r="E1723"/>
      <c r="F1723" s="5"/>
      <c r="G1723" s="5"/>
      <c r="H1723" s="5"/>
      <c r="I1723" s="5"/>
      <c r="J1723" s="5"/>
      <c r="K1723" s="5"/>
      <c r="L1723" s="5"/>
      <c r="M1723" s="5"/>
      <c r="N1723" s="5"/>
      <c r="O1723" s="5"/>
      <c r="P1723" s="5"/>
      <c r="Q1723" s="5"/>
      <c r="R1723" s="5"/>
      <c r="S1723" s="5"/>
      <c r="T1723" s="5"/>
    </row>
    <row r="1724" spans="2:20" ht="15" x14ac:dyDescent="0.25">
      <c r="B1724" s="4" t="str">
        <f t="shared" si="28"/>
        <v/>
      </c>
      <c r="C1724"/>
      <c r="D1724"/>
      <c r="E1724"/>
      <c r="F1724" s="5"/>
      <c r="G1724" s="5"/>
      <c r="H1724" s="5"/>
      <c r="I1724" s="5"/>
      <c r="J1724" s="5"/>
      <c r="K1724" s="5"/>
      <c r="L1724" s="5"/>
      <c r="M1724" s="5"/>
      <c r="N1724" s="5"/>
      <c r="O1724" s="5"/>
      <c r="P1724" s="5"/>
      <c r="Q1724" s="5"/>
      <c r="R1724" s="5"/>
      <c r="S1724" s="5"/>
      <c r="T1724" s="5"/>
    </row>
    <row r="1725" spans="2:20" ht="15" x14ac:dyDescent="0.25">
      <c r="B1725" s="4" t="str">
        <f t="shared" si="28"/>
        <v/>
      </c>
      <c r="C1725"/>
      <c r="D1725"/>
      <c r="E1725"/>
      <c r="F1725" s="5"/>
      <c r="G1725" s="5"/>
      <c r="H1725" s="5"/>
      <c r="I1725" s="5"/>
      <c r="J1725" s="5"/>
      <c r="K1725" s="5"/>
      <c r="L1725" s="5"/>
      <c r="M1725" s="5"/>
      <c r="N1725" s="5"/>
      <c r="O1725" s="5"/>
      <c r="P1725" s="5"/>
      <c r="Q1725" s="5"/>
      <c r="R1725" s="5"/>
      <c r="S1725" s="5"/>
      <c r="T1725" s="5"/>
    </row>
    <row r="1726" spans="2:20" ht="15" x14ac:dyDescent="0.25">
      <c r="B1726" s="4" t="str">
        <f t="shared" si="28"/>
        <v/>
      </c>
      <c r="C1726"/>
      <c r="D1726"/>
      <c r="E1726"/>
      <c r="F1726" s="5"/>
      <c r="G1726" s="5"/>
      <c r="H1726" s="5"/>
      <c r="I1726" s="5"/>
      <c r="J1726" s="5"/>
      <c r="K1726" s="5"/>
      <c r="L1726" s="5"/>
      <c r="M1726" s="5"/>
      <c r="N1726" s="5"/>
      <c r="O1726" s="5"/>
      <c r="P1726" s="5"/>
      <c r="Q1726" s="5"/>
      <c r="R1726" s="5"/>
      <c r="S1726" s="5"/>
      <c r="T1726" s="5"/>
    </row>
    <row r="1727" spans="2:20" ht="15" x14ac:dyDescent="0.25">
      <c r="B1727" s="4" t="str">
        <f t="shared" si="28"/>
        <v/>
      </c>
      <c r="C1727"/>
      <c r="D1727"/>
      <c r="E1727"/>
      <c r="F1727" s="5"/>
      <c r="G1727" s="5"/>
      <c r="H1727" s="5"/>
      <c r="I1727" s="5"/>
      <c r="J1727" s="5"/>
      <c r="K1727" s="5"/>
      <c r="L1727" s="5"/>
      <c r="M1727" s="5"/>
      <c r="N1727" s="5"/>
      <c r="O1727" s="5"/>
      <c r="P1727" s="5"/>
      <c r="Q1727" s="5"/>
      <c r="R1727" s="5"/>
      <c r="S1727" s="5"/>
      <c r="T1727" s="5"/>
    </row>
    <row r="1728" spans="2:20" ht="15" x14ac:dyDescent="0.25">
      <c r="B1728" s="4" t="str">
        <f t="shared" si="28"/>
        <v/>
      </c>
      <c r="C1728"/>
      <c r="D1728"/>
      <c r="E1728"/>
      <c r="F1728" s="5"/>
      <c r="G1728" s="5"/>
      <c r="H1728" s="5"/>
      <c r="I1728" s="5"/>
      <c r="J1728" s="5"/>
      <c r="K1728" s="5"/>
      <c r="L1728" s="5"/>
      <c r="M1728" s="5"/>
      <c r="N1728" s="5"/>
      <c r="O1728" s="5"/>
      <c r="P1728" s="5"/>
      <c r="Q1728" s="5"/>
      <c r="R1728" s="5"/>
      <c r="S1728" s="5"/>
      <c r="T1728" s="5"/>
    </row>
    <row r="1729" spans="2:20" ht="15" x14ac:dyDescent="0.25">
      <c r="B1729" s="4" t="str">
        <f t="shared" si="28"/>
        <v/>
      </c>
      <c r="C1729"/>
      <c r="D1729"/>
      <c r="E1729"/>
      <c r="F1729" s="5"/>
      <c r="G1729" s="5"/>
      <c r="H1729" s="5"/>
      <c r="I1729" s="5"/>
      <c r="J1729" s="5"/>
      <c r="K1729" s="5"/>
      <c r="L1729" s="5"/>
      <c r="M1729" s="5"/>
      <c r="N1729" s="5"/>
      <c r="O1729" s="5"/>
      <c r="P1729" s="5"/>
      <c r="Q1729" s="5"/>
      <c r="R1729" s="5"/>
      <c r="S1729" s="5"/>
      <c r="T1729" s="5"/>
    </row>
    <row r="1730" spans="2:20" ht="15" x14ac:dyDescent="0.25">
      <c r="B1730" s="4" t="str">
        <f t="shared" si="28"/>
        <v/>
      </c>
      <c r="C1730"/>
      <c r="D1730"/>
      <c r="E1730"/>
      <c r="F1730" s="5"/>
      <c r="G1730" s="5"/>
      <c r="H1730" s="5"/>
      <c r="I1730" s="5"/>
      <c r="J1730" s="5"/>
      <c r="K1730" s="5"/>
      <c r="L1730" s="5"/>
      <c r="M1730" s="5"/>
      <c r="N1730" s="5"/>
      <c r="O1730" s="5"/>
      <c r="P1730" s="5"/>
      <c r="Q1730" s="5"/>
      <c r="R1730" s="5"/>
      <c r="S1730" s="5"/>
      <c r="T1730" s="5"/>
    </row>
    <row r="1731" spans="2:20" ht="15" x14ac:dyDescent="0.25">
      <c r="B1731" s="4" t="str">
        <f t="shared" si="28"/>
        <v/>
      </c>
      <c r="C1731"/>
      <c r="D1731"/>
      <c r="E1731"/>
      <c r="F1731" s="5"/>
      <c r="G1731" s="5"/>
      <c r="H1731" s="5"/>
      <c r="I1731" s="5"/>
      <c r="J1731" s="5"/>
      <c r="K1731" s="5"/>
      <c r="L1731" s="5"/>
      <c r="M1731" s="5"/>
      <c r="N1731" s="5"/>
      <c r="O1731" s="5"/>
      <c r="P1731" s="5"/>
      <c r="Q1731" s="5"/>
      <c r="R1731" s="5"/>
      <c r="S1731" s="5"/>
      <c r="T1731" s="5"/>
    </row>
    <row r="1732" spans="2:20" ht="15" x14ac:dyDescent="0.25">
      <c r="B1732" s="4" t="str">
        <f t="shared" si="28"/>
        <v/>
      </c>
      <c r="C1732"/>
      <c r="D1732"/>
      <c r="E1732"/>
      <c r="F1732" s="5"/>
      <c r="G1732" s="5"/>
      <c r="H1732" s="5"/>
      <c r="I1732" s="5"/>
      <c r="J1732" s="5"/>
      <c r="K1732" s="5"/>
      <c r="L1732" s="5"/>
      <c r="M1732" s="5"/>
      <c r="N1732" s="5"/>
      <c r="O1732" s="5"/>
      <c r="P1732" s="5"/>
      <c r="Q1732" s="5"/>
      <c r="R1732" s="5"/>
      <c r="S1732" s="5"/>
      <c r="T1732" s="5"/>
    </row>
    <row r="1733" spans="2:20" ht="15" x14ac:dyDescent="0.25">
      <c r="B1733" s="4" t="str">
        <f t="shared" si="28"/>
        <v/>
      </c>
      <c r="C1733"/>
      <c r="D1733"/>
      <c r="E1733"/>
      <c r="F1733" s="5"/>
      <c r="G1733" s="5"/>
      <c r="H1733" s="5"/>
      <c r="I1733" s="5"/>
      <c r="J1733" s="5"/>
      <c r="K1733" s="5"/>
      <c r="L1733" s="5"/>
      <c r="M1733" s="5"/>
      <c r="N1733" s="5"/>
      <c r="O1733" s="5"/>
      <c r="P1733" s="5"/>
      <c r="Q1733" s="5"/>
      <c r="R1733" s="5"/>
      <c r="S1733" s="5"/>
      <c r="T1733" s="5"/>
    </row>
    <row r="1734" spans="2:20" ht="15" x14ac:dyDescent="0.25">
      <c r="B1734" s="4" t="str">
        <f t="shared" si="28"/>
        <v/>
      </c>
      <c r="C1734"/>
      <c r="D1734"/>
      <c r="E1734"/>
      <c r="F1734" s="5"/>
      <c r="G1734" s="5"/>
      <c r="H1734" s="5"/>
      <c r="I1734" s="5"/>
      <c r="J1734" s="5"/>
      <c r="K1734" s="5"/>
      <c r="L1734" s="5"/>
      <c r="M1734" s="5"/>
      <c r="N1734" s="5"/>
      <c r="O1734" s="5"/>
      <c r="P1734" s="5"/>
      <c r="Q1734" s="5"/>
      <c r="R1734" s="5"/>
      <c r="S1734" s="5"/>
      <c r="T1734" s="5"/>
    </row>
    <row r="1735" spans="2:20" ht="15" x14ac:dyDescent="0.25">
      <c r="B1735" s="4" t="str">
        <f t="shared" si="28"/>
        <v/>
      </c>
      <c r="C1735"/>
      <c r="D1735"/>
      <c r="E1735"/>
      <c r="F1735" s="5"/>
      <c r="G1735" s="5"/>
      <c r="H1735" s="5"/>
      <c r="I1735" s="5"/>
      <c r="J1735" s="5"/>
      <c r="K1735" s="5"/>
      <c r="L1735" s="5"/>
      <c r="M1735" s="5"/>
      <c r="N1735" s="5"/>
      <c r="O1735" s="5"/>
      <c r="P1735" s="5"/>
      <c r="Q1735" s="5"/>
      <c r="R1735" s="5"/>
      <c r="S1735" s="5"/>
      <c r="T1735" s="5"/>
    </row>
    <row r="1736" spans="2:20" ht="15" x14ac:dyDescent="0.25">
      <c r="B1736" s="4" t="str">
        <f t="shared" si="28"/>
        <v/>
      </c>
      <c r="C1736"/>
      <c r="D1736"/>
      <c r="E1736"/>
      <c r="F1736" s="5"/>
      <c r="G1736" s="5"/>
      <c r="H1736" s="5"/>
      <c r="I1736" s="5"/>
      <c r="J1736" s="5"/>
      <c r="K1736" s="5"/>
      <c r="L1736" s="5"/>
      <c r="M1736" s="5"/>
      <c r="N1736" s="5"/>
      <c r="O1736" s="5"/>
      <c r="P1736" s="5"/>
      <c r="Q1736" s="5"/>
      <c r="R1736" s="5"/>
      <c r="S1736" s="5"/>
      <c r="T1736" s="5"/>
    </row>
    <row r="1737" spans="2:20" ht="15" x14ac:dyDescent="0.25">
      <c r="B1737" s="4" t="str">
        <f t="shared" si="28"/>
        <v/>
      </c>
      <c r="C1737"/>
      <c r="D1737"/>
      <c r="E1737"/>
      <c r="F1737" s="5"/>
      <c r="G1737" s="5"/>
      <c r="H1737" s="5"/>
      <c r="I1737" s="5"/>
      <c r="J1737" s="5"/>
      <c r="K1737" s="5"/>
      <c r="L1737" s="5"/>
      <c r="M1737" s="5"/>
      <c r="N1737" s="5"/>
      <c r="O1737" s="5"/>
      <c r="P1737" s="5"/>
      <c r="Q1737" s="5"/>
      <c r="R1737" s="5"/>
      <c r="S1737" s="5"/>
      <c r="T1737" s="5"/>
    </row>
    <row r="1738" spans="2:20" ht="15" x14ac:dyDescent="0.25">
      <c r="B1738" s="4" t="str">
        <f t="shared" si="28"/>
        <v/>
      </c>
      <c r="C1738"/>
      <c r="D1738"/>
      <c r="E1738"/>
      <c r="F1738" s="5"/>
      <c r="G1738" s="5"/>
      <c r="H1738" s="5"/>
      <c r="I1738" s="5"/>
      <c r="J1738" s="5"/>
      <c r="K1738" s="5"/>
      <c r="L1738" s="5"/>
      <c r="M1738" s="5"/>
      <c r="N1738" s="5"/>
      <c r="O1738" s="5"/>
      <c r="P1738" s="5"/>
      <c r="Q1738" s="5"/>
      <c r="R1738" s="5"/>
      <c r="S1738" s="5"/>
      <c r="T1738" s="5"/>
    </row>
    <row r="1739" spans="2:20" ht="15" x14ac:dyDescent="0.25">
      <c r="B1739" s="4" t="str">
        <f t="shared" si="28"/>
        <v/>
      </c>
      <c r="C1739"/>
      <c r="D1739"/>
      <c r="E1739"/>
      <c r="F1739" s="5"/>
      <c r="G1739" s="5"/>
      <c r="H1739" s="5"/>
      <c r="I1739" s="5"/>
      <c r="J1739" s="5"/>
      <c r="K1739" s="5"/>
      <c r="L1739" s="5"/>
      <c r="M1739" s="5"/>
      <c r="N1739" s="5"/>
      <c r="O1739" s="5"/>
      <c r="P1739" s="5"/>
      <c r="Q1739" s="5"/>
      <c r="R1739" s="5"/>
      <c r="S1739" s="5"/>
      <c r="T1739" s="5"/>
    </row>
    <row r="1740" spans="2:20" ht="15" x14ac:dyDescent="0.25">
      <c r="B1740" s="4" t="str">
        <f t="shared" si="28"/>
        <v/>
      </c>
      <c r="C1740"/>
      <c r="D1740"/>
      <c r="E1740"/>
      <c r="F1740" s="5"/>
      <c r="G1740" s="5"/>
      <c r="H1740" s="5"/>
      <c r="I1740" s="5"/>
      <c r="J1740" s="5"/>
      <c r="K1740" s="5"/>
      <c r="L1740" s="5"/>
      <c r="M1740" s="5"/>
      <c r="N1740" s="5"/>
      <c r="O1740" s="5"/>
      <c r="P1740" s="5"/>
      <c r="Q1740" s="5"/>
      <c r="R1740" s="5"/>
      <c r="S1740" s="5"/>
      <c r="T1740" s="5"/>
    </row>
    <row r="1741" spans="2:20" ht="15" x14ac:dyDescent="0.25">
      <c r="B1741" s="4" t="str">
        <f t="shared" ref="B1741:B1804" si="29">IF(IFERROR(IF(MAX(G1741:BB1741)/MAX($G$12:$DD$10000)=1,"",MAX(G1741:BB1741)/MAX($G$12:$DD$10000)),"")=0,"",IFERROR(IF(MAX(G1741:BB1741)/MAX($G$12:$DD$10000)=1,"",MAX(G1741:BB1741)/MAX($G$12:$DD$10000)),""))</f>
        <v/>
      </c>
      <c r="C1741"/>
      <c r="D1741"/>
      <c r="E1741"/>
      <c r="F1741" s="5"/>
      <c r="G1741" s="5"/>
      <c r="H1741" s="5"/>
      <c r="I1741" s="5"/>
      <c r="J1741" s="5"/>
      <c r="K1741" s="5"/>
      <c r="L1741" s="5"/>
      <c r="M1741" s="5"/>
      <c r="N1741" s="5"/>
      <c r="O1741" s="5"/>
      <c r="P1741" s="5"/>
      <c r="Q1741" s="5"/>
      <c r="R1741" s="5"/>
      <c r="S1741" s="5"/>
      <c r="T1741" s="5"/>
    </row>
    <row r="1742" spans="2:20" ht="15" x14ac:dyDescent="0.25">
      <c r="B1742" s="4" t="str">
        <f t="shared" si="29"/>
        <v/>
      </c>
      <c r="C1742"/>
      <c r="D1742"/>
      <c r="E1742"/>
      <c r="F1742" s="5"/>
      <c r="G1742" s="5"/>
      <c r="H1742" s="5"/>
      <c r="I1742" s="5"/>
      <c r="J1742" s="5"/>
      <c r="K1742" s="5"/>
      <c r="L1742" s="5"/>
      <c r="M1742" s="5"/>
      <c r="N1742" s="5"/>
      <c r="O1742" s="5"/>
      <c r="P1742" s="5"/>
      <c r="Q1742" s="5"/>
      <c r="R1742" s="5"/>
      <c r="S1742" s="5"/>
      <c r="T1742" s="5"/>
    </row>
    <row r="1743" spans="2:20" ht="15" x14ac:dyDescent="0.25">
      <c r="B1743" s="4" t="str">
        <f t="shared" si="29"/>
        <v/>
      </c>
      <c r="C1743"/>
      <c r="D1743"/>
      <c r="E1743"/>
      <c r="F1743" s="5"/>
      <c r="G1743" s="5"/>
      <c r="H1743" s="5"/>
      <c r="I1743" s="5"/>
      <c r="J1743" s="5"/>
      <c r="K1743" s="5"/>
      <c r="L1743" s="5"/>
      <c r="M1743" s="5"/>
      <c r="N1743" s="5"/>
      <c r="O1743" s="5"/>
      <c r="P1743" s="5"/>
      <c r="Q1743" s="5"/>
      <c r="R1743" s="5"/>
      <c r="S1743" s="5"/>
      <c r="T1743" s="5"/>
    </row>
    <row r="1744" spans="2:20" ht="15" x14ac:dyDescent="0.25">
      <c r="B1744" s="4" t="str">
        <f t="shared" si="29"/>
        <v/>
      </c>
      <c r="C1744"/>
      <c r="D1744"/>
      <c r="E1744"/>
      <c r="F1744" s="5"/>
      <c r="G1744" s="5"/>
      <c r="H1744" s="5"/>
      <c r="I1744" s="5"/>
      <c r="J1744" s="5"/>
      <c r="K1744" s="5"/>
      <c r="L1744" s="5"/>
      <c r="M1744" s="5"/>
      <c r="N1744" s="5"/>
      <c r="O1744" s="5"/>
      <c r="P1744" s="5"/>
      <c r="Q1744" s="5"/>
      <c r="R1744" s="5"/>
      <c r="S1744" s="5"/>
      <c r="T1744" s="5"/>
    </row>
    <row r="1745" spans="2:20" ht="15" x14ac:dyDescent="0.25">
      <c r="B1745" s="4" t="str">
        <f t="shared" si="29"/>
        <v/>
      </c>
      <c r="C1745"/>
      <c r="D1745"/>
      <c r="E1745"/>
      <c r="F1745" s="5"/>
      <c r="G1745" s="5"/>
      <c r="H1745" s="5"/>
      <c r="I1745" s="5"/>
      <c r="J1745" s="5"/>
      <c r="K1745" s="5"/>
      <c r="L1745" s="5"/>
      <c r="M1745" s="5"/>
      <c r="N1745" s="5"/>
      <c r="O1745" s="5"/>
      <c r="P1745" s="5"/>
      <c r="Q1745" s="5"/>
      <c r="R1745" s="5"/>
      <c r="S1745" s="5"/>
      <c r="T1745" s="5"/>
    </row>
    <row r="1746" spans="2:20" ht="15" x14ac:dyDescent="0.25">
      <c r="B1746" s="4" t="str">
        <f t="shared" si="29"/>
        <v/>
      </c>
      <c r="C1746"/>
      <c r="D1746"/>
      <c r="E1746"/>
      <c r="F1746" s="5"/>
      <c r="G1746" s="5"/>
      <c r="H1746" s="5"/>
      <c r="I1746" s="5"/>
      <c r="J1746" s="5"/>
      <c r="K1746" s="5"/>
      <c r="L1746" s="5"/>
      <c r="M1746" s="5"/>
      <c r="N1746" s="5"/>
      <c r="O1746" s="5"/>
      <c r="P1746" s="5"/>
      <c r="Q1746" s="5"/>
      <c r="R1746" s="5"/>
      <c r="S1746" s="5"/>
      <c r="T1746" s="5"/>
    </row>
    <row r="1747" spans="2:20" ht="15" x14ac:dyDescent="0.25">
      <c r="B1747" s="4" t="str">
        <f t="shared" si="29"/>
        <v/>
      </c>
      <c r="C1747"/>
      <c r="D1747"/>
      <c r="E1747"/>
      <c r="F1747" s="5"/>
      <c r="G1747" s="5"/>
      <c r="H1747" s="5"/>
      <c r="I1747" s="5"/>
      <c r="J1747" s="5"/>
      <c r="K1747" s="5"/>
      <c r="L1747" s="5"/>
      <c r="M1747" s="5"/>
      <c r="N1747" s="5"/>
      <c r="O1747" s="5"/>
      <c r="P1747" s="5"/>
      <c r="Q1747" s="5"/>
      <c r="R1747" s="5"/>
      <c r="S1747" s="5"/>
      <c r="T1747" s="5"/>
    </row>
    <row r="1748" spans="2:20" ht="15" x14ac:dyDescent="0.25">
      <c r="B1748" s="4" t="str">
        <f t="shared" si="29"/>
        <v/>
      </c>
      <c r="C1748"/>
      <c r="D1748"/>
      <c r="E1748"/>
      <c r="F1748" s="5"/>
      <c r="G1748" s="5"/>
      <c r="H1748" s="5"/>
      <c r="I1748" s="5"/>
      <c r="J1748" s="5"/>
      <c r="K1748" s="5"/>
      <c r="L1748" s="5"/>
      <c r="M1748" s="5"/>
      <c r="N1748" s="5"/>
      <c r="O1748" s="5"/>
      <c r="P1748" s="5"/>
      <c r="Q1748" s="5"/>
      <c r="R1748" s="5"/>
      <c r="S1748" s="5"/>
      <c r="T1748" s="5"/>
    </row>
    <row r="1749" spans="2:20" ht="15" x14ac:dyDescent="0.25">
      <c r="B1749" s="4" t="str">
        <f t="shared" si="29"/>
        <v/>
      </c>
      <c r="C1749"/>
      <c r="D1749"/>
      <c r="E1749"/>
      <c r="F1749" s="5"/>
      <c r="G1749" s="5"/>
      <c r="H1749" s="5"/>
      <c r="I1749" s="5"/>
      <c r="J1749" s="5"/>
      <c r="K1749" s="5"/>
      <c r="L1749" s="5"/>
      <c r="M1749" s="5"/>
      <c r="N1749" s="5"/>
      <c r="O1749" s="5"/>
      <c r="P1749" s="5"/>
      <c r="Q1749" s="5"/>
      <c r="R1749" s="5"/>
      <c r="S1749" s="5"/>
      <c r="T1749" s="5"/>
    </row>
    <row r="1750" spans="2:20" ht="15" x14ac:dyDescent="0.25">
      <c r="B1750" s="4" t="str">
        <f t="shared" si="29"/>
        <v/>
      </c>
      <c r="C1750"/>
      <c r="D1750"/>
      <c r="E1750"/>
      <c r="F1750" s="5"/>
      <c r="G1750" s="5"/>
      <c r="H1750" s="5"/>
      <c r="I1750" s="5"/>
      <c r="J1750" s="5"/>
      <c r="K1750" s="5"/>
      <c r="L1750" s="5"/>
      <c r="M1750" s="5"/>
      <c r="N1750" s="5"/>
      <c r="O1750" s="5"/>
      <c r="P1750" s="5"/>
      <c r="Q1750" s="5"/>
      <c r="R1750" s="5"/>
      <c r="S1750" s="5"/>
      <c r="T1750" s="5"/>
    </row>
    <row r="1751" spans="2:20" ht="15" x14ac:dyDescent="0.25">
      <c r="B1751" s="4" t="str">
        <f t="shared" si="29"/>
        <v/>
      </c>
      <c r="C1751"/>
      <c r="D1751"/>
      <c r="E1751"/>
      <c r="F1751" s="5"/>
      <c r="G1751" s="5"/>
      <c r="H1751" s="5"/>
      <c r="I1751" s="5"/>
      <c r="J1751" s="5"/>
      <c r="K1751" s="5"/>
      <c r="L1751" s="5"/>
      <c r="M1751" s="5"/>
      <c r="N1751" s="5"/>
      <c r="O1751" s="5"/>
      <c r="P1751" s="5"/>
      <c r="Q1751" s="5"/>
      <c r="R1751" s="5"/>
      <c r="S1751" s="5"/>
      <c r="T1751" s="5"/>
    </row>
    <row r="1752" spans="2:20" ht="15" x14ac:dyDescent="0.25">
      <c r="B1752" s="4" t="str">
        <f t="shared" si="29"/>
        <v/>
      </c>
      <c r="C1752"/>
      <c r="D1752"/>
      <c r="E1752"/>
      <c r="F1752" s="5"/>
      <c r="G1752" s="5"/>
      <c r="H1752" s="5"/>
      <c r="I1752" s="5"/>
      <c r="J1752" s="5"/>
      <c r="K1752" s="5"/>
      <c r="L1752" s="5"/>
      <c r="M1752" s="5"/>
      <c r="N1752" s="5"/>
      <c r="O1752" s="5"/>
      <c r="P1752" s="5"/>
      <c r="Q1752" s="5"/>
      <c r="R1752" s="5"/>
      <c r="S1752" s="5"/>
      <c r="T1752" s="5"/>
    </row>
    <row r="1753" spans="2:20" ht="15" x14ac:dyDescent="0.25">
      <c r="B1753" s="4" t="str">
        <f t="shared" si="29"/>
        <v/>
      </c>
      <c r="C1753"/>
      <c r="D1753"/>
      <c r="E1753"/>
      <c r="F1753" s="5"/>
      <c r="G1753" s="5"/>
      <c r="H1753" s="5"/>
      <c r="I1753" s="5"/>
      <c r="J1753" s="5"/>
      <c r="K1753" s="5"/>
      <c r="L1753" s="5"/>
      <c r="M1753" s="5"/>
      <c r="N1753" s="5"/>
      <c r="O1753" s="5"/>
      <c r="P1753" s="5"/>
      <c r="Q1753" s="5"/>
      <c r="R1753" s="5"/>
      <c r="S1753" s="5"/>
      <c r="T1753" s="5"/>
    </row>
    <row r="1754" spans="2:20" ht="15" x14ac:dyDescent="0.25">
      <c r="B1754" s="4" t="str">
        <f t="shared" si="29"/>
        <v/>
      </c>
      <c r="C1754"/>
      <c r="D1754"/>
      <c r="E1754"/>
      <c r="F1754" s="5"/>
      <c r="G1754" s="5"/>
      <c r="H1754" s="5"/>
      <c r="I1754" s="5"/>
      <c r="J1754" s="5"/>
      <c r="K1754" s="5"/>
      <c r="L1754" s="5"/>
      <c r="M1754" s="5"/>
      <c r="N1754" s="5"/>
      <c r="O1754" s="5"/>
      <c r="P1754" s="5"/>
      <c r="Q1754" s="5"/>
      <c r="R1754" s="5"/>
      <c r="S1754" s="5"/>
      <c r="T1754" s="5"/>
    </row>
    <row r="1755" spans="2:20" ht="15" x14ac:dyDescent="0.25">
      <c r="B1755" s="4" t="str">
        <f t="shared" si="29"/>
        <v/>
      </c>
      <c r="C1755"/>
      <c r="D1755"/>
      <c r="E1755"/>
      <c r="F1755" s="5"/>
      <c r="G1755" s="5"/>
      <c r="H1755" s="5"/>
      <c r="I1755" s="5"/>
      <c r="J1755" s="5"/>
      <c r="K1755" s="5"/>
      <c r="L1755" s="5"/>
      <c r="M1755" s="5"/>
      <c r="N1755" s="5"/>
      <c r="O1755" s="5"/>
      <c r="P1755" s="5"/>
      <c r="Q1755" s="5"/>
      <c r="R1755" s="5"/>
      <c r="S1755" s="5"/>
      <c r="T1755" s="5"/>
    </row>
    <row r="1756" spans="2:20" ht="15" x14ac:dyDescent="0.25">
      <c r="B1756" s="4" t="str">
        <f t="shared" si="29"/>
        <v/>
      </c>
      <c r="C1756"/>
      <c r="D1756"/>
      <c r="E1756"/>
      <c r="F1756" s="5"/>
      <c r="G1756" s="5"/>
      <c r="H1756" s="5"/>
      <c r="I1756" s="5"/>
      <c r="J1756" s="5"/>
      <c r="K1756" s="5"/>
      <c r="L1756" s="5"/>
      <c r="M1756" s="5"/>
      <c r="N1756" s="5"/>
      <c r="O1756" s="5"/>
      <c r="P1756" s="5"/>
      <c r="Q1756" s="5"/>
      <c r="R1756" s="5"/>
      <c r="S1756" s="5"/>
      <c r="T1756" s="5"/>
    </row>
    <row r="1757" spans="2:20" ht="15" x14ac:dyDescent="0.25">
      <c r="B1757" s="4" t="str">
        <f t="shared" si="29"/>
        <v/>
      </c>
      <c r="C1757"/>
      <c r="D1757"/>
      <c r="E1757"/>
      <c r="F1757" s="5"/>
      <c r="G1757" s="5"/>
      <c r="H1757" s="5"/>
      <c r="I1757" s="5"/>
      <c r="J1757" s="5"/>
      <c r="K1757" s="5"/>
      <c r="L1757" s="5"/>
      <c r="M1757" s="5"/>
      <c r="N1757" s="5"/>
      <c r="O1757" s="5"/>
      <c r="P1757" s="5"/>
      <c r="Q1757" s="5"/>
      <c r="R1757" s="5"/>
      <c r="S1757" s="5"/>
      <c r="T1757" s="5"/>
    </row>
    <row r="1758" spans="2:20" ht="15" x14ac:dyDescent="0.25">
      <c r="B1758" s="4" t="str">
        <f t="shared" si="29"/>
        <v/>
      </c>
      <c r="C1758"/>
      <c r="D1758"/>
      <c r="E1758"/>
      <c r="F1758" s="5"/>
      <c r="G1758" s="5"/>
      <c r="H1758" s="5"/>
      <c r="I1758" s="5"/>
      <c r="J1758" s="5"/>
      <c r="K1758" s="5"/>
      <c r="L1758" s="5"/>
      <c r="M1758" s="5"/>
      <c r="N1758" s="5"/>
      <c r="O1758" s="5"/>
      <c r="P1758" s="5"/>
      <c r="Q1758" s="5"/>
      <c r="R1758" s="5"/>
      <c r="S1758" s="5"/>
      <c r="T1758" s="5"/>
    </row>
    <row r="1759" spans="2:20" ht="15" x14ac:dyDescent="0.25">
      <c r="B1759" s="4" t="str">
        <f t="shared" si="29"/>
        <v/>
      </c>
      <c r="C1759"/>
      <c r="D1759"/>
      <c r="E1759"/>
      <c r="F1759" s="5"/>
      <c r="G1759" s="5"/>
      <c r="H1759" s="5"/>
      <c r="I1759" s="5"/>
      <c r="J1759" s="5"/>
      <c r="K1759" s="5"/>
      <c r="L1759" s="5"/>
      <c r="M1759" s="5"/>
      <c r="N1759" s="5"/>
      <c r="O1759" s="5"/>
      <c r="P1759" s="5"/>
      <c r="Q1759" s="5"/>
      <c r="R1759" s="5"/>
      <c r="S1759" s="5"/>
      <c r="T1759" s="5"/>
    </row>
    <row r="1760" spans="2:20" ht="15" x14ac:dyDescent="0.25">
      <c r="B1760" s="4" t="str">
        <f t="shared" si="29"/>
        <v/>
      </c>
      <c r="C1760"/>
      <c r="D1760"/>
      <c r="E1760"/>
      <c r="F1760" s="5"/>
      <c r="G1760" s="5"/>
      <c r="H1760" s="5"/>
      <c r="I1760" s="5"/>
      <c r="J1760" s="5"/>
      <c r="K1760" s="5"/>
      <c r="L1760" s="5"/>
      <c r="M1760" s="5"/>
      <c r="N1760" s="5"/>
      <c r="O1760" s="5"/>
      <c r="P1760" s="5"/>
      <c r="Q1760" s="5"/>
      <c r="R1760" s="5"/>
      <c r="S1760" s="5"/>
      <c r="T1760" s="5"/>
    </row>
    <row r="1761" spans="2:20" ht="15" x14ac:dyDescent="0.25">
      <c r="B1761" s="4" t="str">
        <f t="shared" si="29"/>
        <v/>
      </c>
      <c r="C1761"/>
      <c r="D1761"/>
      <c r="E1761"/>
      <c r="F1761" s="5"/>
      <c r="G1761" s="5"/>
      <c r="H1761" s="5"/>
      <c r="I1761" s="5"/>
      <c r="J1761" s="5"/>
      <c r="K1761" s="5"/>
      <c r="L1761" s="5"/>
      <c r="M1761" s="5"/>
      <c r="N1761" s="5"/>
      <c r="O1761" s="5"/>
      <c r="P1761" s="5"/>
      <c r="Q1761" s="5"/>
      <c r="R1761" s="5"/>
      <c r="S1761" s="5"/>
      <c r="T1761" s="5"/>
    </row>
    <row r="1762" spans="2:20" ht="15" x14ac:dyDescent="0.25">
      <c r="B1762" s="4" t="str">
        <f t="shared" si="29"/>
        <v/>
      </c>
      <c r="C1762"/>
      <c r="D1762"/>
      <c r="E1762"/>
      <c r="F1762" s="5"/>
      <c r="G1762" s="5"/>
      <c r="H1762" s="5"/>
      <c r="I1762" s="5"/>
      <c r="J1762" s="5"/>
      <c r="K1762" s="5"/>
      <c r="L1762" s="5"/>
      <c r="M1762" s="5"/>
      <c r="N1762" s="5"/>
      <c r="O1762" s="5"/>
      <c r="P1762" s="5"/>
      <c r="Q1762" s="5"/>
      <c r="R1762" s="5"/>
      <c r="S1762" s="5"/>
      <c r="T1762" s="5"/>
    </row>
    <row r="1763" spans="2:20" ht="15" x14ac:dyDescent="0.25">
      <c r="B1763" s="4" t="str">
        <f t="shared" si="29"/>
        <v/>
      </c>
      <c r="C1763"/>
      <c r="D1763"/>
      <c r="E1763"/>
      <c r="F1763" s="5"/>
      <c r="G1763" s="5"/>
      <c r="H1763" s="5"/>
      <c r="I1763" s="5"/>
      <c r="J1763" s="5"/>
      <c r="K1763" s="5"/>
      <c r="L1763" s="5"/>
      <c r="M1763" s="5"/>
      <c r="N1763" s="5"/>
      <c r="O1763" s="5"/>
      <c r="P1763" s="5"/>
      <c r="Q1763" s="5"/>
      <c r="R1763" s="5"/>
      <c r="S1763" s="5"/>
      <c r="T1763" s="5"/>
    </row>
    <row r="1764" spans="2:20" ht="15" x14ac:dyDescent="0.25">
      <c r="B1764" s="4" t="str">
        <f t="shared" si="29"/>
        <v/>
      </c>
      <c r="C1764"/>
      <c r="D1764"/>
      <c r="E1764"/>
      <c r="F1764" s="5"/>
      <c r="G1764" s="5"/>
      <c r="H1764" s="5"/>
      <c r="I1764" s="5"/>
      <c r="J1764" s="5"/>
      <c r="K1764" s="5"/>
      <c r="L1764" s="5"/>
      <c r="M1764" s="5"/>
      <c r="N1764" s="5"/>
      <c r="O1764" s="5"/>
      <c r="P1764" s="5"/>
      <c r="Q1764" s="5"/>
      <c r="R1764" s="5"/>
      <c r="S1764" s="5"/>
      <c r="T1764" s="5"/>
    </row>
    <row r="1765" spans="2:20" ht="15" x14ac:dyDescent="0.25">
      <c r="B1765" s="4" t="str">
        <f t="shared" si="29"/>
        <v/>
      </c>
      <c r="C1765"/>
      <c r="D1765"/>
      <c r="E1765"/>
      <c r="F1765" s="5"/>
      <c r="G1765" s="5"/>
      <c r="H1765" s="5"/>
      <c r="I1765" s="5"/>
      <c r="J1765" s="5"/>
      <c r="K1765" s="5"/>
      <c r="L1765" s="5"/>
      <c r="M1765" s="5"/>
      <c r="N1765" s="5"/>
      <c r="O1765" s="5"/>
      <c r="P1765" s="5"/>
      <c r="Q1765" s="5"/>
      <c r="R1765" s="5"/>
      <c r="S1765" s="5"/>
      <c r="T1765" s="5"/>
    </row>
    <row r="1766" spans="2:20" ht="15" x14ac:dyDescent="0.25">
      <c r="B1766" s="4" t="str">
        <f t="shared" si="29"/>
        <v/>
      </c>
      <c r="C1766"/>
      <c r="D1766"/>
      <c r="E1766"/>
      <c r="F1766" s="5"/>
      <c r="G1766" s="5"/>
      <c r="H1766" s="5"/>
      <c r="I1766" s="5"/>
      <c r="J1766" s="5"/>
      <c r="K1766" s="5"/>
      <c r="L1766" s="5"/>
      <c r="M1766" s="5"/>
      <c r="N1766" s="5"/>
      <c r="O1766" s="5"/>
      <c r="P1766" s="5"/>
      <c r="Q1766" s="5"/>
      <c r="R1766" s="5"/>
      <c r="S1766" s="5"/>
      <c r="T1766" s="5"/>
    </row>
    <row r="1767" spans="2:20" ht="15" x14ac:dyDescent="0.25">
      <c r="B1767" s="4" t="str">
        <f t="shared" si="29"/>
        <v/>
      </c>
      <c r="C1767"/>
      <c r="D1767"/>
      <c r="E1767"/>
      <c r="F1767" s="5"/>
      <c r="G1767" s="5"/>
      <c r="H1767" s="5"/>
      <c r="I1767" s="5"/>
      <c r="J1767" s="5"/>
      <c r="K1767" s="5"/>
      <c r="L1767" s="5"/>
      <c r="M1767" s="5"/>
      <c r="N1767" s="5"/>
      <c r="O1767" s="5"/>
      <c r="P1767" s="5"/>
      <c r="Q1767" s="5"/>
      <c r="R1767" s="5"/>
      <c r="S1767" s="5"/>
      <c r="T1767" s="5"/>
    </row>
    <row r="1768" spans="2:20" ht="15" x14ac:dyDescent="0.25">
      <c r="B1768" s="4" t="str">
        <f t="shared" si="29"/>
        <v/>
      </c>
      <c r="C1768"/>
      <c r="D1768"/>
      <c r="E1768"/>
      <c r="F1768" s="5"/>
      <c r="G1768" s="5"/>
      <c r="H1768" s="5"/>
      <c r="I1768" s="5"/>
      <c r="J1768" s="5"/>
      <c r="K1768" s="5"/>
      <c r="L1768" s="5"/>
      <c r="M1768" s="5"/>
      <c r="N1768" s="5"/>
      <c r="O1768" s="5"/>
      <c r="P1768" s="5"/>
      <c r="Q1768" s="5"/>
      <c r="R1768" s="5"/>
      <c r="S1768" s="5"/>
      <c r="T1768" s="5"/>
    </row>
    <row r="1769" spans="2:20" ht="15" x14ac:dyDescent="0.25">
      <c r="B1769" s="4" t="str">
        <f t="shared" si="29"/>
        <v/>
      </c>
      <c r="C1769"/>
      <c r="D1769"/>
      <c r="E1769"/>
      <c r="F1769" s="5"/>
      <c r="G1769" s="5"/>
      <c r="H1769" s="5"/>
      <c r="I1769" s="5"/>
      <c r="J1769" s="5"/>
      <c r="K1769" s="5"/>
      <c r="L1769" s="5"/>
      <c r="M1769" s="5"/>
      <c r="N1769" s="5"/>
      <c r="O1769" s="5"/>
      <c r="P1769" s="5"/>
      <c r="Q1769" s="5"/>
      <c r="R1769" s="5"/>
      <c r="S1769" s="5"/>
      <c r="T1769" s="5"/>
    </row>
    <row r="1770" spans="2:20" ht="15" x14ac:dyDescent="0.25">
      <c r="B1770" s="4" t="str">
        <f t="shared" si="29"/>
        <v/>
      </c>
      <c r="C1770"/>
      <c r="D1770"/>
      <c r="E1770"/>
      <c r="F1770" s="5"/>
      <c r="G1770" s="5"/>
      <c r="H1770" s="5"/>
      <c r="I1770" s="5"/>
      <c r="J1770" s="5"/>
      <c r="K1770" s="5"/>
      <c r="L1770" s="5"/>
      <c r="M1770" s="5"/>
      <c r="N1770" s="5"/>
      <c r="O1770" s="5"/>
      <c r="P1770" s="5"/>
      <c r="Q1770" s="5"/>
      <c r="R1770" s="5"/>
      <c r="S1770" s="5"/>
      <c r="T1770" s="5"/>
    </row>
    <row r="1771" spans="2:20" ht="15" x14ac:dyDescent="0.25">
      <c r="B1771" s="4" t="str">
        <f t="shared" si="29"/>
        <v/>
      </c>
      <c r="C1771"/>
      <c r="D1771"/>
      <c r="E1771"/>
      <c r="F1771" s="5"/>
      <c r="G1771" s="5"/>
      <c r="H1771" s="5"/>
      <c r="I1771" s="5"/>
      <c r="J1771" s="5"/>
      <c r="K1771" s="5"/>
      <c r="L1771" s="5"/>
      <c r="M1771" s="5"/>
      <c r="N1771" s="5"/>
      <c r="O1771" s="5"/>
      <c r="P1771" s="5"/>
      <c r="Q1771" s="5"/>
      <c r="R1771" s="5"/>
      <c r="S1771" s="5"/>
      <c r="T1771" s="5"/>
    </row>
    <row r="1772" spans="2:20" ht="15" x14ac:dyDescent="0.25">
      <c r="B1772" s="4" t="str">
        <f t="shared" si="29"/>
        <v/>
      </c>
      <c r="C1772"/>
      <c r="D1772"/>
      <c r="E1772"/>
      <c r="F1772" s="5"/>
      <c r="G1772" s="5"/>
      <c r="H1772" s="5"/>
      <c r="I1772" s="5"/>
      <c r="J1772" s="5"/>
      <c r="K1772" s="5"/>
      <c r="L1772" s="5"/>
      <c r="M1772" s="5"/>
      <c r="N1772" s="5"/>
      <c r="O1772" s="5"/>
      <c r="P1772" s="5"/>
      <c r="Q1772" s="5"/>
      <c r="R1772" s="5"/>
      <c r="S1772" s="5"/>
      <c r="T1772" s="5"/>
    </row>
    <row r="1773" spans="2:20" ht="15" x14ac:dyDescent="0.25">
      <c r="B1773" s="4" t="str">
        <f t="shared" si="29"/>
        <v/>
      </c>
      <c r="C1773"/>
      <c r="D1773"/>
      <c r="E1773"/>
      <c r="F1773" s="5"/>
      <c r="G1773" s="5"/>
      <c r="H1773" s="5"/>
      <c r="I1773" s="5"/>
      <c r="J1773" s="5"/>
      <c r="K1773" s="5"/>
      <c r="L1773" s="5"/>
      <c r="M1773" s="5"/>
      <c r="N1773" s="5"/>
      <c r="O1773" s="5"/>
      <c r="P1773" s="5"/>
      <c r="Q1773" s="5"/>
      <c r="R1773" s="5"/>
      <c r="S1773" s="5"/>
      <c r="T1773" s="5"/>
    </row>
    <row r="1774" spans="2:20" ht="15" x14ac:dyDescent="0.25">
      <c r="B1774" s="4" t="str">
        <f t="shared" si="29"/>
        <v/>
      </c>
      <c r="C1774"/>
      <c r="D1774"/>
      <c r="E1774"/>
      <c r="F1774" s="5"/>
      <c r="G1774" s="5"/>
      <c r="H1774" s="5"/>
      <c r="I1774" s="5"/>
      <c r="J1774" s="5"/>
      <c r="K1774" s="5"/>
      <c r="L1774" s="5"/>
      <c r="M1774" s="5"/>
      <c r="N1774" s="5"/>
      <c r="O1774" s="5"/>
      <c r="P1774" s="5"/>
      <c r="Q1774" s="5"/>
      <c r="R1774" s="5"/>
      <c r="S1774" s="5"/>
      <c r="T1774" s="5"/>
    </row>
    <row r="1775" spans="2:20" ht="15" x14ac:dyDescent="0.25">
      <c r="B1775" s="4" t="str">
        <f t="shared" si="29"/>
        <v/>
      </c>
      <c r="C1775"/>
      <c r="D1775"/>
      <c r="E1775"/>
      <c r="F1775" s="5"/>
      <c r="G1775" s="5"/>
      <c r="H1775" s="5"/>
      <c r="I1775" s="5"/>
      <c r="J1775" s="5"/>
      <c r="K1775" s="5"/>
      <c r="L1775" s="5"/>
      <c r="M1775" s="5"/>
      <c r="N1775" s="5"/>
      <c r="O1775" s="5"/>
      <c r="P1775" s="5"/>
      <c r="Q1775" s="5"/>
      <c r="R1775" s="5"/>
      <c r="S1775" s="5"/>
      <c r="T1775" s="5"/>
    </row>
    <row r="1776" spans="2:20" ht="15" x14ac:dyDescent="0.25">
      <c r="B1776" s="4" t="str">
        <f t="shared" si="29"/>
        <v/>
      </c>
      <c r="C1776"/>
      <c r="D1776"/>
      <c r="E1776"/>
      <c r="F1776" s="5"/>
      <c r="G1776" s="5"/>
      <c r="H1776" s="5"/>
      <c r="I1776" s="5"/>
      <c r="J1776" s="5"/>
      <c r="K1776" s="5"/>
      <c r="L1776" s="5"/>
      <c r="M1776" s="5"/>
      <c r="N1776" s="5"/>
      <c r="O1776" s="5"/>
      <c r="P1776" s="5"/>
      <c r="Q1776" s="5"/>
      <c r="R1776" s="5"/>
      <c r="S1776" s="5"/>
      <c r="T1776" s="5"/>
    </row>
    <row r="1777" spans="2:20" ht="15" x14ac:dyDescent="0.25">
      <c r="B1777" s="4" t="str">
        <f t="shared" si="29"/>
        <v/>
      </c>
      <c r="C1777"/>
      <c r="D1777"/>
      <c r="E1777"/>
      <c r="F1777" s="5"/>
      <c r="G1777" s="5"/>
      <c r="H1777" s="5"/>
      <c r="I1777" s="5"/>
      <c r="J1777" s="5"/>
      <c r="K1777" s="5"/>
      <c r="L1777" s="5"/>
      <c r="M1777" s="5"/>
      <c r="N1777" s="5"/>
      <c r="O1777" s="5"/>
      <c r="P1777" s="5"/>
      <c r="Q1777" s="5"/>
      <c r="R1777" s="5"/>
      <c r="S1777" s="5"/>
      <c r="T1777" s="5"/>
    </row>
    <row r="1778" spans="2:20" ht="15" x14ac:dyDescent="0.25">
      <c r="B1778" s="4" t="str">
        <f t="shared" si="29"/>
        <v/>
      </c>
      <c r="C1778"/>
      <c r="D1778"/>
      <c r="E1778"/>
      <c r="F1778" s="5"/>
      <c r="G1778" s="5"/>
      <c r="H1778" s="5"/>
      <c r="I1778" s="5"/>
      <c r="J1778" s="5"/>
      <c r="K1778" s="5"/>
      <c r="L1778" s="5"/>
      <c r="M1778" s="5"/>
      <c r="N1778" s="5"/>
      <c r="O1778" s="5"/>
      <c r="P1778" s="5"/>
      <c r="Q1778" s="5"/>
      <c r="R1778" s="5"/>
      <c r="S1778" s="5"/>
      <c r="T1778" s="5"/>
    </row>
    <row r="1779" spans="2:20" ht="15" x14ac:dyDescent="0.25">
      <c r="B1779" s="4" t="str">
        <f t="shared" si="29"/>
        <v/>
      </c>
      <c r="C1779"/>
      <c r="D1779"/>
      <c r="E1779"/>
      <c r="F1779" s="5"/>
      <c r="G1779" s="5"/>
      <c r="H1779" s="5"/>
      <c r="I1779" s="5"/>
      <c r="J1779" s="5"/>
      <c r="K1779" s="5"/>
      <c r="L1779" s="5"/>
      <c r="M1779" s="5"/>
      <c r="N1779" s="5"/>
      <c r="O1779" s="5"/>
      <c r="P1779" s="5"/>
      <c r="Q1779" s="5"/>
      <c r="R1779" s="5"/>
      <c r="S1779" s="5"/>
      <c r="T1779" s="5"/>
    </row>
    <row r="1780" spans="2:20" ht="15" x14ac:dyDescent="0.25">
      <c r="B1780" s="4" t="str">
        <f t="shared" si="29"/>
        <v/>
      </c>
      <c r="C1780"/>
      <c r="D1780"/>
      <c r="E1780"/>
      <c r="F1780" s="5"/>
      <c r="G1780" s="5"/>
      <c r="H1780" s="5"/>
      <c r="I1780" s="5"/>
      <c r="J1780" s="5"/>
      <c r="K1780" s="5"/>
      <c r="L1780" s="5"/>
      <c r="M1780" s="5"/>
      <c r="N1780" s="5"/>
      <c r="O1780" s="5"/>
      <c r="P1780" s="5"/>
      <c r="Q1780" s="5"/>
      <c r="R1780" s="5"/>
      <c r="S1780" s="5"/>
      <c r="T1780" s="5"/>
    </row>
    <row r="1781" spans="2:20" ht="15" x14ac:dyDescent="0.25">
      <c r="B1781" s="4" t="str">
        <f t="shared" si="29"/>
        <v/>
      </c>
      <c r="C1781"/>
      <c r="D1781"/>
      <c r="E1781"/>
      <c r="F1781" s="5"/>
      <c r="G1781" s="5"/>
      <c r="H1781" s="5"/>
      <c r="I1781" s="5"/>
      <c r="J1781" s="5"/>
      <c r="K1781" s="5"/>
      <c r="L1781" s="5"/>
      <c r="M1781" s="5"/>
      <c r="N1781" s="5"/>
      <c r="O1781" s="5"/>
      <c r="P1781" s="5"/>
      <c r="Q1781" s="5"/>
      <c r="R1781" s="5"/>
      <c r="S1781" s="5"/>
      <c r="T1781" s="5"/>
    </row>
    <row r="1782" spans="2:20" ht="15" x14ac:dyDescent="0.25">
      <c r="B1782" s="4" t="str">
        <f t="shared" si="29"/>
        <v/>
      </c>
      <c r="C1782"/>
      <c r="D1782"/>
      <c r="E1782"/>
      <c r="F1782" s="5"/>
      <c r="G1782" s="5"/>
      <c r="H1782" s="5"/>
      <c r="I1782" s="5"/>
      <c r="J1782" s="5"/>
      <c r="K1782" s="5"/>
      <c r="L1782" s="5"/>
      <c r="M1782" s="5"/>
      <c r="N1782" s="5"/>
      <c r="O1782" s="5"/>
      <c r="P1782" s="5"/>
      <c r="Q1782" s="5"/>
      <c r="R1782" s="5"/>
      <c r="S1782" s="5"/>
      <c r="T1782" s="5"/>
    </row>
    <row r="1783" spans="2:20" ht="15" x14ac:dyDescent="0.25">
      <c r="B1783" s="4" t="str">
        <f t="shared" si="29"/>
        <v/>
      </c>
      <c r="C1783"/>
      <c r="D1783"/>
      <c r="E1783"/>
      <c r="F1783" s="5"/>
      <c r="G1783" s="5"/>
      <c r="H1783" s="5"/>
      <c r="I1783" s="5"/>
      <c r="J1783" s="5"/>
      <c r="K1783" s="5"/>
      <c r="L1783" s="5"/>
      <c r="M1783" s="5"/>
      <c r="N1783" s="5"/>
      <c r="O1783" s="5"/>
      <c r="P1783" s="5"/>
      <c r="Q1783" s="5"/>
      <c r="R1783" s="5"/>
      <c r="S1783" s="5"/>
      <c r="T1783" s="5"/>
    </row>
    <row r="1784" spans="2:20" ht="15" x14ac:dyDescent="0.25">
      <c r="B1784" s="4" t="str">
        <f t="shared" si="29"/>
        <v/>
      </c>
      <c r="C1784"/>
      <c r="D1784"/>
      <c r="E1784"/>
      <c r="F1784" s="5"/>
      <c r="G1784" s="5"/>
      <c r="H1784" s="5"/>
      <c r="I1784" s="5"/>
      <c r="J1784" s="5"/>
      <c r="K1784" s="5"/>
      <c r="L1784" s="5"/>
      <c r="M1784" s="5"/>
      <c r="N1784" s="5"/>
      <c r="O1784" s="5"/>
      <c r="P1784" s="5"/>
      <c r="Q1784" s="5"/>
      <c r="R1784" s="5"/>
      <c r="S1784" s="5"/>
      <c r="T1784" s="5"/>
    </row>
    <row r="1785" spans="2:20" ht="15" x14ac:dyDescent="0.25">
      <c r="B1785" s="4" t="str">
        <f t="shared" si="29"/>
        <v/>
      </c>
      <c r="C1785"/>
      <c r="D1785"/>
      <c r="E1785"/>
      <c r="F1785" s="5"/>
      <c r="G1785" s="5"/>
      <c r="H1785" s="5"/>
      <c r="I1785" s="5"/>
      <c r="J1785" s="5"/>
      <c r="K1785" s="5"/>
      <c r="L1785" s="5"/>
      <c r="M1785" s="5"/>
      <c r="N1785" s="5"/>
      <c r="O1785" s="5"/>
      <c r="P1785" s="5"/>
      <c r="Q1785" s="5"/>
      <c r="R1785" s="5"/>
      <c r="S1785" s="5"/>
      <c r="T1785" s="5"/>
    </row>
    <row r="1786" spans="2:20" ht="15" x14ac:dyDescent="0.25">
      <c r="B1786" s="4" t="str">
        <f t="shared" si="29"/>
        <v/>
      </c>
      <c r="C1786"/>
      <c r="D1786"/>
      <c r="E1786"/>
      <c r="F1786" s="5"/>
      <c r="G1786" s="5"/>
      <c r="H1786" s="5"/>
      <c r="I1786" s="5"/>
      <c r="J1786" s="5"/>
      <c r="K1786" s="5"/>
      <c r="L1786" s="5"/>
      <c r="M1786" s="5"/>
      <c r="N1786" s="5"/>
      <c r="O1786" s="5"/>
      <c r="P1786" s="5"/>
      <c r="Q1786" s="5"/>
      <c r="R1786" s="5"/>
      <c r="S1786" s="5"/>
      <c r="T1786" s="5"/>
    </row>
    <row r="1787" spans="2:20" ht="15" x14ac:dyDescent="0.25">
      <c r="B1787" s="4" t="str">
        <f t="shared" si="29"/>
        <v/>
      </c>
      <c r="C1787"/>
      <c r="D1787"/>
      <c r="E1787"/>
      <c r="F1787" s="5"/>
      <c r="G1787" s="5"/>
      <c r="H1787" s="5"/>
      <c r="I1787" s="5"/>
      <c r="J1787" s="5"/>
      <c r="K1787" s="5"/>
      <c r="L1787" s="5"/>
      <c r="M1787" s="5"/>
      <c r="N1787" s="5"/>
      <c r="O1787" s="5"/>
      <c r="P1787" s="5"/>
      <c r="Q1787" s="5"/>
      <c r="R1787" s="5"/>
      <c r="S1787" s="5"/>
      <c r="T1787" s="5"/>
    </row>
    <row r="1788" spans="2:20" ht="15" x14ac:dyDescent="0.25">
      <c r="B1788" s="4" t="str">
        <f t="shared" si="29"/>
        <v/>
      </c>
      <c r="C1788"/>
      <c r="D1788"/>
      <c r="E1788"/>
      <c r="F1788" s="5"/>
      <c r="G1788" s="5"/>
      <c r="H1788" s="5"/>
      <c r="I1788" s="5"/>
      <c r="J1788" s="5"/>
      <c r="K1788" s="5"/>
      <c r="L1788" s="5"/>
      <c r="M1788" s="5"/>
      <c r="N1788" s="5"/>
      <c r="O1788" s="5"/>
      <c r="P1788" s="5"/>
      <c r="Q1788" s="5"/>
      <c r="R1788" s="5"/>
      <c r="S1788" s="5"/>
      <c r="T1788" s="5"/>
    </row>
    <row r="1789" spans="2:20" ht="15" x14ac:dyDescent="0.25">
      <c r="B1789" s="4" t="str">
        <f t="shared" si="29"/>
        <v/>
      </c>
      <c r="C1789"/>
      <c r="D1789"/>
      <c r="E1789"/>
      <c r="F1789" s="5"/>
      <c r="G1789" s="5"/>
      <c r="H1789" s="5"/>
      <c r="I1789" s="5"/>
      <c r="J1789" s="5"/>
      <c r="K1789" s="5"/>
      <c r="L1789" s="5"/>
      <c r="M1789" s="5"/>
      <c r="N1789" s="5"/>
      <c r="O1789" s="5"/>
      <c r="P1789" s="5"/>
      <c r="Q1789" s="5"/>
      <c r="R1789" s="5"/>
      <c r="S1789" s="5"/>
      <c r="T1789" s="5"/>
    </row>
    <row r="1790" spans="2:20" ht="15" x14ac:dyDescent="0.25">
      <c r="B1790" s="4" t="str">
        <f t="shared" si="29"/>
        <v/>
      </c>
      <c r="C1790"/>
      <c r="D1790"/>
      <c r="E1790"/>
      <c r="F1790" s="5"/>
      <c r="G1790" s="5"/>
      <c r="H1790" s="5"/>
      <c r="I1790" s="5"/>
      <c r="J1790" s="5"/>
      <c r="K1790" s="5"/>
      <c r="L1790" s="5"/>
      <c r="M1790" s="5"/>
      <c r="N1790" s="5"/>
      <c r="O1790" s="5"/>
      <c r="P1790" s="5"/>
      <c r="Q1790" s="5"/>
      <c r="R1790" s="5"/>
      <c r="S1790" s="5"/>
      <c r="T1790" s="5"/>
    </row>
    <row r="1791" spans="2:20" ht="15" x14ac:dyDescent="0.25">
      <c r="B1791" s="4" t="str">
        <f t="shared" si="29"/>
        <v/>
      </c>
      <c r="C1791"/>
      <c r="D1791"/>
      <c r="E1791"/>
      <c r="F1791" s="5"/>
      <c r="G1791" s="5"/>
      <c r="H1791" s="5"/>
      <c r="I1791" s="5"/>
      <c r="J1791" s="5"/>
      <c r="K1791" s="5"/>
      <c r="L1791" s="5"/>
      <c r="M1791" s="5"/>
      <c r="N1791" s="5"/>
      <c r="O1791" s="5"/>
      <c r="P1791" s="5"/>
      <c r="Q1791" s="5"/>
      <c r="R1791" s="5"/>
      <c r="S1791" s="5"/>
      <c r="T1791" s="5"/>
    </row>
    <row r="1792" spans="2:20" ht="15" x14ac:dyDescent="0.25">
      <c r="B1792" s="4" t="str">
        <f t="shared" si="29"/>
        <v/>
      </c>
      <c r="C1792"/>
      <c r="D1792"/>
      <c r="E1792"/>
      <c r="F1792" s="5"/>
      <c r="G1792" s="5"/>
      <c r="H1792" s="5"/>
      <c r="I1792" s="5"/>
      <c r="J1792" s="5"/>
      <c r="K1792" s="5"/>
      <c r="L1792" s="5"/>
      <c r="M1792" s="5"/>
      <c r="N1792" s="5"/>
      <c r="O1792" s="5"/>
      <c r="P1792" s="5"/>
      <c r="Q1792" s="5"/>
      <c r="R1792" s="5"/>
      <c r="S1792" s="5"/>
      <c r="T1792" s="5"/>
    </row>
    <row r="1793" spans="2:20" ht="15" x14ac:dyDescent="0.25">
      <c r="B1793" s="4" t="str">
        <f t="shared" si="29"/>
        <v/>
      </c>
      <c r="C1793"/>
      <c r="D1793"/>
      <c r="E1793"/>
      <c r="F1793" s="5"/>
      <c r="G1793" s="5"/>
      <c r="H1793" s="5"/>
      <c r="I1793" s="5"/>
      <c r="J1793" s="5"/>
      <c r="K1793" s="5"/>
      <c r="L1793" s="5"/>
      <c r="M1793" s="5"/>
      <c r="N1793" s="5"/>
      <c r="O1793" s="5"/>
      <c r="P1793" s="5"/>
      <c r="Q1793" s="5"/>
      <c r="R1793" s="5"/>
      <c r="S1793" s="5"/>
      <c r="T1793" s="5"/>
    </row>
    <row r="1794" spans="2:20" ht="15" x14ac:dyDescent="0.25">
      <c r="B1794" s="4" t="str">
        <f t="shared" si="29"/>
        <v/>
      </c>
      <c r="C1794"/>
      <c r="D1794"/>
      <c r="E1794"/>
      <c r="F1794" s="5"/>
      <c r="G1794" s="5"/>
      <c r="H1794" s="5"/>
      <c r="I1794" s="5"/>
      <c r="J1794" s="5"/>
      <c r="K1794" s="5"/>
      <c r="L1794" s="5"/>
      <c r="M1794" s="5"/>
      <c r="N1794" s="5"/>
      <c r="O1794" s="5"/>
      <c r="P1794" s="5"/>
      <c r="Q1794" s="5"/>
      <c r="R1794" s="5"/>
      <c r="S1794" s="5"/>
      <c r="T1794" s="5"/>
    </row>
    <row r="1795" spans="2:20" ht="15" x14ac:dyDescent="0.25">
      <c r="B1795" s="4" t="str">
        <f t="shared" si="29"/>
        <v/>
      </c>
      <c r="C1795"/>
      <c r="D1795"/>
      <c r="E1795"/>
      <c r="F1795" s="5"/>
      <c r="G1795" s="5"/>
      <c r="H1795" s="5"/>
      <c r="I1795" s="5"/>
      <c r="J1795" s="5"/>
      <c r="K1795" s="5"/>
      <c r="L1795" s="5"/>
      <c r="M1795" s="5"/>
      <c r="N1795" s="5"/>
      <c r="O1795" s="5"/>
      <c r="P1795" s="5"/>
      <c r="Q1795" s="5"/>
      <c r="R1795" s="5"/>
      <c r="S1795" s="5"/>
      <c r="T1795" s="5"/>
    </row>
    <row r="1796" spans="2:20" ht="15" x14ac:dyDescent="0.25">
      <c r="B1796" s="4" t="str">
        <f t="shared" si="29"/>
        <v/>
      </c>
      <c r="C1796"/>
      <c r="D1796"/>
      <c r="E1796"/>
      <c r="F1796" s="5"/>
      <c r="G1796" s="5"/>
      <c r="H1796" s="5"/>
      <c r="I1796" s="5"/>
      <c r="J1796" s="5"/>
      <c r="K1796" s="5"/>
      <c r="L1796" s="5"/>
      <c r="M1796" s="5"/>
      <c r="N1796" s="5"/>
      <c r="O1796" s="5"/>
      <c r="P1796" s="5"/>
      <c r="Q1796" s="5"/>
      <c r="R1796" s="5"/>
      <c r="S1796" s="5"/>
      <c r="T1796" s="5"/>
    </row>
    <row r="1797" spans="2:20" ht="15" x14ac:dyDescent="0.25">
      <c r="B1797" s="4" t="str">
        <f t="shared" si="29"/>
        <v/>
      </c>
      <c r="C1797"/>
      <c r="D1797"/>
      <c r="E1797"/>
      <c r="F1797" s="5"/>
      <c r="G1797" s="5"/>
      <c r="H1797" s="5"/>
      <c r="I1797" s="5"/>
      <c r="J1797" s="5"/>
      <c r="K1797" s="5"/>
      <c r="L1797" s="5"/>
      <c r="M1797" s="5"/>
      <c r="N1797" s="5"/>
      <c r="O1797" s="5"/>
      <c r="P1797" s="5"/>
      <c r="Q1797" s="5"/>
      <c r="R1797" s="5"/>
      <c r="S1797" s="5"/>
      <c r="T1797" s="5"/>
    </row>
    <row r="1798" spans="2:20" ht="15" x14ac:dyDescent="0.25">
      <c r="B1798" s="4" t="str">
        <f t="shared" si="29"/>
        <v/>
      </c>
      <c r="C1798"/>
      <c r="D1798"/>
      <c r="E1798"/>
      <c r="F1798" s="5"/>
      <c r="G1798" s="5"/>
      <c r="H1798" s="5"/>
      <c r="I1798" s="5"/>
      <c r="J1798" s="5"/>
      <c r="K1798" s="5"/>
      <c r="L1798" s="5"/>
      <c r="M1798" s="5"/>
      <c r="N1798" s="5"/>
      <c r="O1798" s="5"/>
      <c r="P1798" s="5"/>
      <c r="Q1798" s="5"/>
      <c r="R1798" s="5"/>
      <c r="S1798" s="5"/>
      <c r="T1798" s="5"/>
    </row>
    <row r="1799" spans="2:20" ht="15" x14ac:dyDescent="0.25">
      <c r="B1799" s="4" t="str">
        <f t="shared" si="29"/>
        <v/>
      </c>
      <c r="C1799"/>
      <c r="D1799"/>
      <c r="E1799"/>
      <c r="F1799" s="5"/>
      <c r="G1799" s="5"/>
      <c r="H1799" s="5"/>
      <c r="I1799" s="5"/>
      <c r="J1799" s="5"/>
      <c r="K1799" s="5"/>
      <c r="L1799" s="5"/>
      <c r="M1799" s="5"/>
      <c r="N1799" s="5"/>
      <c r="O1799" s="5"/>
      <c r="P1799" s="5"/>
      <c r="Q1799" s="5"/>
      <c r="R1799" s="5"/>
      <c r="S1799" s="5"/>
      <c r="T1799" s="5"/>
    </row>
    <row r="1800" spans="2:20" ht="15" x14ac:dyDescent="0.25">
      <c r="B1800" s="4" t="str">
        <f t="shared" si="29"/>
        <v/>
      </c>
      <c r="C1800"/>
      <c r="D1800"/>
      <c r="E1800"/>
      <c r="F1800" s="5"/>
      <c r="G1800" s="5"/>
      <c r="H1800" s="5"/>
      <c r="I1800" s="5"/>
      <c r="J1800" s="5"/>
      <c r="K1800" s="5"/>
      <c r="L1800" s="5"/>
      <c r="M1800" s="5"/>
      <c r="N1800" s="5"/>
      <c r="O1800" s="5"/>
      <c r="P1800" s="5"/>
      <c r="Q1800" s="5"/>
      <c r="R1800" s="5"/>
      <c r="S1800" s="5"/>
      <c r="T1800" s="5"/>
    </row>
    <row r="1801" spans="2:20" ht="15" x14ac:dyDescent="0.25">
      <c r="B1801" s="4" t="str">
        <f t="shared" si="29"/>
        <v/>
      </c>
      <c r="C1801"/>
      <c r="D1801"/>
      <c r="E1801"/>
      <c r="F1801" s="5"/>
      <c r="G1801" s="5"/>
      <c r="H1801" s="5"/>
      <c r="I1801" s="5"/>
      <c r="J1801" s="5"/>
      <c r="K1801" s="5"/>
      <c r="L1801" s="5"/>
      <c r="M1801" s="5"/>
      <c r="N1801" s="5"/>
      <c r="O1801" s="5"/>
      <c r="P1801" s="5"/>
      <c r="Q1801" s="5"/>
      <c r="R1801" s="5"/>
      <c r="S1801" s="5"/>
      <c r="T1801" s="5"/>
    </row>
    <row r="1802" spans="2:20" ht="15" x14ac:dyDescent="0.25">
      <c r="B1802" s="4" t="str">
        <f t="shared" si="29"/>
        <v/>
      </c>
      <c r="C1802"/>
      <c r="D1802"/>
      <c r="E1802"/>
      <c r="F1802" s="5"/>
      <c r="G1802" s="5"/>
      <c r="H1802" s="5"/>
      <c r="I1802" s="5"/>
      <c r="J1802" s="5"/>
      <c r="K1802" s="5"/>
      <c r="L1802" s="5"/>
      <c r="M1802" s="5"/>
      <c r="N1802" s="5"/>
      <c r="O1802" s="5"/>
      <c r="P1802" s="5"/>
      <c r="Q1802" s="5"/>
      <c r="R1802" s="5"/>
      <c r="S1802" s="5"/>
      <c r="T1802" s="5"/>
    </row>
    <row r="1803" spans="2:20" ht="15" x14ac:dyDescent="0.25">
      <c r="B1803" s="4" t="str">
        <f t="shared" si="29"/>
        <v/>
      </c>
      <c r="C1803"/>
      <c r="D1803"/>
      <c r="E1803"/>
      <c r="F1803" s="5"/>
      <c r="G1803" s="5"/>
      <c r="H1803" s="5"/>
      <c r="I1803" s="5"/>
      <c r="J1803" s="5"/>
      <c r="K1803" s="5"/>
      <c r="L1803" s="5"/>
      <c r="M1803" s="5"/>
      <c r="N1803" s="5"/>
      <c r="O1803" s="5"/>
      <c r="P1803" s="5"/>
      <c r="Q1803" s="5"/>
      <c r="R1803" s="5"/>
      <c r="S1803" s="5"/>
      <c r="T1803" s="5"/>
    </row>
    <row r="1804" spans="2:20" ht="15" x14ac:dyDescent="0.25">
      <c r="B1804" s="4" t="str">
        <f t="shared" si="29"/>
        <v/>
      </c>
      <c r="C1804"/>
      <c r="D1804"/>
      <c r="E1804"/>
      <c r="F1804" s="5"/>
      <c r="G1804" s="5"/>
      <c r="H1804" s="5"/>
      <c r="I1804" s="5"/>
      <c r="J1804" s="5"/>
      <c r="K1804" s="5"/>
      <c r="L1804" s="5"/>
      <c r="M1804" s="5"/>
      <c r="N1804" s="5"/>
      <c r="O1804" s="5"/>
      <c r="P1804" s="5"/>
      <c r="Q1804" s="5"/>
      <c r="R1804" s="5"/>
      <c r="S1804" s="5"/>
      <c r="T1804" s="5"/>
    </row>
    <row r="1805" spans="2:20" ht="15" x14ac:dyDescent="0.25">
      <c r="B1805" s="4" t="str">
        <f t="shared" ref="B1805:B1868" si="30">IF(IFERROR(IF(MAX(G1805:BB1805)/MAX($G$12:$DD$10000)=1,"",MAX(G1805:BB1805)/MAX($G$12:$DD$10000)),"")=0,"",IFERROR(IF(MAX(G1805:BB1805)/MAX($G$12:$DD$10000)=1,"",MAX(G1805:BB1805)/MAX($G$12:$DD$10000)),""))</f>
        <v/>
      </c>
      <c r="C1805"/>
      <c r="D1805"/>
      <c r="E1805"/>
      <c r="F1805" s="5"/>
      <c r="G1805" s="5"/>
      <c r="H1805" s="5"/>
      <c r="I1805" s="5"/>
      <c r="J1805" s="5"/>
      <c r="K1805" s="5"/>
      <c r="L1805" s="5"/>
      <c r="M1805" s="5"/>
      <c r="N1805" s="5"/>
      <c r="O1805" s="5"/>
      <c r="P1805" s="5"/>
      <c r="Q1805" s="5"/>
      <c r="R1805" s="5"/>
      <c r="S1805" s="5"/>
      <c r="T1805" s="5"/>
    </row>
    <row r="1806" spans="2:20" ht="15" x14ac:dyDescent="0.25">
      <c r="B1806" s="4" t="str">
        <f t="shared" si="30"/>
        <v/>
      </c>
      <c r="C1806"/>
      <c r="D1806"/>
      <c r="E1806"/>
      <c r="F1806" s="5"/>
      <c r="G1806" s="5"/>
      <c r="H1806" s="5"/>
      <c r="I1806" s="5"/>
      <c r="J1806" s="5"/>
      <c r="K1806" s="5"/>
      <c r="L1806" s="5"/>
      <c r="M1806" s="5"/>
      <c r="N1806" s="5"/>
      <c r="O1806" s="5"/>
      <c r="P1806" s="5"/>
      <c r="Q1806" s="5"/>
      <c r="R1806" s="5"/>
      <c r="S1806" s="5"/>
      <c r="T1806" s="5"/>
    </row>
    <row r="1807" spans="2:20" ht="15" x14ac:dyDescent="0.25">
      <c r="B1807" s="4" t="str">
        <f t="shared" si="30"/>
        <v/>
      </c>
      <c r="C1807"/>
      <c r="D1807"/>
      <c r="E1807"/>
      <c r="F1807" s="5"/>
      <c r="G1807" s="5"/>
      <c r="H1807" s="5"/>
      <c r="I1807" s="5"/>
      <c r="J1807" s="5"/>
      <c r="K1807" s="5"/>
      <c r="L1807" s="5"/>
      <c r="M1807" s="5"/>
      <c r="N1807" s="5"/>
      <c r="O1807" s="5"/>
      <c r="P1807" s="5"/>
      <c r="Q1807" s="5"/>
      <c r="R1807" s="5"/>
      <c r="S1807" s="5"/>
      <c r="T1807" s="5"/>
    </row>
    <row r="1808" spans="2:20" ht="15" x14ac:dyDescent="0.25">
      <c r="B1808" s="4" t="str">
        <f t="shared" si="30"/>
        <v/>
      </c>
      <c r="C1808"/>
      <c r="D1808"/>
      <c r="E1808"/>
      <c r="F1808" s="5"/>
      <c r="G1808" s="5"/>
      <c r="H1808" s="5"/>
      <c r="I1808" s="5"/>
      <c r="J1808" s="5"/>
      <c r="K1808" s="5"/>
      <c r="L1808" s="5"/>
      <c r="M1808" s="5"/>
      <c r="N1808" s="5"/>
      <c r="O1808" s="5"/>
      <c r="P1808" s="5"/>
      <c r="Q1808" s="5"/>
      <c r="R1808" s="5"/>
      <c r="S1808" s="5"/>
      <c r="T1808" s="5"/>
    </row>
    <row r="1809" spans="2:20" ht="15" x14ac:dyDescent="0.25">
      <c r="B1809" s="4" t="str">
        <f t="shared" si="30"/>
        <v/>
      </c>
      <c r="C1809"/>
      <c r="D1809"/>
      <c r="E1809"/>
      <c r="F1809" s="5"/>
      <c r="G1809" s="5"/>
      <c r="H1809" s="5"/>
      <c r="I1809" s="5"/>
      <c r="J1809" s="5"/>
      <c r="K1809" s="5"/>
      <c r="L1809" s="5"/>
      <c r="M1809" s="5"/>
      <c r="N1809" s="5"/>
      <c r="O1809" s="5"/>
      <c r="P1809" s="5"/>
      <c r="Q1809" s="5"/>
      <c r="R1809" s="5"/>
      <c r="S1809" s="5"/>
      <c r="T1809" s="5"/>
    </row>
    <row r="1810" spans="2:20" ht="15" x14ac:dyDescent="0.25">
      <c r="B1810" s="4" t="str">
        <f t="shared" si="30"/>
        <v/>
      </c>
      <c r="C1810"/>
      <c r="D1810"/>
      <c r="E1810"/>
      <c r="F1810" s="5"/>
      <c r="G1810" s="5"/>
      <c r="H1810" s="5"/>
      <c r="I1810" s="5"/>
      <c r="J1810" s="5"/>
      <c r="K1810" s="5"/>
      <c r="L1810" s="5"/>
      <c r="M1810" s="5"/>
      <c r="N1810" s="5"/>
      <c r="O1810" s="5"/>
      <c r="P1810" s="5"/>
      <c r="Q1810" s="5"/>
      <c r="R1810" s="5"/>
      <c r="S1810" s="5"/>
      <c r="T1810" s="5"/>
    </row>
    <row r="1811" spans="2:20" ht="15" x14ac:dyDescent="0.25">
      <c r="B1811" s="4" t="str">
        <f t="shared" si="30"/>
        <v/>
      </c>
      <c r="C1811"/>
      <c r="D1811"/>
      <c r="E1811"/>
      <c r="F1811" s="5"/>
      <c r="G1811" s="5"/>
      <c r="H1811" s="5"/>
      <c r="I1811" s="5"/>
      <c r="J1811" s="5"/>
      <c r="K1811" s="5"/>
      <c r="L1811" s="5"/>
      <c r="M1811" s="5"/>
      <c r="N1811" s="5"/>
      <c r="O1811" s="5"/>
      <c r="P1811" s="5"/>
      <c r="Q1811" s="5"/>
      <c r="R1811" s="5"/>
      <c r="S1811" s="5"/>
      <c r="T1811" s="5"/>
    </row>
    <row r="1812" spans="2:20" ht="15" x14ac:dyDescent="0.25">
      <c r="B1812" s="4" t="str">
        <f t="shared" si="30"/>
        <v/>
      </c>
      <c r="C1812"/>
      <c r="D1812"/>
      <c r="E1812"/>
      <c r="F1812" s="5"/>
      <c r="G1812" s="5"/>
      <c r="H1812" s="5"/>
      <c r="I1812" s="5"/>
      <c r="J1812" s="5"/>
      <c r="K1812" s="5"/>
      <c r="L1812" s="5"/>
      <c r="M1812" s="5"/>
      <c r="N1812" s="5"/>
      <c r="O1812" s="5"/>
      <c r="P1812" s="5"/>
      <c r="Q1812" s="5"/>
      <c r="R1812" s="5"/>
      <c r="S1812" s="5"/>
      <c r="T1812" s="5"/>
    </row>
    <row r="1813" spans="2:20" ht="15" x14ac:dyDescent="0.25">
      <c r="B1813" s="4" t="str">
        <f t="shared" si="30"/>
        <v/>
      </c>
      <c r="C1813"/>
      <c r="D1813"/>
      <c r="E1813"/>
      <c r="F1813" s="5"/>
      <c r="G1813" s="5"/>
      <c r="H1813" s="5"/>
      <c r="I1813" s="5"/>
      <c r="J1813" s="5"/>
      <c r="K1813" s="5"/>
      <c r="L1813" s="5"/>
      <c r="M1813" s="5"/>
      <c r="N1813" s="5"/>
      <c r="O1813" s="5"/>
      <c r="P1813" s="5"/>
      <c r="Q1813" s="5"/>
      <c r="R1813" s="5"/>
      <c r="S1813" s="5"/>
      <c r="T1813" s="5"/>
    </row>
    <row r="1814" spans="2:20" ht="15" x14ac:dyDescent="0.25">
      <c r="B1814" s="4" t="str">
        <f t="shared" si="30"/>
        <v/>
      </c>
      <c r="C1814"/>
      <c r="D1814"/>
      <c r="E1814"/>
      <c r="F1814" s="5"/>
      <c r="G1814" s="5"/>
      <c r="H1814" s="5"/>
      <c r="I1814" s="5"/>
      <c r="J1814" s="5"/>
      <c r="K1814" s="5"/>
      <c r="L1814" s="5"/>
      <c r="M1814" s="5"/>
      <c r="N1814" s="5"/>
      <c r="O1814" s="5"/>
      <c r="P1814" s="5"/>
      <c r="Q1814" s="5"/>
      <c r="R1814" s="5"/>
      <c r="S1814" s="5"/>
      <c r="T1814" s="5"/>
    </row>
    <row r="1815" spans="2:20" ht="15" x14ac:dyDescent="0.25">
      <c r="B1815" s="4" t="str">
        <f t="shared" si="30"/>
        <v/>
      </c>
      <c r="C1815"/>
      <c r="D1815"/>
      <c r="E1815"/>
      <c r="F1815" s="5"/>
      <c r="G1815" s="5"/>
      <c r="H1815" s="5"/>
      <c r="I1815" s="5"/>
      <c r="J1815" s="5"/>
      <c r="K1815" s="5"/>
      <c r="L1815" s="5"/>
      <c r="M1815" s="5"/>
      <c r="N1815" s="5"/>
      <c r="O1815" s="5"/>
      <c r="P1815" s="5"/>
      <c r="Q1815" s="5"/>
      <c r="R1815" s="5"/>
      <c r="S1815" s="5"/>
      <c r="T1815" s="5"/>
    </row>
    <row r="1816" spans="2:20" ht="15" x14ac:dyDescent="0.25">
      <c r="B1816" s="4" t="str">
        <f t="shared" si="30"/>
        <v/>
      </c>
      <c r="C1816"/>
      <c r="D1816"/>
      <c r="E1816"/>
      <c r="F1816" s="5"/>
      <c r="G1816" s="5"/>
      <c r="H1816" s="5"/>
      <c r="I1816" s="5"/>
      <c r="J1816" s="5"/>
      <c r="K1816" s="5"/>
      <c r="L1816" s="5"/>
      <c r="M1816" s="5"/>
      <c r="N1816" s="5"/>
      <c r="O1816" s="5"/>
      <c r="P1816" s="5"/>
      <c r="Q1816" s="5"/>
      <c r="R1816" s="5"/>
      <c r="S1816" s="5"/>
      <c r="T1816" s="5"/>
    </row>
    <row r="1817" spans="2:20" ht="15" x14ac:dyDescent="0.25">
      <c r="B1817" s="4" t="str">
        <f t="shared" si="30"/>
        <v/>
      </c>
      <c r="C1817"/>
      <c r="D1817"/>
      <c r="E1817"/>
      <c r="F1817" s="5"/>
      <c r="G1817" s="5"/>
      <c r="H1817" s="5"/>
      <c r="I1817" s="5"/>
      <c r="J1817" s="5"/>
      <c r="K1817" s="5"/>
      <c r="L1817" s="5"/>
      <c r="M1817" s="5"/>
      <c r="N1817" s="5"/>
      <c r="O1817" s="5"/>
      <c r="P1817" s="5"/>
      <c r="Q1817" s="5"/>
      <c r="R1817" s="5"/>
      <c r="S1817" s="5"/>
      <c r="T1817" s="5"/>
    </row>
    <row r="1818" spans="2:20" ht="15" x14ac:dyDescent="0.25">
      <c r="B1818" s="4" t="str">
        <f t="shared" si="30"/>
        <v/>
      </c>
      <c r="C1818"/>
      <c r="D1818"/>
      <c r="E1818"/>
      <c r="F1818" s="5"/>
      <c r="G1818" s="5"/>
      <c r="H1818" s="5"/>
      <c r="I1818" s="5"/>
      <c r="J1818" s="5"/>
      <c r="K1818" s="5"/>
      <c r="L1818" s="5"/>
      <c r="M1818" s="5"/>
      <c r="N1818" s="5"/>
      <c r="O1818" s="5"/>
      <c r="P1818" s="5"/>
      <c r="Q1818" s="5"/>
      <c r="R1818" s="5"/>
      <c r="S1818" s="5"/>
      <c r="T1818" s="5"/>
    </row>
    <row r="1819" spans="2:20" ht="15" x14ac:dyDescent="0.25">
      <c r="B1819" s="4" t="str">
        <f t="shared" si="30"/>
        <v/>
      </c>
      <c r="C1819"/>
      <c r="D1819"/>
      <c r="E1819"/>
      <c r="F1819" s="5"/>
      <c r="G1819" s="5"/>
      <c r="H1819" s="5"/>
      <c r="I1819" s="5"/>
      <c r="J1819" s="5"/>
      <c r="K1819" s="5"/>
      <c r="L1819" s="5"/>
      <c r="M1819" s="5"/>
      <c r="N1819" s="5"/>
      <c r="O1819" s="5"/>
      <c r="P1819" s="5"/>
      <c r="Q1819" s="5"/>
      <c r="R1819" s="5"/>
      <c r="S1819" s="5"/>
      <c r="T1819" s="5"/>
    </row>
    <row r="1820" spans="2:20" ht="15" x14ac:dyDescent="0.25">
      <c r="B1820" s="4" t="str">
        <f t="shared" si="30"/>
        <v/>
      </c>
      <c r="C1820"/>
      <c r="D1820"/>
      <c r="E1820"/>
      <c r="F1820" s="5"/>
      <c r="G1820" s="5"/>
      <c r="H1820" s="5"/>
      <c r="I1820" s="5"/>
      <c r="J1820" s="5"/>
      <c r="K1820" s="5"/>
      <c r="L1820" s="5"/>
      <c r="M1820" s="5"/>
      <c r="N1820" s="5"/>
      <c r="O1820" s="5"/>
      <c r="P1820" s="5"/>
      <c r="Q1820" s="5"/>
      <c r="R1820" s="5"/>
      <c r="S1820" s="5"/>
      <c r="T1820" s="5"/>
    </row>
    <row r="1821" spans="2:20" ht="15" x14ac:dyDescent="0.25">
      <c r="B1821" s="4" t="str">
        <f t="shared" si="30"/>
        <v/>
      </c>
      <c r="C1821"/>
      <c r="D1821"/>
      <c r="E1821"/>
      <c r="F1821" s="5"/>
      <c r="G1821" s="5"/>
      <c r="H1821" s="5"/>
      <c r="I1821" s="5"/>
      <c r="J1821" s="5"/>
      <c r="K1821" s="5"/>
      <c r="L1821" s="5"/>
      <c r="M1821" s="5"/>
      <c r="N1821" s="5"/>
      <c r="O1821" s="5"/>
      <c r="P1821" s="5"/>
      <c r="Q1821" s="5"/>
      <c r="R1821" s="5"/>
      <c r="S1821" s="5"/>
      <c r="T1821" s="5"/>
    </row>
    <row r="1822" spans="2:20" ht="15" x14ac:dyDescent="0.25">
      <c r="B1822" s="4" t="str">
        <f t="shared" si="30"/>
        <v/>
      </c>
      <c r="C1822"/>
      <c r="D1822"/>
      <c r="E1822"/>
      <c r="F1822" s="5"/>
      <c r="G1822" s="5"/>
      <c r="H1822" s="5"/>
      <c r="I1822" s="5"/>
      <c r="J1822" s="5"/>
      <c r="K1822" s="5"/>
      <c r="L1822" s="5"/>
      <c r="M1822" s="5"/>
      <c r="N1822" s="5"/>
      <c r="O1822" s="5"/>
      <c r="P1822" s="5"/>
      <c r="Q1822" s="5"/>
      <c r="R1822" s="5"/>
      <c r="S1822" s="5"/>
      <c r="T1822" s="5"/>
    </row>
    <row r="1823" spans="2:20" ht="15" x14ac:dyDescent="0.25">
      <c r="B1823" s="4" t="str">
        <f t="shared" si="30"/>
        <v/>
      </c>
      <c r="C1823"/>
      <c r="D1823"/>
      <c r="E1823"/>
      <c r="F1823" s="5"/>
      <c r="G1823" s="5"/>
      <c r="H1823" s="5"/>
      <c r="I1823" s="5"/>
      <c r="J1823" s="5"/>
      <c r="K1823" s="5"/>
      <c r="L1823" s="5"/>
      <c r="M1823" s="5"/>
      <c r="N1823" s="5"/>
      <c r="O1823" s="5"/>
      <c r="P1823" s="5"/>
      <c r="Q1823" s="5"/>
      <c r="R1823" s="5"/>
      <c r="S1823" s="5"/>
      <c r="T1823" s="5"/>
    </row>
    <row r="1824" spans="2:20" ht="15" x14ac:dyDescent="0.25">
      <c r="B1824" s="4" t="str">
        <f t="shared" si="30"/>
        <v/>
      </c>
      <c r="C1824"/>
      <c r="D1824"/>
      <c r="E1824"/>
      <c r="F1824" s="5"/>
      <c r="G1824" s="5"/>
      <c r="H1824" s="5"/>
      <c r="I1824" s="5"/>
      <c r="J1824" s="5"/>
      <c r="K1824" s="5"/>
      <c r="L1824" s="5"/>
      <c r="M1824" s="5"/>
      <c r="N1824" s="5"/>
      <c r="O1824" s="5"/>
      <c r="P1824" s="5"/>
      <c r="Q1824" s="5"/>
      <c r="R1824" s="5"/>
      <c r="S1824" s="5"/>
      <c r="T1824" s="5"/>
    </row>
    <row r="1825" spans="2:20" ht="15" x14ac:dyDescent="0.25">
      <c r="B1825" s="4" t="str">
        <f t="shared" si="30"/>
        <v/>
      </c>
      <c r="C1825"/>
      <c r="D1825"/>
      <c r="E1825"/>
      <c r="F1825" s="5"/>
      <c r="G1825" s="5"/>
      <c r="H1825" s="5"/>
      <c r="I1825" s="5"/>
      <c r="J1825" s="5"/>
      <c r="K1825" s="5"/>
      <c r="L1825" s="5"/>
      <c r="M1825" s="5"/>
      <c r="N1825" s="5"/>
      <c r="O1825" s="5"/>
      <c r="P1825" s="5"/>
      <c r="Q1825" s="5"/>
      <c r="R1825" s="5"/>
      <c r="S1825" s="5"/>
      <c r="T1825" s="5"/>
    </row>
    <row r="1826" spans="2:20" ht="15" x14ac:dyDescent="0.25">
      <c r="B1826" s="4" t="str">
        <f t="shared" si="30"/>
        <v/>
      </c>
      <c r="C1826"/>
      <c r="D1826"/>
      <c r="E1826"/>
      <c r="F1826" s="5"/>
      <c r="G1826" s="5"/>
      <c r="H1826" s="5"/>
      <c r="I1826" s="5"/>
      <c r="J1826" s="5"/>
      <c r="K1826" s="5"/>
      <c r="L1826" s="5"/>
      <c r="M1826" s="5"/>
      <c r="N1826" s="5"/>
      <c r="O1826" s="5"/>
      <c r="P1826" s="5"/>
      <c r="Q1826" s="5"/>
      <c r="R1826" s="5"/>
      <c r="S1826" s="5"/>
      <c r="T1826" s="5"/>
    </row>
    <row r="1827" spans="2:20" ht="15" x14ac:dyDescent="0.25">
      <c r="B1827" s="4" t="str">
        <f t="shared" si="30"/>
        <v/>
      </c>
      <c r="C1827"/>
      <c r="D1827"/>
      <c r="E1827"/>
      <c r="F1827" s="5"/>
      <c r="G1827" s="5"/>
      <c r="H1827" s="5"/>
      <c r="I1827" s="5"/>
      <c r="J1827" s="5"/>
      <c r="K1827" s="5"/>
      <c r="L1827" s="5"/>
      <c r="M1827" s="5"/>
      <c r="N1827" s="5"/>
      <c r="O1827" s="5"/>
      <c r="P1827" s="5"/>
      <c r="Q1827" s="5"/>
      <c r="R1827" s="5"/>
      <c r="S1827" s="5"/>
      <c r="T1827" s="5"/>
    </row>
    <row r="1828" spans="2:20" ht="15" x14ac:dyDescent="0.25">
      <c r="B1828" s="4" t="str">
        <f t="shared" si="30"/>
        <v/>
      </c>
      <c r="C1828"/>
      <c r="D1828"/>
      <c r="E1828"/>
      <c r="F1828" s="5"/>
      <c r="G1828" s="5"/>
      <c r="H1828" s="5"/>
      <c r="I1828" s="5"/>
      <c r="J1828" s="5"/>
      <c r="K1828" s="5"/>
      <c r="L1828" s="5"/>
      <c r="M1828" s="5"/>
      <c r="N1828" s="5"/>
      <c r="O1828" s="5"/>
      <c r="P1828" s="5"/>
      <c r="Q1828" s="5"/>
      <c r="R1828" s="5"/>
      <c r="S1828" s="5"/>
      <c r="T1828" s="5"/>
    </row>
    <row r="1829" spans="2:20" ht="15" x14ac:dyDescent="0.25">
      <c r="B1829" s="4" t="str">
        <f t="shared" si="30"/>
        <v/>
      </c>
      <c r="C1829"/>
      <c r="D1829"/>
      <c r="E1829"/>
      <c r="F1829" s="5"/>
      <c r="G1829" s="5"/>
      <c r="H1829" s="5"/>
      <c r="I1829" s="5"/>
      <c r="J1829" s="5"/>
      <c r="K1829" s="5"/>
      <c r="L1829" s="5"/>
      <c r="M1829" s="5"/>
      <c r="N1829" s="5"/>
      <c r="O1829" s="5"/>
      <c r="P1829" s="5"/>
      <c r="Q1829" s="5"/>
      <c r="R1829" s="5"/>
      <c r="S1829" s="5"/>
      <c r="T1829" s="5"/>
    </row>
    <row r="1830" spans="2:20" ht="15" x14ac:dyDescent="0.25">
      <c r="B1830" s="4" t="str">
        <f t="shared" si="30"/>
        <v/>
      </c>
      <c r="C1830"/>
      <c r="D1830"/>
      <c r="E1830"/>
      <c r="F1830" s="5"/>
      <c r="G1830" s="5"/>
      <c r="H1830" s="5"/>
      <c r="I1830" s="5"/>
      <c r="J1830" s="5"/>
      <c r="K1830" s="5"/>
      <c r="L1830" s="5"/>
      <c r="M1830" s="5"/>
      <c r="N1830" s="5"/>
      <c r="O1830" s="5"/>
      <c r="P1830" s="5"/>
      <c r="Q1830" s="5"/>
      <c r="R1830" s="5"/>
      <c r="S1830" s="5"/>
      <c r="T1830" s="5"/>
    </row>
    <row r="1831" spans="2:20" ht="15" x14ac:dyDescent="0.25">
      <c r="B1831" s="4" t="str">
        <f t="shared" si="30"/>
        <v/>
      </c>
      <c r="C1831"/>
      <c r="D1831"/>
      <c r="E1831"/>
      <c r="F1831" s="5"/>
      <c r="G1831" s="5"/>
      <c r="H1831" s="5"/>
      <c r="I1831" s="5"/>
      <c r="J1831" s="5"/>
      <c r="K1831" s="5"/>
      <c r="L1831" s="5"/>
      <c r="M1831" s="5"/>
      <c r="N1831" s="5"/>
      <c r="O1831" s="5"/>
      <c r="P1831" s="5"/>
      <c r="Q1831" s="5"/>
      <c r="R1831" s="5"/>
      <c r="S1831" s="5"/>
      <c r="T1831" s="5"/>
    </row>
    <row r="1832" spans="2:20" ht="15" x14ac:dyDescent="0.25">
      <c r="B1832" s="4" t="str">
        <f t="shared" si="30"/>
        <v/>
      </c>
      <c r="C1832"/>
      <c r="D1832"/>
      <c r="E1832"/>
      <c r="F1832" s="5"/>
      <c r="G1832" s="5"/>
      <c r="H1832" s="5"/>
      <c r="I1832" s="5"/>
      <c r="J1832" s="5"/>
      <c r="K1832" s="5"/>
      <c r="L1832" s="5"/>
      <c r="M1832" s="5"/>
      <c r="N1832" s="5"/>
      <c r="O1832" s="5"/>
      <c r="P1832" s="5"/>
      <c r="Q1832" s="5"/>
      <c r="R1832" s="5"/>
      <c r="S1832" s="5"/>
      <c r="T1832" s="5"/>
    </row>
    <row r="1833" spans="2:20" ht="15" x14ac:dyDescent="0.25">
      <c r="B1833" s="4" t="str">
        <f t="shared" si="30"/>
        <v/>
      </c>
      <c r="C1833"/>
      <c r="D1833"/>
      <c r="E1833"/>
      <c r="F1833" s="5"/>
      <c r="G1833" s="5"/>
      <c r="H1833" s="5"/>
      <c r="I1833" s="5"/>
      <c r="J1833" s="5"/>
      <c r="K1833" s="5"/>
      <c r="L1833" s="5"/>
      <c r="M1833" s="5"/>
      <c r="N1833" s="5"/>
      <c r="O1833" s="5"/>
      <c r="P1833" s="5"/>
      <c r="Q1833" s="5"/>
      <c r="R1833" s="5"/>
      <c r="S1833" s="5"/>
      <c r="T1833" s="5"/>
    </row>
    <row r="1834" spans="2:20" ht="15" x14ac:dyDescent="0.25">
      <c r="B1834" s="4" t="str">
        <f t="shared" si="30"/>
        <v/>
      </c>
      <c r="C1834"/>
      <c r="D1834"/>
      <c r="E1834"/>
      <c r="F1834" s="5"/>
      <c r="G1834" s="5"/>
      <c r="H1834" s="5"/>
      <c r="I1834" s="5"/>
      <c r="J1834" s="5"/>
      <c r="K1834" s="5"/>
      <c r="L1834" s="5"/>
      <c r="M1834" s="5"/>
      <c r="N1834" s="5"/>
      <c r="O1834" s="5"/>
      <c r="P1834" s="5"/>
      <c r="Q1834" s="5"/>
      <c r="R1834" s="5"/>
      <c r="S1834" s="5"/>
      <c r="T1834" s="5"/>
    </row>
    <row r="1835" spans="2:20" ht="15" x14ac:dyDescent="0.25">
      <c r="B1835" s="4" t="str">
        <f t="shared" si="30"/>
        <v/>
      </c>
      <c r="C1835"/>
      <c r="D1835"/>
      <c r="E1835"/>
      <c r="F1835" s="5"/>
      <c r="G1835" s="5"/>
      <c r="H1835" s="5"/>
      <c r="I1835" s="5"/>
      <c r="J1835" s="5"/>
      <c r="K1835" s="5"/>
      <c r="L1835" s="5"/>
      <c r="M1835" s="5"/>
      <c r="N1835" s="5"/>
      <c r="O1835" s="5"/>
      <c r="P1835" s="5"/>
      <c r="Q1835" s="5"/>
      <c r="R1835" s="5"/>
      <c r="S1835" s="5"/>
      <c r="T1835" s="5"/>
    </row>
    <row r="1836" spans="2:20" ht="15" x14ac:dyDescent="0.25">
      <c r="B1836" s="4" t="str">
        <f t="shared" si="30"/>
        <v/>
      </c>
      <c r="C1836"/>
      <c r="D1836"/>
      <c r="E1836"/>
      <c r="F1836" s="5"/>
      <c r="G1836" s="5"/>
      <c r="H1836" s="5"/>
      <c r="I1836" s="5"/>
      <c r="J1836" s="5"/>
      <c r="K1836" s="5"/>
      <c r="L1836" s="5"/>
      <c r="M1836" s="5"/>
      <c r="N1836" s="5"/>
      <c r="O1836" s="5"/>
      <c r="P1836" s="5"/>
      <c r="Q1836" s="5"/>
      <c r="R1836" s="5"/>
      <c r="S1836" s="5"/>
      <c r="T1836" s="5"/>
    </row>
    <row r="1837" spans="2:20" ht="15" x14ac:dyDescent="0.25">
      <c r="B1837" s="4" t="str">
        <f t="shared" si="30"/>
        <v/>
      </c>
      <c r="C1837"/>
      <c r="D1837"/>
      <c r="E1837"/>
      <c r="F1837" s="5"/>
      <c r="G1837" s="5"/>
      <c r="H1837" s="5"/>
      <c r="I1837" s="5"/>
      <c r="J1837" s="5"/>
      <c r="K1837" s="5"/>
      <c r="L1837" s="5"/>
      <c r="M1837" s="5"/>
      <c r="N1837" s="5"/>
      <c r="O1837" s="5"/>
      <c r="P1837" s="5"/>
      <c r="Q1837" s="5"/>
      <c r="R1837" s="5"/>
      <c r="S1837" s="5"/>
      <c r="T1837" s="5"/>
    </row>
    <row r="1838" spans="2:20" ht="15" x14ac:dyDescent="0.25">
      <c r="B1838" s="4" t="str">
        <f t="shared" si="30"/>
        <v/>
      </c>
      <c r="C1838"/>
      <c r="D1838"/>
      <c r="E1838"/>
      <c r="F1838" s="5"/>
      <c r="G1838" s="5"/>
      <c r="H1838" s="5"/>
      <c r="I1838" s="5"/>
      <c r="J1838" s="5"/>
      <c r="K1838" s="5"/>
      <c r="L1838" s="5"/>
      <c r="M1838" s="5"/>
      <c r="N1838" s="5"/>
      <c r="O1838" s="5"/>
      <c r="P1838" s="5"/>
      <c r="Q1838" s="5"/>
      <c r="R1838" s="5"/>
      <c r="S1838" s="5"/>
      <c r="T1838" s="5"/>
    </row>
    <row r="1839" spans="2:20" ht="15" x14ac:dyDescent="0.25">
      <c r="B1839" s="4" t="str">
        <f t="shared" si="30"/>
        <v/>
      </c>
      <c r="C1839"/>
      <c r="D1839"/>
      <c r="E1839"/>
      <c r="F1839" s="5"/>
      <c r="G1839" s="5"/>
      <c r="H1839" s="5"/>
      <c r="I1839" s="5"/>
      <c r="J1839" s="5"/>
      <c r="K1839" s="5"/>
      <c r="L1839" s="5"/>
      <c r="M1839" s="5"/>
      <c r="N1839" s="5"/>
      <c r="O1839" s="5"/>
      <c r="P1839" s="5"/>
      <c r="Q1839" s="5"/>
      <c r="R1839" s="5"/>
      <c r="S1839" s="5"/>
      <c r="T1839" s="5"/>
    </row>
    <row r="1840" spans="2:20" ht="15" x14ac:dyDescent="0.25">
      <c r="B1840" s="4" t="str">
        <f t="shared" si="30"/>
        <v/>
      </c>
      <c r="C1840"/>
      <c r="D1840"/>
      <c r="E1840"/>
      <c r="F1840" s="5"/>
      <c r="G1840" s="5"/>
      <c r="H1840" s="5"/>
      <c r="I1840" s="5"/>
      <c r="J1840" s="5"/>
      <c r="K1840" s="5"/>
      <c r="L1840" s="5"/>
      <c r="M1840" s="5"/>
      <c r="N1840" s="5"/>
      <c r="O1840" s="5"/>
      <c r="P1840" s="5"/>
      <c r="Q1840" s="5"/>
      <c r="R1840" s="5"/>
      <c r="S1840" s="5"/>
      <c r="T1840" s="5"/>
    </row>
    <row r="1841" spans="2:20" ht="15" x14ac:dyDescent="0.25">
      <c r="B1841" s="4" t="str">
        <f t="shared" si="30"/>
        <v/>
      </c>
      <c r="C1841"/>
      <c r="D1841"/>
      <c r="E1841"/>
      <c r="F1841" s="5"/>
      <c r="G1841" s="5"/>
      <c r="H1841" s="5"/>
      <c r="I1841" s="5"/>
      <c r="J1841" s="5"/>
      <c r="K1841" s="5"/>
      <c r="L1841" s="5"/>
      <c r="M1841" s="5"/>
      <c r="N1841" s="5"/>
      <c r="O1841" s="5"/>
      <c r="P1841" s="5"/>
      <c r="Q1841" s="5"/>
      <c r="R1841" s="5"/>
      <c r="S1841" s="5"/>
      <c r="T1841" s="5"/>
    </row>
    <row r="1842" spans="2:20" ht="15" x14ac:dyDescent="0.25">
      <c r="B1842" s="4" t="str">
        <f t="shared" si="30"/>
        <v/>
      </c>
      <c r="C1842"/>
      <c r="D1842"/>
      <c r="E1842"/>
      <c r="F1842" s="5"/>
      <c r="G1842" s="5"/>
      <c r="H1842" s="5"/>
      <c r="I1842" s="5"/>
      <c r="J1842" s="5"/>
      <c r="K1842" s="5"/>
      <c r="L1842" s="5"/>
      <c r="M1842" s="5"/>
      <c r="N1842" s="5"/>
      <c r="O1842" s="5"/>
      <c r="P1842" s="5"/>
      <c r="Q1842" s="5"/>
      <c r="R1842" s="5"/>
      <c r="S1842" s="5"/>
      <c r="T1842" s="5"/>
    </row>
    <row r="1843" spans="2:20" ht="15" x14ac:dyDescent="0.25">
      <c r="B1843" s="4" t="str">
        <f t="shared" si="30"/>
        <v/>
      </c>
      <c r="C1843"/>
      <c r="D1843"/>
      <c r="E1843"/>
      <c r="F1843" s="5"/>
      <c r="G1843" s="5"/>
      <c r="H1843" s="5"/>
      <c r="I1843" s="5"/>
      <c r="J1843" s="5"/>
      <c r="K1843" s="5"/>
      <c r="L1843" s="5"/>
      <c r="M1843" s="5"/>
      <c r="N1843" s="5"/>
      <c r="O1843" s="5"/>
      <c r="P1843" s="5"/>
      <c r="Q1843" s="5"/>
      <c r="R1843" s="5"/>
      <c r="S1843" s="5"/>
      <c r="T1843" s="5"/>
    </row>
    <row r="1844" spans="2:20" ht="15" x14ac:dyDescent="0.25">
      <c r="B1844" s="4" t="str">
        <f t="shared" si="30"/>
        <v/>
      </c>
      <c r="C1844"/>
      <c r="D1844"/>
      <c r="E1844"/>
      <c r="F1844" s="5"/>
      <c r="G1844" s="5"/>
      <c r="H1844" s="5"/>
      <c r="I1844" s="5"/>
      <c r="J1844" s="5"/>
      <c r="K1844" s="5"/>
      <c r="L1844" s="5"/>
      <c r="M1844" s="5"/>
      <c r="N1844" s="5"/>
      <c r="O1844" s="5"/>
      <c r="P1844" s="5"/>
      <c r="Q1844" s="5"/>
      <c r="R1844" s="5"/>
      <c r="S1844" s="5"/>
      <c r="T1844" s="5"/>
    </row>
    <row r="1845" spans="2:20" ht="15" x14ac:dyDescent="0.25">
      <c r="B1845" s="4" t="str">
        <f t="shared" si="30"/>
        <v/>
      </c>
      <c r="C1845"/>
      <c r="D1845"/>
      <c r="E1845"/>
      <c r="F1845" s="5"/>
      <c r="G1845" s="5"/>
      <c r="H1845" s="5"/>
      <c r="I1845" s="5"/>
      <c r="J1845" s="5"/>
      <c r="K1845" s="5"/>
      <c r="L1845" s="5"/>
      <c r="M1845" s="5"/>
      <c r="N1845" s="5"/>
      <c r="O1845" s="5"/>
      <c r="P1845" s="5"/>
      <c r="Q1845" s="5"/>
      <c r="R1845" s="5"/>
      <c r="S1845" s="5"/>
      <c r="T1845" s="5"/>
    </row>
    <row r="1846" spans="2:20" ht="15" x14ac:dyDescent="0.25">
      <c r="B1846" s="4" t="str">
        <f t="shared" si="30"/>
        <v/>
      </c>
      <c r="C1846"/>
      <c r="D1846"/>
      <c r="E1846"/>
      <c r="F1846" s="5"/>
      <c r="G1846" s="5"/>
      <c r="H1846" s="5"/>
      <c r="I1846" s="5"/>
      <c r="J1846" s="5"/>
      <c r="K1846" s="5"/>
      <c r="L1846" s="5"/>
      <c r="M1846" s="5"/>
      <c r="N1846" s="5"/>
      <c r="O1846" s="5"/>
      <c r="P1846" s="5"/>
      <c r="Q1846" s="5"/>
      <c r="R1846" s="5"/>
      <c r="S1846" s="5"/>
      <c r="T1846" s="5"/>
    </row>
    <row r="1847" spans="2:20" ht="15" x14ac:dyDescent="0.25">
      <c r="B1847" s="4" t="str">
        <f t="shared" si="30"/>
        <v/>
      </c>
      <c r="C1847"/>
      <c r="D1847"/>
      <c r="E1847"/>
      <c r="F1847" s="5"/>
      <c r="G1847" s="5"/>
      <c r="H1847" s="5"/>
      <c r="I1847" s="5"/>
      <c r="J1847" s="5"/>
      <c r="K1847" s="5"/>
      <c r="L1847" s="5"/>
      <c r="M1847" s="5"/>
      <c r="N1847" s="5"/>
      <c r="O1847" s="5"/>
      <c r="P1847" s="5"/>
      <c r="Q1847" s="5"/>
      <c r="R1847" s="5"/>
      <c r="S1847" s="5"/>
      <c r="T1847" s="5"/>
    </row>
    <row r="1848" spans="2:20" ht="15" x14ac:dyDescent="0.25">
      <c r="B1848" s="4" t="str">
        <f t="shared" si="30"/>
        <v/>
      </c>
      <c r="C1848"/>
      <c r="D1848"/>
      <c r="E1848"/>
      <c r="F1848" s="5"/>
      <c r="G1848" s="5"/>
      <c r="H1848" s="5"/>
      <c r="I1848" s="5"/>
      <c r="J1848" s="5"/>
      <c r="K1848" s="5"/>
      <c r="L1848" s="5"/>
      <c r="M1848" s="5"/>
      <c r="N1848" s="5"/>
      <c r="O1848" s="5"/>
      <c r="P1848" s="5"/>
      <c r="Q1848" s="5"/>
      <c r="R1848" s="5"/>
      <c r="S1848" s="5"/>
      <c r="T1848" s="5"/>
    </row>
    <row r="1849" spans="2:20" ht="15" x14ac:dyDescent="0.25">
      <c r="B1849" s="4" t="str">
        <f t="shared" si="30"/>
        <v/>
      </c>
      <c r="C1849"/>
      <c r="D1849"/>
      <c r="E1849"/>
      <c r="F1849" s="5"/>
      <c r="G1849" s="5"/>
      <c r="H1849" s="5"/>
      <c r="I1849" s="5"/>
      <c r="J1849" s="5"/>
      <c r="K1849" s="5"/>
      <c r="L1849" s="5"/>
      <c r="M1849" s="5"/>
      <c r="N1849" s="5"/>
      <c r="O1849" s="5"/>
      <c r="P1849" s="5"/>
      <c r="Q1849" s="5"/>
      <c r="R1849" s="5"/>
      <c r="S1849" s="5"/>
      <c r="T1849" s="5"/>
    </row>
    <row r="1850" spans="2:20" ht="15" x14ac:dyDescent="0.25">
      <c r="B1850" s="4" t="str">
        <f t="shared" si="30"/>
        <v/>
      </c>
      <c r="C1850"/>
      <c r="D1850"/>
      <c r="E1850"/>
      <c r="F1850" s="5"/>
      <c r="G1850" s="5"/>
      <c r="H1850" s="5"/>
      <c r="I1850" s="5"/>
      <c r="J1850" s="5"/>
      <c r="K1850" s="5"/>
      <c r="L1850" s="5"/>
      <c r="M1850" s="5"/>
      <c r="N1850" s="5"/>
      <c r="O1850" s="5"/>
      <c r="P1850" s="5"/>
      <c r="Q1850" s="5"/>
      <c r="R1850" s="5"/>
      <c r="S1850" s="5"/>
      <c r="T1850" s="5"/>
    </row>
    <row r="1851" spans="2:20" ht="15" x14ac:dyDescent="0.25">
      <c r="B1851" s="4" t="str">
        <f t="shared" si="30"/>
        <v/>
      </c>
      <c r="C1851"/>
      <c r="D1851"/>
      <c r="E1851"/>
      <c r="F1851" s="5"/>
      <c r="G1851" s="5"/>
      <c r="H1851" s="5"/>
      <c r="I1851" s="5"/>
      <c r="J1851" s="5"/>
      <c r="K1851" s="5"/>
      <c r="L1851" s="5"/>
      <c r="M1851" s="5"/>
      <c r="N1851" s="5"/>
      <c r="O1851" s="5"/>
      <c r="P1851" s="5"/>
      <c r="Q1851" s="5"/>
      <c r="R1851" s="5"/>
      <c r="S1851" s="5"/>
      <c r="T1851" s="5"/>
    </row>
    <row r="1852" spans="2:20" ht="15" x14ac:dyDescent="0.25">
      <c r="B1852" s="4" t="str">
        <f t="shared" si="30"/>
        <v/>
      </c>
      <c r="C1852"/>
      <c r="D1852"/>
      <c r="E1852"/>
      <c r="F1852" s="5"/>
      <c r="G1852" s="5"/>
      <c r="H1852" s="5"/>
      <c r="I1852" s="5"/>
      <c r="J1852" s="5"/>
      <c r="K1852" s="5"/>
      <c r="L1852" s="5"/>
      <c r="M1852" s="5"/>
      <c r="N1852" s="5"/>
      <c r="O1852" s="5"/>
      <c r="P1852" s="5"/>
      <c r="Q1852" s="5"/>
      <c r="R1852" s="5"/>
      <c r="S1852" s="5"/>
      <c r="T1852" s="5"/>
    </row>
    <row r="1853" spans="2:20" ht="15" x14ac:dyDescent="0.25">
      <c r="B1853" s="4" t="str">
        <f t="shared" si="30"/>
        <v/>
      </c>
      <c r="C1853"/>
      <c r="D1853"/>
      <c r="E1853"/>
      <c r="F1853" s="5"/>
      <c r="G1853" s="5"/>
      <c r="H1853" s="5"/>
      <c r="I1853" s="5"/>
      <c r="J1853" s="5"/>
      <c r="K1853" s="5"/>
      <c r="L1853" s="5"/>
      <c r="M1853" s="5"/>
      <c r="N1853" s="5"/>
      <c r="O1853" s="5"/>
      <c r="P1853" s="5"/>
      <c r="Q1853" s="5"/>
      <c r="R1853" s="5"/>
      <c r="S1853" s="5"/>
      <c r="T1853" s="5"/>
    </row>
    <row r="1854" spans="2:20" ht="15" x14ac:dyDescent="0.25">
      <c r="B1854" s="4" t="str">
        <f t="shared" si="30"/>
        <v/>
      </c>
      <c r="C1854"/>
      <c r="D1854"/>
      <c r="E1854"/>
      <c r="F1854" s="5"/>
      <c r="G1854" s="5"/>
      <c r="H1854" s="5"/>
      <c r="I1854" s="5"/>
      <c r="J1854" s="5"/>
      <c r="K1854" s="5"/>
      <c r="L1854" s="5"/>
      <c r="M1854" s="5"/>
      <c r="N1854" s="5"/>
      <c r="O1854" s="5"/>
      <c r="P1854" s="5"/>
      <c r="Q1854" s="5"/>
      <c r="R1854" s="5"/>
      <c r="S1854" s="5"/>
      <c r="T1854" s="5"/>
    </row>
    <row r="1855" spans="2:20" ht="15" x14ac:dyDescent="0.25">
      <c r="B1855" s="4" t="str">
        <f t="shared" si="30"/>
        <v/>
      </c>
      <c r="C1855"/>
      <c r="D1855"/>
      <c r="E1855"/>
      <c r="F1855" s="5"/>
      <c r="G1855" s="5"/>
      <c r="H1855" s="5"/>
      <c r="I1855" s="5"/>
      <c r="J1855" s="5"/>
      <c r="K1855" s="5"/>
      <c r="L1855" s="5"/>
      <c r="M1855" s="5"/>
      <c r="N1855" s="5"/>
      <c r="O1855" s="5"/>
      <c r="P1855" s="5"/>
      <c r="Q1855" s="5"/>
      <c r="R1855" s="5"/>
      <c r="S1855" s="5"/>
      <c r="T1855" s="5"/>
    </row>
    <row r="1856" spans="2:20" ht="15" x14ac:dyDescent="0.25">
      <c r="B1856" s="4" t="str">
        <f t="shared" si="30"/>
        <v/>
      </c>
      <c r="C1856"/>
      <c r="D1856"/>
      <c r="E1856"/>
      <c r="F1856" s="5"/>
      <c r="G1856" s="5"/>
      <c r="H1856" s="5"/>
      <c r="I1856" s="5"/>
      <c r="J1856" s="5"/>
      <c r="K1856" s="5"/>
      <c r="L1856" s="5"/>
      <c r="M1856" s="5"/>
      <c r="N1856" s="5"/>
      <c r="O1856" s="5"/>
      <c r="P1856" s="5"/>
      <c r="Q1856" s="5"/>
      <c r="R1856" s="5"/>
      <c r="S1856" s="5"/>
      <c r="T1856" s="5"/>
    </row>
    <row r="1857" spans="2:20" ht="15" x14ac:dyDescent="0.25">
      <c r="B1857" s="4" t="str">
        <f t="shared" si="30"/>
        <v/>
      </c>
      <c r="C1857"/>
      <c r="D1857"/>
      <c r="E1857"/>
      <c r="F1857" s="5"/>
      <c r="G1857" s="5"/>
      <c r="H1857" s="5"/>
      <c r="I1857" s="5"/>
      <c r="J1857" s="5"/>
      <c r="K1857" s="5"/>
      <c r="L1857" s="5"/>
      <c r="M1857" s="5"/>
      <c r="N1857" s="5"/>
      <c r="O1857" s="5"/>
      <c r="P1857" s="5"/>
      <c r="Q1857" s="5"/>
      <c r="R1857" s="5"/>
      <c r="S1857" s="5"/>
      <c r="T1857" s="5"/>
    </row>
    <row r="1858" spans="2:20" ht="15" x14ac:dyDescent="0.25">
      <c r="B1858" s="4" t="str">
        <f t="shared" si="30"/>
        <v/>
      </c>
      <c r="C1858"/>
      <c r="D1858"/>
      <c r="E1858"/>
      <c r="F1858" s="5"/>
      <c r="G1858" s="5"/>
      <c r="H1858" s="5"/>
      <c r="I1858" s="5"/>
      <c r="J1858" s="5"/>
      <c r="K1858" s="5"/>
      <c r="L1858" s="5"/>
      <c r="M1858" s="5"/>
      <c r="N1858" s="5"/>
      <c r="O1858" s="5"/>
      <c r="P1858" s="5"/>
      <c r="Q1858" s="5"/>
      <c r="R1858" s="5"/>
      <c r="S1858" s="5"/>
      <c r="T1858" s="5"/>
    </row>
    <row r="1859" spans="2:20" ht="15" x14ac:dyDescent="0.25">
      <c r="B1859" s="4" t="str">
        <f t="shared" si="30"/>
        <v/>
      </c>
      <c r="C1859"/>
      <c r="D1859"/>
      <c r="E1859"/>
      <c r="F1859" s="5"/>
      <c r="G1859" s="5"/>
      <c r="H1859" s="5"/>
      <c r="I1859" s="5"/>
      <c r="J1859" s="5"/>
      <c r="K1859" s="5"/>
      <c r="L1859" s="5"/>
      <c r="M1859" s="5"/>
      <c r="N1859" s="5"/>
      <c r="O1859" s="5"/>
      <c r="P1859" s="5"/>
      <c r="Q1859" s="5"/>
      <c r="R1859" s="5"/>
      <c r="S1859" s="5"/>
      <c r="T1859" s="5"/>
    </row>
    <row r="1860" spans="2:20" ht="15" x14ac:dyDescent="0.25">
      <c r="B1860" s="4" t="str">
        <f t="shared" si="30"/>
        <v/>
      </c>
      <c r="C1860"/>
      <c r="D1860"/>
      <c r="E1860"/>
      <c r="F1860" s="5"/>
      <c r="G1860" s="5"/>
      <c r="H1860" s="5"/>
      <c r="I1860" s="5"/>
      <c r="J1860" s="5"/>
      <c r="K1860" s="5"/>
      <c r="L1860" s="5"/>
      <c r="M1860" s="5"/>
      <c r="N1860" s="5"/>
      <c r="O1860" s="5"/>
      <c r="P1860" s="5"/>
      <c r="Q1860" s="5"/>
      <c r="R1860" s="5"/>
      <c r="S1860" s="5"/>
      <c r="T1860" s="5"/>
    </row>
    <row r="1861" spans="2:20" ht="15" x14ac:dyDescent="0.25">
      <c r="B1861" s="4" t="str">
        <f t="shared" si="30"/>
        <v/>
      </c>
      <c r="C1861"/>
      <c r="D1861"/>
      <c r="E1861"/>
      <c r="F1861" s="5"/>
      <c r="G1861" s="5"/>
      <c r="H1861" s="5"/>
      <c r="I1861" s="5"/>
      <c r="J1861" s="5"/>
      <c r="K1861" s="5"/>
      <c r="L1861" s="5"/>
      <c r="M1861" s="5"/>
      <c r="N1861" s="5"/>
      <c r="O1861" s="5"/>
      <c r="P1861" s="5"/>
      <c r="Q1861" s="5"/>
      <c r="R1861" s="5"/>
      <c r="S1861" s="5"/>
      <c r="T1861" s="5"/>
    </row>
    <row r="1862" spans="2:20" ht="15" x14ac:dyDescent="0.25">
      <c r="B1862" s="4" t="str">
        <f t="shared" si="30"/>
        <v/>
      </c>
      <c r="C1862"/>
      <c r="D1862"/>
      <c r="E1862"/>
      <c r="F1862" s="5"/>
      <c r="G1862" s="5"/>
      <c r="H1862" s="5"/>
      <c r="I1862" s="5"/>
      <c r="J1862" s="5"/>
      <c r="K1862" s="5"/>
      <c r="L1862" s="5"/>
      <c r="M1862" s="5"/>
      <c r="N1862" s="5"/>
      <c r="O1862" s="5"/>
      <c r="P1862" s="5"/>
      <c r="Q1862" s="5"/>
      <c r="R1862" s="5"/>
      <c r="S1862" s="5"/>
      <c r="T1862" s="5"/>
    </row>
    <row r="1863" spans="2:20" ht="15" x14ac:dyDescent="0.25">
      <c r="B1863" s="4" t="str">
        <f t="shared" si="30"/>
        <v/>
      </c>
      <c r="C1863"/>
      <c r="D1863"/>
      <c r="E1863"/>
      <c r="F1863" s="5"/>
      <c r="G1863" s="5"/>
      <c r="H1863" s="5"/>
      <c r="I1863" s="5"/>
      <c r="J1863" s="5"/>
      <c r="K1863" s="5"/>
      <c r="L1863" s="5"/>
      <c r="M1863" s="5"/>
      <c r="N1863" s="5"/>
      <c r="O1863" s="5"/>
      <c r="P1863" s="5"/>
      <c r="Q1863" s="5"/>
      <c r="R1863" s="5"/>
      <c r="S1863" s="5"/>
      <c r="T1863" s="5"/>
    </row>
    <row r="1864" spans="2:20" ht="15" x14ac:dyDescent="0.25">
      <c r="B1864" s="4" t="str">
        <f t="shared" si="30"/>
        <v/>
      </c>
      <c r="C1864"/>
      <c r="D1864"/>
      <c r="E1864"/>
      <c r="F1864" s="5"/>
      <c r="G1864" s="5"/>
      <c r="H1864" s="5"/>
      <c r="I1864" s="5"/>
      <c r="J1864" s="5"/>
      <c r="K1864" s="5"/>
      <c r="L1864" s="5"/>
      <c r="M1864" s="5"/>
      <c r="N1864" s="5"/>
      <c r="O1864" s="5"/>
      <c r="P1864" s="5"/>
      <c r="Q1864" s="5"/>
      <c r="R1864" s="5"/>
      <c r="S1864" s="5"/>
      <c r="T1864" s="5"/>
    </row>
    <row r="1865" spans="2:20" ht="15" x14ac:dyDescent="0.25">
      <c r="B1865" s="4" t="str">
        <f t="shared" si="30"/>
        <v/>
      </c>
      <c r="C1865"/>
      <c r="D1865"/>
      <c r="E1865"/>
      <c r="F1865" s="5"/>
      <c r="G1865" s="5"/>
      <c r="H1865" s="5"/>
      <c r="I1865" s="5"/>
      <c r="J1865" s="5"/>
      <c r="K1865" s="5"/>
      <c r="L1865" s="5"/>
      <c r="M1865" s="5"/>
      <c r="N1865" s="5"/>
      <c r="O1865" s="5"/>
      <c r="P1865" s="5"/>
      <c r="Q1865" s="5"/>
      <c r="R1865" s="5"/>
      <c r="S1865" s="5"/>
      <c r="T1865" s="5"/>
    </row>
    <row r="1866" spans="2:20" ht="15" x14ac:dyDescent="0.25">
      <c r="B1866" s="4" t="str">
        <f t="shared" si="30"/>
        <v/>
      </c>
      <c r="C1866"/>
      <c r="D1866"/>
      <c r="E1866"/>
      <c r="F1866" s="5"/>
      <c r="G1866" s="5"/>
      <c r="H1866" s="5"/>
      <c r="I1866" s="5"/>
      <c r="J1866" s="5"/>
      <c r="K1866" s="5"/>
      <c r="L1866" s="5"/>
      <c r="M1866" s="5"/>
      <c r="N1866" s="5"/>
      <c r="O1866" s="5"/>
      <c r="P1866" s="5"/>
      <c r="Q1866" s="5"/>
      <c r="R1866" s="5"/>
      <c r="S1866" s="5"/>
      <c r="T1866" s="5"/>
    </row>
    <row r="1867" spans="2:20" ht="15" x14ac:dyDescent="0.25">
      <c r="B1867" s="4" t="str">
        <f t="shared" si="30"/>
        <v/>
      </c>
      <c r="C1867"/>
      <c r="D1867"/>
      <c r="E1867"/>
      <c r="F1867" s="5"/>
      <c r="G1867" s="5"/>
      <c r="H1867" s="5"/>
      <c r="I1867" s="5"/>
      <c r="J1867" s="5"/>
      <c r="K1867" s="5"/>
      <c r="L1867" s="5"/>
      <c r="M1867" s="5"/>
      <c r="N1867" s="5"/>
      <c r="O1867" s="5"/>
      <c r="P1867" s="5"/>
      <c r="Q1867" s="5"/>
      <c r="R1867" s="5"/>
      <c r="S1867" s="5"/>
      <c r="T1867" s="5"/>
    </row>
    <row r="1868" spans="2:20" ht="15" x14ac:dyDescent="0.25">
      <c r="B1868" s="4" t="str">
        <f t="shared" si="30"/>
        <v/>
      </c>
      <c r="C1868"/>
      <c r="D1868"/>
      <c r="E1868"/>
      <c r="F1868" s="5"/>
      <c r="G1868" s="5"/>
      <c r="H1868" s="5"/>
      <c r="I1868" s="5"/>
      <c r="J1868" s="5"/>
      <c r="K1868" s="5"/>
      <c r="L1868" s="5"/>
      <c r="M1868" s="5"/>
      <c r="N1868" s="5"/>
      <c r="O1868" s="5"/>
      <c r="P1868" s="5"/>
      <c r="Q1868" s="5"/>
      <c r="R1868" s="5"/>
      <c r="S1868" s="5"/>
      <c r="T1868" s="5"/>
    </row>
    <row r="1869" spans="2:20" ht="15" x14ac:dyDescent="0.25">
      <c r="B1869" s="4" t="str">
        <f t="shared" ref="B1869:B1932" si="31">IF(IFERROR(IF(MAX(G1869:BB1869)/MAX($G$12:$DD$10000)=1,"",MAX(G1869:BB1869)/MAX($G$12:$DD$10000)),"")=0,"",IFERROR(IF(MAX(G1869:BB1869)/MAX($G$12:$DD$10000)=1,"",MAX(G1869:BB1869)/MAX($G$12:$DD$10000)),""))</f>
        <v/>
      </c>
      <c r="C1869"/>
      <c r="D1869"/>
      <c r="E1869"/>
      <c r="F1869" s="5"/>
      <c r="G1869" s="5"/>
      <c r="H1869" s="5"/>
      <c r="I1869" s="5"/>
      <c r="J1869" s="5"/>
      <c r="K1869" s="5"/>
      <c r="L1869" s="5"/>
      <c r="M1869" s="5"/>
      <c r="N1869" s="5"/>
      <c r="O1869" s="5"/>
      <c r="P1869" s="5"/>
      <c r="Q1869" s="5"/>
      <c r="R1869" s="5"/>
      <c r="S1869" s="5"/>
      <c r="T1869" s="5"/>
    </row>
    <row r="1870" spans="2:20" ht="15" x14ac:dyDescent="0.25">
      <c r="B1870" s="4" t="str">
        <f t="shared" si="31"/>
        <v/>
      </c>
      <c r="C1870"/>
      <c r="D1870"/>
      <c r="E1870"/>
      <c r="F1870" s="5"/>
      <c r="G1870" s="5"/>
      <c r="H1870" s="5"/>
      <c r="I1870" s="5"/>
      <c r="J1870" s="5"/>
      <c r="K1870" s="5"/>
      <c r="L1870" s="5"/>
      <c r="M1870" s="5"/>
      <c r="N1870" s="5"/>
      <c r="O1870" s="5"/>
      <c r="P1870" s="5"/>
      <c r="Q1870" s="5"/>
      <c r="R1870" s="5"/>
      <c r="S1870" s="5"/>
      <c r="T1870" s="5"/>
    </row>
    <row r="1871" spans="2:20" ht="15" x14ac:dyDescent="0.25">
      <c r="B1871" s="4" t="str">
        <f t="shared" si="31"/>
        <v/>
      </c>
      <c r="C1871"/>
      <c r="D1871"/>
      <c r="E1871"/>
      <c r="F1871" s="5"/>
      <c r="G1871" s="5"/>
      <c r="H1871" s="5"/>
      <c r="I1871" s="5"/>
      <c r="J1871" s="5"/>
      <c r="K1871" s="5"/>
      <c r="L1871" s="5"/>
      <c r="M1871" s="5"/>
      <c r="N1871" s="5"/>
      <c r="O1871" s="5"/>
      <c r="P1871" s="5"/>
      <c r="Q1871" s="5"/>
      <c r="R1871" s="5"/>
      <c r="S1871" s="5"/>
      <c r="T1871" s="5"/>
    </row>
    <row r="1872" spans="2:20" ht="15" x14ac:dyDescent="0.25">
      <c r="B1872" s="4" t="str">
        <f t="shared" si="31"/>
        <v/>
      </c>
      <c r="C1872"/>
      <c r="D1872"/>
      <c r="E1872"/>
      <c r="F1872" s="5"/>
      <c r="G1872" s="5"/>
      <c r="H1872" s="5"/>
      <c r="I1872" s="5"/>
      <c r="J1872" s="5"/>
      <c r="K1872" s="5"/>
      <c r="L1872" s="5"/>
      <c r="M1872" s="5"/>
      <c r="N1872" s="5"/>
      <c r="O1872" s="5"/>
      <c r="P1872" s="5"/>
      <c r="Q1872" s="5"/>
      <c r="R1872" s="5"/>
      <c r="S1872" s="5"/>
      <c r="T1872" s="5"/>
    </row>
    <row r="1873" spans="2:20" ht="15" x14ac:dyDescent="0.25">
      <c r="B1873" s="4" t="str">
        <f t="shared" si="31"/>
        <v/>
      </c>
      <c r="C1873"/>
      <c r="D1873"/>
      <c r="E1873"/>
      <c r="F1873" s="5"/>
      <c r="G1873" s="5"/>
      <c r="H1873" s="5"/>
      <c r="I1873" s="5"/>
      <c r="J1873" s="5"/>
      <c r="K1873" s="5"/>
      <c r="L1873" s="5"/>
      <c r="M1873" s="5"/>
      <c r="N1873" s="5"/>
      <c r="O1873" s="5"/>
      <c r="P1873" s="5"/>
      <c r="Q1873" s="5"/>
      <c r="R1873" s="5"/>
      <c r="S1873" s="5"/>
      <c r="T1873" s="5"/>
    </row>
    <row r="1874" spans="2:20" ht="15" x14ac:dyDescent="0.25">
      <c r="B1874" s="4" t="str">
        <f t="shared" si="31"/>
        <v/>
      </c>
      <c r="C1874"/>
      <c r="D1874"/>
      <c r="E1874"/>
      <c r="F1874" s="5"/>
      <c r="G1874" s="5"/>
      <c r="H1874" s="5"/>
      <c r="I1874" s="5"/>
      <c r="J1874" s="5"/>
      <c r="K1874" s="5"/>
      <c r="L1874" s="5"/>
      <c r="M1874" s="5"/>
      <c r="N1874" s="5"/>
      <c r="O1874" s="5"/>
      <c r="P1874" s="5"/>
      <c r="Q1874" s="5"/>
      <c r="R1874" s="5"/>
      <c r="S1874" s="5"/>
      <c r="T1874" s="5"/>
    </row>
    <row r="1875" spans="2:20" ht="15" x14ac:dyDescent="0.25">
      <c r="B1875" s="4" t="str">
        <f t="shared" si="31"/>
        <v/>
      </c>
      <c r="C1875"/>
      <c r="D1875"/>
      <c r="E1875"/>
      <c r="F1875" s="5"/>
      <c r="G1875" s="5"/>
      <c r="H1875" s="5"/>
      <c r="I1875" s="5"/>
      <c r="J1875" s="5"/>
      <c r="K1875" s="5"/>
      <c r="L1875" s="5"/>
      <c r="M1875" s="5"/>
      <c r="N1875" s="5"/>
      <c r="O1875" s="5"/>
      <c r="P1875" s="5"/>
      <c r="Q1875" s="5"/>
      <c r="R1875" s="5"/>
      <c r="S1875" s="5"/>
      <c r="T1875" s="5"/>
    </row>
    <row r="1876" spans="2:20" ht="15" x14ac:dyDescent="0.25">
      <c r="B1876" s="4" t="str">
        <f t="shared" si="31"/>
        <v/>
      </c>
      <c r="C1876"/>
      <c r="D1876"/>
      <c r="E1876"/>
      <c r="F1876" s="5"/>
      <c r="G1876" s="5"/>
      <c r="H1876" s="5"/>
      <c r="I1876" s="5"/>
      <c r="J1876" s="5"/>
      <c r="K1876" s="5"/>
      <c r="L1876" s="5"/>
      <c r="M1876" s="5"/>
      <c r="N1876" s="5"/>
      <c r="O1876" s="5"/>
      <c r="P1876" s="5"/>
      <c r="Q1876" s="5"/>
      <c r="R1876" s="5"/>
      <c r="S1876" s="5"/>
      <c r="T1876" s="5"/>
    </row>
    <row r="1877" spans="2:20" ht="15" x14ac:dyDescent="0.25">
      <c r="B1877" s="4" t="str">
        <f t="shared" si="31"/>
        <v/>
      </c>
      <c r="C1877"/>
      <c r="D1877"/>
      <c r="E1877"/>
      <c r="F1877" s="5"/>
      <c r="G1877" s="5"/>
      <c r="H1877" s="5"/>
      <c r="I1877" s="5"/>
      <c r="J1877" s="5"/>
      <c r="K1877" s="5"/>
      <c r="L1877" s="5"/>
      <c r="M1877" s="5"/>
      <c r="N1877" s="5"/>
      <c r="O1877" s="5"/>
      <c r="P1877" s="5"/>
      <c r="Q1877" s="5"/>
      <c r="R1877" s="5"/>
      <c r="S1877" s="5"/>
      <c r="T1877" s="5"/>
    </row>
    <row r="1878" spans="2:20" ht="15" x14ac:dyDescent="0.25">
      <c r="B1878" s="4" t="str">
        <f t="shared" si="31"/>
        <v/>
      </c>
      <c r="C1878"/>
      <c r="D1878"/>
      <c r="E1878"/>
      <c r="F1878" s="5"/>
      <c r="G1878" s="5"/>
      <c r="H1878" s="5"/>
      <c r="I1878" s="5"/>
      <c r="J1878" s="5"/>
      <c r="K1878" s="5"/>
      <c r="L1878" s="5"/>
      <c r="M1878" s="5"/>
      <c r="N1878" s="5"/>
      <c r="O1878" s="5"/>
      <c r="P1878" s="5"/>
      <c r="Q1878" s="5"/>
      <c r="R1878" s="5"/>
      <c r="S1878" s="5"/>
      <c r="T1878" s="5"/>
    </row>
    <row r="1879" spans="2:20" ht="15" x14ac:dyDescent="0.25">
      <c r="B1879" s="4" t="str">
        <f t="shared" si="31"/>
        <v/>
      </c>
      <c r="C1879"/>
      <c r="D1879"/>
      <c r="E1879"/>
      <c r="F1879" s="5"/>
      <c r="G1879" s="5"/>
      <c r="H1879" s="5"/>
      <c r="I1879" s="5"/>
      <c r="J1879" s="5"/>
      <c r="K1879" s="5"/>
      <c r="L1879" s="5"/>
      <c r="M1879" s="5"/>
      <c r="N1879" s="5"/>
      <c r="O1879" s="5"/>
      <c r="P1879" s="5"/>
      <c r="Q1879" s="5"/>
      <c r="R1879" s="5"/>
      <c r="S1879" s="5"/>
      <c r="T1879" s="5"/>
    </row>
    <row r="1880" spans="2:20" ht="15" x14ac:dyDescent="0.25">
      <c r="B1880" s="4" t="str">
        <f t="shared" si="31"/>
        <v/>
      </c>
      <c r="C1880"/>
      <c r="D1880"/>
      <c r="E1880"/>
      <c r="F1880" s="5"/>
      <c r="G1880" s="5"/>
      <c r="H1880" s="5"/>
      <c r="I1880" s="5"/>
      <c r="J1880" s="5"/>
      <c r="K1880" s="5"/>
      <c r="L1880" s="5"/>
      <c r="M1880" s="5"/>
      <c r="N1880" s="5"/>
      <c r="O1880" s="5"/>
      <c r="P1880" s="5"/>
      <c r="Q1880" s="5"/>
      <c r="R1880" s="5"/>
      <c r="S1880" s="5"/>
      <c r="T1880" s="5"/>
    </row>
    <row r="1881" spans="2:20" ht="15" x14ac:dyDescent="0.25">
      <c r="B1881" s="4" t="str">
        <f t="shared" si="31"/>
        <v/>
      </c>
      <c r="C1881"/>
      <c r="D1881"/>
      <c r="E1881"/>
      <c r="F1881" s="5"/>
      <c r="G1881" s="5"/>
      <c r="H1881" s="5"/>
      <c r="I1881" s="5"/>
      <c r="J1881" s="5"/>
      <c r="K1881" s="5"/>
      <c r="L1881" s="5"/>
      <c r="M1881" s="5"/>
      <c r="N1881" s="5"/>
      <c r="O1881" s="5"/>
      <c r="P1881" s="5"/>
      <c r="Q1881" s="5"/>
      <c r="R1881" s="5"/>
      <c r="S1881" s="5"/>
      <c r="T1881" s="5"/>
    </row>
    <row r="1882" spans="2:20" ht="15" x14ac:dyDescent="0.25">
      <c r="B1882" s="4" t="str">
        <f t="shared" si="31"/>
        <v/>
      </c>
      <c r="C1882"/>
      <c r="D1882"/>
      <c r="E1882"/>
      <c r="F1882" s="5"/>
      <c r="G1882" s="5"/>
      <c r="H1882" s="5"/>
      <c r="I1882" s="5"/>
      <c r="J1882" s="5"/>
      <c r="K1882" s="5"/>
      <c r="L1882" s="5"/>
      <c r="M1882" s="5"/>
      <c r="N1882" s="5"/>
      <c r="O1882" s="5"/>
      <c r="P1882" s="5"/>
      <c r="Q1882" s="5"/>
      <c r="R1882" s="5"/>
      <c r="S1882" s="5"/>
      <c r="T1882" s="5"/>
    </row>
    <row r="1883" spans="2:20" ht="15" x14ac:dyDescent="0.25">
      <c r="B1883" s="4" t="str">
        <f t="shared" si="31"/>
        <v/>
      </c>
      <c r="C1883"/>
      <c r="D1883"/>
      <c r="E1883"/>
      <c r="F1883" s="5"/>
      <c r="G1883" s="5"/>
      <c r="H1883" s="5"/>
      <c r="I1883" s="5"/>
      <c r="J1883" s="5"/>
      <c r="K1883" s="5"/>
      <c r="L1883" s="5"/>
      <c r="M1883" s="5"/>
      <c r="N1883" s="5"/>
      <c r="O1883" s="5"/>
      <c r="P1883" s="5"/>
      <c r="Q1883" s="5"/>
      <c r="R1883" s="5"/>
      <c r="S1883" s="5"/>
      <c r="T1883" s="5"/>
    </row>
    <row r="1884" spans="2:20" ht="15" x14ac:dyDescent="0.25">
      <c r="B1884" s="4" t="str">
        <f t="shared" si="31"/>
        <v/>
      </c>
      <c r="C1884"/>
      <c r="D1884"/>
      <c r="E1884"/>
      <c r="F1884" s="5"/>
      <c r="G1884" s="5"/>
      <c r="H1884" s="5"/>
      <c r="I1884" s="5"/>
      <c r="J1884" s="5"/>
      <c r="K1884" s="5"/>
      <c r="L1884" s="5"/>
      <c r="M1884" s="5"/>
      <c r="N1884" s="5"/>
      <c r="O1884" s="5"/>
      <c r="P1884" s="5"/>
      <c r="Q1884" s="5"/>
      <c r="R1884" s="5"/>
      <c r="S1884" s="5"/>
      <c r="T1884" s="5"/>
    </row>
    <row r="1885" spans="2:20" ht="15" x14ac:dyDescent="0.25">
      <c r="B1885" s="4" t="str">
        <f t="shared" si="31"/>
        <v/>
      </c>
      <c r="C1885"/>
      <c r="D1885"/>
      <c r="E1885"/>
      <c r="F1885" s="5"/>
      <c r="G1885" s="5"/>
      <c r="H1885" s="5"/>
      <c r="I1885" s="5"/>
      <c r="J1885" s="5"/>
      <c r="K1885" s="5"/>
      <c r="L1885" s="5"/>
      <c r="M1885" s="5"/>
      <c r="N1885" s="5"/>
      <c r="O1885" s="5"/>
      <c r="P1885" s="5"/>
      <c r="Q1885" s="5"/>
      <c r="R1885" s="5"/>
      <c r="S1885" s="5"/>
      <c r="T1885" s="5"/>
    </row>
    <row r="1886" spans="2:20" ht="15" x14ac:dyDescent="0.25">
      <c r="B1886" s="4" t="str">
        <f t="shared" si="31"/>
        <v/>
      </c>
      <c r="C1886"/>
      <c r="D1886"/>
      <c r="E1886"/>
      <c r="F1886" s="5"/>
      <c r="G1886" s="5"/>
      <c r="H1886" s="5"/>
      <c r="I1886" s="5"/>
      <c r="J1886" s="5"/>
      <c r="K1886" s="5"/>
      <c r="L1886" s="5"/>
      <c r="M1886" s="5"/>
      <c r="N1886" s="5"/>
      <c r="O1886" s="5"/>
      <c r="P1886" s="5"/>
      <c r="Q1886" s="5"/>
      <c r="R1886" s="5"/>
      <c r="S1886" s="5"/>
      <c r="T1886" s="5"/>
    </row>
    <row r="1887" spans="2:20" ht="15" x14ac:dyDescent="0.25">
      <c r="B1887" s="4" t="str">
        <f t="shared" si="31"/>
        <v/>
      </c>
      <c r="C1887"/>
      <c r="D1887"/>
      <c r="E1887"/>
      <c r="F1887" s="5"/>
      <c r="G1887" s="5"/>
      <c r="H1887" s="5"/>
      <c r="I1887" s="5"/>
      <c r="J1887" s="5"/>
      <c r="K1887" s="5"/>
      <c r="L1887" s="5"/>
      <c r="M1887" s="5"/>
      <c r="N1887" s="5"/>
      <c r="O1887" s="5"/>
      <c r="P1887" s="5"/>
      <c r="Q1887" s="5"/>
      <c r="R1887" s="5"/>
      <c r="S1887" s="5"/>
      <c r="T1887" s="5"/>
    </row>
    <row r="1888" spans="2:20" ht="15" x14ac:dyDescent="0.25">
      <c r="B1888" s="4" t="str">
        <f t="shared" si="31"/>
        <v/>
      </c>
      <c r="C1888"/>
      <c r="D1888"/>
      <c r="E1888"/>
      <c r="F1888" s="5"/>
      <c r="G1888" s="5"/>
      <c r="H1888" s="5"/>
      <c r="I1888" s="5"/>
      <c r="J1888" s="5"/>
      <c r="K1888" s="5"/>
      <c r="L1888" s="5"/>
      <c r="M1888" s="5"/>
      <c r="N1888" s="5"/>
      <c r="O1888" s="5"/>
      <c r="P1888" s="5"/>
      <c r="Q1888" s="5"/>
      <c r="R1888" s="5"/>
      <c r="S1888" s="5"/>
      <c r="T1888" s="5"/>
    </row>
    <row r="1889" spans="2:20" ht="15" x14ac:dyDescent="0.25">
      <c r="B1889" s="4" t="str">
        <f t="shared" si="31"/>
        <v/>
      </c>
      <c r="C1889"/>
      <c r="D1889"/>
      <c r="E1889"/>
      <c r="F1889" s="5"/>
      <c r="G1889" s="5"/>
      <c r="H1889" s="5"/>
      <c r="I1889" s="5"/>
      <c r="J1889" s="5"/>
      <c r="K1889" s="5"/>
      <c r="L1889" s="5"/>
      <c r="M1889" s="5"/>
      <c r="N1889" s="5"/>
      <c r="O1889" s="5"/>
      <c r="P1889" s="5"/>
      <c r="Q1889" s="5"/>
      <c r="R1889" s="5"/>
      <c r="S1889" s="5"/>
      <c r="T1889" s="5"/>
    </row>
    <row r="1890" spans="2:20" ht="15" x14ac:dyDescent="0.25">
      <c r="B1890" s="4" t="str">
        <f t="shared" si="31"/>
        <v/>
      </c>
      <c r="C1890"/>
      <c r="D1890"/>
      <c r="E1890"/>
      <c r="F1890" s="5"/>
      <c r="G1890" s="5"/>
      <c r="H1890" s="5"/>
      <c r="I1890" s="5"/>
      <c r="J1890" s="5"/>
      <c r="K1890" s="5"/>
      <c r="L1890" s="5"/>
      <c r="M1890" s="5"/>
      <c r="N1890" s="5"/>
      <c r="O1890" s="5"/>
      <c r="P1890" s="5"/>
      <c r="Q1890" s="5"/>
      <c r="R1890" s="5"/>
      <c r="S1890" s="5"/>
      <c r="T1890" s="5"/>
    </row>
    <row r="1891" spans="2:20" ht="15" x14ac:dyDescent="0.25">
      <c r="B1891" s="4" t="str">
        <f t="shared" si="31"/>
        <v/>
      </c>
      <c r="C1891"/>
      <c r="D1891"/>
      <c r="E1891"/>
      <c r="F1891" s="5"/>
      <c r="G1891" s="5"/>
      <c r="H1891" s="5"/>
      <c r="I1891" s="5"/>
      <c r="J1891" s="5"/>
      <c r="K1891" s="5"/>
      <c r="L1891" s="5"/>
      <c r="M1891" s="5"/>
      <c r="N1891" s="5"/>
      <c r="O1891" s="5"/>
      <c r="P1891" s="5"/>
      <c r="Q1891" s="5"/>
      <c r="R1891" s="5"/>
      <c r="S1891" s="5"/>
      <c r="T1891" s="5"/>
    </row>
    <row r="1892" spans="2:20" ht="15" x14ac:dyDescent="0.25">
      <c r="B1892" s="4" t="str">
        <f t="shared" si="31"/>
        <v/>
      </c>
      <c r="C1892"/>
      <c r="D1892"/>
      <c r="E1892"/>
      <c r="F1892" s="5"/>
      <c r="G1892" s="5"/>
      <c r="H1892" s="5"/>
      <c r="I1892" s="5"/>
      <c r="J1892" s="5"/>
      <c r="K1892" s="5"/>
      <c r="L1892" s="5"/>
      <c r="M1892" s="5"/>
      <c r="N1892" s="5"/>
      <c r="O1892" s="5"/>
      <c r="P1892" s="5"/>
      <c r="Q1892" s="5"/>
      <c r="R1892" s="5"/>
      <c r="S1892" s="5"/>
      <c r="T1892" s="5"/>
    </row>
    <row r="1893" spans="2:20" ht="15" x14ac:dyDescent="0.25">
      <c r="B1893" s="4" t="str">
        <f t="shared" si="31"/>
        <v/>
      </c>
      <c r="C1893"/>
      <c r="D1893"/>
      <c r="E1893"/>
      <c r="F1893" s="5"/>
      <c r="G1893" s="5"/>
      <c r="H1893" s="5"/>
      <c r="I1893" s="5"/>
      <c r="J1893" s="5"/>
      <c r="K1893" s="5"/>
      <c r="L1893" s="5"/>
      <c r="M1893" s="5"/>
      <c r="N1893" s="5"/>
      <c r="O1893" s="5"/>
      <c r="P1893" s="5"/>
      <c r="Q1893" s="5"/>
      <c r="R1893" s="5"/>
      <c r="S1893" s="5"/>
      <c r="T1893" s="5"/>
    </row>
    <row r="1894" spans="2:20" ht="15" x14ac:dyDescent="0.25">
      <c r="B1894" s="4" t="str">
        <f t="shared" si="31"/>
        <v/>
      </c>
      <c r="C1894"/>
      <c r="D1894"/>
      <c r="E1894"/>
      <c r="F1894" s="5"/>
      <c r="G1894" s="5"/>
      <c r="H1894" s="5"/>
      <c r="I1894" s="5"/>
      <c r="J1894" s="5"/>
      <c r="K1894" s="5"/>
      <c r="L1894" s="5"/>
      <c r="M1894" s="5"/>
      <c r="N1894" s="5"/>
      <c r="O1894" s="5"/>
      <c r="P1894" s="5"/>
      <c r="Q1894" s="5"/>
      <c r="R1894" s="5"/>
      <c r="S1894" s="5"/>
      <c r="T1894" s="5"/>
    </row>
    <row r="1895" spans="2:20" ht="15" x14ac:dyDescent="0.25">
      <c r="B1895" s="4" t="str">
        <f t="shared" si="31"/>
        <v/>
      </c>
      <c r="C1895"/>
      <c r="D1895"/>
      <c r="E1895"/>
      <c r="F1895" s="5"/>
      <c r="G1895" s="5"/>
      <c r="H1895" s="5"/>
      <c r="I1895" s="5"/>
      <c r="J1895" s="5"/>
      <c r="K1895" s="5"/>
      <c r="L1895" s="5"/>
      <c r="M1895" s="5"/>
      <c r="N1895" s="5"/>
      <c r="O1895" s="5"/>
      <c r="P1895" s="5"/>
      <c r="Q1895" s="5"/>
      <c r="R1895" s="5"/>
      <c r="S1895" s="5"/>
      <c r="T1895" s="5"/>
    </row>
    <row r="1896" spans="2:20" ht="15" x14ac:dyDescent="0.25">
      <c r="B1896" s="4" t="str">
        <f t="shared" si="31"/>
        <v/>
      </c>
      <c r="C1896"/>
      <c r="D1896"/>
      <c r="E1896"/>
      <c r="F1896" s="5"/>
      <c r="G1896" s="5"/>
      <c r="H1896" s="5"/>
      <c r="I1896" s="5"/>
      <c r="J1896" s="5"/>
      <c r="K1896" s="5"/>
      <c r="L1896" s="5"/>
      <c r="M1896" s="5"/>
      <c r="N1896" s="5"/>
      <c r="O1896" s="5"/>
      <c r="P1896" s="5"/>
      <c r="Q1896" s="5"/>
      <c r="R1896" s="5"/>
      <c r="S1896" s="5"/>
      <c r="T1896" s="5"/>
    </row>
    <row r="1897" spans="2:20" ht="15" x14ac:dyDescent="0.25">
      <c r="B1897" s="4" t="str">
        <f t="shared" si="31"/>
        <v/>
      </c>
      <c r="C1897"/>
      <c r="D1897"/>
      <c r="E1897"/>
      <c r="F1897" s="5"/>
      <c r="G1897" s="5"/>
      <c r="H1897" s="5"/>
      <c r="I1897" s="5"/>
      <c r="J1897" s="5"/>
      <c r="K1897" s="5"/>
      <c r="L1897" s="5"/>
      <c r="M1897" s="5"/>
      <c r="N1897" s="5"/>
      <c r="O1897" s="5"/>
      <c r="P1897" s="5"/>
      <c r="Q1897" s="5"/>
      <c r="R1897" s="5"/>
      <c r="S1897" s="5"/>
      <c r="T1897" s="5"/>
    </row>
    <row r="1898" spans="2:20" ht="15" x14ac:dyDescent="0.25">
      <c r="B1898" s="4" t="str">
        <f t="shared" si="31"/>
        <v/>
      </c>
      <c r="C1898"/>
      <c r="D1898"/>
      <c r="E1898"/>
      <c r="F1898" s="5"/>
      <c r="G1898" s="5"/>
      <c r="H1898" s="5"/>
      <c r="I1898" s="5"/>
      <c r="J1898" s="5"/>
      <c r="K1898" s="5"/>
      <c r="L1898" s="5"/>
      <c r="M1898" s="5"/>
      <c r="N1898" s="5"/>
      <c r="O1898" s="5"/>
      <c r="P1898" s="5"/>
      <c r="Q1898" s="5"/>
      <c r="R1898" s="5"/>
      <c r="S1898" s="5"/>
      <c r="T1898" s="5"/>
    </row>
    <row r="1899" spans="2:20" ht="15" x14ac:dyDescent="0.25">
      <c r="B1899" s="4" t="str">
        <f t="shared" si="31"/>
        <v/>
      </c>
      <c r="C1899"/>
      <c r="D1899"/>
      <c r="E1899"/>
      <c r="F1899" s="5"/>
      <c r="G1899" s="5"/>
      <c r="H1899" s="5"/>
      <c r="I1899" s="5"/>
      <c r="J1899" s="5"/>
      <c r="K1899" s="5"/>
      <c r="L1899" s="5"/>
      <c r="M1899" s="5"/>
      <c r="N1899" s="5"/>
      <c r="O1899" s="5"/>
      <c r="P1899" s="5"/>
      <c r="Q1899" s="5"/>
      <c r="R1899" s="5"/>
      <c r="S1899" s="5"/>
      <c r="T1899" s="5"/>
    </row>
    <row r="1900" spans="2:20" ht="15" x14ac:dyDescent="0.25">
      <c r="B1900" s="4" t="str">
        <f t="shared" si="31"/>
        <v/>
      </c>
      <c r="C1900"/>
      <c r="D1900"/>
      <c r="E1900"/>
      <c r="F1900" s="5"/>
      <c r="G1900" s="5"/>
      <c r="H1900" s="5"/>
      <c r="I1900" s="5"/>
      <c r="J1900" s="5"/>
      <c r="K1900" s="5"/>
      <c r="L1900" s="5"/>
      <c r="M1900" s="5"/>
      <c r="N1900" s="5"/>
      <c r="O1900" s="5"/>
      <c r="P1900" s="5"/>
      <c r="Q1900" s="5"/>
      <c r="R1900" s="5"/>
      <c r="S1900" s="5"/>
      <c r="T1900" s="5"/>
    </row>
    <row r="1901" spans="2:20" ht="15" x14ac:dyDescent="0.25">
      <c r="B1901" s="4" t="str">
        <f t="shared" si="31"/>
        <v/>
      </c>
      <c r="C1901"/>
      <c r="D1901"/>
      <c r="E1901"/>
      <c r="F1901" s="5"/>
      <c r="G1901" s="5"/>
      <c r="H1901" s="5"/>
      <c r="I1901" s="5"/>
      <c r="J1901" s="5"/>
      <c r="K1901" s="5"/>
      <c r="L1901" s="5"/>
      <c r="M1901" s="5"/>
      <c r="N1901" s="5"/>
      <c r="O1901" s="5"/>
      <c r="P1901" s="5"/>
      <c r="Q1901" s="5"/>
      <c r="R1901" s="5"/>
      <c r="S1901" s="5"/>
      <c r="T1901" s="5"/>
    </row>
    <row r="1902" spans="2:20" ht="15" x14ac:dyDescent="0.25">
      <c r="B1902" s="4" t="str">
        <f t="shared" si="31"/>
        <v/>
      </c>
      <c r="C1902"/>
      <c r="D1902"/>
      <c r="E1902"/>
      <c r="F1902" s="5"/>
      <c r="G1902" s="5"/>
      <c r="H1902" s="5"/>
      <c r="I1902" s="5"/>
      <c r="J1902" s="5"/>
      <c r="K1902" s="5"/>
      <c r="L1902" s="5"/>
      <c r="M1902" s="5"/>
      <c r="N1902" s="5"/>
      <c r="O1902" s="5"/>
      <c r="P1902" s="5"/>
      <c r="Q1902" s="5"/>
      <c r="R1902" s="5"/>
      <c r="S1902" s="5"/>
      <c r="T1902" s="5"/>
    </row>
    <row r="1903" spans="2:20" ht="15" x14ac:dyDescent="0.25">
      <c r="B1903" s="4" t="str">
        <f t="shared" si="31"/>
        <v/>
      </c>
      <c r="C1903"/>
      <c r="D1903"/>
      <c r="E1903"/>
      <c r="F1903" s="5"/>
      <c r="G1903" s="5"/>
      <c r="H1903" s="5"/>
      <c r="I1903" s="5"/>
      <c r="J1903" s="5"/>
      <c r="K1903" s="5"/>
      <c r="L1903" s="5"/>
      <c r="M1903" s="5"/>
      <c r="N1903" s="5"/>
      <c r="O1903" s="5"/>
      <c r="P1903" s="5"/>
      <c r="Q1903" s="5"/>
      <c r="R1903" s="5"/>
      <c r="S1903" s="5"/>
      <c r="T1903" s="5"/>
    </row>
    <row r="1904" spans="2:20" ht="15" x14ac:dyDescent="0.25">
      <c r="B1904" s="4" t="str">
        <f t="shared" si="31"/>
        <v/>
      </c>
      <c r="C1904"/>
      <c r="D1904"/>
      <c r="E1904"/>
      <c r="F1904" s="5"/>
      <c r="G1904" s="5"/>
      <c r="H1904" s="5"/>
      <c r="I1904" s="5"/>
      <c r="J1904" s="5"/>
      <c r="K1904" s="5"/>
      <c r="L1904" s="5"/>
      <c r="M1904" s="5"/>
      <c r="N1904" s="5"/>
      <c r="O1904" s="5"/>
      <c r="P1904" s="5"/>
      <c r="Q1904" s="5"/>
      <c r="R1904" s="5"/>
      <c r="S1904" s="5"/>
      <c r="T1904" s="5"/>
    </row>
    <row r="1905" spans="2:20" ht="15" x14ac:dyDescent="0.25">
      <c r="B1905" s="4" t="str">
        <f t="shared" si="31"/>
        <v/>
      </c>
      <c r="C1905"/>
      <c r="D1905"/>
      <c r="E1905"/>
      <c r="F1905" s="5"/>
      <c r="G1905" s="5"/>
      <c r="H1905" s="5"/>
      <c r="I1905" s="5"/>
      <c r="J1905" s="5"/>
      <c r="K1905" s="5"/>
      <c r="L1905" s="5"/>
      <c r="M1905" s="5"/>
      <c r="N1905" s="5"/>
      <c r="O1905" s="5"/>
      <c r="P1905" s="5"/>
      <c r="Q1905" s="5"/>
      <c r="R1905" s="5"/>
      <c r="S1905" s="5"/>
      <c r="T1905" s="5"/>
    </row>
    <row r="1906" spans="2:20" ht="15" x14ac:dyDescent="0.25">
      <c r="B1906" s="4" t="str">
        <f t="shared" si="31"/>
        <v/>
      </c>
      <c r="C1906"/>
      <c r="D1906"/>
      <c r="E1906"/>
      <c r="F1906" s="5"/>
      <c r="G1906" s="5"/>
      <c r="H1906" s="5"/>
      <c r="I1906" s="5"/>
      <c r="J1906" s="5"/>
      <c r="K1906" s="5"/>
      <c r="L1906" s="5"/>
      <c r="M1906" s="5"/>
      <c r="N1906" s="5"/>
      <c r="O1906" s="5"/>
      <c r="P1906" s="5"/>
      <c r="Q1906" s="5"/>
      <c r="R1906" s="5"/>
      <c r="S1906" s="5"/>
      <c r="T1906" s="5"/>
    </row>
    <row r="1907" spans="2:20" ht="15" x14ac:dyDescent="0.25">
      <c r="B1907" s="4" t="str">
        <f t="shared" si="31"/>
        <v/>
      </c>
      <c r="C1907"/>
      <c r="D1907"/>
      <c r="E1907"/>
      <c r="F1907" s="5"/>
      <c r="G1907" s="5"/>
      <c r="H1907" s="5"/>
      <c r="I1907" s="5"/>
      <c r="J1907" s="5"/>
      <c r="K1907" s="5"/>
      <c r="L1907" s="5"/>
      <c r="M1907" s="5"/>
      <c r="N1907" s="5"/>
      <c r="O1907" s="5"/>
      <c r="P1907" s="5"/>
      <c r="Q1907" s="5"/>
      <c r="R1907" s="5"/>
      <c r="S1907" s="5"/>
      <c r="T1907" s="5"/>
    </row>
    <row r="1908" spans="2:20" ht="15" x14ac:dyDescent="0.25">
      <c r="B1908" s="4" t="str">
        <f t="shared" si="31"/>
        <v/>
      </c>
      <c r="C1908"/>
      <c r="D1908"/>
      <c r="E1908"/>
      <c r="F1908" s="5"/>
      <c r="G1908" s="5"/>
      <c r="H1908" s="5"/>
      <c r="I1908" s="5"/>
      <c r="J1908" s="5"/>
      <c r="K1908" s="5"/>
      <c r="L1908" s="5"/>
      <c r="M1908" s="5"/>
      <c r="N1908" s="5"/>
      <c r="O1908" s="5"/>
      <c r="P1908" s="5"/>
      <c r="Q1908" s="5"/>
      <c r="R1908" s="5"/>
      <c r="S1908" s="5"/>
      <c r="T1908" s="5"/>
    </row>
    <row r="1909" spans="2:20" ht="15" x14ac:dyDescent="0.25">
      <c r="B1909" s="4" t="str">
        <f t="shared" si="31"/>
        <v/>
      </c>
      <c r="C1909"/>
      <c r="D1909"/>
      <c r="E1909"/>
      <c r="F1909" s="5"/>
      <c r="G1909" s="5"/>
      <c r="H1909" s="5"/>
      <c r="I1909" s="5"/>
      <c r="J1909" s="5"/>
      <c r="K1909" s="5"/>
      <c r="L1909" s="5"/>
      <c r="M1909" s="5"/>
      <c r="N1909" s="5"/>
      <c r="O1909" s="5"/>
      <c r="P1909" s="5"/>
      <c r="Q1909" s="5"/>
      <c r="R1909" s="5"/>
      <c r="S1909" s="5"/>
      <c r="T1909" s="5"/>
    </row>
    <row r="1910" spans="2:20" ht="15" x14ac:dyDescent="0.25">
      <c r="B1910" s="4" t="str">
        <f t="shared" si="31"/>
        <v/>
      </c>
      <c r="C1910"/>
      <c r="D1910"/>
      <c r="E1910"/>
      <c r="F1910" s="5"/>
      <c r="G1910" s="5"/>
      <c r="H1910" s="5"/>
      <c r="I1910" s="5"/>
      <c r="J1910" s="5"/>
      <c r="K1910" s="5"/>
      <c r="L1910" s="5"/>
      <c r="M1910" s="5"/>
      <c r="N1910" s="5"/>
      <c r="O1910" s="5"/>
      <c r="P1910" s="5"/>
      <c r="Q1910" s="5"/>
      <c r="R1910" s="5"/>
      <c r="S1910" s="5"/>
      <c r="T1910" s="5"/>
    </row>
    <row r="1911" spans="2:20" ht="15" x14ac:dyDescent="0.25">
      <c r="B1911" s="4" t="str">
        <f t="shared" si="31"/>
        <v/>
      </c>
      <c r="C1911"/>
      <c r="D1911"/>
      <c r="E1911"/>
      <c r="F1911" s="5"/>
      <c r="G1911" s="5"/>
      <c r="H1911" s="5"/>
      <c r="I1911" s="5"/>
      <c r="J1911" s="5"/>
      <c r="K1911" s="5"/>
      <c r="L1911" s="5"/>
      <c r="M1911" s="5"/>
      <c r="N1911" s="5"/>
      <c r="O1911" s="5"/>
      <c r="P1911" s="5"/>
      <c r="Q1911" s="5"/>
      <c r="R1911" s="5"/>
      <c r="S1911" s="5"/>
      <c r="T1911" s="5"/>
    </row>
    <row r="1912" spans="2:20" ht="15" x14ac:dyDescent="0.25">
      <c r="B1912" s="4" t="str">
        <f t="shared" si="31"/>
        <v/>
      </c>
      <c r="C1912"/>
      <c r="D1912"/>
      <c r="E1912"/>
      <c r="F1912" s="5"/>
      <c r="G1912" s="5"/>
      <c r="H1912" s="5"/>
      <c r="I1912" s="5"/>
      <c r="J1912" s="5"/>
      <c r="K1912" s="5"/>
      <c r="L1912" s="5"/>
      <c r="M1912" s="5"/>
      <c r="N1912" s="5"/>
      <c r="O1912" s="5"/>
      <c r="P1912" s="5"/>
      <c r="Q1912" s="5"/>
      <c r="R1912" s="5"/>
      <c r="S1912" s="5"/>
      <c r="T1912" s="5"/>
    </row>
    <row r="1913" spans="2:20" ht="15" x14ac:dyDescent="0.25">
      <c r="B1913" s="4" t="str">
        <f t="shared" si="31"/>
        <v/>
      </c>
      <c r="C1913"/>
      <c r="D1913"/>
      <c r="E1913"/>
      <c r="F1913" s="5"/>
      <c r="G1913" s="5"/>
      <c r="H1913" s="5"/>
      <c r="I1913" s="5"/>
      <c r="J1913" s="5"/>
      <c r="K1913" s="5"/>
      <c r="L1913" s="5"/>
      <c r="M1913" s="5"/>
      <c r="N1913" s="5"/>
      <c r="O1913" s="5"/>
      <c r="P1913" s="5"/>
      <c r="Q1913" s="5"/>
      <c r="R1913" s="5"/>
      <c r="S1913" s="5"/>
      <c r="T1913" s="5"/>
    </row>
    <row r="1914" spans="2:20" ht="15" x14ac:dyDescent="0.25">
      <c r="B1914" s="4" t="str">
        <f t="shared" si="31"/>
        <v/>
      </c>
      <c r="C1914"/>
      <c r="D1914"/>
      <c r="E1914"/>
      <c r="F1914" s="5"/>
      <c r="G1914" s="5"/>
      <c r="H1914" s="5"/>
      <c r="I1914" s="5"/>
      <c r="J1914" s="5"/>
      <c r="K1914" s="5"/>
      <c r="L1914" s="5"/>
      <c r="M1914" s="5"/>
      <c r="N1914" s="5"/>
      <c r="O1914" s="5"/>
      <c r="P1914" s="5"/>
      <c r="Q1914" s="5"/>
      <c r="R1914" s="5"/>
      <c r="S1914" s="5"/>
      <c r="T1914" s="5"/>
    </row>
    <row r="1915" spans="2:20" ht="15" x14ac:dyDescent="0.25">
      <c r="B1915" s="4" t="str">
        <f t="shared" si="31"/>
        <v/>
      </c>
      <c r="C1915"/>
      <c r="D1915"/>
      <c r="E1915"/>
      <c r="F1915" s="5"/>
      <c r="G1915" s="5"/>
      <c r="H1915" s="5"/>
      <c r="I1915" s="5"/>
      <c r="J1915" s="5"/>
      <c r="K1915" s="5"/>
      <c r="L1915" s="5"/>
      <c r="M1915" s="5"/>
      <c r="N1915" s="5"/>
      <c r="O1915" s="5"/>
      <c r="P1915" s="5"/>
      <c r="Q1915" s="5"/>
      <c r="R1915" s="5"/>
      <c r="S1915" s="5"/>
      <c r="T1915" s="5"/>
    </row>
    <row r="1916" spans="2:20" ht="15" x14ac:dyDescent="0.25">
      <c r="B1916" s="4" t="str">
        <f t="shared" si="31"/>
        <v/>
      </c>
      <c r="C1916"/>
      <c r="D1916"/>
      <c r="E1916"/>
      <c r="F1916" s="5"/>
      <c r="G1916" s="5"/>
      <c r="H1916" s="5"/>
      <c r="I1916" s="5"/>
      <c r="J1916" s="5"/>
      <c r="K1916" s="5"/>
      <c r="L1916" s="5"/>
      <c r="M1916" s="5"/>
      <c r="N1916" s="5"/>
      <c r="O1916" s="5"/>
      <c r="P1916" s="5"/>
      <c r="Q1916" s="5"/>
      <c r="R1916" s="5"/>
      <c r="S1916" s="5"/>
      <c r="T1916" s="5"/>
    </row>
    <row r="1917" spans="2:20" ht="15" x14ac:dyDescent="0.25">
      <c r="B1917" s="4" t="str">
        <f t="shared" si="31"/>
        <v/>
      </c>
      <c r="C1917"/>
      <c r="D1917"/>
      <c r="E1917"/>
      <c r="F1917" s="5"/>
      <c r="G1917" s="5"/>
      <c r="H1917" s="5"/>
      <c r="I1917" s="5"/>
      <c r="J1917" s="5"/>
      <c r="K1917" s="5"/>
      <c r="L1917" s="5"/>
      <c r="M1917" s="5"/>
      <c r="N1917" s="5"/>
      <c r="O1917" s="5"/>
      <c r="P1917" s="5"/>
      <c r="Q1917" s="5"/>
      <c r="R1917" s="5"/>
      <c r="S1917" s="5"/>
      <c r="T1917" s="5"/>
    </row>
    <row r="1918" spans="2:20" ht="15" x14ac:dyDescent="0.25">
      <c r="B1918" s="4" t="str">
        <f t="shared" si="31"/>
        <v/>
      </c>
      <c r="C1918"/>
      <c r="D1918"/>
      <c r="E1918"/>
      <c r="F1918" s="5"/>
      <c r="G1918" s="5"/>
      <c r="H1918" s="5"/>
      <c r="I1918" s="5"/>
      <c r="J1918" s="5"/>
      <c r="K1918" s="5"/>
      <c r="L1918" s="5"/>
      <c r="M1918" s="5"/>
      <c r="N1918" s="5"/>
      <c r="O1918" s="5"/>
      <c r="P1918" s="5"/>
      <c r="Q1918" s="5"/>
      <c r="R1918" s="5"/>
      <c r="S1918" s="5"/>
      <c r="T1918" s="5"/>
    </row>
    <row r="1919" spans="2:20" ht="15" x14ac:dyDescent="0.25">
      <c r="B1919" s="4" t="str">
        <f t="shared" si="31"/>
        <v/>
      </c>
      <c r="C1919"/>
      <c r="D1919"/>
      <c r="E1919"/>
      <c r="F1919" s="5"/>
      <c r="G1919" s="5"/>
      <c r="H1919" s="5"/>
      <c r="I1919" s="5"/>
      <c r="J1919" s="5"/>
      <c r="K1919" s="5"/>
      <c r="L1919" s="5"/>
      <c r="M1919" s="5"/>
      <c r="N1919" s="5"/>
      <c r="O1919" s="5"/>
      <c r="P1919" s="5"/>
      <c r="Q1919" s="5"/>
      <c r="R1919" s="5"/>
      <c r="S1919" s="5"/>
      <c r="T1919" s="5"/>
    </row>
    <row r="1920" spans="2:20" ht="15" x14ac:dyDescent="0.25">
      <c r="B1920" s="4" t="str">
        <f t="shared" si="31"/>
        <v/>
      </c>
      <c r="C1920"/>
      <c r="D1920"/>
      <c r="E1920"/>
      <c r="F1920" s="5"/>
      <c r="G1920" s="5"/>
      <c r="H1920" s="5"/>
      <c r="I1920" s="5"/>
      <c r="J1920" s="5"/>
      <c r="K1920" s="5"/>
      <c r="L1920" s="5"/>
      <c r="M1920" s="5"/>
      <c r="N1920" s="5"/>
      <c r="O1920" s="5"/>
      <c r="P1920" s="5"/>
      <c r="Q1920" s="5"/>
      <c r="R1920" s="5"/>
      <c r="S1920" s="5"/>
      <c r="T1920" s="5"/>
    </row>
    <row r="1921" spans="2:20" ht="15" x14ac:dyDescent="0.25">
      <c r="B1921" s="4" t="str">
        <f t="shared" si="31"/>
        <v/>
      </c>
      <c r="C1921"/>
      <c r="D1921"/>
      <c r="E1921"/>
      <c r="F1921" s="5"/>
      <c r="G1921" s="5"/>
      <c r="H1921" s="5"/>
      <c r="I1921" s="5"/>
      <c r="J1921" s="5"/>
      <c r="K1921" s="5"/>
      <c r="L1921" s="5"/>
      <c r="M1921" s="5"/>
      <c r="N1921" s="5"/>
      <c r="O1921" s="5"/>
      <c r="P1921" s="5"/>
      <c r="Q1921" s="5"/>
      <c r="R1921" s="5"/>
      <c r="S1921" s="5"/>
      <c r="T1921" s="5"/>
    </row>
    <row r="1922" spans="2:20" ht="15" x14ac:dyDescent="0.25">
      <c r="B1922" s="4" t="str">
        <f t="shared" si="31"/>
        <v/>
      </c>
      <c r="C1922"/>
      <c r="D1922"/>
      <c r="E1922"/>
      <c r="F1922" s="5"/>
      <c r="G1922" s="5"/>
      <c r="H1922" s="5"/>
      <c r="I1922" s="5"/>
      <c r="J1922" s="5"/>
      <c r="K1922" s="5"/>
      <c r="L1922" s="5"/>
      <c r="M1922" s="5"/>
      <c r="N1922" s="5"/>
      <c r="O1922" s="5"/>
      <c r="P1922" s="5"/>
      <c r="Q1922" s="5"/>
      <c r="R1922" s="5"/>
      <c r="S1922" s="5"/>
      <c r="T1922" s="5"/>
    </row>
    <row r="1923" spans="2:20" ht="15" x14ac:dyDescent="0.25">
      <c r="B1923" s="4" t="str">
        <f t="shared" si="31"/>
        <v/>
      </c>
      <c r="C1923"/>
      <c r="D1923"/>
      <c r="E1923"/>
      <c r="F1923" s="5"/>
      <c r="G1923" s="5"/>
      <c r="H1923" s="5"/>
      <c r="I1923" s="5"/>
      <c r="J1923" s="5"/>
      <c r="K1923" s="5"/>
      <c r="L1923" s="5"/>
      <c r="M1923" s="5"/>
      <c r="N1923" s="5"/>
      <c r="O1923" s="5"/>
      <c r="P1923" s="5"/>
      <c r="Q1923" s="5"/>
      <c r="R1923" s="5"/>
      <c r="S1923" s="5"/>
      <c r="T1923" s="5"/>
    </row>
    <row r="1924" spans="2:20" ht="15" x14ac:dyDescent="0.25">
      <c r="B1924" s="4" t="str">
        <f t="shared" si="31"/>
        <v/>
      </c>
      <c r="C1924"/>
      <c r="D1924"/>
      <c r="E1924"/>
      <c r="F1924" s="5"/>
      <c r="G1924" s="5"/>
      <c r="H1924" s="5"/>
      <c r="I1924" s="5"/>
      <c r="J1924" s="5"/>
      <c r="K1924" s="5"/>
      <c r="L1924" s="5"/>
      <c r="M1924" s="5"/>
      <c r="N1924" s="5"/>
      <c r="O1924" s="5"/>
      <c r="P1924" s="5"/>
      <c r="Q1924" s="5"/>
      <c r="R1924" s="5"/>
      <c r="S1924" s="5"/>
      <c r="T1924" s="5"/>
    </row>
    <row r="1925" spans="2:20" ht="15" x14ac:dyDescent="0.25">
      <c r="B1925" s="4" t="str">
        <f t="shared" si="31"/>
        <v/>
      </c>
      <c r="C1925"/>
      <c r="D1925"/>
      <c r="E1925"/>
      <c r="F1925" s="5"/>
      <c r="G1925" s="5"/>
      <c r="H1925" s="5"/>
      <c r="I1925" s="5"/>
      <c r="J1925" s="5"/>
      <c r="K1925" s="5"/>
      <c r="L1925" s="5"/>
      <c r="M1925" s="5"/>
      <c r="N1925" s="5"/>
      <c r="O1925" s="5"/>
      <c r="P1925" s="5"/>
      <c r="Q1925" s="5"/>
      <c r="R1925" s="5"/>
      <c r="S1925" s="5"/>
      <c r="T1925" s="5"/>
    </row>
    <row r="1926" spans="2:20" ht="15" x14ac:dyDescent="0.25">
      <c r="B1926" s="4" t="str">
        <f t="shared" si="31"/>
        <v/>
      </c>
      <c r="C1926"/>
      <c r="D1926"/>
      <c r="E1926"/>
      <c r="F1926" s="5"/>
      <c r="G1926" s="5"/>
      <c r="H1926" s="5"/>
      <c r="I1926" s="5"/>
      <c r="J1926" s="5"/>
      <c r="K1926" s="5"/>
      <c r="L1926" s="5"/>
      <c r="M1926" s="5"/>
      <c r="N1926" s="5"/>
      <c r="O1926" s="5"/>
      <c r="P1926" s="5"/>
      <c r="Q1926" s="5"/>
      <c r="R1926" s="5"/>
      <c r="S1926" s="5"/>
      <c r="T1926" s="5"/>
    </row>
    <row r="1927" spans="2:20" ht="15" x14ac:dyDescent="0.25">
      <c r="B1927" s="4" t="str">
        <f t="shared" si="31"/>
        <v/>
      </c>
      <c r="C1927"/>
      <c r="D1927"/>
      <c r="E1927"/>
      <c r="F1927" s="5"/>
      <c r="G1927" s="5"/>
      <c r="H1927" s="5"/>
      <c r="I1927" s="5"/>
      <c r="J1927" s="5"/>
      <c r="K1927" s="5"/>
      <c r="L1927" s="5"/>
      <c r="M1927" s="5"/>
      <c r="N1927" s="5"/>
      <c r="O1927" s="5"/>
      <c r="P1927" s="5"/>
      <c r="Q1927" s="5"/>
      <c r="R1927" s="5"/>
      <c r="S1927" s="5"/>
      <c r="T1927" s="5"/>
    </row>
    <row r="1928" spans="2:20" ht="15" x14ac:dyDescent="0.25">
      <c r="B1928" s="4" t="str">
        <f t="shared" si="31"/>
        <v/>
      </c>
      <c r="C1928"/>
      <c r="D1928"/>
      <c r="E1928"/>
      <c r="F1928" s="5"/>
      <c r="G1928" s="5"/>
      <c r="H1928" s="5"/>
      <c r="I1928" s="5"/>
      <c r="J1928" s="5"/>
      <c r="K1928" s="5"/>
      <c r="L1928" s="5"/>
      <c r="M1928" s="5"/>
      <c r="N1928" s="5"/>
      <c r="O1928" s="5"/>
      <c r="P1928" s="5"/>
      <c r="Q1928" s="5"/>
      <c r="R1928" s="5"/>
      <c r="S1928" s="5"/>
      <c r="T1928" s="5"/>
    </row>
    <row r="1929" spans="2:20" ht="15" x14ac:dyDescent="0.25">
      <c r="B1929" s="4" t="str">
        <f t="shared" si="31"/>
        <v/>
      </c>
      <c r="C1929"/>
      <c r="D1929"/>
      <c r="E1929"/>
      <c r="F1929" s="5"/>
      <c r="G1929" s="5"/>
      <c r="H1929" s="5"/>
      <c r="I1929" s="5"/>
      <c r="J1929" s="5"/>
      <c r="K1929" s="5"/>
      <c r="L1929" s="5"/>
      <c r="M1929" s="5"/>
      <c r="N1929" s="5"/>
      <c r="O1929" s="5"/>
      <c r="P1929" s="5"/>
      <c r="Q1929" s="5"/>
      <c r="R1929" s="5"/>
      <c r="S1929" s="5"/>
      <c r="T1929" s="5"/>
    </row>
    <row r="1930" spans="2:20" ht="15" x14ac:dyDescent="0.25">
      <c r="B1930" s="4" t="str">
        <f t="shared" si="31"/>
        <v/>
      </c>
      <c r="C1930"/>
      <c r="D1930"/>
      <c r="E1930"/>
      <c r="F1930" s="5"/>
      <c r="G1930" s="5"/>
      <c r="H1930" s="5"/>
      <c r="I1930" s="5"/>
      <c r="J1930" s="5"/>
      <c r="K1930" s="5"/>
      <c r="L1930" s="5"/>
      <c r="M1930" s="5"/>
      <c r="N1930" s="5"/>
      <c r="O1930" s="5"/>
      <c r="P1930" s="5"/>
      <c r="Q1930" s="5"/>
      <c r="R1930" s="5"/>
      <c r="S1930" s="5"/>
      <c r="T1930" s="5"/>
    </row>
    <row r="1931" spans="2:20" ht="15" x14ac:dyDescent="0.25">
      <c r="B1931" s="4" t="str">
        <f t="shared" si="31"/>
        <v/>
      </c>
      <c r="C1931"/>
      <c r="D1931"/>
      <c r="E1931"/>
      <c r="F1931" s="5"/>
      <c r="G1931" s="5"/>
      <c r="H1931" s="5"/>
      <c r="I1931" s="5"/>
      <c r="J1931" s="5"/>
      <c r="K1931" s="5"/>
      <c r="L1931" s="5"/>
      <c r="M1931" s="5"/>
      <c r="N1931" s="5"/>
      <c r="O1931" s="5"/>
      <c r="P1931" s="5"/>
      <c r="Q1931" s="5"/>
      <c r="R1931" s="5"/>
      <c r="S1931" s="5"/>
      <c r="T1931" s="5"/>
    </row>
    <row r="1932" spans="2:20" ht="15" x14ac:dyDescent="0.25">
      <c r="B1932" s="4" t="str">
        <f t="shared" si="31"/>
        <v/>
      </c>
      <c r="C1932"/>
      <c r="D1932"/>
      <c r="E1932"/>
      <c r="F1932" s="5"/>
      <c r="G1932" s="5"/>
      <c r="H1932" s="5"/>
      <c r="I1932" s="5"/>
      <c r="J1932" s="5"/>
      <c r="K1932" s="5"/>
      <c r="L1932" s="5"/>
      <c r="M1932" s="5"/>
      <c r="N1932" s="5"/>
      <c r="O1932" s="5"/>
      <c r="P1932" s="5"/>
      <c r="Q1932" s="5"/>
      <c r="R1932" s="5"/>
      <c r="S1932" s="5"/>
      <c r="T1932" s="5"/>
    </row>
    <row r="1933" spans="2:20" ht="15" x14ac:dyDescent="0.25">
      <c r="B1933" s="4" t="str">
        <f t="shared" ref="B1933:B1996" si="32">IF(IFERROR(IF(MAX(G1933:BB1933)/MAX($G$12:$DD$10000)=1,"",MAX(G1933:BB1933)/MAX($G$12:$DD$10000)),"")=0,"",IFERROR(IF(MAX(G1933:BB1933)/MAX($G$12:$DD$10000)=1,"",MAX(G1933:BB1933)/MAX($G$12:$DD$10000)),""))</f>
        <v/>
      </c>
      <c r="C1933"/>
      <c r="D1933"/>
      <c r="E1933"/>
      <c r="F1933" s="5"/>
      <c r="G1933" s="5"/>
      <c r="H1933" s="5"/>
      <c r="I1933" s="5"/>
      <c r="J1933" s="5"/>
      <c r="K1933" s="5"/>
      <c r="L1933" s="5"/>
      <c r="M1933" s="5"/>
      <c r="N1933" s="5"/>
      <c r="O1933" s="5"/>
      <c r="P1933" s="5"/>
      <c r="Q1933" s="5"/>
      <c r="R1933" s="5"/>
      <c r="S1933" s="5"/>
      <c r="T1933" s="5"/>
    </row>
    <row r="1934" spans="2:20" ht="15" x14ac:dyDescent="0.25">
      <c r="B1934" s="4" t="str">
        <f t="shared" si="32"/>
        <v/>
      </c>
      <c r="C1934"/>
      <c r="D1934"/>
      <c r="E1934"/>
      <c r="F1934" s="5"/>
      <c r="G1934" s="5"/>
      <c r="H1934" s="5"/>
      <c r="I1934" s="5"/>
      <c r="J1934" s="5"/>
      <c r="K1934" s="5"/>
      <c r="L1934" s="5"/>
      <c r="M1934" s="5"/>
      <c r="N1934" s="5"/>
      <c r="O1934" s="5"/>
      <c r="P1934" s="5"/>
      <c r="Q1934" s="5"/>
      <c r="R1934" s="5"/>
      <c r="S1934" s="5"/>
      <c r="T1934" s="5"/>
    </row>
    <row r="1935" spans="2:20" ht="15" x14ac:dyDescent="0.25">
      <c r="B1935" s="4" t="str">
        <f t="shared" si="32"/>
        <v/>
      </c>
      <c r="C1935"/>
      <c r="D1935"/>
      <c r="E1935"/>
      <c r="F1935" s="5"/>
      <c r="G1935" s="5"/>
      <c r="H1935" s="5"/>
      <c r="I1935" s="5"/>
      <c r="J1935" s="5"/>
      <c r="K1935" s="5"/>
      <c r="L1935" s="5"/>
      <c r="M1935" s="5"/>
      <c r="N1935" s="5"/>
      <c r="O1935" s="5"/>
      <c r="P1935" s="5"/>
      <c r="Q1935" s="5"/>
      <c r="R1935" s="5"/>
      <c r="S1935" s="5"/>
      <c r="T1935" s="5"/>
    </row>
    <row r="1936" spans="2:20" ht="15" x14ac:dyDescent="0.25">
      <c r="B1936" s="4" t="str">
        <f t="shared" si="32"/>
        <v/>
      </c>
      <c r="C1936"/>
      <c r="D1936"/>
      <c r="E1936"/>
      <c r="F1936" s="5"/>
      <c r="G1936" s="5"/>
      <c r="H1936" s="5"/>
      <c r="I1936" s="5"/>
      <c r="J1936" s="5"/>
      <c r="K1936" s="5"/>
      <c r="L1936" s="5"/>
      <c r="M1936" s="5"/>
      <c r="N1936" s="5"/>
      <c r="O1936" s="5"/>
      <c r="P1936" s="5"/>
      <c r="Q1936" s="5"/>
      <c r="R1936" s="5"/>
      <c r="S1936" s="5"/>
      <c r="T1936" s="5"/>
    </row>
    <row r="1937" spans="2:20" ht="15" x14ac:dyDescent="0.25">
      <c r="B1937" s="4" t="str">
        <f t="shared" si="32"/>
        <v/>
      </c>
      <c r="C1937"/>
      <c r="D1937"/>
      <c r="E1937"/>
      <c r="F1937" s="5"/>
      <c r="G1937" s="5"/>
      <c r="H1937" s="5"/>
      <c r="I1937" s="5"/>
      <c r="J1937" s="5"/>
      <c r="K1937" s="5"/>
      <c r="L1937" s="5"/>
      <c r="M1937" s="5"/>
      <c r="N1937" s="5"/>
      <c r="O1937" s="5"/>
      <c r="P1937" s="5"/>
      <c r="Q1937" s="5"/>
      <c r="R1937" s="5"/>
      <c r="S1937" s="5"/>
      <c r="T1937" s="5"/>
    </row>
    <row r="1938" spans="2:20" ht="15" x14ac:dyDescent="0.25">
      <c r="B1938" s="4" t="str">
        <f t="shared" si="32"/>
        <v/>
      </c>
      <c r="C1938"/>
      <c r="D1938"/>
      <c r="E1938"/>
      <c r="F1938" s="5"/>
      <c r="G1938" s="5"/>
      <c r="H1938" s="5"/>
      <c r="I1938" s="5"/>
      <c r="J1938" s="5"/>
      <c r="K1938" s="5"/>
      <c r="L1938" s="5"/>
      <c r="M1938" s="5"/>
      <c r="N1938" s="5"/>
      <c r="O1938" s="5"/>
      <c r="P1938" s="5"/>
      <c r="Q1938" s="5"/>
      <c r="R1938" s="5"/>
      <c r="S1938" s="5"/>
      <c r="T1938" s="5"/>
    </row>
    <row r="1939" spans="2:20" ht="15" x14ac:dyDescent="0.25">
      <c r="B1939" s="4" t="str">
        <f t="shared" si="32"/>
        <v/>
      </c>
      <c r="C1939"/>
      <c r="D1939"/>
      <c r="E1939"/>
      <c r="F1939" s="5"/>
      <c r="G1939" s="5"/>
      <c r="H1939" s="5"/>
      <c r="I1939" s="5"/>
      <c r="J1939" s="5"/>
      <c r="K1939" s="5"/>
      <c r="L1939" s="5"/>
      <c r="M1939" s="5"/>
      <c r="N1939" s="5"/>
      <c r="O1939" s="5"/>
      <c r="P1939" s="5"/>
      <c r="Q1939" s="5"/>
      <c r="R1939" s="5"/>
      <c r="S1939" s="5"/>
      <c r="T1939" s="5"/>
    </row>
    <row r="1940" spans="2:20" ht="15" x14ac:dyDescent="0.25">
      <c r="B1940" s="4" t="str">
        <f t="shared" si="32"/>
        <v/>
      </c>
      <c r="C1940"/>
      <c r="D1940"/>
      <c r="E1940"/>
      <c r="F1940" s="5"/>
      <c r="G1940" s="5"/>
      <c r="H1940" s="5"/>
      <c r="I1940" s="5"/>
      <c r="J1940" s="5"/>
      <c r="K1940" s="5"/>
      <c r="L1940" s="5"/>
      <c r="M1940" s="5"/>
      <c r="N1940" s="5"/>
      <c r="O1940" s="5"/>
      <c r="P1940" s="5"/>
      <c r="Q1940" s="5"/>
      <c r="R1940" s="5"/>
      <c r="S1940" s="5"/>
      <c r="T1940" s="5"/>
    </row>
    <row r="1941" spans="2:20" ht="15" x14ac:dyDescent="0.25">
      <c r="B1941" s="4" t="str">
        <f t="shared" si="32"/>
        <v/>
      </c>
      <c r="C1941"/>
      <c r="D1941"/>
      <c r="E1941"/>
      <c r="F1941" s="5"/>
      <c r="G1941" s="5"/>
      <c r="H1941" s="5"/>
      <c r="I1941" s="5"/>
      <c r="J1941" s="5"/>
      <c r="K1941" s="5"/>
      <c r="L1941" s="5"/>
      <c r="M1941" s="5"/>
      <c r="N1941" s="5"/>
      <c r="O1941" s="5"/>
      <c r="P1941" s="5"/>
      <c r="Q1941" s="5"/>
      <c r="R1941" s="5"/>
      <c r="S1941" s="5"/>
      <c r="T1941" s="5"/>
    </row>
    <row r="1942" spans="2:20" ht="15" x14ac:dyDescent="0.25">
      <c r="B1942" s="4" t="str">
        <f t="shared" si="32"/>
        <v/>
      </c>
      <c r="C1942"/>
      <c r="D1942"/>
      <c r="E1942"/>
      <c r="F1942" s="5"/>
      <c r="G1942" s="5"/>
      <c r="H1942" s="5"/>
      <c r="I1942" s="5"/>
      <c r="J1942" s="5"/>
      <c r="K1942" s="5"/>
      <c r="L1942" s="5"/>
      <c r="M1942" s="5"/>
      <c r="N1942" s="5"/>
      <c r="O1942" s="5"/>
      <c r="P1942" s="5"/>
      <c r="Q1942" s="5"/>
      <c r="R1942" s="5"/>
      <c r="S1942" s="5"/>
      <c r="T1942" s="5"/>
    </row>
    <row r="1943" spans="2:20" ht="15" x14ac:dyDescent="0.25">
      <c r="B1943" s="4" t="str">
        <f t="shared" si="32"/>
        <v/>
      </c>
      <c r="C1943"/>
      <c r="D1943"/>
      <c r="E1943"/>
      <c r="F1943" s="5"/>
      <c r="G1943" s="5"/>
      <c r="H1943" s="5"/>
      <c r="I1943" s="5"/>
      <c r="J1943" s="5"/>
      <c r="K1943" s="5"/>
      <c r="L1943" s="5"/>
      <c r="M1943" s="5"/>
      <c r="N1943" s="5"/>
      <c r="O1943" s="5"/>
      <c r="P1943" s="5"/>
      <c r="Q1943" s="5"/>
      <c r="R1943" s="5"/>
      <c r="S1943" s="5"/>
      <c r="T1943" s="5"/>
    </row>
    <row r="1944" spans="2:20" ht="15" x14ac:dyDescent="0.25">
      <c r="B1944" s="4" t="str">
        <f t="shared" si="32"/>
        <v/>
      </c>
      <c r="C1944"/>
      <c r="D1944"/>
      <c r="E1944"/>
      <c r="F1944" s="5"/>
      <c r="G1944" s="5"/>
      <c r="H1944" s="5"/>
      <c r="I1944" s="5"/>
      <c r="J1944" s="5"/>
      <c r="K1944" s="5"/>
      <c r="L1944" s="5"/>
      <c r="M1944" s="5"/>
      <c r="N1944" s="5"/>
      <c r="O1944" s="5"/>
      <c r="P1944" s="5"/>
      <c r="Q1944" s="5"/>
      <c r="R1944" s="5"/>
      <c r="S1944" s="5"/>
      <c r="T1944" s="5"/>
    </row>
    <row r="1945" spans="2:20" ht="15" x14ac:dyDescent="0.25">
      <c r="B1945" s="4" t="str">
        <f t="shared" si="32"/>
        <v/>
      </c>
      <c r="C1945"/>
      <c r="D1945"/>
      <c r="E1945"/>
      <c r="F1945" s="5"/>
      <c r="G1945" s="5"/>
      <c r="H1945" s="5"/>
      <c r="I1945" s="5"/>
      <c r="J1945" s="5"/>
      <c r="K1945" s="5"/>
      <c r="L1945" s="5"/>
      <c r="M1945" s="5"/>
      <c r="N1945" s="5"/>
      <c r="O1945" s="5"/>
      <c r="P1945" s="5"/>
      <c r="Q1945" s="5"/>
      <c r="R1945" s="5"/>
      <c r="S1945" s="5"/>
      <c r="T1945" s="5"/>
    </row>
    <row r="1946" spans="2:20" ht="15" x14ac:dyDescent="0.25">
      <c r="B1946" s="4" t="str">
        <f t="shared" si="32"/>
        <v/>
      </c>
      <c r="C1946"/>
      <c r="D1946"/>
      <c r="E1946"/>
      <c r="F1946" s="5"/>
      <c r="G1946" s="5"/>
      <c r="H1946" s="5"/>
      <c r="I1946" s="5"/>
      <c r="J1946" s="5"/>
      <c r="K1946" s="5"/>
      <c r="L1946" s="5"/>
      <c r="M1946" s="5"/>
      <c r="N1946" s="5"/>
      <c r="O1946" s="5"/>
      <c r="P1946" s="5"/>
      <c r="Q1946" s="5"/>
      <c r="R1946" s="5"/>
      <c r="S1946" s="5"/>
      <c r="T1946" s="5"/>
    </row>
    <row r="1947" spans="2:20" ht="15" x14ac:dyDescent="0.25">
      <c r="B1947" s="4" t="str">
        <f t="shared" si="32"/>
        <v/>
      </c>
      <c r="C1947"/>
      <c r="D1947"/>
      <c r="E1947"/>
      <c r="F1947" s="5"/>
      <c r="G1947" s="5"/>
      <c r="H1947" s="5"/>
      <c r="I1947" s="5"/>
      <c r="J1947" s="5"/>
      <c r="K1947" s="5"/>
      <c r="L1947" s="5"/>
      <c r="M1947" s="5"/>
      <c r="N1947" s="5"/>
      <c r="O1947" s="5"/>
      <c r="P1947" s="5"/>
      <c r="Q1947" s="5"/>
      <c r="R1947" s="5"/>
      <c r="S1947" s="5"/>
      <c r="T1947" s="5"/>
    </row>
    <row r="1948" spans="2:20" ht="15" x14ac:dyDescent="0.25">
      <c r="B1948" s="4" t="str">
        <f t="shared" si="32"/>
        <v/>
      </c>
      <c r="C1948"/>
      <c r="D1948"/>
      <c r="E1948"/>
      <c r="F1948" s="5"/>
      <c r="G1948" s="5"/>
      <c r="H1948" s="5"/>
      <c r="I1948" s="5"/>
      <c r="J1948" s="5"/>
      <c r="K1948" s="5"/>
      <c r="L1948" s="5"/>
      <c r="M1948" s="5"/>
      <c r="N1948" s="5"/>
      <c r="O1948" s="5"/>
      <c r="P1948" s="5"/>
      <c r="Q1948" s="5"/>
      <c r="R1948" s="5"/>
      <c r="S1948" s="5"/>
      <c r="T1948" s="5"/>
    </row>
    <row r="1949" spans="2:20" ht="15" x14ac:dyDescent="0.25">
      <c r="B1949" s="4" t="str">
        <f t="shared" si="32"/>
        <v/>
      </c>
      <c r="C1949"/>
      <c r="D1949"/>
      <c r="E1949"/>
      <c r="F1949" s="5"/>
      <c r="G1949" s="5"/>
      <c r="H1949" s="5"/>
      <c r="I1949" s="5"/>
      <c r="J1949" s="5"/>
      <c r="K1949" s="5"/>
      <c r="L1949" s="5"/>
      <c r="M1949" s="5"/>
      <c r="N1949" s="5"/>
      <c r="O1949" s="5"/>
      <c r="P1949" s="5"/>
      <c r="Q1949" s="5"/>
      <c r="R1949" s="5"/>
      <c r="S1949" s="5"/>
      <c r="T1949" s="5"/>
    </row>
    <row r="1950" spans="2:20" ht="15" x14ac:dyDescent="0.25">
      <c r="B1950" s="4" t="str">
        <f t="shared" si="32"/>
        <v/>
      </c>
      <c r="C1950"/>
      <c r="D1950"/>
      <c r="E1950"/>
      <c r="F1950" s="5"/>
      <c r="G1950" s="5"/>
      <c r="H1950" s="5"/>
      <c r="I1950" s="5"/>
      <c r="J1950" s="5"/>
      <c r="K1950" s="5"/>
      <c r="L1950" s="5"/>
      <c r="M1950" s="5"/>
      <c r="N1950" s="5"/>
      <c r="O1950" s="5"/>
      <c r="P1950" s="5"/>
      <c r="Q1950" s="5"/>
      <c r="R1950" s="5"/>
      <c r="S1950" s="5"/>
      <c r="T1950" s="5"/>
    </row>
    <row r="1951" spans="2:20" ht="15" x14ac:dyDescent="0.25">
      <c r="B1951" s="4" t="str">
        <f t="shared" si="32"/>
        <v/>
      </c>
      <c r="C1951"/>
      <c r="D1951"/>
      <c r="E1951"/>
      <c r="F1951" s="5"/>
      <c r="G1951" s="5"/>
      <c r="H1951" s="5"/>
      <c r="I1951" s="5"/>
      <c r="J1951" s="5"/>
      <c r="K1951" s="5"/>
      <c r="L1951" s="5"/>
      <c r="M1951" s="5"/>
      <c r="N1951" s="5"/>
      <c r="O1951" s="5"/>
      <c r="P1951" s="5"/>
      <c r="Q1951" s="5"/>
      <c r="R1951" s="5"/>
      <c r="S1951" s="5"/>
      <c r="T1951" s="5"/>
    </row>
    <row r="1952" spans="2:20" ht="15" x14ac:dyDescent="0.25">
      <c r="B1952" s="4" t="str">
        <f t="shared" si="32"/>
        <v/>
      </c>
      <c r="C1952"/>
      <c r="D1952"/>
      <c r="E1952"/>
      <c r="F1952" s="5"/>
      <c r="G1952" s="5"/>
      <c r="H1952" s="5"/>
      <c r="I1952" s="5"/>
      <c r="J1952" s="5"/>
      <c r="K1952" s="5"/>
      <c r="L1952" s="5"/>
      <c r="M1952" s="5"/>
      <c r="N1952" s="5"/>
      <c r="O1952" s="5"/>
      <c r="P1952" s="5"/>
      <c r="Q1952" s="5"/>
      <c r="R1952" s="5"/>
      <c r="S1952" s="5"/>
      <c r="T1952" s="5"/>
    </row>
    <row r="1953" spans="2:20" ht="15" x14ac:dyDescent="0.25">
      <c r="B1953" s="4" t="str">
        <f t="shared" si="32"/>
        <v/>
      </c>
      <c r="C1953"/>
      <c r="D1953"/>
      <c r="E1953"/>
      <c r="F1953" s="5"/>
      <c r="G1953" s="5"/>
      <c r="H1953" s="5"/>
      <c r="I1953" s="5"/>
      <c r="J1953" s="5"/>
      <c r="K1953" s="5"/>
      <c r="L1953" s="5"/>
      <c r="M1953" s="5"/>
      <c r="N1953" s="5"/>
      <c r="O1953" s="5"/>
      <c r="P1953" s="5"/>
      <c r="Q1953" s="5"/>
      <c r="R1953" s="5"/>
      <c r="S1953" s="5"/>
      <c r="T1953" s="5"/>
    </row>
    <row r="1954" spans="2:20" ht="15" x14ac:dyDescent="0.25">
      <c r="B1954" s="4" t="str">
        <f t="shared" si="32"/>
        <v/>
      </c>
      <c r="C1954"/>
      <c r="D1954"/>
      <c r="E1954"/>
      <c r="F1954" s="5"/>
      <c r="G1954" s="5"/>
      <c r="H1954" s="5"/>
      <c r="I1954" s="5"/>
      <c r="J1954" s="5"/>
      <c r="K1954" s="5"/>
      <c r="L1954" s="5"/>
      <c r="M1954" s="5"/>
      <c r="N1954" s="5"/>
      <c r="O1954" s="5"/>
      <c r="P1954" s="5"/>
      <c r="Q1954" s="5"/>
      <c r="R1954" s="5"/>
      <c r="S1954" s="5"/>
      <c r="T1954" s="5"/>
    </row>
    <row r="1955" spans="2:20" ht="15" x14ac:dyDescent="0.25">
      <c r="B1955" s="4" t="str">
        <f t="shared" si="32"/>
        <v/>
      </c>
      <c r="C1955"/>
      <c r="D1955"/>
      <c r="E1955"/>
      <c r="F1955" s="5"/>
      <c r="G1955" s="5"/>
      <c r="H1955" s="5"/>
      <c r="I1955" s="5"/>
      <c r="J1955" s="5"/>
      <c r="K1955" s="5"/>
      <c r="L1955" s="5"/>
      <c r="M1955" s="5"/>
      <c r="N1955" s="5"/>
      <c r="O1955" s="5"/>
      <c r="P1955" s="5"/>
      <c r="Q1955" s="5"/>
      <c r="R1955" s="5"/>
      <c r="S1955" s="5"/>
      <c r="T1955" s="5"/>
    </row>
    <row r="1956" spans="2:20" ht="15" x14ac:dyDescent="0.25">
      <c r="B1956" s="4" t="str">
        <f t="shared" si="32"/>
        <v/>
      </c>
      <c r="C1956"/>
      <c r="D1956"/>
      <c r="E1956"/>
      <c r="F1956" s="5"/>
      <c r="G1956" s="5"/>
      <c r="H1956" s="5"/>
      <c r="I1956" s="5"/>
      <c r="J1956" s="5"/>
      <c r="K1956" s="5"/>
      <c r="L1956" s="5"/>
      <c r="M1956" s="5"/>
      <c r="N1956" s="5"/>
      <c r="O1956" s="5"/>
      <c r="P1956" s="5"/>
      <c r="Q1956" s="5"/>
      <c r="R1956" s="5"/>
      <c r="S1956" s="5"/>
      <c r="T1956" s="5"/>
    </row>
    <row r="1957" spans="2:20" ht="15" x14ac:dyDescent="0.25">
      <c r="B1957" s="4" t="str">
        <f t="shared" si="32"/>
        <v/>
      </c>
      <c r="C1957"/>
      <c r="D1957"/>
      <c r="E1957"/>
      <c r="F1957" s="5"/>
      <c r="G1957" s="5"/>
      <c r="H1957" s="5"/>
      <c r="I1957" s="5"/>
      <c r="J1957" s="5"/>
      <c r="K1957" s="5"/>
      <c r="L1957" s="5"/>
      <c r="M1957" s="5"/>
      <c r="N1957" s="5"/>
      <c r="O1957" s="5"/>
      <c r="P1957" s="5"/>
      <c r="Q1957" s="5"/>
      <c r="R1957" s="5"/>
      <c r="S1957" s="5"/>
      <c r="T1957" s="5"/>
    </row>
    <row r="1958" spans="2:20" ht="15" x14ac:dyDescent="0.25">
      <c r="B1958" s="4" t="str">
        <f t="shared" si="32"/>
        <v/>
      </c>
      <c r="C1958"/>
      <c r="D1958"/>
      <c r="E1958"/>
      <c r="F1958" s="5"/>
      <c r="G1958" s="5"/>
      <c r="H1958" s="5"/>
      <c r="I1958" s="5"/>
      <c r="J1958" s="5"/>
      <c r="K1958" s="5"/>
      <c r="L1958" s="5"/>
      <c r="M1958" s="5"/>
      <c r="N1958" s="5"/>
      <c r="O1958" s="5"/>
      <c r="P1958" s="5"/>
      <c r="Q1958" s="5"/>
      <c r="R1958" s="5"/>
      <c r="S1958" s="5"/>
      <c r="T1958" s="5"/>
    </row>
    <row r="1959" spans="2:20" ht="15" x14ac:dyDescent="0.25">
      <c r="B1959" s="4" t="str">
        <f t="shared" si="32"/>
        <v/>
      </c>
      <c r="C1959"/>
      <c r="D1959"/>
      <c r="E1959"/>
      <c r="F1959" s="5"/>
      <c r="G1959" s="5"/>
      <c r="H1959" s="5"/>
      <c r="I1959" s="5"/>
      <c r="J1959" s="5"/>
      <c r="K1959" s="5"/>
      <c r="L1959" s="5"/>
      <c r="M1959" s="5"/>
      <c r="N1959" s="5"/>
      <c r="O1959" s="5"/>
      <c r="P1959" s="5"/>
      <c r="Q1959" s="5"/>
      <c r="R1959" s="5"/>
      <c r="S1959" s="5"/>
      <c r="T1959" s="5"/>
    </row>
    <row r="1960" spans="2:20" ht="15" x14ac:dyDescent="0.25">
      <c r="B1960" s="4" t="str">
        <f t="shared" si="32"/>
        <v/>
      </c>
      <c r="C1960"/>
      <c r="D1960"/>
      <c r="E1960"/>
      <c r="F1960" s="5"/>
      <c r="G1960" s="5"/>
      <c r="H1960" s="5"/>
      <c r="I1960" s="5"/>
      <c r="J1960" s="5"/>
      <c r="K1960" s="5"/>
      <c r="L1960" s="5"/>
      <c r="M1960" s="5"/>
      <c r="N1960" s="5"/>
      <c r="O1960" s="5"/>
      <c r="P1960" s="5"/>
      <c r="Q1960" s="5"/>
      <c r="R1960" s="5"/>
      <c r="S1960" s="5"/>
      <c r="T1960" s="5"/>
    </row>
    <row r="1961" spans="2:20" ht="15" x14ac:dyDescent="0.25">
      <c r="B1961" s="4" t="str">
        <f t="shared" si="32"/>
        <v/>
      </c>
      <c r="C1961"/>
      <c r="D1961"/>
      <c r="E1961"/>
      <c r="F1961" s="5"/>
      <c r="G1961" s="5"/>
      <c r="H1961" s="5"/>
      <c r="I1961" s="5"/>
      <c r="J1961" s="5"/>
      <c r="K1961" s="5"/>
      <c r="L1961" s="5"/>
      <c r="M1961" s="5"/>
      <c r="N1961" s="5"/>
      <c r="O1961" s="5"/>
      <c r="P1961" s="5"/>
      <c r="Q1961" s="5"/>
      <c r="R1961" s="5"/>
      <c r="S1961" s="5"/>
      <c r="T1961" s="5"/>
    </row>
    <row r="1962" spans="2:20" ht="15" x14ac:dyDescent="0.25">
      <c r="B1962" s="4" t="str">
        <f t="shared" si="32"/>
        <v/>
      </c>
      <c r="C1962"/>
      <c r="D1962"/>
      <c r="E1962"/>
      <c r="F1962" s="5"/>
      <c r="G1962" s="5"/>
      <c r="H1962" s="5"/>
      <c r="I1962" s="5"/>
      <c r="J1962" s="5"/>
      <c r="K1962" s="5"/>
      <c r="L1962" s="5"/>
      <c r="M1962" s="5"/>
      <c r="N1962" s="5"/>
      <c r="O1962" s="5"/>
      <c r="P1962" s="5"/>
      <c r="Q1962" s="5"/>
      <c r="R1962" s="5"/>
      <c r="S1962" s="5"/>
      <c r="T1962" s="5"/>
    </row>
    <row r="1963" spans="2:20" ht="15" x14ac:dyDescent="0.25">
      <c r="B1963" s="4" t="str">
        <f t="shared" si="32"/>
        <v/>
      </c>
      <c r="C1963"/>
      <c r="D1963"/>
      <c r="E1963"/>
      <c r="F1963" s="5"/>
      <c r="G1963" s="5"/>
      <c r="H1963" s="5"/>
      <c r="I1963" s="5"/>
      <c r="J1963" s="5"/>
      <c r="K1963" s="5"/>
      <c r="L1963" s="5"/>
      <c r="M1963" s="5"/>
      <c r="N1963" s="5"/>
      <c r="O1963" s="5"/>
      <c r="P1963" s="5"/>
      <c r="Q1963" s="5"/>
      <c r="R1963" s="5"/>
      <c r="S1963" s="5"/>
      <c r="T1963" s="5"/>
    </row>
    <row r="1964" spans="2:20" ht="15" x14ac:dyDescent="0.25">
      <c r="B1964" s="4" t="str">
        <f t="shared" si="32"/>
        <v/>
      </c>
      <c r="C1964"/>
      <c r="D1964"/>
      <c r="E1964"/>
      <c r="F1964" s="5"/>
      <c r="G1964" s="5"/>
      <c r="H1964" s="5"/>
      <c r="I1964" s="5"/>
      <c r="J1964" s="5"/>
      <c r="K1964" s="5"/>
      <c r="L1964" s="5"/>
      <c r="M1964" s="5"/>
      <c r="N1964" s="5"/>
      <c r="O1964" s="5"/>
      <c r="P1964" s="5"/>
      <c r="Q1964" s="5"/>
      <c r="R1964" s="5"/>
      <c r="S1964" s="5"/>
      <c r="T1964" s="5"/>
    </row>
    <row r="1965" spans="2:20" ht="15" x14ac:dyDescent="0.25">
      <c r="B1965" s="4" t="str">
        <f t="shared" si="32"/>
        <v/>
      </c>
      <c r="C1965"/>
      <c r="D1965"/>
      <c r="E1965"/>
      <c r="F1965" s="5"/>
      <c r="G1965" s="5"/>
      <c r="H1965" s="5"/>
      <c r="I1965" s="5"/>
      <c r="J1965" s="5"/>
      <c r="K1965" s="5"/>
      <c r="L1965" s="5"/>
      <c r="M1965" s="5"/>
      <c r="N1965" s="5"/>
      <c r="O1965" s="5"/>
      <c r="P1965" s="5"/>
      <c r="Q1965" s="5"/>
      <c r="R1965" s="5"/>
      <c r="S1965" s="5"/>
      <c r="T1965" s="5"/>
    </row>
    <row r="1966" spans="2:20" ht="15" x14ac:dyDescent="0.25">
      <c r="B1966" s="4" t="str">
        <f t="shared" si="32"/>
        <v/>
      </c>
      <c r="C1966"/>
      <c r="D1966"/>
      <c r="E1966"/>
      <c r="F1966" s="5"/>
      <c r="G1966" s="5"/>
      <c r="H1966" s="5"/>
      <c r="I1966" s="5"/>
      <c r="J1966" s="5"/>
      <c r="K1966" s="5"/>
      <c r="L1966" s="5"/>
      <c r="M1966" s="5"/>
      <c r="N1966" s="5"/>
      <c r="O1966" s="5"/>
      <c r="P1966" s="5"/>
      <c r="Q1966" s="5"/>
      <c r="R1966" s="5"/>
      <c r="S1966" s="5"/>
      <c r="T1966" s="5"/>
    </row>
    <row r="1967" spans="2:20" ht="15" x14ac:dyDescent="0.25">
      <c r="B1967" s="4" t="str">
        <f t="shared" si="32"/>
        <v/>
      </c>
      <c r="C1967"/>
      <c r="D1967"/>
      <c r="E1967"/>
      <c r="F1967" s="5"/>
      <c r="G1967" s="5"/>
      <c r="H1967" s="5"/>
      <c r="I1967" s="5"/>
      <c r="J1967" s="5"/>
      <c r="K1967" s="5"/>
      <c r="L1967" s="5"/>
      <c r="M1967" s="5"/>
      <c r="N1967" s="5"/>
      <c r="O1967" s="5"/>
      <c r="P1967" s="5"/>
      <c r="Q1967" s="5"/>
      <c r="R1967" s="5"/>
      <c r="S1967" s="5"/>
      <c r="T1967" s="5"/>
    </row>
    <row r="1968" spans="2:20" ht="15" x14ac:dyDescent="0.25">
      <c r="B1968" s="4" t="str">
        <f t="shared" si="32"/>
        <v/>
      </c>
      <c r="C1968"/>
      <c r="D1968"/>
      <c r="E1968"/>
      <c r="F1968" s="5"/>
      <c r="G1968" s="5"/>
      <c r="H1968" s="5"/>
      <c r="I1968" s="5"/>
      <c r="J1968" s="5"/>
      <c r="K1968" s="5"/>
      <c r="L1968" s="5"/>
      <c r="M1968" s="5"/>
      <c r="N1968" s="5"/>
      <c r="O1968" s="5"/>
      <c r="P1968" s="5"/>
      <c r="Q1968" s="5"/>
      <c r="R1968" s="5"/>
      <c r="S1968" s="5"/>
      <c r="T1968" s="5"/>
    </row>
    <row r="1969" spans="2:20" ht="15" x14ac:dyDescent="0.25">
      <c r="B1969" s="4" t="str">
        <f t="shared" si="32"/>
        <v/>
      </c>
      <c r="C1969"/>
      <c r="D1969"/>
      <c r="E1969"/>
      <c r="F1969" s="5"/>
      <c r="G1969" s="5"/>
      <c r="H1969" s="5"/>
      <c r="I1969" s="5"/>
      <c r="J1969" s="5"/>
      <c r="K1969" s="5"/>
      <c r="L1969" s="5"/>
      <c r="M1969" s="5"/>
      <c r="N1969" s="5"/>
      <c r="O1969" s="5"/>
      <c r="P1969" s="5"/>
      <c r="Q1969" s="5"/>
      <c r="R1969" s="5"/>
      <c r="S1969" s="5"/>
      <c r="T1969" s="5"/>
    </row>
    <row r="1970" spans="2:20" ht="15" x14ac:dyDescent="0.25">
      <c r="B1970" s="4" t="str">
        <f t="shared" si="32"/>
        <v/>
      </c>
      <c r="C1970"/>
      <c r="D1970"/>
      <c r="E1970"/>
      <c r="F1970" s="5"/>
      <c r="G1970" s="5"/>
      <c r="H1970" s="5"/>
      <c r="I1970" s="5"/>
      <c r="J1970" s="5"/>
      <c r="K1970" s="5"/>
      <c r="L1970" s="5"/>
      <c r="M1970" s="5"/>
      <c r="N1970" s="5"/>
      <c r="O1970" s="5"/>
      <c r="P1970" s="5"/>
      <c r="Q1970" s="5"/>
      <c r="R1970" s="5"/>
      <c r="S1970" s="5"/>
      <c r="T1970" s="5"/>
    </row>
    <row r="1971" spans="2:20" ht="15" x14ac:dyDescent="0.25">
      <c r="B1971" s="4" t="str">
        <f t="shared" si="32"/>
        <v/>
      </c>
      <c r="C1971"/>
      <c r="D1971"/>
      <c r="E1971"/>
      <c r="F1971" s="5"/>
      <c r="G1971" s="5"/>
      <c r="H1971" s="5"/>
      <c r="I1971" s="5"/>
      <c r="J1971" s="5"/>
      <c r="K1971" s="5"/>
      <c r="L1971" s="5"/>
      <c r="M1971" s="5"/>
      <c r="N1971" s="5"/>
      <c r="O1971" s="5"/>
      <c r="P1971" s="5"/>
      <c r="Q1971" s="5"/>
      <c r="R1971" s="5"/>
      <c r="S1971" s="5"/>
      <c r="T1971" s="5"/>
    </row>
    <row r="1972" spans="2:20" ht="15" x14ac:dyDescent="0.25">
      <c r="B1972" s="4" t="str">
        <f t="shared" si="32"/>
        <v/>
      </c>
      <c r="C1972"/>
      <c r="D1972"/>
      <c r="E1972"/>
      <c r="F1972" s="5"/>
      <c r="G1972" s="5"/>
      <c r="H1972" s="5"/>
      <c r="I1972" s="5"/>
      <c r="J1972" s="5"/>
      <c r="K1972" s="5"/>
      <c r="L1972" s="5"/>
      <c r="M1972" s="5"/>
      <c r="N1972" s="5"/>
      <c r="O1972" s="5"/>
      <c r="P1972" s="5"/>
      <c r="Q1972" s="5"/>
      <c r="R1972" s="5"/>
      <c r="S1972" s="5"/>
      <c r="T1972" s="5"/>
    </row>
    <row r="1973" spans="2:20" ht="15" x14ac:dyDescent="0.25">
      <c r="B1973" s="4" t="str">
        <f t="shared" si="32"/>
        <v/>
      </c>
      <c r="C1973"/>
      <c r="D1973"/>
      <c r="E1973"/>
      <c r="F1973" s="5"/>
      <c r="G1973" s="5"/>
      <c r="H1973" s="5"/>
      <c r="I1973" s="5"/>
      <c r="J1973" s="5"/>
      <c r="K1973" s="5"/>
      <c r="L1973" s="5"/>
      <c r="M1973" s="5"/>
      <c r="N1973" s="5"/>
      <c r="O1973" s="5"/>
      <c r="P1973" s="5"/>
      <c r="Q1973" s="5"/>
      <c r="R1973" s="5"/>
      <c r="S1973" s="5"/>
      <c r="T1973" s="5"/>
    </row>
    <row r="1974" spans="2:20" ht="15" x14ac:dyDescent="0.25">
      <c r="B1974" s="4" t="str">
        <f t="shared" si="32"/>
        <v/>
      </c>
      <c r="C1974"/>
      <c r="D1974"/>
      <c r="E1974"/>
      <c r="F1974" s="5"/>
      <c r="G1974" s="5"/>
      <c r="H1974" s="5"/>
      <c r="I1974" s="5"/>
      <c r="J1974" s="5"/>
      <c r="K1974" s="5"/>
      <c r="L1974" s="5"/>
      <c r="M1974" s="5"/>
      <c r="N1974" s="5"/>
      <c r="O1974" s="5"/>
      <c r="P1974" s="5"/>
      <c r="Q1974" s="5"/>
      <c r="R1974" s="5"/>
      <c r="S1974" s="5"/>
      <c r="T1974" s="5"/>
    </row>
    <row r="1975" spans="2:20" ht="15" x14ac:dyDescent="0.25">
      <c r="B1975" s="4" t="str">
        <f t="shared" si="32"/>
        <v/>
      </c>
      <c r="C1975"/>
      <c r="D1975"/>
      <c r="E1975"/>
      <c r="F1975" s="5"/>
      <c r="G1975" s="5"/>
      <c r="H1975" s="5"/>
      <c r="I1975" s="5"/>
      <c r="J1975" s="5"/>
      <c r="K1975" s="5"/>
      <c r="L1975" s="5"/>
      <c r="M1975" s="5"/>
      <c r="N1975" s="5"/>
      <c r="O1975" s="5"/>
      <c r="P1975" s="5"/>
      <c r="Q1975" s="5"/>
      <c r="R1975" s="5"/>
      <c r="S1975" s="5"/>
      <c r="T1975" s="5"/>
    </row>
    <row r="1976" spans="2:20" ht="15" x14ac:dyDescent="0.25">
      <c r="B1976" s="4" t="str">
        <f t="shared" si="32"/>
        <v/>
      </c>
      <c r="C1976"/>
      <c r="D1976"/>
      <c r="E1976"/>
      <c r="F1976" s="5"/>
      <c r="G1976" s="5"/>
      <c r="H1976" s="5"/>
      <c r="I1976" s="5"/>
      <c r="J1976" s="5"/>
      <c r="K1976" s="5"/>
      <c r="L1976" s="5"/>
      <c r="M1976" s="5"/>
      <c r="N1976" s="5"/>
      <c r="O1976" s="5"/>
      <c r="P1976" s="5"/>
      <c r="Q1976" s="5"/>
      <c r="R1976" s="5"/>
      <c r="S1976" s="5"/>
      <c r="T1976" s="5"/>
    </row>
    <row r="1977" spans="2:20" ht="15" x14ac:dyDescent="0.25">
      <c r="B1977" s="4" t="str">
        <f t="shared" si="32"/>
        <v/>
      </c>
      <c r="C1977"/>
      <c r="D1977"/>
      <c r="E1977"/>
      <c r="F1977" s="5"/>
      <c r="G1977" s="5"/>
      <c r="H1977" s="5"/>
      <c r="I1977" s="5"/>
      <c r="J1977" s="5"/>
      <c r="K1977" s="5"/>
      <c r="L1977" s="5"/>
      <c r="M1977" s="5"/>
      <c r="N1977" s="5"/>
      <c r="O1977" s="5"/>
      <c r="P1977" s="5"/>
      <c r="Q1977" s="5"/>
      <c r="R1977" s="5"/>
      <c r="S1977" s="5"/>
      <c r="T1977" s="5"/>
    </row>
    <row r="1978" spans="2:20" ht="15" x14ac:dyDescent="0.25">
      <c r="B1978" s="4" t="str">
        <f t="shared" si="32"/>
        <v/>
      </c>
      <c r="C1978"/>
      <c r="D1978"/>
      <c r="E1978"/>
      <c r="F1978" s="5"/>
      <c r="G1978" s="5"/>
      <c r="H1978" s="5"/>
      <c r="I1978" s="5"/>
      <c r="J1978" s="5"/>
      <c r="K1978" s="5"/>
      <c r="L1978" s="5"/>
      <c r="M1978" s="5"/>
      <c r="N1978" s="5"/>
      <c r="O1978" s="5"/>
      <c r="P1978" s="5"/>
      <c r="Q1978" s="5"/>
      <c r="R1978" s="5"/>
      <c r="S1978" s="5"/>
      <c r="T1978" s="5"/>
    </row>
    <row r="1979" spans="2:20" ht="15" x14ac:dyDescent="0.25">
      <c r="B1979" s="4" t="str">
        <f t="shared" si="32"/>
        <v/>
      </c>
      <c r="C1979"/>
      <c r="D1979"/>
      <c r="E1979"/>
      <c r="F1979" s="5"/>
      <c r="G1979" s="5"/>
      <c r="H1979" s="5"/>
      <c r="I1979" s="5"/>
      <c r="J1979" s="5"/>
      <c r="K1979" s="5"/>
      <c r="L1979" s="5"/>
      <c r="M1979" s="5"/>
      <c r="N1979" s="5"/>
      <c r="O1979" s="5"/>
      <c r="P1979" s="5"/>
      <c r="Q1979" s="5"/>
      <c r="R1979" s="5"/>
      <c r="S1979" s="5"/>
      <c r="T1979" s="5"/>
    </row>
    <row r="1980" spans="2:20" ht="15" x14ac:dyDescent="0.25">
      <c r="B1980" s="4" t="str">
        <f t="shared" si="32"/>
        <v/>
      </c>
      <c r="C1980"/>
      <c r="D1980"/>
      <c r="E1980"/>
      <c r="F1980" s="5"/>
      <c r="G1980" s="5"/>
      <c r="H1980" s="5"/>
      <c r="I1980" s="5"/>
      <c r="J1980" s="5"/>
      <c r="K1980" s="5"/>
      <c r="L1980" s="5"/>
      <c r="M1980" s="5"/>
      <c r="N1980" s="5"/>
      <c r="O1980" s="5"/>
      <c r="P1980" s="5"/>
      <c r="Q1980" s="5"/>
      <c r="R1980" s="5"/>
      <c r="S1980" s="5"/>
      <c r="T1980" s="5"/>
    </row>
    <row r="1981" spans="2:20" ht="15" x14ac:dyDescent="0.25">
      <c r="B1981" s="4" t="str">
        <f t="shared" si="32"/>
        <v/>
      </c>
      <c r="C1981"/>
      <c r="D1981"/>
      <c r="E1981"/>
      <c r="F1981" s="5"/>
      <c r="G1981" s="5"/>
      <c r="H1981" s="5"/>
      <c r="I1981" s="5"/>
      <c r="J1981" s="5"/>
      <c r="K1981" s="5"/>
      <c r="L1981" s="5"/>
      <c r="M1981" s="5"/>
      <c r="N1981" s="5"/>
      <c r="O1981" s="5"/>
      <c r="P1981" s="5"/>
      <c r="Q1981" s="5"/>
      <c r="R1981" s="5"/>
      <c r="S1981" s="5"/>
      <c r="T1981" s="5"/>
    </row>
    <row r="1982" spans="2:20" ht="15" x14ac:dyDescent="0.25">
      <c r="B1982" s="4" t="str">
        <f t="shared" si="32"/>
        <v/>
      </c>
      <c r="C1982"/>
      <c r="D1982"/>
      <c r="E1982"/>
      <c r="F1982" s="5"/>
      <c r="G1982" s="5"/>
      <c r="H1982" s="5"/>
      <c r="I1982" s="5"/>
      <c r="J1982" s="5"/>
      <c r="K1982" s="5"/>
      <c r="L1982" s="5"/>
      <c r="M1982" s="5"/>
      <c r="N1982" s="5"/>
      <c r="O1982" s="5"/>
      <c r="P1982" s="5"/>
      <c r="Q1982" s="5"/>
      <c r="R1982" s="5"/>
      <c r="S1982" s="5"/>
      <c r="T1982" s="5"/>
    </row>
    <row r="1983" spans="2:20" ht="15" x14ac:dyDescent="0.25">
      <c r="B1983" s="4" t="str">
        <f t="shared" si="32"/>
        <v/>
      </c>
      <c r="C1983"/>
      <c r="D1983"/>
      <c r="E1983"/>
      <c r="F1983" s="5"/>
      <c r="G1983" s="5"/>
      <c r="H1983" s="5"/>
      <c r="I1983" s="5"/>
      <c r="J1983" s="5"/>
      <c r="K1983" s="5"/>
      <c r="L1983" s="5"/>
      <c r="M1983" s="5"/>
      <c r="N1983" s="5"/>
      <c r="O1983" s="5"/>
      <c r="P1983" s="5"/>
      <c r="Q1983" s="5"/>
      <c r="R1983" s="5"/>
      <c r="S1983" s="5"/>
      <c r="T1983" s="5"/>
    </row>
    <row r="1984" spans="2:20" ht="15" x14ac:dyDescent="0.25">
      <c r="B1984" s="4" t="str">
        <f t="shared" si="32"/>
        <v/>
      </c>
      <c r="C1984"/>
      <c r="D1984"/>
      <c r="E1984"/>
      <c r="F1984" s="5"/>
      <c r="G1984" s="5"/>
      <c r="H1984" s="5"/>
      <c r="I1984" s="5"/>
      <c r="J1984" s="5"/>
      <c r="K1984" s="5"/>
      <c r="L1984" s="5"/>
      <c r="M1984" s="5"/>
      <c r="N1984" s="5"/>
      <c r="O1984" s="5"/>
      <c r="P1984" s="5"/>
      <c r="Q1984" s="5"/>
      <c r="R1984" s="5"/>
      <c r="S1984" s="5"/>
      <c r="T1984" s="5"/>
    </row>
    <row r="1985" spans="2:20" ht="15" x14ac:dyDescent="0.25">
      <c r="B1985" s="4" t="str">
        <f t="shared" si="32"/>
        <v/>
      </c>
      <c r="C1985"/>
      <c r="D1985"/>
      <c r="E1985"/>
      <c r="F1985" s="5"/>
      <c r="G1985" s="5"/>
      <c r="H1985" s="5"/>
      <c r="I1985" s="5"/>
      <c r="J1985" s="5"/>
      <c r="K1985" s="5"/>
      <c r="L1985" s="5"/>
      <c r="M1985" s="5"/>
      <c r="N1985" s="5"/>
      <c r="O1985" s="5"/>
      <c r="P1985" s="5"/>
      <c r="Q1985" s="5"/>
      <c r="R1985" s="5"/>
      <c r="S1985" s="5"/>
      <c r="T1985" s="5"/>
    </row>
    <row r="1986" spans="2:20" ht="15" x14ac:dyDescent="0.25">
      <c r="B1986" s="4" t="str">
        <f t="shared" si="32"/>
        <v/>
      </c>
      <c r="C1986"/>
      <c r="D1986"/>
      <c r="E1986"/>
      <c r="F1986" s="5"/>
      <c r="G1986" s="5"/>
      <c r="H1986" s="5"/>
      <c r="I1986" s="5"/>
      <c r="J1986" s="5"/>
      <c r="K1986" s="5"/>
      <c r="L1986" s="5"/>
      <c r="M1986" s="5"/>
      <c r="N1986" s="5"/>
      <c r="O1986" s="5"/>
      <c r="P1986" s="5"/>
      <c r="Q1986" s="5"/>
      <c r="R1986" s="5"/>
      <c r="S1986" s="5"/>
      <c r="T1986" s="5"/>
    </row>
    <row r="1987" spans="2:20" ht="15" x14ac:dyDescent="0.25">
      <c r="B1987" s="4" t="str">
        <f t="shared" si="32"/>
        <v/>
      </c>
      <c r="C1987"/>
      <c r="D1987"/>
      <c r="E1987"/>
      <c r="F1987" s="5"/>
      <c r="G1987" s="5"/>
      <c r="H1987" s="5"/>
      <c r="I1987" s="5"/>
      <c r="J1987" s="5"/>
      <c r="K1987" s="5"/>
      <c r="L1987" s="5"/>
      <c r="M1987" s="5"/>
      <c r="N1987" s="5"/>
      <c r="O1987" s="5"/>
      <c r="P1987" s="5"/>
      <c r="Q1987" s="5"/>
      <c r="R1987" s="5"/>
      <c r="S1987" s="5"/>
      <c r="T1987" s="5"/>
    </row>
    <row r="1988" spans="2:20" ht="15" x14ac:dyDescent="0.25">
      <c r="B1988" s="4" t="str">
        <f t="shared" si="32"/>
        <v/>
      </c>
      <c r="C1988"/>
      <c r="D1988"/>
      <c r="E1988"/>
      <c r="F1988" s="5"/>
      <c r="G1988" s="5"/>
      <c r="H1988" s="5"/>
      <c r="I1988" s="5"/>
      <c r="J1988" s="5"/>
      <c r="K1988" s="5"/>
      <c r="L1988" s="5"/>
      <c r="M1988" s="5"/>
      <c r="N1988" s="5"/>
      <c r="O1988" s="5"/>
      <c r="P1988" s="5"/>
      <c r="Q1988" s="5"/>
      <c r="R1988" s="5"/>
      <c r="S1988" s="5"/>
      <c r="T1988" s="5"/>
    </row>
    <row r="1989" spans="2:20" ht="15" x14ac:dyDescent="0.25">
      <c r="B1989" s="4" t="str">
        <f t="shared" si="32"/>
        <v/>
      </c>
      <c r="C1989"/>
      <c r="D1989"/>
      <c r="E1989"/>
      <c r="F1989" s="5"/>
      <c r="G1989" s="5"/>
      <c r="H1989" s="5"/>
      <c r="I1989" s="5"/>
      <c r="J1989" s="5"/>
      <c r="K1989" s="5"/>
      <c r="L1989" s="5"/>
      <c r="M1989" s="5"/>
      <c r="N1989" s="5"/>
      <c r="O1989" s="5"/>
      <c r="P1989" s="5"/>
      <c r="Q1989" s="5"/>
      <c r="R1989" s="5"/>
      <c r="S1989" s="5"/>
      <c r="T1989" s="5"/>
    </row>
    <row r="1990" spans="2:20" ht="15" x14ac:dyDescent="0.25">
      <c r="B1990" s="4" t="str">
        <f t="shared" si="32"/>
        <v/>
      </c>
      <c r="C1990"/>
      <c r="D1990"/>
      <c r="E1990"/>
      <c r="F1990" s="5"/>
      <c r="G1990" s="5"/>
      <c r="H1990" s="5"/>
      <c r="I1990" s="5"/>
      <c r="J1990" s="5"/>
      <c r="K1990" s="5"/>
      <c r="L1990" s="5"/>
      <c r="M1990" s="5"/>
      <c r="N1990" s="5"/>
      <c r="O1990" s="5"/>
      <c r="P1990" s="5"/>
      <c r="Q1990" s="5"/>
      <c r="R1990" s="5"/>
      <c r="S1990" s="5"/>
      <c r="T1990" s="5"/>
    </row>
    <row r="1991" spans="2:20" ht="15" x14ac:dyDescent="0.25">
      <c r="B1991" s="4" t="str">
        <f t="shared" si="32"/>
        <v/>
      </c>
      <c r="C1991"/>
      <c r="D1991"/>
      <c r="E1991"/>
      <c r="F1991" s="5"/>
      <c r="G1991" s="5"/>
      <c r="H1991" s="5"/>
      <c r="I1991" s="5"/>
      <c r="J1991" s="5"/>
      <c r="K1991" s="5"/>
      <c r="L1991" s="5"/>
      <c r="M1991" s="5"/>
      <c r="N1991" s="5"/>
      <c r="O1991" s="5"/>
      <c r="P1991" s="5"/>
      <c r="Q1991" s="5"/>
      <c r="R1991" s="5"/>
      <c r="S1991" s="5"/>
      <c r="T1991" s="5"/>
    </row>
    <row r="1992" spans="2:20" ht="15" x14ac:dyDescent="0.25">
      <c r="B1992" s="4" t="str">
        <f t="shared" si="32"/>
        <v/>
      </c>
      <c r="C1992"/>
      <c r="D1992"/>
      <c r="E1992"/>
      <c r="F1992" s="5"/>
      <c r="G1992" s="5"/>
      <c r="H1992" s="5"/>
      <c r="I1992" s="5"/>
      <c r="J1992" s="5"/>
      <c r="K1992" s="5"/>
      <c r="L1992" s="5"/>
      <c r="M1992" s="5"/>
      <c r="N1992" s="5"/>
      <c r="O1992" s="5"/>
      <c r="P1992" s="5"/>
      <c r="Q1992" s="5"/>
      <c r="R1992" s="5"/>
      <c r="S1992" s="5"/>
      <c r="T1992" s="5"/>
    </row>
    <row r="1993" spans="2:20" ht="15" x14ac:dyDescent="0.25">
      <c r="B1993" s="4" t="str">
        <f t="shared" si="32"/>
        <v/>
      </c>
      <c r="C1993"/>
      <c r="D1993"/>
      <c r="E1993"/>
      <c r="F1993" s="5"/>
      <c r="G1993" s="5"/>
      <c r="H1993" s="5"/>
      <c r="I1993" s="5"/>
      <c r="J1993" s="5"/>
      <c r="K1993" s="5"/>
      <c r="L1993" s="5"/>
      <c r="M1993" s="5"/>
      <c r="N1993" s="5"/>
      <c r="O1993" s="5"/>
      <c r="P1993" s="5"/>
      <c r="Q1993" s="5"/>
      <c r="R1993" s="5"/>
      <c r="S1993" s="5"/>
      <c r="T1993" s="5"/>
    </row>
    <row r="1994" spans="2:20" ht="15" x14ac:dyDescent="0.25">
      <c r="B1994" s="4" t="str">
        <f t="shared" si="32"/>
        <v/>
      </c>
      <c r="C1994"/>
      <c r="D1994"/>
      <c r="E1994"/>
      <c r="F1994" s="5"/>
      <c r="G1994" s="5"/>
      <c r="H1994" s="5"/>
      <c r="I1994" s="5"/>
      <c r="J1994" s="5"/>
      <c r="K1994" s="5"/>
      <c r="L1994" s="5"/>
      <c r="M1994" s="5"/>
      <c r="N1994" s="5"/>
      <c r="O1994" s="5"/>
      <c r="P1994" s="5"/>
      <c r="Q1994" s="5"/>
      <c r="R1994" s="5"/>
      <c r="S1994" s="5"/>
      <c r="T1994" s="5"/>
    </row>
    <row r="1995" spans="2:20" ht="15" x14ac:dyDescent="0.25">
      <c r="B1995" s="4" t="str">
        <f t="shared" si="32"/>
        <v/>
      </c>
      <c r="C1995"/>
      <c r="D1995"/>
      <c r="E1995"/>
      <c r="F1995" s="5"/>
      <c r="G1995" s="5"/>
      <c r="H1995" s="5"/>
      <c r="I1995" s="5"/>
      <c r="J1995" s="5"/>
      <c r="K1995" s="5"/>
      <c r="L1995" s="5"/>
      <c r="M1995" s="5"/>
      <c r="N1995" s="5"/>
      <c r="O1995" s="5"/>
      <c r="P1995" s="5"/>
      <c r="Q1995" s="5"/>
      <c r="R1995" s="5"/>
      <c r="S1995" s="5"/>
      <c r="T1995" s="5"/>
    </row>
    <row r="1996" spans="2:20" ht="15" x14ac:dyDescent="0.25">
      <c r="B1996" s="4" t="str">
        <f t="shared" si="32"/>
        <v/>
      </c>
      <c r="C1996"/>
      <c r="D1996"/>
      <c r="E1996"/>
      <c r="F1996" s="5"/>
      <c r="G1996" s="5"/>
      <c r="H1996" s="5"/>
      <c r="I1996" s="5"/>
      <c r="J1996" s="5"/>
      <c r="K1996" s="5"/>
      <c r="L1996" s="5"/>
      <c r="M1996" s="5"/>
      <c r="N1996" s="5"/>
      <c r="O1996" s="5"/>
      <c r="P1996" s="5"/>
      <c r="Q1996" s="5"/>
      <c r="R1996" s="5"/>
      <c r="S1996" s="5"/>
      <c r="T1996" s="5"/>
    </row>
    <row r="1997" spans="2:20" ht="15" x14ac:dyDescent="0.25">
      <c r="B1997" s="4" t="str">
        <f t="shared" ref="B1997:B2060" si="33">IF(IFERROR(IF(MAX(G1997:BB1997)/MAX($G$12:$DD$10000)=1,"",MAX(G1997:BB1997)/MAX($G$12:$DD$10000)),"")=0,"",IFERROR(IF(MAX(G1997:BB1997)/MAX($G$12:$DD$10000)=1,"",MAX(G1997:BB1997)/MAX($G$12:$DD$10000)),""))</f>
        <v/>
      </c>
      <c r="C1997"/>
      <c r="D1997"/>
      <c r="E1997"/>
      <c r="F1997" s="5"/>
      <c r="G1997" s="5"/>
      <c r="H1997" s="5"/>
      <c r="I1997" s="5"/>
      <c r="J1997" s="5"/>
      <c r="K1997" s="5"/>
      <c r="L1997" s="5"/>
      <c r="M1997" s="5"/>
      <c r="N1997" s="5"/>
      <c r="O1997" s="5"/>
      <c r="P1997" s="5"/>
      <c r="Q1997" s="5"/>
      <c r="R1997" s="5"/>
      <c r="S1997" s="5"/>
      <c r="T1997" s="5"/>
    </row>
    <row r="1998" spans="2:20" ht="15" x14ac:dyDescent="0.25">
      <c r="B1998" s="4" t="str">
        <f t="shared" si="33"/>
        <v/>
      </c>
      <c r="C1998"/>
      <c r="D1998"/>
      <c r="E1998"/>
      <c r="F1998" s="5"/>
      <c r="G1998" s="5"/>
      <c r="H1998" s="5"/>
      <c r="I1998" s="5"/>
      <c r="J1998" s="5"/>
      <c r="K1998" s="5"/>
      <c r="L1998" s="5"/>
      <c r="M1998" s="5"/>
      <c r="N1998" s="5"/>
      <c r="O1998" s="5"/>
      <c r="P1998" s="5"/>
      <c r="Q1998" s="5"/>
      <c r="R1998" s="5"/>
      <c r="S1998" s="5"/>
      <c r="T1998" s="5"/>
    </row>
    <row r="1999" spans="2:20" ht="15" x14ac:dyDescent="0.25">
      <c r="B1999" s="4" t="str">
        <f t="shared" si="33"/>
        <v/>
      </c>
      <c r="C1999"/>
      <c r="D1999"/>
      <c r="E1999"/>
      <c r="F1999" s="5"/>
      <c r="G1999" s="5"/>
      <c r="H1999" s="5"/>
      <c r="I1999" s="5"/>
      <c r="J1999" s="5"/>
      <c r="K1999" s="5"/>
      <c r="L1999" s="5"/>
      <c r="M1999" s="5"/>
      <c r="N1999" s="5"/>
      <c r="O1999" s="5"/>
      <c r="P1999" s="5"/>
      <c r="Q1999" s="5"/>
      <c r="R1999" s="5"/>
      <c r="S1999" s="5"/>
      <c r="T1999" s="5"/>
    </row>
    <row r="2000" spans="2:20" ht="15" x14ac:dyDescent="0.25">
      <c r="B2000" s="4" t="str">
        <f t="shared" si="33"/>
        <v/>
      </c>
      <c r="C2000"/>
      <c r="D2000"/>
      <c r="E2000"/>
      <c r="F2000" s="5"/>
      <c r="G2000" s="5"/>
      <c r="H2000" s="5"/>
      <c r="I2000" s="5"/>
      <c r="J2000" s="5"/>
      <c r="K2000" s="5"/>
      <c r="L2000" s="5"/>
      <c r="M2000" s="5"/>
      <c r="N2000" s="5"/>
      <c r="O2000" s="5"/>
      <c r="P2000" s="5"/>
      <c r="Q2000" s="5"/>
      <c r="R2000" s="5"/>
      <c r="S2000" s="5"/>
      <c r="T2000" s="5"/>
    </row>
    <row r="2001" spans="2:20" ht="15" x14ac:dyDescent="0.25">
      <c r="B2001" s="4" t="str">
        <f t="shared" si="33"/>
        <v/>
      </c>
      <c r="C2001"/>
      <c r="D2001"/>
      <c r="E2001"/>
      <c r="F2001" s="5"/>
      <c r="G2001" s="5"/>
      <c r="H2001" s="5"/>
      <c r="I2001" s="5"/>
      <c r="J2001" s="5"/>
      <c r="K2001" s="5"/>
      <c r="L2001" s="5"/>
      <c r="M2001" s="5"/>
      <c r="N2001" s="5"/>
      <c r="O2001" s="5"/>
      <c r="P2001" s="5"/>
      <c r="Q2001" s="5"/>
      <c r="R2001" s="5"/>
      <c r="S2001" s="5"/>
      <c r="T2001" s="5"/>
    </row>
    <row r="2002" spans="2:20" ht="15" x14ac:dyDescent="0.25">
      <c r="B2002" s="4" t="str">
        <f t="shared" si="33"/>
        <v/>
      </c>
      <c r="C2002"/>
      <c r="D2002"/>
      <c r="E2002"/>
      <c r="F2002" s="5"/>
      <c r="G2002" s="5"/>
      <c r="H2002" s="5"/>
      <c r="I2002" s="5"/>
      <c r="J2002" s="5"/>
      <c r="K2002" s="5"/>
      <c r="L2002" s="5"/>
      <c r="M2002" s="5"/>
      <c r="N2002" s="5"/>
      <c r="O2002" s="5"/>
      <c r="P2002" s="5"/>
      <c r="Q2002" s="5"/>
      <c r="R2002" s="5"/>
      <c r="S2002" s="5"/>
      <c r="T2002" s="5"/>
    </row>
    <row r="2003" spans="2:20" ht="15" x14ac:dyDescent="0.25">
      <c r="B2003" s="4" t="str">
        <f t="shared" si="33"/>
        <v/>
      </c>
      <c r="C2003"/>
      <c r="D2003"/>
      <c r="E2003"/>
      <c r="F2003" s="5"/>
      <c r="G2003" s="5"/>
      <c r="H2003" s="5"/>
      <c r="I2003" s="5"/>
      <c r="J2003" s="5"/>
      <c r="K2003" s="5"/>
      <c r="L2003" s="5"/>
      <c r="M2003" s="5"/>
      <c r="N2003" s="5"/>
      <c r="O2003" s="5"/>
      <c r="P2003" s="5"/>
      <c r="Q2003" s="5"/>
      <c r="R2003" s="5"/>
      <c r="S2003" s="5"/>
      <c r="T2003" s="5"/>
    </row>
    <row r="2004" spans="2:20" ht="15" x14ac:dyDescent="0.25">
      <c r="B2004" s="4" t="str">
        <f t="shared" si="33"/>
        <v/>
      </c>
      <c r="C2004"/>
      <c r="D2004"/>
      <c r="E2004"/>
      <c r="F2004" s="5"/>
      <c r="G2004" s="5"/>
      <c r="H2004" s="5"/>
      <c r="I2004" s="5"/>
      <c r="J2004" s="5"/>
      <c r="K2004" s="5"/>
      <c r="L2004" s="5"/>
      <c r="M2004" s="5"/>
      <c r="N2004" s="5"/>
      <c r="O2004" s="5"/>
      <c r="P2004" s="5"/>
      <c r="Q2004" s="5"/>
      <c r="R2004" s="5"/>
      <c r="S2004" s="5"/>
      <c r="T2004" s="5"/>
    </row>
    <row r="2005" spans="2:20" ht="15" x14ac:dyDescent="0.25">
      <c r="B2005" s="4" t="str">
        <f t="shared" si="33"/>
        <v/>
      </c>
      <c r="C2005"/>
      <c r="D2005"/>
      <c r="E2005"/>
      <c r="F2005" s="5"/>
      <c r="G2005" s="5"/>
      <c r="H2005" s="5"/>
      <c r="I2005" s="5"/>
      <c r="J2005" s="5"/>
      <c r="K2005" s="5"/>
      <c r="L2005" s="5"/>
      <c r="M2005" s="5"/>
      <c r="N2005" s="5"/>
      <c r="O2005" s="5"/>
      <c r="P2005" s="5"/>
      <c r="Q2005" s="5"/>
      <c r="R2005" s="5"/>
      <c r="S2005" s="5"/>
      <c r="T2005" s="5"/>
    </row>
    <row r="2006" spans="2:20" ht="15" x14ac:dyDescent="0.25">
      <c r="B2006" s="4" t="str">
        <f t="shared" si="33"/>
        <v/>
      </c>
      <c r="C2006"/>
      <c r="D2006"/>
      <c r="E2006"/>
      <c r="F2006" s="5"/>
      <c r="G2006" s="5"/>
      <c r="H2006" s="5"/>
      <c r="I2006" s="5"/>
      <c r="J2006" s="5"/>
      <c r="K2006" s="5"/>
      <c r="L2006" s="5"/>
      <c r="M2006" s="5"/>
      <c r="N2006" s="5"/>
      <c r="O2006" s="5"/>
      <c r="P2006" s="5"/>
      <c r="Q2006" s="5"/>
      <c r="R2006" s="5"/>
      <c r="S2006" s="5"/>
      <c r="T2006" s="5"/>
    </row>
    <row r="2007" spans="2:20" ht="15" x14ac:dyDescent="0.25">
      <c r="B2007" s="4" t="str">
        <f t="shared" si="33"/>
        <v/>
      </c>
      <c r="C2007"/>
      <c r="D2007"/>
      <c r="E2007"/>
      <c r="F2007" s="5"/>
      <c r="G2007" s="5"/>
      <c r="H2007" s="5"/>
      <c r="I2007" s="5"/>
      <c r="J2007" s="5"/>
      <c r="K2007" s="5"/>
      <c r="L2007" s="5"/>
      <c r="M2007" s="5"/>
      <c r="N2007" s="5"/>
      <c r="O2007" s="5"/>
      <c r="P2007" s="5"/>
      <c r="Q2007" s="5"/>
      <c r="R2007" s="5"/>
      <c r="S2007" s="5"/>
      <c r="T2007" s="5"/>
    </row>
    <row r="2008" spans="2:20" ht="15" x14ac:dyDescent="0.25">
      <c r="B2008" s="4" t="str">
        <f t="shared" si="33"/>
        <v/>
      </c>
      <c r="C2008"/>
      <c r="D2008"/>
      <c r="E2008"/>
      <c r="F2008" s="5"/>
      <c r="G2008" s="5"/>
      <c r="H2008" s="5"/>
      <c r="I2008" s="5"/>
      <c r="J2008" s="5"/>
      <c r="K2008" s="5"/>
      <c r="L2008" s="5"/>
      <c r="M2008" s="5"/>
      <c r="N2008" s="5"/>
      <c r="O2008" s="5"/>
      <c r="P2008" s="5"/>
      <c r="Q2008" s="5"/>
      <c r="R2008" s="5"/>
      <c r="S2008" s="5"/>
      <c r="T2008" s="5"/>
    </row>
    <row r="2009" spans="2:20" ht="15" x14ac:dyDescent="0.25">
      <c r="B2009" s="4" t="str">
        <f t="shared" si="33"/>
        <v/>
      </c>
      <c r="C2009"/>
      <c r="D2009"/>
      <c r="E2009"/>
      <c r="F2009" s="5"/>
      <c r="G2009" s="5"/>
      <c r="H2009" s="5"/>
      <c r="I2009" s="5"/>
      <c r="J2009" s="5"/>
      <c r="K2009" s="5"/>
      <c r="L2009" s="5"/>
      <c r="M2009" s="5"/>
      <c r="N2009" s="5"/>
      <c r="O2009" s="5"/>
      <c r="P2009" s="5"/>
      <c r="Q2009" s="5"/>
      <c r="R2009" s="5"/>
      <c r="S2009" s="5"/>
      <c r="T2009" s="5"/>
    </row>
    <row r="2010" spans="2:20" ht="15" x14ac:dyDescent="0.25">
      <c r="B2010" s="4" t="str">
        <f t="shared" si="33"/>
        <v/>
      </c>
      <c r="C2010"/>
      <c r="D2010"/>
      <c r="E2010"/>
      <c r="F2010" s="5"/>
      <c r="G2010" s="5"/>
      <c r="H2010" s="5"/>
      <c r="I2010" s="5"/>
      <c r="J2010" s="5"/>
      <c r="K2010" s="5"/>
      <c r="L2010" s="5"/>
      <c r="M2010" s="5"/>
      <c r="N2010" s="5"/>
      <c r="O2010" s="5"/>
      <c r="P2010" s="5"/>
      <c r="Q2010" s="5"/>
      <c r="R2010" s="5"/>
      <c r="S2010" s="5"/>
      <c r="T2010" s="5"/>
    </row>
    <row r="2011" spans="2:20" ht="15" x14ac:dyDescent="0.25">
      <c r="B2011" s="4" t="str">
        <f t="shared" si="33"/>
        <v/>
      </c>
      <c r="C2011"/>
      <c r="D2011"/>
      <c r="E2011"/>
      <c r="F2011" s="5"/>
      <c r="G2011" s="5"/>
      <c r="H2011" s="5"/>
      <c r="I2011" s="5"/>
      <c r="J2011" s="5"/>
      <c r="K2011" s="5"/>
      <c r="L2011" s="5"/>
      <c r="M2011" s="5"/>
      <c r="N2011" s="5"/>
      <c r="O2011" s="5"/>
      <c r="P2011" s="5"/>
      <c r="Q2011" s="5"/>
      <c r="R2011" s="5"/>
      <c r="S2011" s="5"/>
      <c r="T2011" s="5"/>
    </row>
    <row r="2012" spans="2:20" ht="15" x14ac:dyDescent="0.25">
      <c r="B2012" s="4" t="str">
        <f t="shared" si="33"/>
        <v/>
      </c>
      <c r="C2012"/>
      <c r="D2012"/>
      <c r="E2012"/>
      <c r="F2012" s="5"/>
      <c r="G2012" s="5"/>
      <c r="H2012" s="5"/>
      <c r="I2012" s="5"/>
      <c r="J2012" s="5"/>
      <c r="K2012" s="5"/>
      <c r="L2012" s="5"/>
      <c r="M2012" s="5"/>
      <c r="N2012" s="5"/>
      <c r="O2012" s="5"/>
      <c r="P2012" s="5"/>
      <c r="Q2012" s="5"/>
      <c r="R2012" s="5"/>
      <c r="S2012" s="5"/>
      <c r="T2012" s="5"/>
    </row>
    <row r="2013" spans="2:20" ht="15" x14ac:dyDescent="0.25">
      <c r="B2013" s="4" t="str">
        <f t="shared" si="33"/>
        <v/>
      </c>
      <c r="C2013"/>
      <c r="D2013"/>
      <c r="E2013"/>
      <c r="F2013" s="5"/>
      <c r="G2013" s="5"/>
      <c r="H2013" s="5"/>
      <c r="I2013" s="5"/>
      <c r="J2013" s="5"/>
      <c r="K2013" s="5"/>
      <c r="L2013" s="5"/>
      <c r="M2013" s="5"/>
      <c r="N2013" s="5"/>
      <c r="O2013" s="5"/>
      <c r="P2013" s="5"/>
      <c r="Q2013" s="5"/>
      <c r="R2013" s="5"/>
      <c r="S2013" s="5"/>
      <c r="T2013" s="5"/>
    </row>
    <row r="2014" spans="2:20" ht="15" x14ac:dyDescent="0.25">
      <c r="B2014" s="4" t="str">
        <f t="shared" si="33"/>
        <v/>
      </c>
      <c r="C2014"/>
      <c r="D2014"/>
      <c r="E2014"/>
      <c r="F2014" s="5"/>
      <c r="G2014" s="5"/>
      <c r="H2014" s="5"/>
      <c r="I2014" s="5"/>
      <c r="J2014" s="5"/>
      <c r="K2014" s="5"/>
      <c r="L2014" s="5"/>
      <c r="M2014" s="5"/>
      <c r="N2014" s="5"/>
      <c r="O2014" s="5"/>
      <c r="P2014" s="5"/>
      <c r="Q2014" s="5"/>
      <c r="R2014" s="5"/>
      <c r="S2014" s="5"/>
      <c r="T2014" s="5"/>
    </row>
    <row r="2015" spans="2:20" ht="15" x14ac:dyDescent="0.25">
      <c r="B2015" s="4" t="str">
        <f t="shared" si="33"/>
        <v/>
      </c>
      <c r="C2015"/>
      <c r="D2015"/>
      <c r="E2015"/>
      <c r="F2015" s="5"/>
      <c r="G2015" s="5"/>
      <c r="H2015" s="5"/>
      <c r="I2015" s="5"/>
      <c r="J2015" s="5"/>
      <c r="K2015" s="5"/>
      <c r="L2015" s="5"/>
      <c r="M2015" s="5"/>
      <c r="N2015" s="5"/>
      <c r="O2015" s="5"/>
      <c r="P2015" s="5"/>
      <c r="Q2015" s="5"/>
      <c r="R2015" s="5"/>
      <c r="S2015" s="5"/>
      <c r="T2015" s="5"/>
    </row>
    <row r="2016" spans="2:20" ht="15" x14ac:dyDescent="0.25">
      <c r="B2016" s="4" t="str">
        <f t="shared" si="33"/>
        <v/>
      </c>
      <c r="C2016"/>
      <c r="D2016"/>
      <c r="E2016"/>
      <c r="F2016" s="5"/>
      <c r="G2016" s="5"/>
      <c r="H2016" s="5"/>
      <c r="I2016" s="5"/>
      <c r="J2016" s="5"/>
      <c r="K2016" s="5"/>
      <c r="L2016" s="5"/>
      <c r="M2016" s="5"/>
      <c r="N2016" s="5"/>
      <c r="O2016" s="5"/>
      <c r="P2016" s="5"/>
      <c r="Q2016" s="5"/>
      <c r="R2016" s="5"/>
      <c r="S2016" s="5"/>
      <c r="T2016" s="5"/>
    </row>
    <row r="2017" spans="2:20" ht="15" x14ac:dyDescent="0.25">
      <c r="B2017" s="4" t="str">
        <f t="shared" si="33"/>
        <v/>
      </c>
      <c r="C2017"/>
      <c r="D2017"/>
      <c r="E2017"/>
      <c r="F2017" s="5"/>
      <c r="G2017" s="5"/>
      <c r="H2017" s="5"/>
      <c r="I2017" s="5"/>
      <c r="J2017" s="5"/>
      <c r="K2017" s="5"/>
      <c r="L2017" s="5"/>
      <c r="M2017" s="5"/>
      <c r="N2017" s="5"/>
      <c r="O2017" s="5"/>
      <c r="P2017" s="5"/>
      <c r="Q2017" s="5"/>
      <c r="R2017" s="5"/>
      <c r="S2017" s="5"/>
      <c r="T2017" s="5"/>
    </row>
    <row r="2018" spans="2:20" ht="15" x14ac:dyDescent="0.25">
      <c r="B2018" s="4" t="str">
        <f t="shared" si="33"/>
        <v/>
      </c>
      <c r="C2018"/>
      <c r="D2018"/>
      <c r="E2018"/>
      <c r="F2018" s="5"/>
      <c r="G2018" s="5"/>
      <c r="H2018" s="5"/>
      <c r="I2018" s="5"/>
      <c r="J2018" s="5"/>
      <c r="K2018" s="5"/>
      <c r="L2018" s="5"/>
      <c r="M2018" s="5"/>
      <c r="N2018" s="5"/>
      <c r="O2018" s="5"/>
      <c r="P2018" s="5"/>
      <c r="Q2018" s="5"/>
      <c r="R2018" s="5"/>
      <c r="S2018" s="5"/>
      <c r="T2018" s="5"/>
    </row>
    <row r="2019" spans="2:20" ht="15" x14ac:dyDescent="0.25">
      <c r="B2019" s="4" t="str">
        <f t="shared" si="33"/>
        <v/>
      </c>
      <c r="C2019"/>
      <c r="D2019"/>
      <c r="E2019"/>
      <c r="F2019" s="5"/>
      <c r="G2019" s="5"/>
      <c r="H2019" s="5"/>
      <c r="I2019" s="5"/>
      <c r="J2019" s="5"/>
      <c r="K2019" s="5"/>
      <c r="L2019" s="5"/>
      <c r="M2019" s="5"/>
      <c r="N2019" s="5"/>
      <c r="O2019" s="5"/>
      <c r="P2019" s="5"/>
      <c r="Q2019" s="5"/>
      <c r="R2019" s="5"/>
      <c r="S2019" s="5"/>
      <c r="T2019" s="5"/>
    </row>
    <row r="2020" spans="2:20" ht="15" x14ac:dyDescent="0.25">
      <c r="B2020" s="4" t="str">
        <f t="shared" si="33"/>
        <v/>
      </c>
      <c r="C2020"/>
      <c r="D2020"/>
      <c r="E2020"/>
      <c r="F2020" s="5"/>
      <c r="G2020" s="5"/>
      <c r="H2020" s="5"/>
      <c r="I2020" s="5"/>
      <c r="J2020" s="5"/>
      <c r="K2020" s="5"/>
      <c r="L2020" s="5"/>
      <c r="M2020" s="5"/>
      <c r="N2020" s="5"/>
      <c r="O2020" s="5"/>
      <c r="P2020" s="5"/>
      <c r="Q2020" s="5"/>
      <c r="R2020" s="5"/>
      <c r="S2020" s="5"/>
      <c r="T2020" s="5"/>
    </row>
    <row r="2021" spans="2:20" ht="15" x14ac:dyDescent="0.25">
      <c r="B2021" s="4" t="str">
        <f t="shared" si="33"/>
        <v/>
      </c>
      <c r="C2021"/>
      <c r="D2021"/>
      <c r="E2021"/>
      <c r="F2021" s="5"/>
      <c r="G2021" s="5"/>
      <c r="H2021" s="5"/>
      <c r="I2021" s="5"/>
      <c r="J2021" s="5"/>
      <c r="K2021" s="5"/>
      <c r="L2021" s="5"/>
      <c r="M2021" s="5"/>
      <c r="N2021" s="5"/>
      <c r="O2021" s="5"/>
      <c r="P2021" s="5"/>
      <c r="Q2021" s="5"/>
      <c r="R2021" s="5"/>
      <c r="S2021" s="5"/>
      <c r="T2021" s="5"/>
    </row>
    <row r="2022" spans="2:20" ht="15" x14ac:dyDescent="0.25">
      <c r="B2022" s="4" t="str">
        <f t="shared" si="33"/>
        <v/>
      </c>
      <c r="C2022"/>
      <c r="D2022"/>
      <c r="E2022"/>
      <c r="F2022" s="5"/>
      <c r="G2022" s="5"/>
      <c r="H2022" s="5"/>
      <c r="I2022" s="5"/>
      <c r="J2022" s="5"/>
      <c r="K2022" s="5"/>
      <c r="L2022" s="5"/>
      <c r="M2022" s="5"/>
      <c r="N2022" s="5"/>
      <c r="O2022" s="5"/>
      <c r="P2022" s="5"/>
      <c r="Q2022" s="5"/>
      <c r="R2022" s="5"/>
      <c r="S2022" s="5"/>
      <c r="T2022" s="5"/>
    </row>
    <row r="2023" spans="2:20" ht="15" x14ac:dyDescent="0.25">
      <c r="B2023" s="4" t="str">
        <f t="shared" si="33"/>
        <v/>
      </c>
      <c r="C2023"/>
      <c r="D2023"/>
      <c r="E2023"/>
      <c r="F2023" s="5"/>
      <c r="G2023" s="5"/>
      <c r="H2023" s="5"/>
      <c r="I2023" s="5"/>
      <c r="J2023" s="5"/>
      <c r="K2023" s="5"/>
      <c r="L2023" s="5"/>
      <c r="M2023" s="5"/>
      <c r="N2023" s="5"/>
      <c r="O2023" s="5"/>
      <c r="P2023" s="5"/>
      <c r="Q2023" s="5"/>
      <c r="R2023" s="5"/>
      <c r="S2023" s="5"/>
      <c r="T2023" s="5"/>
    </row>
    <row r="2024" spans="2:20" ht="15" x14ac:dyDescent="0.25">
      <c r="B2024" s="4" t="str">
        <f t="shared" si="33"/>
        <v/>
      </c>
      <c r="C2024"/>
      <c r="D2024"/>
      <c r="E2024"/>
      <c r="F2024" s="5"/>
      <c r="G2024" s="5"/>
      <c r="H2024" s="5"/>
      <c r="I2024" s="5"/>
      <c r="J2024" s="5"/>
      <c r="K2024" s="5"/>
      <c r="L2024" s="5"/>
      <c r="M2024" s="5"/>
      <c r="N2024" s="5"/>
      <c r="O2024" s="5"/>
      <c r="P2024" s="5"/>
      <c r="Q2024" s="5"/>
      <c r="R2024" s="5"/>
      <c r="S2024" s="5"/>
      <c r="T2024" s="5"/>
    </row>
    <row r="2025" spans="2:20" ht="15" x14ac:dyDescent="0.25">
      <c r="B2025" s="4" t="str">
        <f t="shared" si="33"/>
        <v/>
      </c>
      <c r="C2025"/>
      <c r="D2025"/>
      <c r="E2025"/>
      <c r="F2025" s="5"/>
      <c r="G2025" s="5"/>
      <c r="H2025" s="5"/>
      <c r="I2025" s="5"/>
      <c r="J2025" s="5"/>
      <c r="K2025" s="5"/>
      <c r="L2025" s="5"/>
      <c r="M2025" s="5"/>
      <c r="N2025" s="5"/>
      <c r="O2025" s="5"/>
      <c r="P2025" s="5"/>
      <c r="Q2025" s="5"/>
      <c r="R2025" s="5"/>
      <c r="S2025" s="5"/>
      <c r="T2025" s="5"/>
    </row>
    <row r="2026" spans="2:20" ht="15" x14ac:dyDescent="0.25">
      <c r="B2026" s="4" t="str">
        <f t="shared" si="33"/>
        <v/>
      </c>
      <c r="C2026"/>
      <c r="D2026"/>
      <c r="E2026"/>
      <c r="F2026" s="5"/>
      <c r="G2026" s="5"/>
      <c r="H2026" s="5"/>
      <c r="I2026" s="5"/>
      <c r="J2026" s="5"/>
      <c r="K2026" s="5"/>
      <c r="L2026" s="5"/>
      <c r="M2026" s="5"/>
      <c r="N2026" s="5"/>
      <c r="O2026" s="5"/>
      <c r="P2026" s="5"/>
      <c r="Q2026" s="5"/>
      <c r="R2026" s="5"/>
      <c r="S2026" s="5"/>
      <c r="T2026" s="5"/>
    </row>
    <row r="2027" spans="2:20" ht="15" x14ac:dyDescent="0.25">
      <c r="B2027" s="4" t="str">
        <f t="shared" si="33"/>
        <v/>
      </c>
      <c r="C2027"/>
      <c r="D2027"/>
      <c r="E2027"/>
      <c r="F2027" s="5"/>
      <c r="G2027" s="5"/>
      <c r="H2027" s="5"/>
      <c r="I2027" s="5"/>
      <c r="J2027" s="5"/>
      <c r="K2027" s="5"/>
      <c r="L2027" s="5"/>
      <c r="M2027" s="5"/>
      <c r="N2027" s="5"/>
      <c r="O2027" s="5"/>
      <c r="P2027" s="5"/>
      <c r="Q2027" s="5"/>
      <c r="R2027" s="5"/>
      <c r="S2027" s="5"/>
      <c r="T2027" s="5"/>
    </row>
    <row r="2028" spans="2:20" ht="15" x14ac:dyDescent="0.25">
      <c r="B2028" s="4" t="str">
        <f t="shared" si="33"/>
        <v/>
      </c>
      <c r="C2028"/>
      <c r="D2028"/>
      <c r="E2028"/>
      <c r="F2028" s="5"/>
      <c r="G2028" s="5"/>
      <c r="H2028" s="5"/>
      <c r="I2028" s="5"/>
      <c r="J2028" s="5"/>
      <c r="K2028" s="5"/>
      <c r="L2028" s="5"/>
      <c r="M2028" s="5"/>
      <c r="N2028" s="5"/>
      <c r="O2028" s="5"/>
      <c r="P2028" s="5"/>
      <c r="Q2028" s="5"/>
      <c r="R2028" s="5"/>
      <c r="S2028" s="5"/>
      <c r="T2028" s="5"/>
    </row>
    <row r="2029" spans="2:20" ht="15" x14ac:dyDescent="0.25">
      <c r="B2029" s="4" t="str">
        <f t="shared" si="33"/>
        <v/>
      </c>
      <c r="C2029"/>
      <c r="D2029"/>
      <c r="E2029"/>
      <c r="F2029" s="5"/>
      <c r="G2029" s="5"/>
      <c r="H2029" s="5"/>
      <c r="I2029" s="5"/>
      <c r="J2029" s="5"/>
      <c r="K2029" s="5"/>
      <c r="L2029" s="5"/>
      <c r="M2029" s="5"/>
      <c r="N2029" s="5"/>
      <c r="O2029" s="5"/>
      <c r="P2029" s="5"/>
      <c r="Q2029" s="5"/>
      <c r="R2029" s="5"/>
      <c r="S2029" s="5"/>
      <c r="T2029" s="5"/>
    </row>
    <row r="2030" spans="2:20" ht="15" x14ac:dyDescent="0.25">
      <c r="B2030" s="4" t="str">
        <f t="shared" si="33"/>
        <v/>
      </c>
      <c r="C2030"/>
      <c r="D2030"/>
      <c r="E2030"/>
      <c r="F2030" s="5"/>
      <c r="G2030" s="5"/>
      <c r="H2030" s="5"/>
      <c r="I2030" s="5"/>
      <c r="J2030" s="5"/>
      <c r="K2030" s="5"/>
      <c r="L2030" s="5"/>
      <c r="M2030" s="5"/>
      <c r="N2030" s="5"/>
      <c r="O2030" s="5"/>
      <c r="P2030" s="5"/>
      <c r="Q2030" s="5"/>
      <c r="R2030" s="5"/>
      <c r="S2030" s="5"/>
      <c r="T2030" s="5"/>
    </row>
    <row r="2031" spans="2:20" ht="15" x14ac:dyDescent="0.25">
      <c r="B2031" s="4" t="str">
        <f t="shared" si="33"/>
        <v/>
      </c>
      <c r="C2031"/>
      <c r="D2031"/>
      <c r="E2031"/>
      <c r="F2031" s="5"/>
      <c r="G2031" s="5"/>
      <c r="H2031" s="5"/>
      <c r="I2031" s="5"/>
      <c r="J2031" s="5"/>
      <c r="K2031" s="5"/>
      <c r="L2031" s="5"/>
      <c r="M2031" s="5"/>
      <c r="N2031" s="5"/>
      <c r="O2031" s="5"/>
      <c r="P2031" s="5"/>
      <c r="Q2031" s="5"/>
      <c r="R2031" s="5"/>
      <c r="S2031" s="5"/>
      <c r="T2031" s="5"/>
    </row>
    <row r="2032" spans="2:20" ht="15" x14ac:dyDescent="0.25">
      <c r="B2032" s="4" t="str">
        <f t="shared" si="33"/>
        <v/>
      </c>
      <c r="C2032"/>
      <c r="D2032"/>
      <c r="E2032"/>
      <c r="F2032" s="5"/>
      <c r="G2032" s="5"/>
      <c r="H2032" s="5"/>
      <c r="I2032" s="5"/>
      <c r="J2032" s="5"/>
      <c r="K2032" s="5"/>
      <c r="L2032" s="5"/>
      <c r="M2032" s="5"/>
      <c r="N2032" s="5"/>
      <c r="O2032" s="5"/>
      <c r="P2032" s="5"/>
      <c r="Q2032" s="5"/>
      <c r="R2032" s="5"/>
      <c r="S2032" s="5"/>
      <c r="T2032" s="5"/>
    </row>
    <row r="2033" spans="2:20" ht="15" x14ac:dyDescent="0.25">
      <c r="B2033" s="4" t="str">
        <f t="shared" si="33"/>
        <v/>
      </c>
      <c r="C2033"/>
      <c r="D2033"/>
      <c r="E2033"/>
      <c r="F2033" s="5"/>
      <c r="G2033" s="5"/>
      <c r="H2033" s="5"/>
      <c r="I2033" s="5"/>
      <c r="J2033" s="5"/>
      <c r="K2033" s="5"/>
      <c r="L2033" s="5"/>
      <c r="M2033" s="5"/>
      <c r="N2033" s="5"/>
      <c r="O2033" s="5"/>
      <c r="P2033" s="5"/>
      <c r="Q2033" s="5"/>
      <c r="R2033" s="5"/>
      <c r="S2033" s="5"/>
      <c r="T2033" s="5"/>
    </row>
    <row r="2034" spans="2:20" ht="15" x14ac:dyDescent="0.25">
      <c r="B2034" s="4" t="str">
        <f t="shared" si="33"/>
        <v/>
      </c>
      <c r="C2034"/>
      <c r="D2034"/>
      <c r="E2034"/>
      <c r="F2034" s="5"/>
      <c r="G2034" s="5"/>
      <c r="H2034" s="5"/>
      <c r="I2034" s="5"/>
      <c r="J2034" s="5"/>
      <c r="K2034" s="5"/>
      <c r="L2034" s="5"/>
      <c r="M2034" s="5"/>
      <c r="N2034" s="5"/>
      <c r="O2034" s="5"/>
      <c r="P2034" s="5"/>
      <c r="Q2034" s="5"/>
      <c r="R2034" s="5"/>
      <c r="S2034" s="5"/>
      <c r="T2034" s="5"/>
    </row>
    <row r="2035" spans="2:20" ht="15" x14ac:dyDescent="0.25">
      <c r="B2035" s="4" t="str">
        <f t="shared" si="33"/>
        <v/>
      </c>
      <c r="C2035"/>
      <c r="D2035"/>
      <c r="E2035"/>
      <c r="F2035" s="5"/>
      <c r="G2035" s="5"/>
      <c r="H2035" s="5"/>
      <c r="I2035" s="5"/>
      <c r="J2035" s="5"/>
      <c r="K2035" s="5"/>
      <c r="L2035" s="5"/>
      <c r="M2035" s="5"/>
      <c r="N2035" s="5"/>
      <c r="O2035" s="5"/>
      <c r="P2035" s="5"/>
      <c r="Q2035" s="5"/>
      <c r="R2035" s="5"/>
      <c r="S2035" s="5"/>
      <c r="T2035" s="5"/>
    </row>
    <row r="2036" spans="2:20" ht="15" x14ac:dyDescent="0.25">
      <c r="B2036" s="4" t="str">
        <f t="shared" si="33"/>
        <v/>
      </c>
      <c r="C2036"/>
      <c r="D2036"/>
      <c r="E2036"/>
      <c r="F2036" s="5"/>
      <c r="G2036" s="5"/>
      <c r="H2036" s="5"/>
      <c r="I2036" s="5"/>
      <c r="J2036" s="5"/>
      <c r="K2036" s="5"/>
      <c r="L2036" s="5"/>
      <c r="M2036" s="5"/>
      <c r="N2036" s="5"/>
      <c r="O2036" s="5"/>
      <c r="P2036" s="5"/>
      <c r="Q2036" s="5"/>
      <c r="R2036" s="5"/>
      <c r="S2036" s="5"/>
      <c r="T2036" s="5"/>
    </row>
    <row r="2037" spans="2:20" ht="15" x14ac:dyDescent="0.25">
      <c r="B2037" s="4" t="str">
        <f t="shared" si="33"/>
        <v/>
      </c>
      <c r="C2037"/>
      <c r="D2037"/>
      <c r="E2037"/>
      <c r="F2037" s="5"/>
      <c r="G2037" s="5"/>
      <c r="H2037" s="5"/>
      <c r="I2037" s="5"/>
      <c r="J2037" s="5"/>
      <c r="K2037" s="5"/>
      <c r="L2037" s="5"/>
      <c r="M2037" s="5"/>
      <c r="N2037" s="5"/>
      <c r="O2037" s="5"/>
      <c r="P2037" s="5"/>
      <c r="Q2037" s="5"/>
      <c r="R2037" s="5"/>
      <c r="S2037" s="5"/>
      <c r="T2037" s="5"/>
    </row>
    <row r="2038" spans="2:20" ht="15" x14ac:dyDescent="0.25">
      <c r="B2038" s="4" t="str">
        <f t="shared" si="33"/>
        <v/>
      </c>
      <c r="C2038"/>
      <c r="D2038"/>
      <c r="E2038"/>
      <c r="F2038" s="5"/>
      <c r="G2038" s="5"/>
      <c r="H2038" s="5"/>
      <c r="I2038" s="5"/>
      <c r="J2038" s="5"/>
      <c r="K2038" s="5"/>
      <c r="L2038" s="5"/>
      <c r="M2038" s="5"/>
      <c r="N2038" s="5"/>
      <c r="O2038" s="5"/>
      <c r="P2038" s="5"/>
      <c r="Q2038" s="5"/>
      <c r="R2038" s="5"/>
      <c r="S2038" s="5"/>
      <c r="T2038" s="5"/>
    </row>
    <row r="2039" spans="2:20" ht="15" x14ac:dyDescent="0.25">
      <c r="B2039" s="4" t="str">
        <f t="shared" si="33"/>
        <v/>
      </c>
      <c r="C2039"/>
      <c r="D2039"/>
      <c r="E2039"/>
      <c r="F2039" s="5"/>
      <c r="G2039" s="5"/>
      <c r="H2039" s="5"/>
      <c r="I2039" s="5"/>
      <c r="J2039" s="5"/>
      <c r="K2039" s="5"/>
      <c r="L2039" s="5"/>
      <c r="M2039" s="5"/>
      <c r="N2039" s="5"/>
      <c r="O2039" s="5"/>
      <c r="P2039" s="5"/>
      <c r="Q2039" s="5"/>
      <c r="R2039" s="5"/>
      <c r="S2039" s="5"/>
      <c r="T2039" s="5"/>
    </row>
    <row r="2040" spans="2:20" ht="15" x14ac:dyDescent="0.25">
      <c r="B2040" s="4" t="str">
        <f t="shared" si="33"/>
        <v/>
      </c>
      <c r="C2040"/>
      <c r="D2040"/>
      <c r="E2040"/>
      <c r="F2040" s="5"/>
      <c r="G2040" s="5"/>
      <c r="H2040" s="5"/>
      <c r="I2040" s="5"/>
      <c r="J2040" s="5"/>
      <c r="K2040" s="5"/>
      <c r="L2040" s="5"/>
      <c r="M2040" s="5"/>
      <c r="N2040" s="5"/>
      <c r="O2040" s="5"/>
      <c r="P2040" s="5"/>
      <c r="Q2040" s="5"/>
      <c r="R2040" s="5"/>
      <c r="S2040" s="5"/>
      <c r="T2040" s="5"/>
    </row>
    <row r="2041" spans="2:20" ht="15" x14ac:dyDescent="0.25">
      <c r="B2041" s="4" t="str">
        <f t="shared" si="33"/>
        <v/>
      </c>
      <c r="C2041"/>
      <c r="D2041"/>
      <c r="E2041"/>
      <c r="F2041" s="5"/>
      <c r="G2041" s="5"/>
      <c r="H2041" s="5"/>
      <c r="I2041" s="5"/>
      <c r="J2041" s="5"/>
      <c r="K2041" s="5"/>
      <c r="L2041" s="5"/>
      <c r="M2041" s="5"/>
      <c r="N2041" s="5"/>
      <c r="O2041" s="5"/>
      <c r="P2041" s="5"/>
      <c r="Q2041" s="5"/>
      <c r="R2041" s="5"/>
      <c r="S2041" s="5"/>
      <c r="T2041" s="5"/>
    </row>
    <row r="2042" spans="2:20" ht="15" x14ac:dyDescent="0.25">
      <c r="B2042" s="4" t="str">
        <f t="shared" si="33"/>
        <v/>
      </c>
      <c r="C2042"/>
      <c r="D2042"/>
      <c r="E2042"/>
      <c r="F2042" s="5"/>
      <c r="G2042" s="5"/>
      <c r="H2042" s="5"/>
      <c r="I2042" s="5"/>
      <c r="J2042" s="5"/>
      <c r="K2042" s="5"/>
      <c r="L2042" s="5"/>
      <c r="M2042" s="5"/>
      <c r="N2042" s="5"/>
      <c r="O2042" s="5"/>
      <c r="P2042" s="5"/>
      <c r="Q2042" s="5"/>
      <c r="R2042" s="5"/>
      <c r="S2042" s="5"/>
      <c r="T2042" s="5"/>
    </row>
    <row r="2043" spans="2:20" ht="15" x14ac:dyDescent="0.25">
      <c r="B2043" s="4" t="str">
        <f t="shared" si="33"/>
        <v/>
      </c>
      <c r="C2043"/>
      <c r="D2043"/>
      <c r="E2043"/>
      <c r="F2043" s="5"/>
      <c r="G2043" s="5"/>
      <c r="H2043" s="5"/>
      <c r="I2043" s="5"/>
      <c r="J2043" s="5"/>
      <c r="K2043" s="5"/>
      <c r="L2043" s="5"/>
      <c r="M2043" s="5"/>
      <c r="N2043" s="5"/>
      <c r="O2043" s="5"/>
      <c r="P2043" s="5"/>
      <c r="Q2043" s="5"/>
      <c r="R2043" s="5"/>
      <c r="S2043" s="5"/>
      <c r="T2043" s="5"/>
    </row>
    <row r="2044" spans="2:20" ht="15" x14ac:dyDescent="0.25">
      <c r="B2044" s="4" t="str">
        <f t="shared" si="33"/>
        <v/>
      </c>
      <c r="C2044"/>
      <c r="D2044"/>
      <c r="E2044"/>
      <c r="F2044" s="5"/>
      <c r="G2044" s="5"/>
      <c r="H2044" s="5"/>
      <c r="I2044" s="5"/>
      <c r="J2044" s="5"/>
      <c r="K2044" s="5"/>
      <c r="L2044" s="5"/>
      <c r="M2044" s="5"/>
      <c r="N2044" s="5"/>
      <c r="O2044" s="5"/>
      <c r="P2044" s="5"/>
      <c r="Q2044" s="5"/>
      <c r="R2044" s="5"/>
      <c r="S2044" s="5"/>
      <c r="T2044" s="5"/>
    </row>
    <row r="2045" spans="2:20" ht="15" x14ac:dyDescent="0.25">
      <c r="B2045" s="4" t="str">
        <f t="shared" si="33"/>
        <v/>
      </c>
      <c r="C2045"/>
      <c r="D2045"/>
      <c r="E2045"/>
      <c r="F2045" s="5"/>
      <c r="G2045" s="5"/>
      <c r="H2045" s="5"/>
      <c r="I2045" s="5"/>
      <c r="J2045" s="5"/>
      <c r="K2045" s="5"/>
      <c r="L2045" s="5"/>
      <c r="M2045" s="5"/>
      <c r="N2045" s="5"/>
      <c r="O2045" s="5"/>
      <c r="P2045" s="5"/>
      <c r="Q2045" s="5"/>
      <c r="R2045" s="5"/>
      <c r="S2045" s="5"/>
      <c r="T2045" s="5"/>
    </row>
    <row r="2046" spans="2:20" ht="15" x14ac:dyDescent="0.25">
      <c r="B2046" s="4" t="str">
        <f t="shared" si="33"/>
        <v/>
      </c>
      <c r="C2046"/>
      <c r="D2046"/>
      <c r="E2046"/>
      <c r="F2046" s="5"/>
      <c r="G2046" s="5"/>
      <c r="H2046" s="5"/>
      <c r="I2046" s="5"/>
      <c r="J2046" s="5"/>
      <c r="K2046" s="5"/>
      <c r="L2046" s="5"/>
      <c r="M2046" s="5"/>
      <c r="N2046" s="5"/>
      <c r="O2046" s="5"/>
      <c r="P2046" s="5"/>
      <c r="Q2046" s="5"/>
      <c r="R2046" s="5"/>
      <c r="S2046" s="5"/>
      <c r="T2046" s="5"/>
    </row>
    <row r="2047" spans="2:20" ht="15" x14ac:dyDescent="0.25">
      <c r="B2047" s="4" t="str">
        <f t="shared" si="33"/>
        <v/>
      </c>
      <c r="C2047"/>
      <c r="D2047"/>
      <c r="E2047"/>
      <c r="F2047" s="5"/>
      <c r="G2047" s="5"/>
      <c r="H2047" s="5"/>
      <c r="I2047" s="5"/>
      <c r="J2047" s="5"/>
      <c r="K2047" s="5"/>
      <c r="L2047" s="5"/>
      <c r="M2047" s="5"/>
      <c r="N2047" s="5"/>
      <c r="O2047" s="5"/>
      <c r="P2047" s="5"/>
      <c r="Q2047" s="5"/>
      <c r="R2047" s="5"/>
      <c r="S2047" s="5"/>
      <c r="T2047" s="5"/>
    </row>
    <row r="2048" spans="2:20" ht="15" x14ac:dyDescent="0.25">
      <c r="B2048" s="4" t="str">
        <f t="shared" si="33"/>
        <v/>
      </c>
      <c r="C2048"/>
      <c r="D2048"/>
      <c r="E2048"/>
      <c r="F2048" s="5"/>
      <c r="G2048" s="5"/>
      <c r="H2048" s="5"/>
      <c r="I2048" s="5"/>
      <c r="J2048" s="5"/>
      <c r="K2048" s="5"/>
      <c r="L2048" s="5"/>
      <c r="M2048" s="5"/>
      <c r="N2048" s="5"/>
      <c r="O2048" s="5"/>
      <c r="P2048" s="5"/>
      <c r="Q2048" s="5"/>
      <c r="R2048" s="5"/>
      <c r="S2048" s="5"/>
      <c r="T2048" s="5"/>
    </row>
    <row r="2049" spans="2:20" ht="15" x14ac:dyDescent="0.25">
      <c r="B2049" s="4" t="str">
        <f t="shared" si="33"/>
        <v/>
      </c>
      <c r="C2049"/>
      <c r="D2049"/>
      <c r="E2049"/>
      <c r="F2049" s="5"/>
      <c r="G2049" s="5"/>
      <c r="H2049" s="5"/>
      <c r="I2049" s="5"/>
      <c r="J2049" s="5"/>
      <c r="K2049" s="5"/>
      <c r="L2049" s="5"/>
      <c r="M2049" s="5"/>
      <c r="N2049" s="5"/>
      <c r="O2049" s="5"/>
      <c r="P2049" s="5"/>
      <c r="Q2049" s="5"/>
      <c r="R2049" s="5"/>
      <c r="S2049" s="5"/>
      <c r="T2049" s="5"/>
    </row>
    <row r="2050" spans="2:20" ht="15" x14ac:dyDescent="0.25">
      <c r="B2050" s="4" t="str">
        <f t="shared" si="33"/>
        <v/>
      </c>
      <c r="C2050"/>
      <c r="D2050"/>
      <c r="E2050"/>
      <c r="F2050" s="5"/>
      <c r="G2050" s="5"/>
      <c r="H2050" s="5"/>
      <c r="I2050" s="5"/>
      <c r="J2050" s="5"/>
      <c r="K2050" s="5"/>
      <c r="L2050" s="5"/>
      <c r="M2050" s="5"/>
      <c r="N2050" s="5"/>
      <c r="O2050" s="5"/>
      <c r="P2050" s="5"/>
      <c r="Q2050" s="5"/>
      <c r="R2050" s="5"/>
      <c r="S2050" s="5"/>
      <c r="T2050" s="5"/>
    </row>
    <row r="2051" spans="2:20" ht="15" x14ac:dyDescent="0.25">
      <c r="B2051" s="4" t="str">
        <f t="shared" si="33"/>
        <v/>
      </c>
      <c r="C2051"/>
      <c r="D2051"/>
      <c r="E2051"/>
      <c r="F2051" s="5"/>
      <c r="G2051" s="5"/>
      <c r="H2051" s="5"/>
      <c r="I2051" s="5"/>
      <c r="J2051" s="5"/>
      <c r="K2051" s="5"/>
      <c r="L2051" s="5"/>
      <c r="M2051" s="5"/>
      <c r="N2051" s="5"/>
      <c r="O2051" s="5"/>
      <c r="P2051" s="5"/>
      <c r="Q2051" s="5"/>
      <c r="R2051" s="5"/>
      <c r="S2051" s="5"/>
      <c r="T2051" s="5"/>
    </row>
    <row r="2052" spans="2:20" ht="15" x14ac:dyDescent="0.25">
      <c r="B2052" s="4" t="str">
        <f t="shared" si="33"/>
        <v/>
      </c>
      <c r="C2052"/>
      <c r="D2052"/>
      <c r="E2052"/>
      <c r="F2052" s="5"/>
      <c r="G2052" s="5"/>
      <c r="H2052" s="5"/>
      <c r="I2052" s="5"/>
      <c r="J2052" s="5"/>
      <c r="K2052" s="5"/>
      <c r="L2052" s="5"/>
      <c r="M2052" s="5"/>
      <c r="N2052" s="5"/>
      <c r="O2052" s="5"/>
      <c r="P2052" s="5"/>
      <c r="Q2052" s="5"/>
      <c r="R2052" s="5"/>
      <c r="S2052" s="5"/>
      <c r="T2052" s="5"/>
    </row>
    <row r="2053" spans="2:20" ht="15" x14ac:dyDescent="0.25">
      <c r="B2053" s="4" t="str">
        <f t="shared" si="33"/>
        <v/>
      </c>
      <c r="C2053"/>
      <c r="D2053"/>
      <c r="E2053"/>
      <c r="F2053" s="5"/>
      <c r="G2053" s="5"/>
      <c r="H2053" s="5"/>
      <c r="I2053" s="5"/>
      <c r="J2053" s="5"/>
      <c r="K2053" s="5"/>
      <c r="L2053" s="5"/>
      <c r="M2053" s="5"/>
      <c r="N2053" s="5"/>
      <c r="O2053" s="5"/>
      <c r="P2053" s="5"/>
      <c r="Q2053" s="5"/>
      <c r="R2053" s="5"/>
      <c r="S2053" s="5"/>
      <c r="T2053" s="5"/>
    </row>
    <row r="2054" spans="2:20" ht="15" x14ac:dyDescent="0.25">
      <c r="B2054" s="4" t="str">
        <f t="shared" si="33"/>
        <v/>
      </c>
      <c r="C2054"/>
      <c r="D2054"/>
      <c r="E2054"/>
      <c r="F2054" s="5"/>
      <c r="G2054" s="5"/>
      <c r="H2054" s="5"/>
      <c r="I2054" s="5"/>
      <c r="J2054" s="5"/>
      <c r="K2054" s="5"/>
      <c r="L2054" s="5"/>
      <c r="M2054" s="5"/>
      <c r="N2054" s="5"/>
      <c r="O2054" s="5"/>
      <c r="P2054" s="5"/>
      <c r="Q2054" s="5"/>
      <c r="R2054" s="5"/>
      <c r="S2054" s="5"/>
      <c r="T2054" s="5"/>
    </row>
    <row r="2055" spans="2:20" ht="15" x14ac:dyDescent="0.25">
      <c r="B2055" s="4" t="str">
        <f t="shared" si="33"/>
        <v/>
      </c>
      <c r="C2055"/>
      <c r="D2055"/>
      <c r="E2055"/>
      <c r="F2055" s="5"/>
      <c r="G2055" s="5"/>
      <c r="H2055" s="5"/>
      <c r="I2055" s="5"/>
      <c r="J2055" s="5"/>
      <c r="K2055" s="5"/>
      <c r="L2055" s="5"/>
      <c r="M2055" s="5"/>
      <c r="N2055" s="5"/>
      <c r="O2055" s="5"/>
      <c r="P2055" s="5"/>
      <c r="Q2055" s="5"/>
      <c r="R2055" s="5"/>
      <c r="S2055" s="5"/>
      <c r="T2055" s="5"/>
    </row>
    <row r="2056" spans="2:20" ht="15" x14ac:dyDescent="0.25">
      <c r="B2056" s="4" t="str">
        <f t="shared" si="33"/>
        <v/>
      </c>
      <c r="C2056"/>
      <c r="D2056"/>
      <c r="E2056"/>
      <c r="F2056" s="5"/>
      <c r="G2056" s="5"/>
      <c r="H2056" s="5"/>
      <c r="I2056" s="5"/>
      <c r="J2056" s="5"/>
      <c r="K2056" s="5"/>
      <c r="L2056" s="5"/>
      <c r="M2056" s="5"/>
      <c r="N2056" s="5"/>
      <c r="O2056" s="5"/>
      <c r="P2056" s="5"/>
      <c r="Q2056" s="5"/>
      <c r="R2056" s="5"/>
      <c r="S2056" s="5"/>
      <c r="T2056" s="5"/>
    </row>
    <row r="2057" spans="2:20" ht="15" x14ac:dyDescent="0.25">
      <c r="B2057" s="4" t="str">
        <f t="shared" si="33"/>
        <v/>
      </c>
      <c r="C2057"/>
      <c r="D2057"/>
      <c r="E2057"/>
      <c r="F2057" s="5"/>
      <c r="G2057" s="5"/>
      <c r="H2057" s="5"/>
      <c r="I2057" s="5"/>
      <c r="J2057" s="5"/>
      <c r="K2057" s="5"/>
      <c r="L2057" s="5"/>
      <c r="M2057" s="5"/>
      <c r="N2057" s="5"/>
      <c r="O2057" s="5"/>
      <c r="P2057" s="5"/>
      <c r="Q2057" s="5"/>
      <c r="R2057" s="5"/>
      <c r="S2057" s="5"/>
      <c r="T2057" s="5"/>
    </row>
    <row r="2058" spans="2:20" ht="15" x14ac:dyDescent="0.25">
      <c r="B2058" s="4" t="str">
        <f t="shared" si="33"/>
        <v/>
      </c>
      <c r="C2058"/>
      <c r="D2058"/>
      <c r="E2058"/>
      <c r="F2058" s="5"/>
      <c r="G2058" s="5"/>
      <c r="H2058" s="5"/>
      <c r="I2058" s="5"/>
      <c r="J2058" s="5"/>
      <c r="K2058" s="5"/>
      <c r="L2058" s="5"/>
      <c r="M2058" s="5"/>
      <c r="N2058" s="5"/>
      <c r="O2058" s="5"/>
      <c r="P2058" s="5"/>
      <c r="Q2058" s="5"/>
      <c r="R2058" s="5"/>
      <c r="S2058" s="5"/>
      <c r="T2058" s="5"/>
    </row>
    <row r="2059" spans="2:20" ht="15" x14ac:dyDescent="0.25">
      <c r="B2059" s="4" t="str">
        <f t="shared" si="33"/>
        <v/>
      </c>
      <c r="C2059"/>
      <c r="D2059"/>
      <c r="E2059"/>
      <c r="F2059" s="5"/>
      <c r="G2059" s="5"/>
      <c r="H2059" s="5"/>
      <c r="I2059" s="5"/>
      <c r="J2059" s="5"/>
      <c r="K2059" s="5"/>
      <c r="L2059" s="5"/>
      <c r="M2059" s="5"/>
      <c r="N2059" s="5"/>
      <c r="O2059" s="5"/>
      <c r="P2059" s="5"/>
      <c r="Q2059" s="5"/>
      <c r="R2059" s="5"/>
      <c r="S2059" s="5"/>
      <c r="T2059" s="5"/>
    </row>
    <row r="2060" spans="2:20" ht="15" x14ac:dyDescent="0.25">
      <c r="B2060" s="4" t="str">
        <f t="shared" si="33"/>
        <v/>
      </c>
      <c r="C2060"/>
      <c r="D2060"/>
      <c r="E2060"/>
      <c r="F2060" s="5"/>
      <c r="G2060" s="5"/>
      <c r="H2060" s="5"/>
      <c r="I2060" s="5"/>
      <c r="J2060" s="5"/>
      <c r="K2060" s="5"/>
      <c r="L2060" s="5"/>
      <c r="M2060" s="5"/>
      <c r="N2060" s="5"/>
      <c r="O2060" s="5"/>
      <c r="P2060" s="5"/>
      <c r="Q2060" s="5"/>
      <c r="R2060" s="5"/>
      <c r="S2060" s="5"/>
      <c r="T2060" s="5"/>
    </row>
    <row r="2061" spans="2:20" ht="15" x14ac:dyDescent="0.25">
      <c r="B2061" s="4" t="str">
        <f t="shared" ref="B2061:B2124" si="34">IF(IFERROR(IF(MAX(G2061:BB2061)/MAX($G$12:$DD$10000)=1,"",MAX(G2061:BB2061)/MAX($G$12:$DD$10000)),"")=0,"",IFERROR(IF(MAX(G2061:BB2061)/MAX($G$12:$DD$10000)=1,"",MAX(G2061:BB2061)/MAX($G$12:$DD$10000)),""))</f>
        <v/>
      </c>
      <c r="C2061"/>
      <c r="D2061"/>
      <c r="E2061"/>
      <c r="F2061" s="5"/>
      <c r="G2061" s="5"/>
      <c r="H2061" s="5"/>
      <c r="I2061" s="5"/>
      <c r="J2061" s="5"/>
      <c r="K2061" s="5"/>
      <c r="L2061" s="5"/>
      <c r="M2061" s="5"/>
      <c r="N2061" s="5"/>
      <c r="O2061" s="5"/>
      <c r="P2061" s="5"/>
      <c r="Q2061" s="5"/>
      <c r="R2061" s="5"/>
      <c r="S2061" s="5"/>
      <c r="T2061" s="5"/>
    </row>
    <row r="2062" spans="2:20" ht="15" x14ac:dyDescent="0.25">
      <c r="B2062" s="4" t="str">
        <f t="shared" si="34"/>
        <v/>
      </c>
      <c r="C2062"/>
      <c r="D2062"/>
      <c r="E2062"/>
      <c r="F2062" s="5"/>
      <c r="G2062" s="5"/>
      <c r="H2062" s="5"/>
      <c r="I2062" s="5"/>
      <c r="J2062" s="5"/>
      <c r="K2062" s="5"/>
      <c r="L2062" s="5"/>
      <c r="M2062" s="5"/>
      <c r="N2062" s="5"/>
      <c r="O2062" s="5"/>
      <c r="P2062" s="5"/>
      <c r="Q2062" s="5"/>
      <c r="R2062" s="5"/>
      <c r="S2062" s="5"/>
      <c r="T2062" s="5"/>
    </row>
    <row r="2063" spans="2:20" ht="15" x14ac:dyDescent="0.25">
      <c r="B2063" s="4" t="str">
        <f t="shared" si="34"/>
        <v/>
      </c>
      <c r="C2063"/>
      <c r="D2063"/>
      <c r="E2063"/>
      <c r="F2063" s="5"/>
      <c r="G2063" s="5"/>
      <c r="H2063" s="5"/>
      <c r="I2063" s="5"/>
      <c r="J2063" s="5"/>
      <c r="K2063" s="5"/>
      <c r="L2063" s="5"/>
      <c r="M2063" s="5"/>
      <c r="N2063" s="5"/>
      <c r="O2063" s="5"/>
      <c r="P2063" s="5"/>
      <c r="Q2063" s="5"/>
      <c r="R2063" s="5"/>
      <c r="S2063" s="5"/>
      <c r="T2063" s="5"/>
    </row>
    <row r="2064" spans="2:20" ht="15" x14ac:dyDescent="0.25">
      <c r="B2064" s="4" t="str">
        <f t="shared" si="34"/>
        <v/>
      </c>
      <c r="C2064"/>
      <c r="D2064"/>
      <c r="E2064"/>
      <c r="F2064" s="5"/>
      <c r="G2064" s="5"/>
      <c r="H2064" s="5"/>
      <c r="I2064" s="5"/>
      <c r="J2064" s="5"/>
      <c r="K2064" s="5"/>
      <c r="L2064" s="5"/>
      <c r="M2064" s="5"/>
      <c r="N2064" s="5"/>
      <c r="O2064" s="5"/>
      <c r="P2064" s="5"/>
      <c r="Q2064" s="5"/>
      <c r="R2064" s="5"/>
      <c r="S2064" s="5"/>
      <c r="T2064" s="5"/>
    </row>
    <row r="2065" spans="2:20" ht="15" x14ac:dyDescent="0.25">
      <c r="B2065" s="4" t="str">
        <f t="shared" si="34"/>
        <v/>
      </c>
      <c r="C2065"/>
      <c r="D2065"/>
      <c r="E2065"/>
      <c r="F2065" s="5"/>
      <c r="G2065" s="5"/>
      <c r="H2065" s="5"/>
      <c r="I2065" s="5"/>
      <c r="J2065" s="5"/>
      <c r="K2065" s="5"/>
      <c r="L2065" s="5"/>
      <c r="M2065" s="5"/>
      <c r="N2065" s="5"/>
      <c r="O2065" s="5"/>
      <c r="P2065" s="5"/>
      <c r="Q2065" s="5"/>
      <c r="R2065" s="5"/>
      <c r="S2065" s="5"/>
      <c r="T2065" s="5"/>
    </row>
    <row r="2066" spans="2:20" ht="15" x14ac:dyDescent="0.25">
      <c r="B2066" s="4" t="str">
        <f t="shared" si="34"/>
        <v/>
      </c>
      <c r="C2066"/>
      <c r="D2066"/>
      <c r="E2066"/>
      <c r="F2066" s="5"/>
      <c r="G2066" s="5"/>
      <c r="H2066" s="5"/>
      <c r="I2066" s="5"/>
      <c r="J2066" s="5"/>
      <c r="K2066" s="5"/>
      <c r="L2066" s="5"/>
      <c r="M2066" s="5"/>
      <c r="N2066" s="5"/>
      <c r="O2066" s="5"/>
      <c r="P2066" s="5"/>
      <c r="Q2066" s="5"/>
      <c r="R2066" s="5"/>
      <c r="S2066" s="5"/>
      <c r="T2066" s="5"/>
    </row>
    <row r="2067" spans="2:20" ht="15" x14ac:dyDescent="0.25">
      <c r="B2067" s="4" t="str">
        <f t="shared" si="34"/>
        <v/>
      </c>
      <c r="C2067"/>
      <c r="D2067"/>
      <c r="E2067"/>
      <c r="F2067" s="5"/>
      <c r="G2067" s="5"/>
      <c r="H2067" s="5"/>
      <c r="I2067" s="5"/>
      <c r="J2067" s="5"/>
      <c r="K2067" s="5"/>
      <c r="L2067" s="5"/>
      <c r="M2067" s="5"/>
      <c r="N2067" s="5"/>
      <c r="O2067" s="5"/>
      <c r="P2067" s="5"/>
      <c r="Q2067" s="5"/>
      <c r="R2067" s="5"/>
      <c r="S2067" s="5"/>
      <c r="T2067" s="5"/>
    </row>
    <row r="2068" spans="2:20" ht="15" x14ac:dyDescent="0.25">
      <c r="B2068" s="4" t="str">
        <f t="shared" si="34"/>
        <v/>
      </c>
      <c r="C2068"/>
      <c r="D2068"/>
      <c r="E2068"/>
      <c r="F2068" s="5"/>
      <c r="G2068" s="5"/>
      <c r="H2068" s="5"/>
      <c r="I2068" s="5"/>
      <c r="J2068" s="5"/>
      <c r="K2068" s="5"/>
      <c r="L2068" s="5"/>
      <c r="M2068" s="5"/>
      <c r="N2068" s="5"/>
      <c r="O2068" s="5"/>
      <c r="P2068" s="5"/>
      <c r="Q2068" s="5"/>
      <c r="R2068" s="5"/>
      <c r="S2068" s="5"/>
      <c r="T2068" s="5"/>
    </row>
    <row r="2069" spans="2:20" ht="15" x14ac:dyDescent="0.25">
      <c r="B2069" s="4" t="str">
        <f t="shared" si="34"/>
        <v/>
      </c>
      <c r="C2069"/>
      <c r="D2069"/>
      <c r="E2069"/>
      <c r="F2069" s="5"/>
      <c r="G2069" s="5"/>
      <c r="H2069" s="5"/>
      <c r="I2069" s="5"/>
      <c r="J2069" s="5"/>
      <c r="K2069" s="5"/>
      <c r="L2069" s="5"/>
      <c r="M2069" s="5"/>
      <c r="N2069" s="5"/>
      <c r="O2069" s="5"/>
      <c r="P2069" s="5"/>
      <c r="Q2069" s="5"/>
      <c r="R2069" s="5"/>
      <c r="S2069" s="5"/>
      <c r="T2069" s="5"/>
    </row>
    <row r="2070" spans="2:20" ht="15" x14ac:dyDescent="0.25">
      <c r="B2070" s="4" t="str">
        <f t="shared" si="34"/>
        <v/>
      </c>
      <c r="C2070"/>
      <c r="D2070"/>
      <c r="E2070"/>
      <c r="F2070" s="5"/>
      <c r="G2070" s="5"/>
      <c r="H2070" s="5"/>
      <c r="I2070" s="5"/>
      <c r="J2070" s="5"/>
      <c r="K2070" s="5"/>
      <c r="L2070" s="5"/>
      <c r="M2070" s="5"/>
      <c r="N2070" s="5"/>
      <c r="O2070" s="5"/>
      <c r="P2070" s="5"/>
      <c r="Q2070" s="5"/>
      <c r="R2070" s="5"/>
      <c r="S2070" s="5"/>
      <c r="T2070" s="5"/>
    </row>
    <row r="2071" spans="2:20" ht="15" x14ac:dyDescent="0.25">
      <c r="B2071" s="4" t="str">
        <f t="shared" si="34"/>
        <v/>
      </c>
      <c r="C2071"/>
      <c r="D2071"/>
      <c r="E2071"/>
      <c r="F2071" s="5"/>
      <c r="G2071" s="5"/>
      <c r="H2071" s="5"/>
      <c r="I2071" s="5"/>
      <c r="J2071" s="5"/>
      <c r="K2071" s="5"/>
      <c r="L2071" s="5"/>
      <c r="M2071" s="5"/>
      <c r="N2071" s="5"/>
      <c r="O2071" s="5"/>
      <c r="P2071" s="5"/>
      <c r="Q2071" s="5"/>
      <c r="R2071" s="5"/>
      <c r="S2071" s="5"/>
      <c r="T2071" s="5"/>
    </row>
    <row r="2072" spans="2:20" ht="15" x14ac:dyDescent="0.25">
      <c r="B2072" s="4" t="str">
        <f t="shared" si="34"/>
        <v/>
      </c>
      <c r="C2072"/>
      <c r="D2072"/>
      <c r="E2072"/>
      <c r="F2072" s="5"/>
      <c r="G2072" s="5"/>
      <c r="H2072" s="5"/>
      <c r="I2072" s="5"/>
      <c r="J2072" s="5"/>
      <c r="K2072" s="5"/>
      <c r="L2072" s="5"/>
      <c r="M2072" s="5"/>
      <c r="N2072" s="5"/>
      <c r="O2072" s="5"/>
      <c r="P2072" s="5"/>
      <c r="Q2072" s="5"/>
      <c r="R2072" s="5"/>
      <c r="S2072" s="5"/>
      <c r="T2072" s="5"/>
    </row>
    <row r="2073" spans="2:20" ht="15" x14ac:dyDescent="0.25">
      <c r="B2073" s="4" t="str">
        <f t="shared" si="34"/>
        <v/>
      </c>
      <c r="C2073"/>
      <c r="D2073"/>
      <c r="E2073"/>
      <c r="F2073" s="5"/>
      <c r="G2073" s="5"/>
      <c r="H2073" s="5"/>
      <c r="I2073" s="5"/>
      <c r="J2073" s="5"/>
      <c r="K2073" s="5"/>
      <c r="L2073" s="5"/>
      <c r="M2073" s="5"/>
      <c r="N2073" s="5"/>
      <c r="O2073" s="5"/>
      <c r="P2073" s="5"/>
      <c r="Q2073" s="5"/>
      <c r="R2073" s="5"/>
      <c r="S2073" s="5"/>
      <c r="T2073" s="5"/>
    </row>
    <row r="2074" spans="2:20" ht="15" x14ac:dyDescent="0.25">
      <c r="B2074" s="4" t="str">
        <f t="shared" si="34"/>
        <v/>
      </c>
      <c r="C2074"/>
      <c r="D2074"/>
      <c r="E2074"/>
      <c r="F2074" s="5"/>
      <c r="G2074" s="5"/>
      <c r="H2074" s="5"/>
      <c r="I2074" s="5"/>
      <c r="J2074" s="5"/>
      <c r="K2074" s="5"/>
      <c r="L2074" s="5"/>
      <c r="M2074" s="5"/>
      <c r="N2074" s="5"/>
      <c r="O2074" s="5"/>
      <c r="P2074" s="5"/>
      <c r="Q2074" s="5"/>
      <c r="R2074" s="5"/>
      <c r="S2074" s="5"/>
      <c r="T2074" s="5"/>
    </row>
    <row r="2075" spans="2:20" ht="15" x14ac:dyDescent="0.25">
      <c r="B2075" s="4" t="str">
        <f t="shared" si="34"/>
        <v/>
      </c>
      <c r="C2075"/>
      <c r="D2075"/>
      <c r="E2075"/>
      <c r="F2075" s="5"/>
      <c r="G2075" s="5"/>
      <c r="H2075" s="5"/>
      <c r="I2075" s="5"/>
      <c r="J2075" s="5"/>
      <c r="K2075" s="5"/>
      <c r="L2075" s="5"/>
      <c r="M2075" s="5"/>
      <c r="N2075" s="5"/>
      <c r="O2075" s="5"/>
      <c r="P2075" s="5"/>
      <c r="Q2075" s="5"/>
      <c r="R2075" s="5"/>
      <c r="S2075" s="5"/>
      <c r="T2075" s="5"/>
    </row>
    <row r="2076" spans="2:20" ht="15" x14ac:dyDescent="0.25">
      <c r="B2076" s="4" t="str">
        <f t="shared" si="34"/>
        <v/>
      </c>
      <c r="C2076"/>
      <c r="D2076"/>
      <c r="E2076"/>
      <c r="F2076" s="5"/>
      <c r="G2076" s="5"/>
      <c r="H2076" s="5"/>
      <c r="I2076" s="5"/>
      <c r="J2076" s="5"/>
      <c r="K2076" s="5"/>
      <c r="L2076" s="5"/>
      <c r="M2076" s="5"/>
      <c r="N2076" s="5"/>
      <c r="O2076" s="5"/>
      <c r="P2076" s="5"/>
      <c r="Q2076" s="5"/>
      <c r="R2076" s="5"/>
      <c r="S2076" s="5"/>
      <c r="T2076" s="5"/>
    </row>
    <row r="2077" spans="2:20" ht="15" x14ac:dyDescent="0.25">
      <c r="B2077" s="4" t="str">
        <f t="shared" si="34"/>
        <v/>
      </c>
      <c r="C2077"/>
      <c r="D2077"/>
      <c r="E2077"/>
      <c r="F2077" s="5"/>
      <c r="G2077" s="5"/>
      <c r="H2077" s="5"/>
      <c r="I2077" s="5"/>
      <c r="J2077" s="5"/>
      <c r="K2077" s="5"/>
      <c r="L2077" s="5"/>
      <c r="M2077" s="5"/>
      <c r="N2077" s="5"/>
      <c r="O2077" s="5"/>
      <c r="P2077" s="5"/>
      <c r="Q2077" s="5"/>
      <c r="R2077" s="5"/>
      <c r="S2077" s="5"/>
      <c r="T2077" s="5"/>
    </row>
    <row r="2078" spans="2:20" ht="15" x14ac:dyDescent="0.25">
      <c r="B2078" s="4" t="str">
        <f t="shared" si="34"/>
        <v/>
      </c>
      <c r="C2078"/>
      <c r="D2078"/>
      <c r="E2078"/>
      <c r="F2078" s="5"/>
      <c r="G2078" s="5"/>
      <c r="H2078" s="5"/>
      <c r="I2078" s="5"/>
      <c r="J2078" s="5"/>
      <c r="K2078" s="5"/>
      <c r="L2078" s="5"/>
      <c r="M2078" s="5"/>
      <c r="N2078" s="5"/>
      <c r="O2078" s="5"/>
      <c r="P2078" s="5"/>
      <c r="Q2078" s="5"/>
      <c r="R2078" s="5"/>
      <c r="S2078" s="5"/>
      <c r="T2078" s="5"/>
    </row>
    <row r="2079" spans="2:20" ht="15" x14ac:dyDescent="0.25">
      <c r="B2079" s="4" t="str">
        <f t="shared" si="34"/>
        <v/>
      </c>
      <c r="C2079"/>
      <c r="D2079"/>
      <c r="E2079"/>
      <c r="F2079" s="5"/>
      <c r="G2079" s="5"/>
      <c r="H2079" s="5"/>
      <c r="I2079" s="5"/>
      <c r="J2079" s="5"/>
      <c r="K2079" s="5"/>
      <c r="L2079" s="5"/>
      <c r="M2079" s="5"/>
      <c r="N2079" s="5"/>
      <c r="O2079" s="5"/>
      <c r="P2079" s="5"/>
      <c r="Q2079" s="5"/>
      <c r="R2079" s="5"/>
      <c r="S2079" s="5"/>
      <c r="T2079" s="5"/>
    </row>
    <row r="2080" spans="2:20" ht="15" x14ac:dyDescent="0.25">
      <c r="B2080" s="4" t="str">
        <f t="shared" si="34"/>
        <v/>
      </c>
      <c r="C2080"/>
      <c r="D2080"/>
      <c r="E2080"/>
      <c r="F2080" s="5"/>
      <c r="G2080" s="5"/>
      <c r="H2080" s="5"/>
      <c r="I2080" s="5"/>
      <c r="J2080" s="5"/>
      <c r="K2080" s="5"/>
      <c r="L2080" s="5"/>
      <c r="M2080" s="5"/>
      <c r="N2080" s="5"/>
      <c r="O2080" s="5"/>
      <c r="P2080" s="5"/>
      <c r="Q2080" s="5"/>
      <c r="R2080" s="5"/>
      <c r="S2080" s="5"/>
      <c r="T2080" s="5"/>
    </row>
    <row r="2081" spans="2:20" ht="15" x14ac:dyDescent="0.25">
      <c r="B2081" s="4" t="str">
        <f t="shared" si="34"/>
        <v/>
      </c>
      <c r="C2081"/>
      <c r="D2081"/>
      <c r="E2081"/>
      <c r="F2081" s="5"/>
      <c r="G2081" s="5"/>
      <c r="H2081" s="5"/>
      <c r="I2081" s="5"/>
      <c r="J2081" s="5"/>
      <c r="K2081" s="5"/>
      <c r="L2081" s="5"/>
      <c r="M2081" s="5"/>
      <c r="N2081" s="5"/>
      <c r="O2081" s="5"/>
      <c r="P2081" s="5"/>
      <c r="Q2081" s="5"/>
      <c r="R2081" s="5"/>
      <c r="S2081" s="5"/>
      <c r="T2081" s="5"/>
    </row>
    <row r="2082" spans="2:20" ht="15" x14ac:dyDescent="0.25">
      <c r="B2082" s="4" t="str">
        <f t="shared" si="34"/>
        <v/>
      </c>
      <c r="C2082"/>
      <c r="D2082"/>
      <c r="E2082"/>
      <c r="F2082" s="5"/>
      <c r="G2082" s="5"/>
      <c r="H2082" s="5"/>
      <c r="I2082" s="5"/>
      <c r="J2082" s="5"/>
      <c r="K2082" s="5"/>
      <c r="L2082" s="5"/>
      <c r="M2082" s="5"/>
      <c r="N2082" s="5"/>
      <c r="O2082" s="5"/>
      <c r="P2082" s="5"/>
      <c r="Q2082" s="5"/>
      <c r="R2082" s="5"/>
      <c r="S2082" s="5"/>
      <c r="T2082" s="5"/>
    </row>
    <row r="2083" spans="2:20" ht="15" x14ac:dyDescent="0.25">
      <c r="B2083" s="4" t="str">
        <f t="shared" si="34"/>
        <v/>
      </c>
      <c r="C2083"/>
      <c r="D2083"/>
      <c r="E2083"/>
      <c r="F2083" s="5"/>
      <c r="G2083" s="5"/>
      <c r="H2083" s="5"/>
      <c r="I2083" s="5"/>
      <c r="J2083" s="5"/>
      <c r="K2083" s="5"/>
      <c r="L2083" s="5"/>
      <c r="M2083" s="5"/>
      <c r="N2083" s="5"/>
      <c r="O2083" s="5"/>
      <c r="P2083" s="5"/>
      <c r="Q2083" s="5"/>
      <c r="R2083" s="5"/>
      <c r="S2083" s="5"/>
      <c r="T2083" s="5"/>
    </row>
    <row r="2084" spans="2:20" ht="15" x14ac:dyDescent="0.25">
      <c r="B2084" s="4" t="str">
        <f t="shared" si="34"/>
        <v/>
      </c>
      <c r="C2084"/>
      <c r="D2084"/>
      <c r="E2084"/>
      <c r="F2084" s="5"/>
      <c r="G2084" s="5"/>
      <c r="H2084" s="5"/>
      <c r="I2084" s="5"/>
      <c r="J2084" s="5"/>
      <c r="K2084" s="5"/>
      <c r="L2084" s="5"/>
      <c r="M2084" s="5"/>
      <c r="N2084" s="5"/>
      <c r="O2084" s="5"/>
      <c r="P2084" s="5"/>
      <c r="Q2084" s="5"/>
      <c r="R2084" s="5"/>
      <c r="S2084" s="5"/>
      <c r="T2084" s="5"/>
    </row>
    <row r="2085" spans="2:20" ht="15" x14ac:dyDescent="0.25">
      <c r="B2085" s="4" t="str">
        <f t="shared" si="34"/>
        <v/>
      </c>
      <c r="C2085"/>
      <c r="D2085"/>
      <c r="E2085"/>
      <c r="F2085" s="5"/>
      <c r="G2085" s="5"/>
      <c r="H2085" s="5"/>
      <c r="I2085" s="5"/>
      <c r="J2085" s="5"/>
      <c r="K2085" s="5"/>
      <c r="L2085" s="5"/>
      <c r="M2085" s="5"/>
      <c r="N2085" s="5"/>
      <c r="O2085" s="5"/>
      <c r="P2085" s="5"/>
      <c r="Q2085" s="5"/>
      <c r="R2085" s="5"/>
      <c r="S2085" s="5"/>
      <c r="T2085" s="5"/>
    </row>
    <row r="2086" spans="2:20" ht="15" x14ac:dyDescent="0.25">
      <c r="B2086" s="4" t="str">
        <f t="shared" si="34"/>
        <v/>
      </c>
      <c r="C2086"/>
      <c r="D2086"/>
      <c r="E2086"/>
      <c r="F2086" s="5"/>
      <c r="G2086" s="5"/>
      <c r="H2086" s="5"/>
      <c r="I2086" s="5"/>
      <c r="J2086" s="5"/>
      <c r="K2086" s="5"/>
      <c r="L2086" s="5"/>
      <c r="M2086" s="5"/>
      <c r="N2086" s="5"/>
      <c r="O2086" s="5"/>
      <c r="P2086" s="5"/>
      <c r="Q2086" s="5"/>
      <c r="R2086" s="5"/>
      <c r="S2086" s="5"/>
      <c r="T2086" s="5"/>
    </row>
    <row r="2087" spans="2:20" ht="15" x14ac:dyDescent="0.25">
      <c r="B2087" s="4" t="str">
        <f t="shared" si="34"/>
        <v/>
      </c>
      <c r="C2087"/>
      <c r="D2087"/>
      <c r="E2087"/>
      <c r="F2087" s="5"/>
      <c r="G2087" s="5"/>
      <c r="H2087" s="5"/>
      <c r="I2087" s="5"/>
      <c r="J2087" s="5"/>
      <c r="K2087" s="5"/>
      <c r="L2087" s="5"/>
      <c r="M2087" s="5"/>
      <c r="N2087" s="5"/>
      <c r="O2087" s="5"/>
      <c r="P2087" s="5"/>
      <c r="Q2087" s="5"/>
      <c r="R2087" s="5"/>
      <c r="S2087" s="5"/>
      <c r="T2087" s="5"/>
    </row>
    <row r="2088" spans="2:20" ht="15" x14ac:dyDescent="0.25">
      <c r="B2088" s="4" t="str">
        <f t="shared" si="34"/>
        <v/>
      </c>
      <c r="C2088"/>
      <c r="D2088"/>
      <c r="E2088"/>
      <c r="F2088" s="5"/>
      <c r="G2088" s="5"/>
      <c r="H2088" s="5"/>
      <c r="I2088" s="5"/>
      <c r="J2088" s="5"/>
      <c r="K2088" s="5"/>
      <c r="L2088" s="5"/>
      <c r="M2088" s="5"/>
      <c r="N2088" s="5"/>
      <c r="O2088" s="5"/>
      <c r="P2088" s="5"/>
      <c r="Q2088" s="5"/>
      <c r="R2088" s="5"/>
      <c r="S2088" s="5"/>
      <c r="T2088" s="5"/>
    </row>
    <row r="2089" spans="2:20" ht="15" x14ac:dyDescent="0.25">
      <c r="B2089" s="4" t="str">
        <f t="shared" si="34"/>
        <v/>
      </c>
      <c r="C2089"/>
      <c r="D2089"/>
      <c r="E2089"/>
      <c r="F2089" s="5"/>
      <c r="G2089" s="5"/>
      <c r="H2089" s="5"/>
      <c r="I2089" s="5"/>
      <c r="J2089" s="5"/>
      <c r="K2089" s="5"/>
      <c r="L2089" s="5"/>
      <c r="M2089" s="5"/>
      <c r="N2089" s="5"/>
      <c r="O2089" s="5"/>
      <c r="P2089" s="5"/>
      <c r="Q2089" s="5"/>
      <c r="R2089" s="5"/>
      <c r="S2089" s="5"/>
      <c r="T2089" s="5"/>
    </row>
    <row r="2090" spans="2:20" ht="15" x14ac:dyDescent="0.25">
      <c r="B2090" s="4" t="str">
        <f t="shared" si="34"/>
        <v/>
      </c>
      <c r="C2090"/>
      <c r="D2090"/>
      <c r="E2090"/>
      <c r="F2090" s="5"/>
      <c r="G2090" s="5"/>
      <c r="H2090" s="5"/>
      <c r="I2090" s="5"/>
      <c r="J2090" s="5"/>
      <c r="K2090" s="5"/>
      <c r="L2090" s="5"/>
      <c r="M2090" s="5"/>
      <c r="N2090" s="5"/>
      <c r="O2090" s="5"/>
      <c r="P2090" s="5"/>
      <c r="Q2090" s="5"/>
      <c r="R2090" s="5"/>
      <c r="S2090" s="5"/>
      <c r="T2090" s="5"/>
    </row>
    <row r="2091" spans="2:20" ht="15" x14ac:dyDescent="0.25">
      <c r="B2091" s="4" t="str">
        <f t="shared" si="34"/>
        <v/>
      </c>
      <c r="C2091"/>
      <c r="D2091"/>
      <c r="E2091"/>
      <c r="F2091" s="5"/>
      <c r="G2091" s="5"/>
      <c r="H2091" s="5"/>
      <c r="I2091" s="5"/>
      <c r="J2091" s="5"/>
      <c r="K2091" s="5"/>
      <c r="L2091" s="5"/>
      <c r="M2091" s="5"/>
      <c r="N2091" s="5"/>
      <c r="O2091" s="5"/>
      <c r="P2091" s="5"/>
      <c r="Q2091" s="5"/>
      <c r="R2091" s="5"/>
      <c r="S2091" s="5"/>
      <c r="T2091" s="5"/>
    </row>
    <row r="2092" spans="2:20" ht="15" x14ac:dyDescent="0.25">
      <c r="B2092" s="4" t="str">
        <f t="shared" si="34"/>
        <v/>
      </c>
      <c r="C2092"/>
      <c r="D2092"/>
      <c r="E2092"/>
      <c r="F2092" s="5"/>
      <c r="G2092" s="5"/>
      <c r="H2092" s="5"/>
      <c r="I2092" s="5"/>
      <c r="J2092" s="5"/>
      <c r="K2092" s="5"/>
      <c r="L2092" s="5"/>
      <c r="M2092" s="5"/>
      <c r="N2092" s="5"/>
      <c r="O2092" s="5"/>
      <c r="P2092" s="5"/>
      <c r="Q2092" s="5"/>
      <c r="R2092" s="5"/>
      <c r="S2092" s="5"/>
      <c r="T2092" s="5"/>
    </row>
    <row r="2093" spans="2:20" ht="15" x14ac:dyDescent="0.25">
      <c r="B2093" s="4" t="str">
        <f t="shared" si="34"/>
        <v/>
      </c>
      <c r="C2093"/>
      <c r="D2093"/>
      <c r="E2093"/>
      <c r="F2093" s="5"/>
      <c r="G2093" s="5"/>
      <c r="H2093" s="5"/>
      <c r="I2093" s="5"/>
      <c r="J2093" s="5"/>
      <c r="K2093" s="5"/>
      <c r="L2093" s="5"/>
      <c r="M2093" s="5"/>
      <c r="N2093" s="5"/>
      <c r="O2093" s="5"/>
      <c r="P2093" s="5"/>
      <c r="Q2093" s="5"/>
      <c r="R2093" s="5"/>
      <c r="S2093" s="5"/>
      <c r="T2093" s="5"/>
    </row>
    <row r="2094" spans="2:20" ht="15" x14ac:dyDescent="0.25">
      <c r="B2094" s="4" t="str">
        <f t="shared" si="34"/>
        <v/>
      </c>
      <c r="C2094"/>
      <c r="D2094"/>
      <c r="E2094"/>
      <c r="F2094" s="5"/>
      <c r="G2094" s="5"/>
      <c r="H2094" s="5"/>
      <c r="I2094" s="5"/>
      <c r="J2094" s="5"/>
      <c r="K2094" s="5"/>
      <c r="L2094" s="5"/>
      <c r="M2094" s="5"/>
      <c r="N2094" s="5"/>
      <c r="O2094" s="5"/>
      <c r="P2094" s="5"/>
      <c r="Q2094" s="5"/>
      <c r="R2094" s="5"/>
      <c r="S2094" s="5"/>
      <c r="T2094" s="5"/>
    </row>
    <row r="2095" spans="2:20" ht="15" x14ac:dyDescent="0.25">
      <c r="B2095" s="4" t="str">
        <f t="shared" si="34"/>
        <v/>
      </c>
      <c r="C2095"/>
      <c r="D2095"/>
      <c r="E2095"/>
      <c r="F2095" s="5"/>
      <c r="G2095" s="5"/>
      <c r="H2095" s="5"/>
      <c r="I2095" s="5"/>
      <c r="J2095" s="5"/>
      <c r="K2095" s="5"/>
      <c r="L2095" s="5"/>
      <c r="M2095" s="5"/>
      <c r="N2095" s="5"/>
      <c r="O2095" s="5"/>
      <c r="P2095" s="5"/>
      <c r="Q2095" s="5"/>
      <c r="R2095" s="5"/>
      <c r="S2095" s="5"/>
      <c r="T2095" s="5"/>
    </row>
    <row r="2096" spans="2:20" ht="15" x14ac:dyDescent="0.25">
      <c r="B2096" s="4" t="str">
        <f t="shared" si="34"/>
        <v/>
      </c>
      <c r="C2096"/>
      <c r="D2096"/>
      <c r="E2096"/>
      <c r="F2096" s="5"/>
      <c r="G2096" s="5"/>
      <c r="H2096" s="5"/>
      <c r="I2096" s="5"/>
      <c r="J2096" s="5"/>
      <c r="K2096" s="5"/>
      <c r="L2096" s="5"/>
      <c r="M2096" s="5"/>
      <c r="N2096" s="5"/>
      <c r="O2096" s="5"/>
      <c r="P2096" s="5"/>
      <c r="Q2096" s="5"/>
      <c r="R2096" s="5"/>
      <c r="S2096" s="5"/>
      <c r="T2096" s="5"/>
    </row>
    <row r="2097" spans="2:20" ht="15" x14ac:dyDescent="0.25">
      <c r="B2097" s="4" t="str">
        <f t="shared" si="34"/>
        <v/>
      </c>
      <c r="C2097"/>
      <c r="D2097"/>
      <c r="E2097"/>
      <c r="F2097" s="5"/>
      <c r="G2097" s="5"/>
      <c r="H2097" s="5"/>
      <c r="I2097" s="5"/>
      <c r="J2097" s="5"/>
      <c r="K2097" s="5"/>
      <c r="L2097" s="5"/>
      <c r="M2097" s="5"/>
      <c r="N2097" s="5"/>
      <c r="O2097" s="5"/>
      <c r="P2097" s="5"/>
      <c r="Q2097" s="5"/>
      <c r="R2097" s="5"/>
      <c r="S2097" s="5"/>
      <c r="T2097" s="5"/>
    </row>
    <row r="2098" spans="2:20" ht="15" x14ac:dyDescent="0.25">
      <c r="B2098" s="4" t="str">
        <f t="shared" si="34"/>
        <v/>
      </c>
      <c r="C2098"/>
      <c r="D2098"/>
      <c r="E2098"/>
      <c r="F2098" s="5"/>
      <c r="G2098" s="5"/>
      <c r="H2098" s="5"/>
      <c r="I2098" s="5"/>
      <c r="J2098" s="5"/>
      <c r="K2098" s="5"/>
      <c r="L2098" s="5"/>
      <c r="M2098" s="5"/>
      <c r="N2098" s="5"/>
      <c r="O2098" s="5"/>
      <c r="P2098" s="5"/>
      <c r="Q2098" s="5"/>
      <c r="R2098" s="5"/>
      <c r="S2098" s="5"/>
      <c r="T2098" s="5"/>
    </row>
    <row r="2099" spans="2:20" ht="15" x14ac:dyDescent="0.25">
      <c r="B2099" s="4" t="str">
        <f t="shared" si="34"/>
        <v/>
      </c>
      <c r="C2099"/>
      <c r="D2099"/>
      <c r="E2099"/>
      <c r="F2099" s="5"/>
      <c r="G2099" s="5"/>
      <c r="H2099" s="5"/>
      <c r="I2099" s="5"/>
      <c r="J2099" s="5"/>
      <c r="K2099" s="5"/>
      <c r="L2099" s="5"/>
      <c r="M2099" s="5"/>
      <c r="N2099" s="5"/>
      <c r="O2099" s="5"/>
      <c r="P2099" s="5"/>
      <c r="Q2099" s="5"/>
      <c r="R2099" s="5"/>
      <c r="S2099" s="5"/>
      <c r="T2099" s="5"/>
    </row>
    <row r="2100" spans="2:20" ht="15" x14ac:dyDescent="0.25">
      <c r="B2100" s="4" t="str">
        <f t="shared" si="34"/>
        <v/>
      </c>
      <c r="C2100"/>
      <c r="D2100"/>
      <c r="E2100"/>
      <c r="F2100" s="5"/>
      <c r="G2100" s="5"/>
      <c r="H2100" s="5"/>
      <c r="I2100" s="5"/>
      <c r="J2100" s="5"/>
      <c r="K2100" s="5"/>
      <c r="L2100" s="5"/>
      <c r="M2100" s="5"/>
      <c r="N2100" s="5"/>
      <c r="O2100" s="5"/>
      <c r="P2100" s="5"/>
      <c r="Q2100" s="5"/>
      <c r="R2100" s="5"/>
      <c r="S2100" s="5"/>
      <c r="T2100" s="5"/>
    </row>
    <row r="2101" spans="2:20" ht="15" x14ac:dyDescent="0.25">
      <c r="B2101" s="4" t="str">
        <f t="shared" si="34"/>
        <v/>
      </c>
      <c r="C2101"/>
      <c r="D2101"/>
      <c r="E2101"/>
      <c r="F2101" s="5"/>
      <c r="G2101" s="5"/>
      <c r="H2101" s="5"/>
      <c r="I2101" s="5"/>
      <c r="J2101" s="5"/>
      <c r="K2101" s="5"/>
      <c r="L2101" s="5"/>
      <c r="M2101" s="5"/>
      <c r="N2101" s="5"/>
      <c r="O2101" s="5"/>
      <c r="P2101" s="5"/>
      <c r="Q2101" s="5"/>
      <c r="R2101" s="5"/>
      <c r="S2101" s="5"/>
      <c r="T2101" s="5"/>
    </row>
    <row r="2102" spans="2:20" ht="15" x14ac:dyDescent="0.25">
      <c r="B2102" s="4" t="str">
        <f t="shared" si="34"/>
        <v/>
      </c>
      <c r="C2102"/>
      <c r="D2102"/>
      <c r="E2102"/>
      <c r="F2102" s="5"/>
      <c r="G2102" s="5"/>
      <c r="H2102" s="5"/>
      <c r="I2102" s="5"/>
      <c r="J2102" s="5"/>
      <c r="K2102" s="5"/>
      <c r="L2102" s="5"/>
      <c r="M2102" s="5"/>
      <c r="N2102" s="5"/>
      <c r="O2102" s="5"/>
      <c r="P2102" s="5"/>
      <c r="Q2102" s="5"/>
      <c r="R2102" s="5"/>
      <c r="S2102" s="5"/>
      <c r="T2102" s="5"/>
    </row>
    <row r="2103" spans="2:20" ht="15" x14ac:dyDescent="0.25">
      <c r="B2103" s="4" t="str">
        <f t="shared" si="34"/>
        <v/>
      </c>
      <c r="C2103"/>
      <c r="D2103"/>
      <c r="E2103"/>
      <c r="F2103" s="5"/>
      <c r="G2103" s="5"/>
      <c r="H2103" s="5"/>
      <c r="I2103" s="5"/>
      <c r="J2103" s="5"/>
      <c r="K2103" s="5"/>
      <c r="L2103" s="5"/>
      <c r="M2103" s="5"/>
      <c r="N2103" s="5"/>
      <c r="O2103" s="5"/>
      <c r="P2103" s="5"/>
      <c r="Q2103" s="5"/>
      <c r="R2103" s="5"/>
      <c r="S2103" s="5"/>
      <c r="T2103" s="5"/>
    </row>
    <row r="2104" spans="2:20" ht="15" x14ac:dyDescent="0.25">
      <c r="B2104" s="4" t="str">
        <f t="shared" si="34"/>
        <v/>
      </c>
      <c r="C2104"/>
      <c r="D2104"/>
      <c r="E2104"/>
      <c r="F2104" s="5"/>
      <c r="G2104" s="5"/>
      <c r="H2104" s="5"/>
      <c r="I2104" s="5"/>
      <c r="J2104" s="5"/>
      <c r="K2104" s="5"/>
      <c r="L2104" s="5"/>
      <c r="M2104" s="5"/>
      <c r="N2104" s="5"/>
      <c r="O2104" s="5"/>
      <c r="P2104" s="5"/>
      <c r="Q2104" s="5"/>
      <c r="R2104" s="5"/>
      <c r="S2104" s="5"/>
      <c r="T2104" s="5"/>
    </row>
    <row r="2105" spans="2:20" ht="15" x14ac:dyDescent="0.25">
      <c r="B2105" s="4" t="str">
        <f t="shared" si="34"/>
        <v/>
      </c>
      <c r="C2105"/>
      <c r="D2105"/>
      <c r="E2105"/>
      <c r="F2105" s="5"/>
      <c r="G2105" s="5"/>
      <c r="H2105" s="5"/>
      <c r="I2105" s="5"/>
      <c r="J2105" s="5"/>
      <c r="K2105" s="5"/>
      <c r="L2105" s="5"/>
      <c r="M2105" s="5"/>
      <c r="N2105" s="5"/>
      <c r="O2105" s="5"/>
      <c r="P2105" s="5"/>
      <c r="Q2105" s="5"/>
      <c r="R2105" s="5"/>
      <c r="S2105" s="5"/>
      <c r="T2105" s="5"/>
    </row>
    <row r="2106" spans="2:20" ht="15" x14ac:dyDescent="0.25">
      <c r="B2106" s="4" t="str">
        <f t="shared" si="34"/>
        <v/>
      </c>
      <c r="C2106"/>
      <c r="D2106"/>
      <c r="E2106"/>
      <c r="F2106" s="5"/>
      <c r="G2106" s="5"/>
      <c r="H2106" s="5"/>
      <c r="I2106" s="5"/>
      <c r="J2106" s="5"/>
      <c r="K2106" s="5"/>
      <c r="L2106" s="5"/>
      <c r="M2106" s="5"/>
      <c r="N2106" s="5"/>
      <c r="O2106" s="5"/>
      <c r="P2106" s="5"/>
      <c r="Q2106" s="5"/>
      <c r="R2106" s="5"/>
      <c r="S2106" s="5"/>
      <c r="T2106" s="5"/>
    </row>
    <row r="2107" spans="2:20" ht="15" x14ac:dyDescent="0.25">
      <c r="B2107" s="4" t="str">
        <f t="shared" si="34"/>
        <v/>
      </c>
      <c r="C2107"/>
      <c r="D2107"/>
      <c r="E2107"/>
      <c r="F2107" s="5"/>
      <c r="G2107" s="5"/>
      <c r="H2107" s="5"/>
      <c r="I2107" s="5"/>
      <c r="J2107" s="5"/>
      <c r="K2107" s="5"/>
      <c r="L2107" s="5"/>
      <c r="M2107" s="5"/>
      <c r="N2107" s="5"/>
      <c r="O2107" s="5"/>
      <c r="P2107" s="5"/>
      <c r="Q2107" s="5"/>
      <c r="R2107" s="5"/>
      <c r="S2107" s="5"/>
      <c r="T2107" s="5"/>
    </row>
    <row r="2108" spans="2:20" ht="15" x14ac:dyDescent="0.25">
      <c r="B2108" s="4" t="str">
        <f t="shared" si="34"/>
        <v/>
      </c>
      <c r="C2108"/>
      <c r="D2108"/>
      <c r="E2108"/>
      <c r="F2108" s="5"/>
      <c r="G2108" s="5"/>
      <c r="H2108" s="5"/>
      <c r="I2108" s="5"/>
      <c r="J2108" s="5"/>
      <c r="K2108" s="5"/>
      <c r="L2108" s="5"/>
      <c r="M2108" s="5"/>
      <c r="N2108" s="5"/>
      <c r="O2108" s="5"/>
      <c r="P2108" s="5"/>
      <c r="Q2108" s="5"/>
      <c r="R2108" s="5"/>
      <c r="S2108" s="5"/>
      <c r="T2108" s="5"/>
    </row>
    <row r="2109" spans="2:20" ht="15" x14ac:dyDescent="0.25">
      <c r="B2109" s="4" t="str">
        <f t="shared" si="34"/>
        <v/>
      </c>
      <c r="C2109"/>
      <c r="D2109"/>
      <c r="E2109"/>
      <c r="F2109" s="5"/>
      <c r="G2109" s="5"/>
      <c r="H2109" s="5"/>
      <c r="I2109" s="5"/>
      <c r="J2109" s="5"/>
      <c r="K2109" s="5"/>
      <c r="L2109" s="5"/>
      <c r="M2109" s="5"/>
      <c r="N2109" s="5"/>
      <c r="O2109" s="5"/>
      <c r="P2109" s="5"/>
      <c r="Q2109" s="5"/>
      <c r="R2109" s="5"/>
      <c r="S2109" s="5"/>
      <c r="T2109" s="5"/>
    </row>
    <row r="2110" spans="2:20" ht="15" x14ac:dyDescent="0.25">
      <c r="B2110" s="4" t="str">
        <f t="shared" si="34"/>
        <v/>
      </c>
      <c r="C2110"/>
      <c r="D2110"/>
      <c r="E2110"/>
      <c r="F2110" s="5"/>
      <c r="G2110" s="5"/>
      <c r="H2110" s="5"/>
      <c r="I2110" s="5"/>
      <c r="J2110" s="5"/>
      <c r="K2110" s="5"/>
      <c r="L2110" s="5"/>
      <c r="M2110" s="5"/>
      <c r="N2110" s="5"/>
      <c r="O2110" s="5"/>
      <c r="P2110" s="5"/>
      <c r="Q2110" s="5"/>
      <c r="R2110" s="5"/>
      <c r="S2110" s="5"/>
      <c r="T2110" s="5"/>
    </row>
    <row r="2111" spans="2:20" ht="15" x14ac:dyDescent="0.25">
      <c r="B2111" s="4" t="str">
        <f t="shared" si="34"/>
        <v/>
      </c>
      <c r="C2111"/>
      <c r="D2111"/>
      <c r="E2111"/>
      <c r="F2111" s="5"/>
      <c r="G2111" s="5"/>
      <c r="H2111" s="5"/>
      <c r="I2111" s="5"/>
      <c r="J2111" s="5"/>
      <c r="K2111" s="5"/>
      <c r="L2111" s="5"/>
      <c r="M2111" s="5"/>
      <c r="N2111" s="5"/>
      <c r="O2111" s="5"/>
      <c r="P2111" s="5"/>
      <c r="Q2111" s="5"/>
      <c r="R2111" s="5"/>
      <c r="S2111" s="5"/>
      <c r="T2111" s="5"/>
    </row>
    <row r="2112" spans="2:20" ht="15" x14ac:dyDescent="0.25">
      <c r="B2112" s="4" t="str">
        <f t="shared" si="34"/>
        <v/>
      </c>
      <c r="C2112"/>
      <c r="D2112"/>
      <c r="E2112"/>
      <c r="F2112" s="5"/>
      <c r="G2112" s="5"/>
      <c r="H2112" s="5"/>
      <c r="I2112" s="5"/>
      <c r="J2112" s="5"/>
      <c r="K2112" s="5"/>
      <c r="L2112" s="5"/>
      <c r="M2112" s="5"/>
      <c r="N2112" s="5"/>
      <c r="O2112" s="5"/>
      <c r="P2112" s="5"/>
      <c r="Q2112" s="5"/>
      <c r="R2112" s="5"/>
      <c r="S2112" s="5"/>
      <c r="T2112" s="5"/>
    </row>
    <row r="2113" spans="2:20" ht="15" x14ac:dyDescent="0.25">
      <c r="B2113" s="4" t="str">
        <f t="shared" si="34"/>
        <v/>
      </c>
      <c r="C2113"/>
      <c r="D2113"/>
      <c r="E2113"/>
      <c r="F2113" s="5"/>
      <c r="G2113" s="5"/>
      <c r="H2113" s="5"/>
      <c r="I2113" s="5"/>
      <c r="J2113" s="5"/>
      <c r="K2113" s="5"/>
      <c r="L2113" s="5"/>
      <c r="M2113" s="5"/>
      <c r="N2113" s="5"/>
      <c r="O2113" s="5"/>
      <c r="P2113" s="5"/>
      <c r="Q2113" s="5"/>
      <c r="R2113" s="5"/>
      <c r="S2113" s="5"/>
      <c r="T2113" s="5"/>
    </row>
    <row r="2114" spans="2:20" ht="15" x14ac:dyDescent="0.25">
      <c r="B2114" s="4" t="str">
        <f t="shared" si="34"/>
        <v/>
      </c>
      <c r="C2114"/>
      <c r="D2114"/>
      <c r="E2114"/>
      <c r="F2114" s="5"/>
      <c r="G2114" s="5"/>
      <c r="H2114" s="5"/>
      <c r="I2114" s="5"/>
      <c r="J2114" s="5"/>
      <c r="K2114" s="5"/>
      <c r="L2114" s="5"/>
      <c r="M2114" s="5"/>
      <c r="N2114" s="5"/>
      <c r="O2114" s="5"/>
      <c r="P2114" s="5"/>
      <c r="Q2114" s="5"/>
      <c r="R2114" s="5"/>
      <c r="S2114" s="5"/>
      <c r="T2114" s="5"/>
    </row>
    <row r="2115" spans="2:20" ht="15" x14ac:dyDescent="0.25">
      <c r="B2115" s="4" t="str">
        <f t="shared" si="34"/>
        <v/>
      </c>
      <c r="C2115"/>
      <c r="D2115"/>
      <c r="E2115"/>
      <c r="F2115" s="5"/>
      <c r="G2115" s="5"/>
      <c r="H2115" s="5"/>
      <c r="I2115" s="5"/>
      <c r="J2115" s="5"/>
      <c r="K2115" s="5"/>
      <c r="L2115" s="5"/>
      <c r="M2115" s="5"/>
      <c r="N2115" s="5"/>
      <c r="O2115" s="5"/>
      <c r="P2115" s="5"/>
      <c r="Q2115" s="5"/>
      <c r="R2115" s="5"/>
      <c r="S2115" s="5"/>
      <c r="T2115" s="5"/>
    </row>
    <row r="2116" spans="2:20" ht="15" x14ac:dyDescent="0.25">
      <c r="B2116" s="4" t="str">
        <f t="shared" si="34"/>
        <v/>
      </c>
      <c r="C2116"/>
      <c r="D2116"/>
      <c r="E2116"/>
      <c r="F2116" s="5"/>
      <c r="G2116" s="5"/>
      <c r="H2116" s="5"/>
      <c r="I2116" s="5"/>
      <c r="J2116" s="5"/>
      <c r="K2116" s="5"/>
      <c r="L2116" s="5"/>
      <c r="M2116" s="5"/>
      <c r="N2116" s="5"/>
      <c r="O2116" s="5"/>
      <c r="P2116" s="5"/>
      <c r="Q2116" s="5"/>
      <c r="R2116" s="5"/>
      <c r="S2116" s="5"/>
      <c r="T2116" s="5"/>
    </row>
    <row r="2117" spans="2:20" ht="15" x14ac:dyDescent="0.25">
      <c r="B2117" s="4" t="str">
        <f t="shared" si="34"/>
        <v/>
      </c>
      <c r="C2117"/>
      <c r="D2117"/>
      <c r="E2117"/>
      <c r="F2117" s="5"/>
      <c r="G2117" s="5"/>
      <c r="H2117" s="5"/>
      <c r="I2117" s="5"/>
      <c r="J2117" s="5"/>
      <c r="K2117" s="5"/>
      <c r="L2117" s="5"/>
      <c r="M2117" s="5"/>
      <c r="N2117" s="5"/>
      <c r="O2117" s="5"/>
      <c r="P2117" s="5"/>
      <c r="Q2117" s="5"/>
      <c r="R2117" s="5"/>
      <c r="S2117" s="5"/>
      <c r="T2117" s="5"/>
    </row>
    <row r="2118" spans="2:20" ht="15" x14ac:dyDescent="0.25">
      <c r="B2118" s="4" t="str">
        <f t="shared" si="34"/>
        <v/>
      </c>
      <c r="C2118"/>
      <c r="D2118"/>
      <c r="E2118"/>
      <c r="F2118" s="5"/>
      <c r="G2118" s="5"/>
      <c r="H2118" s="5"/>
      <c r="I2118" s="5"/>
      <c r="J2118" s="5"/>
      <c r="K2118" s="5"/>
      <c r="L2118" s="5"/>
      <c r="M2118" s="5"/>
      <c r="N2118" s="5"/>
      <c r="O2118" s="5"/>
      <c r="P2118" s="5"/>
      <c r="Q2118" s="5"/>
      <c r="R2118" s="5"/>
      <c r="S2118" s="5"/>
      <c r="T2118" s="5"/>
    </row>
    <row r="2119" spans="2:20" ht="15" x14ac:dyDescent="0.25">
      <c r="B2119" s="4" t="str">
        <f t="shared" si="34"/>
        <v/>
      </c>
      <c r="C2119"/>
      <c r="D2119"/>
      <c r="E2119"/>
      <c r="F2119" s="5"/>
      <c r="G2119" s="5"/>
      <c r="H2119" s="5"/>
      <c r="I2119" s="5"/>
      <c r="J2119" s="5"/>
      <c r="K2119" s="5"/>
      <c r="L2119" s="5"/>
      <c r="M2119" s="5"/>
      <c r="N2119" s="5"/>
      <c r="O2119" s="5"/>
      <c r="P2119" s="5"/>
      <c r="Q2119" s="5"/>
      <c r="R2119" s="5"/>
      <c r="S2119" s="5"/>
      <c r="T2119" s="5"/>
    </row>
    <row r="2120" spans="2:20" ht="15" x14ac:dyDescent="0.25">
      <c r="B2120" s="4" t="str">
        <f t="shared" si="34"/>
        <v/>
      </c>
      <c r="C2120"/>
      <c r="D2120"/>
      <c r="E2120"/>
      <c r="F2120" s="5"/>
      <c r="G2120" s="5"/>
      <c r="H2120" s="5"/>
      <c r="I2120" s="5"/>
      <c r="J2120" s="5"/>
      <c r="K2120" s="5"/>
      <c r="L2120" s="5"/>
      <c r="M2120" s="5"/>
      <c r="N2120" s="5"/>
      <c r="O2120" s="5"/>
      <c r="P2120" s="5"/>
      <c r="Q2120" s="5"/>
      <c r="R2120" s="5"/>
      <c r="S2120" s="5"/>
      <c r="T2120" s="5"/>
    </row>
    <row r="2121" spans="2:20" ht="15" x14ac:dyDescent="0.25">
      <c r="B2121" s="4" t="str">
        <f t="shared" si="34"/>
        <v/>
      </c>
      <c r="C2121"/>
      <c r="D2121"/>
      <c r="E2121"/>
      <c r="F2121" s="5"/>
      <c r="G2121" s="5"/>
      <c r="H2121" s="5"/>
      <c r="I2121" s="5"/>
      <c r="J2121" s="5"/>
      <c r="K2121" s="5"/>
      <c r="L2121" s="5"/>
      <c r="M2121" s="5"/>
      <c r="N2121" s="5"/>
      <c r="O2121" s="5"/>
      <c r="P2121" s="5"/>
      <c r="Q2121" s="5"/>
      <c r="R2121" s="5"/>
      <c r="S2121" s="5"/>
      <c r="T2121" s="5"/>
    </row>
    <row r="2122" spans="2:20" ht="15" x14ac:dyDescent="0.25">
      <c r="B2122" s="4" t="str">
        <f t="shared" si="34"/>
        <v/>
      </c>
      <c r="C2122"/>
      <c r="D2122"/>
      <c r="E2122"/>
      <c r="F2122" s="5"/>
      <c r="G2122" s="5"/>
      <c r="H2122" s="5"/>
      <c r="I2122" s="5"/>
      <c r="J2122" s="5"/>
      <c r="K2122" s="5"/>
      <c r="L2122" s="5"/>
      <c r="M2122" s="5"/>
      <c r="N2122" s="5"/>
      <c r="O2122" s="5"/>
      <c r="P2122" s="5"/>
      <c r="Q2122" s="5"/>
      <c r="R2122" s="5"/>
      <c r="S2122" s="5"/>
      <c r="T2122" s="5"/>
    </row>
    <row r="2123" spans="2:20" ht="15" x14ac:dyDescent="0.25">
      <c r="B2123" s="4" t="str">
        <f t="shared" si="34"/>
        <v/>
      </c>
      <c r="C2123"/>
      <c r="D2123"/>
      <c r="E2123"/>
      <c r="F2123" s="5"/>
      <c r="G2123" s="5"/>
      <c r="H2123" s="5"/>
      <c r="I2123" s="5"/>
      <c r="J2123" s="5"/>
      <c r="K2123" s="5"/>
      <c r="L2123" s="5"/>
      <c r="M2123" s="5"/>
      <c r="N2123" s="5"/>
      <c r="O2123" s="5"/>
      <c r="P2123" s="5"/>
      <c r="Q2123" s="5"/>
      <c r="R2123" s="5"/>
      <c r="S2123" s="5"/>
      <c r="T2123" s="5"/>
    </row>
    <row r="2124" spans="2:20" ht="15" x14ac:dyDescent="0.25">
      <c r="B2124" s="4" t="str">
        <f t="shared" si="34"/>
        <v/>
      </c>
      <c r="C2124"/>
      <c r="D2124"/>
      <c r="E2124"/>
      <c r="F2124" s="5"/>
      <c r="G2124" s="5"/>
      <c r="H2124" s="5"/>
      <c r="I2124" s="5"/>
      <c r="J2124" s="5"/>
      <c r="K2124" s="5"/>
      <c r="L2124" s="5"/>
      <c r="M2124" s="5"/>
      <c r="N2124" s="5"/>
      <c r="O2124" s="5"/>
      <c r="P2124" s="5"/>
      <c r="Q2124" s="5"/>
      <c r="R2124" s="5"/>
      <c r="S2124" s="5"/>
      <c r="T2124" s="5"/>
    </row>
    <row r="2125" spans="2:20" ht="15" x14ac:dyDescent="0.25">
      <c r="B2125" s="4" t="str">
        <f t="shared" ref="B2125:B2188" si="35">IF(IFERROR(IF(MAX(G2125:BB2125)/MAX($G$12:$DD$10000)=1,"",MAX(G2125:BB2125)/MAX($G$12:$DD$10000)),"")=0,"",IFERROR(IF(MAX(G2125:BB2125)/MAX($G$12:$DD$10000)=1,"",MAX(G2125:BB2125)/MAX($G$12:$DD$10000)),""))</f>
        <v/>
      </c>
      <c r="C2125"/>
      <c r="D2125"/>
      <c r="E2125"/>
      <c r="F2125" s="5"/>
      <c r="G2125" s="5"/>
      <c r="H2125" s="5"/>
      <c r="I2125" s="5"/>
      <c r="J2125" s="5"/>
      <c r="K2125" s="5"/>
      <c r="L2125" s="5"/>
      <c r="M2125" s="5"/>
      <c r="N2125" s="5"/>
      <c r="O2125" s="5"/>
      <c r="P2125" s="5"/>
      <c r="Q2125" s="5"/>
      <c r="R2125" s="5"/>
      <c r="S2125" s="5"/>
      <c r="T2125" s="5"/>
    </row>
    <row r="2126" spans="2:20" ht="15" x14ac:dyDescent="0.25">
      <c r="B2126" s="4" t="str">
        <f t="shared" si="35"/>
        <v/>
      </c>
      <c r="C2126"/>
      <c r="D2126"/>
      <c r="E2126"/>
      <c r="F2126" s="5"/>
      <c r="G2126" s="5"/>
      <c r="H2126" s="5"/>
      <c r="I2126" s="5"/>
      <c r="J2126" s="5"/>
      <c r="K2126" s="5"/>
      <c r="L2126" s="5"/>
      <c r="M2126" s="5"/>
      <c r="N2126" s="5"/>
      <c r="O2126" s="5"/>
      <c r="P2126" s="5"/>
      <c r="Q2126" s="5"/>
      <c r="R2126" s="5"/>
      <c r="S2126" s="5"/>
      <c r="T2126" s="5"/>
    </row>
    <row r="2127" spans="2:20" ht="15" x14ac:dyDescent="0.25">
      <c r="B2127" s="4" t="str">
        <f t="shared" si="35"/>
        <v/>
      </c>
      <c r="C2127"/>
      <c r="D2127"/>
      <c r="E2127"/>
      <c r="F2127" s="5"/>
      <c r="G2127" s="5"/>
      <c r="H2127" s="5"/>
      <c r="I2127" s="5"/>
      <c r="J2127" s="5"/>
      <c r="K2127" s="5"/>
      <c r="L2127" s="5"/>
      <c r="M2127" s="5"/>
      <c r="N2127" s="5"/>
      <c r="O2127" s="5"/>
      <c r="P2127" s="5"/>
      <c r="Q2127" s="5"/>
      <c r="R2127" s="5"/>
      <c r="S2127" s="5"/>
      <c r="T2127" s="5"/>
    </row>
    <row r="2128" spans="2:20" ht="15" x14ac:dyDescent="0.25">
      <c r="B2128" s="4" t="str">
        <f t="shared" si="35"/>
        <v/>
      </c>
      <c r="C2128"/>
      <c r="D2128"/>
      <c r="E2128"/>
      <c r="F2128" s="5"/>
      <c r="G2128" s="5"/>
      <c r="H2128" s="5"/>
      <c r="I2128" s="5"/>
      <c r="J2128" s="5"/>
      <c r="K2128" s="5"/>
      <c r="L2128" s="5"/>
      <c r="M2128" s="5"/>
      <c r="N2128" s="5"/>
      <c r="O2128" s="5"/>
      <c r="P2128" s="5"/>
      <c r="Q2128" s="5"/>
      <c r="R2128" s="5"/>
      <c r="S2128" s="5"/>
      <c r="T2128" s="5"/>
    </row>
    <row r="2129" spans="2:20" ht="15" x14ac:dyDescent="0.25">
      <c r="B2129" s="4" t="str">
        <f t="shared" si="35"/>
        <v/>
      </c>
      <c r="C2129"/>
      <c r="D2129"/>
      <c r="E2129"/>
      <c r="F2129" s="5"/>
      <c r="G2129" s="5"/>
      <c r="H2129" s="5"/>
      <c r="I2129" s="5"/>
      <c r="J2129" s="5"/>
      <c r="K2129" s="5"/>
      <c r="L2129" s="5"/>
      <c r="M2129" s="5"/>
      <c r="N2129" s="5"/>
      <c r="O2129" s="5"/>
      <c r="P2129" s="5"/>
      <c r="Q2129" s="5"/>
      <c r="R2129" s="5"/>
      <c r="S2129" s="5"/>
      <c r="T2129" s="5"/>
    </row>
    <row r="2130" spans="2:20" ht="15" x14ac:dyDescent="0.25">
      <c r="B2130" s="4" t="str">
        <f t="shared" si="35"/>
        <v/>
      </c>
      <c r="C2130"/>
      <c r="D2130"/>
      <c r="E2130"/>
      <c r="F2130" s="5"/>
      <c r="G2130" s="5"/>
      <c r="H2130" s="5"/>
      <c r="I2130" s="5"/>
      <c r="J2130" s="5"/>
      <c r="K2130" s="5"/>
      <c r="L2130" s="5"/>
      <c r="M2130" s="5"/>
      <c r="N2130" s="5"/>
      <c r="O2130" s="5"/>
      <c r="P2130" s="5"/>
      <c r="Q2130" s="5"/>
      <c r="R2130" s="5"/>
      <c r="S2130" s="5"/>
      <c r="T2130" s="5"/>
    </row>
    <row r="2131" spans="2:20" ht="15" x14ac:dyDescent="0.25">
      <c r="B2131" s="4" t="str">
        <f t="shared" si="35"/>
        <v/>
      </c>
      <c r="C2131"/>
      <c r="D2131"/>
      <c r="E2131"/>
      <c r="F2131" s="5"/>
      <c r="G2131" s="5"/>
      <c r="H2131" s="5"/>
      <c r="I2131" s="5"/>
      <c r="J2131" s="5"/>
      <c r="K2131" s="5"/>
      <c r="L2131" s="5"/>
      <c r="M2131" s="5"/>
      <c r="N2131" s="5"/>
      <c r="O2131" s="5"/>
      <c r="P2131" s="5"/>
      <c r="Q2131" s="5"/>
      <c r="R2131" s="5"/>
      <c r="S2131" s="5"/>
      <c r="T2131" s="5"/>
    </row>
    <row r="2132" spans="2:20" ht="15" x14ac:dyDescent="0.25">
      <c r="B2132" s="4" t="str">
        <f t="shared" si="35"/>
        <v/>
      </c>
      <c r="C2132"/>
      <c r="D2132"/>
      <c r="E2132"/>
      <c r="F2132" s="5"/>
      <c r="G2132" s="5"/>
      <c r="H2132" s="5"/>
      <c r="I2132" s="5"/>
      <c r="J2132" s="5"/>
      <c r="K2132" s="5"/>
      <c r="L2132" s="5"/>
      <c r="M2132" s="5"/>
      <c r="N2132" s="5"/>
      <c r="O2132" s="5"/>
      <c r="P2132" s="5"/>
      <c r="Q2132" s="5"/>
      <c r="R2132" s="5"/>
      <c r="S2132" s="5"/>
      <c r="T2132" s="5"/>
    </row>
    <row r="2133" spans="2:20" ht="15" x14ac:dyDescent="0.25">
      <c r="B2133" s="4" t="str">
        <f t="shared" si="35"/>
        <v/>
      </c>
      <c r="C2133"/>
      <c r="D2133"/>
      <c r="E2133"/>
      <c r="F2133" s="5"/>
      <c r="G2133" s="5"/>
      <c r="H2133" s="5"/>
      <c r="I2133" s="5"/>
      <c r="J2133" s="5"/>
      <c r="K2133" s="5"/>
      <c r="L2133" s="5"/>
      <c r="M2133" s="5"/>
      <c r="N2133" s="5"/>
      <c r="O2133" s="5"/>
      <c r="P2133" s="5"/>
      <c r="Q2133" s="5"/>
      <c r="R2133" s="5"/>
      <c r="S2133" s="5"/>
      <c r="T2133" s="5"/>
    </row>
    <row r="2134" spans="2:20" ht="15" x14ac:dyDescent="0.25">
      <c r="B2134" s="4" t="str">
        <f t="shared" si="35"/>
        <v/>
      </c>
      <c r="C2134"/>
      <c r="D2134"/>
      <c r="E2134"/>
      <c r="F2134" s="5"/>
      <c r="G2134" s="5"/>
      <c r="H2134" s="5"/>
      <c r="I2134" s="5"/>
      <c r="J2134" s="5"/>
      <c r="K2134" s="5"/>
      <c r="L2134" s="5"/>
      <c r="M2134" s="5"/>
      <c r="N2134" s="5"/>
      <c r="O2134" s="5"/>
      <c r="P2134" s="5"/>
      <c r="Q2134" s="5"/>
      <c r="R2134" s="5"/>
      <c r="S2134" s="5"/>
      <c r="T2134" s="5"/>
    </row>
    <row r="2135" spans="2:20" ht="15" x14ac:dyDescent="0.25">
      <c r="B2135" s="4" t="str">
        <f t="shared" si="35"/>
        <v/>
      </c>
      <c r="C2135"/>
      <c r="D2135"/>
      <c r="E2135"/>
      <c r="F2135" s="5"/>
      <c r="G2135" s="5"/>
      <c r="H2135" s="5"/>
      <c r="I2135" s="5"/>
      <c r="J2135" s="5"/>
      <c r="K2135" s="5"/>
      <c r="L2135" s="5"/>
      <c r="M2135" s="5"/>
      <c r="N2135" s="5"/>
      <c r="O2135" s="5"/>
      <c r="P2135" s="5"/>
      <c r="Q2135" s="5"/>
      <c r="R2135" s="5"/>
      <c r="S2135" s="5"/>
      <c r="T2135" s="5"/>
    </row>
    <row r="2136" spans="2:20" ht="15" x14ac:dyDescent="0.25">
      <c r="B2136" s="4" t="str">
        <f t="shared" si="35"/>
        <v/>
      </c>
      <c r="C2136"/>
      <c r="D2136"/>
      <c r="E2136"/>
      <c r="F2136" s="5"/>
      <c r="G2136" s="5"/>
      <c r="H2136" s="5"/>
      <c r="I2136" s="5"/>
      <c r="J2136" s="5"/>
      <c r="K2136" s="5"/>
      <c r="L2136" s="5"/>
      <c r="M2136" s="5"/>
      <c r="N2136" s="5"/>
      <c r="O2136" s="5"/>
      <c r="P2136" s="5"/>
      <c r="Q2136" s="5"/>
      <c r="R2136" s="5"/>
      <c r="S2136" s="5"/>
      <c r="T2136" s="5"/>
    </row>
    <row r="2137" spans="2:20" ht="15" x14ac:dyDescent="0.25">
      <c r="B2137" s="4" t="str">
        <f t="shared" si="35"/>
        <v/>
      </c>
      <c r="C2137"/>
      <c r="D2137"/>
      <c r="E2137"/>
      <c r="F2137" s="5"/>
      <c r="G2137" s="5"/>
      <c r="H2137" s="5"/>
      <c r="I2137" s="5"/>
      <c r="J2137" s="5"/>
      <c r="K2137" s="5"/>
      <c r="L2137" s="5"/>
      <c r="M2137" s="5"/>
      <c r="N2137" s="5"/>
      <c r="O2137" s="5"/>
      <c r="P2137" s="5"/>
      <c r="Q2137" s="5"/>
      <c r="R2137" s="5"/>
      <c r="S2137" s="5"/>
      <c r="T2137" s="5"/>
    </row>
    <row r="2138" spans="2:20" ht="15" x14ac:dyDescent="0.25">
      <c r="B2138" s="4" t="str">
        <f t="shared" si="35"/>
        <v/>
      </c>
      <c r="C2138"/>
      <c r="D2138"/>
      <c r="E2138"/>
      <c r="F2138" s="5"/>
      <c r="G2138" s="5"/>
      <c r="H2138" s="5"/>
      <c r="I2138" s="5"/>
      <c r="J2138" s="5"/>
      <c r="K2138" s="5"/>
      <c r="L2138" s="5"/>
      <c r="M2138" s="5"/>
      <c r="N2138" s="5"/>
      <c r="O2138" s="5"/>
      <c r="P2138" s="5"/>
      <c r="Q2138" s="5"/>
      <c r="R2138" s="5"/>
      <c r="S2138" s="5"/>
      <c r="T2138" s="5"/>
    </row>
    <row r="2139" spans="2:20" ht="15" x14ac:dyDescent="0.25">
      <c r="B2139" s="4" t="str">
        <f t="shared" si="35"/>
        <v/>
      </c>
      <c r="C2139"/>
      <c r="D2139"/>
      <c r="E2139"/>
      <c r="F2139" s="5"/>
      <c r="G2139" s="5"/>
      <c r="H2139" s="5"/>
      <c r="I2139" s="5"/>
      <c r="J2139" s="5"/>
      <c r="K2139" s="5"/>
      <c r="L2139" s="5"/>
      <c r="M2139" s="5"/>
      <c r="N2139" s="5"/>
      <c r="O2139" s="5"/>
      <c r="P2139" s="5"/>
      <c r="Q2139" s="5"/>
      <c r="R2139" s="5"/>
      <c r="S2139" s="5"/>
      <c r="T2139" s="5"/>
    </row>
    <row r="2140" spans="2:20" ht="15" x14ac:dyDescent="0.25">
      <c r="B2140" s="4" t="str">
        <f t="shared" si="35"/>
        <v/>
      </c>
      <c r="C2140"/>
      <c r="D2140"/>
      <c r="E2140"/>
      <c r="F2140" s="5"/>
      <c r="G2140" s="5"/>
      <c r="H2140" s="5"/>
      <c r="I2140" s="5"/>
      <c r="J2140" s="5"/>
      <c r="K2140" s="5"/>
      <c r="L2140" s="5"/>
      <c r="M2140" s="5"/>
      <c r="N2140" s="5"/>
      <c r="O2140" s="5"/>
      <c r="P2140" s="5"/>
      <c r="Q2140" s="5"/>
      <c r="R2140" s="5"/>
      <c r="S2140" s="5"/>
      <c r="T2140" s="5"/>
    </row>
    <row r="2141" spans="2:20" ht="15" x14ac:dyDescent="0.25">
      <c r="B2141" s="4" t="str">
        <f t="shared" si="35"/>
        <v/>
      </c>
      <c r="C2141"/>
      <c r="D2141"/>
      <c r="E2141"/>
      <c r="F2141" s="5"/>
      <c r="G2141" s="5"/>
      <c r="H2141" s="5"/>
      <c r="I2141" s="5"/>
      <c r="J2141" s="5"/>
      <c r="K2141" s="5"/>
      <c r="L2141" s="5"/>
      <c r="M2141" s="5"/>
      <c r="N2141" s="5"/>
      <c r="O2141" s="5"/>
      <c r="P2141" s="5"/>
      <c r="Q2141" s="5"/>
      <c r="R2141" s="5"/>
      <c r="S2141" s="5"/>
      <c r="T2141" s="5"/>
    </row>
    <row r="2142" spans="2:20" ht="15" x14ac:dyDescent="0.25">
      <c r="B2142" s="4" t="str">
        <f t="shared" si="35"/>
        <v/>
      </c>
      <c r="C2142"/>
      <c r="D2142"/>
      <c r="E2142"/>
      <c r="F2142" s="5"/>
      <c r="G2142" s="5"/>
      <c r="H2142" s="5"/>
      <c r="I2142" s="5"/>
      <c r="J2142" s="5"/>
      <c r="K2142" s="5"/>
      <c r="L2142" s="5"/>
      <c r="M2142" s="5"/>
      <c r="N2142" s="5"/>
      <c r="O2142" s="5"/>
      <c r="P2142" s="5"/>
      <c r="Q2142" s="5"/>
      <c r="R2142" s="5"/>
      <c r="S2142" s="5"/>
      <c r="T2142" s="5"/>
    </row>
    <row r="2143" spans="2:20" ht="15" x14ac:dyDescent="0.25">
      <c r="B2143" s="4" t="str">
        <f t="shared" si="35"/>
        <v/>
      </c>
      <c r="C2143"/>
      <c r="D2143"/>
      <c r="E2143"/>
      <c r="F2143" s="5"/>
      <c r="G2143" s="5"/>
      <c r="H2143" s="5"/>
      <c r="I2143" s="5"/>
      <c r="J2143" s="5"/>
      <c r="K2143" s="5"/>
      <c r="L2143" s="5"/>
      <c r="M2143" s="5"/>
      <c r="N2143" s="5"/>
      <c r="O2143" s="5"/>
      <c r="P2143" s="5"/>
      <c r="Q2143" s="5"/>
      <c r="R2143" s="5"/>
      <c r="S2143" s="5"/>
      <c r="T2143" s="5"/>
    </row>
    <row r="2144" spans="2:20" ht="15" x14ac:dyDescent="0.25">
      <c r="B2144" s="4" t="str">
        <f t="shared" si="35"/>
        <v/>
      </c>
      <c r="C2144"/>
      <c r="D2144"/>
      <c r="E2144"/>
      <c r="F2144" s="5"/>
      <c r="G2144" s="5"/>
      <c r="H2144" s="5"/>
      <c r="I2144" s="5"/>
      <c r="J2144" s="5"/>
      <c r="K2144" s="5"/>
      <c r="L2144" s="5"/>
      <c r="M2144" s="5"/>
      <c r="N2144" s="5"/>
      <c r="O2144" s="5"/>
      <c r="P2144" s="5"/>
      <c r="Q2144" s="5"/>
      <c r="R2144" s="5"/>
      <c r="S2144" s="5"/>
      <c r="T2144" s="5"/>
    </row>
    <row r="2145" spans="2:20" ht="15" x14ac:dyDescent="0.25">
      <c r="B2145" s="4" t="str">
        <f t="shared" si="35"/>
        <v/>
      </c>
      <c r="C2145"/>
      <c r="D2145"/>
      <c r="E2145"/>
      <c r="F2145" s="5"/>
      <c r="G2145" s="5"/>
      <c r="H2145" s="5"/>
      <c r="I2145" s="5"/>
      <c r="J2145" s="5"/>
      <c r="K2145" s="5"/>
      <c r="L2145" s="5"/>
      <c r="M2145" s="5"/>
      <c r="N2145" s="5"/>
      <c r="O2145" s="5"/>
      <c r="P2145" s="5"/>
      <c r="Q2145" s="5"/>
      <c r="R2145" s="5"/>
      <c r="S2145" s="5"/>
      <c r="T2145" s="5"/>
    </row>
    <row r="2146" spans="2:20" ht="15" x14ac:dyDescent="0.25">
      <c r="B2146" s="4" t="str">
        <f t="shared" si="35"/>
        <v/>
      </c>
      <c r="C2146"/>
      <c r="D2146"/>
      <c r="E2146"/>
      <c r="F2146" s="5"/>
      <c r="G2146" s="5"/>
      <c r="H2146" s="5"/>
      <c r="I2146" s="5"/>
      <c r="J2146" s="5"/>
      <c r="K2146" s="5"/>
      <c r="L2146" s="5"/>
      <c r="M2146" s="5"/>
      <c r="N2146" s="5"/>
      <c r="O2146" s="5"/>
      <c r="P2146" s="5"/>
      <c r="Q2146" s="5"/>
      <c r="R2146" s="5"/>
      <c r="S2146" s="5"/>
      <c r="T2146" s="5"/>
    </row>
    <row r="2147" spans="2:20" ht="15" x14ac:dyDescent="0.25">
      <c r="B2147" s="4" t="str">
        <f t="shared" si="35"/>
        <v/>
      </c>
      <c r="C2147"/>
      <c r="D2147"/>
      <c r="E2147"/>
      <c r="F2147" s="5"/>
      <c r="G2147" s="5"/>
      <c r="H2147" s="5"/>
      <c r="I2147" s="5"/>
      <c r="J2147" s="5"/>
      <c r="K2147" s="5"/>
      <c r="L2147" s="5"/>
      <c r="M2147" s="5"/>
      <c r="N2147" s="5"/>
      <c r="O2147" s="5"/>
      <c r="P2147" s="5"/>
      <c r="Q2147" s="5"/>
      <c r="R2147" s="5"/>
      <c r="S2147" s="5"/>
      <c r="T2147" s="5"/>
    </row>
    <row r="2148" spans="2:20" ht="15" x14ac:dyDescent="0.25">
      <c r="B2148" s="4" t="str">
        <f t="shared" si="35"/>
        <v/>
      </c>
      <c r="C2148"/>
      <c r="D2148"/>
      <c r="E2148"/>
      <c r="F2148" s="5"/>
      <c r="G2148" s="5"/>
      <c r="H2148" s="5"/>
      <c r="I2148" s="5"/>
      <c r="J2148" s="5"/>
      <c r="K2148" s="5"/>
      <c r="L2148" s="5"/>
      <c r="M2148" s="5"/>
      <c r="N2148" s="5"/>
      <c r="O2148" s="5"/>
      <c r="P2148" s="5"/>
      <c r="Q2148" s="5"/>
      <c r="R2148" s="5"/>
      <c r="S2148" s="5"/>
      <c r="T2148" s="5"/>
    </row>
    <row r="2149" spans="2:20" ht="15" x14ac:dyDescent="0.25">
      <c r="B2149" s="4" t="str">
        <f t="shared" si="35"/>
        <v/>
      </c>
      <c r="C2149"/>
      <c r="D2149"/>
      <c r="E2149"/>
      <c r="F2149" s="5"/>
      <c r="G2149" s="5"/>
      <c r="H2149" s="5"/>
      <c r="I2149" s="5"/>
      <c r="J2149" s="5"/>
      <c r="K2149" s="5"/>
      <c r="L2149" s="5"/>
      <c r="M2149" s="5"/>
      <c r="N2149" s="5"/>
      <c r="O2149" s="5"/>
      <c r="P2149" s="5"/>
      <c r="Q2149" s="5"/>
      <c r="R2149" s="5"/>
      <c r="S2149" s="5"/>
      <c r="T2149" s="5"/>
    </row>
    <row r="2150" spans="2:20" ht="15" x14ac:dyDescent="0.25">
      <c r="B2150" s="4" t="str">
        <f t="shared" si="35"/>
        <v/>
      </c>
      <c r="C2150"/>
      <c r="D2150"/>
      <c r="E2150"/>
      <c r="F2150" s="5"/>
      <c r="G2150" s="5"/>
      <c r="H2150" s="5"/>
      <c r="I2150" s="5"/>
      <c r="J2150" s="5"/>
      <c r="K2150" s="5"/>
      <c r="L2150" s="5"/>
      <c r="M2150" s="5"/>
      <c r="N2150" s="5"/>
      <c r="O2150" s="5"/>
      <c r="P2150" s="5"/>
      <c r="Q2150" s="5"/>
      <c r="R2150" s="5"/>
      <c r="S2150" s="5"/>
      <c r="T2150" s="5"/>
    </row>
    <row r="2151" spans="2:20" ht="15" x14ac:dyDescent="0.25">
      <c r="B2151" s="4" t="str">
        <f t="shared" si="35"/>
        <v/>
      </c>
      <c r="C2151"/>
      <c r="D2151"/>
      <c r="E2151"/>
      <c r="F2151" s="5"/>
      <c r="G2151" s="5"/>
      <c r="H2151" s="5"/>
      <c r="I2151" s="5"/>
      <c r="J2151" s="5"/>
      <c r="K2151" s="5"/>
      <c r="L2151" s="5"/>
      <c r="M2151" s="5"/>
      <c r="N2151" s="5"/>
      <c r="O2151" s="5"/>
      <c r="P2151" s="5"/>
      <c r="Q2151" s="5"/>
      <c r="R2151" s="5"/>
      <c r="S2151" s="5"/>
      <c r="T2151" s="5"/>
    </row>
    <row r="2152" spans="2:20" ht="15" x14ac:dyDescent="0.25">
      <c r="B2152" s="4" t="str">
        <f t="shared" si="35"/>
        <v/>
      </c>
      <c r="C2152"/>
      <c r="D2152"/>
      <c r="E2152"/>
      <c r="F2152" s="5"/>
      <c r="G2152" s="5"/>
      <c r="H2152" s="5"/>
      <c r="I2152" s="5"/>
      <c r="J2152" s="5"/>
      <c r="K2152" s="5"/>
      <c r="L2152" s="5"/>
      <c r="M2152" s="5"/>
      <c r="N2152" s="5"/>
      <c r="O2152" s="5"/>
      <c r="P2152" s="5"/>
      <c r="Q2152" s="5"/>
      <c r="R2152" s="5"/>
      <c r="S2152" s="5"/>
      <c r="T2152" s="5"/>
    </row>
    <row r="2153" spans="2:20" ht="15" x14ac:dyDescent="0.25">
      <c r="B2153" s="4" t="str">
        <f t="shared" si="35"/>
        <v/>
      </c>
      <c r="C2153"/>
      <c r="D2153"/>
      <c r="E2153"/>
      <c r="F2153" s="5"/>
      <c r="G2153" s="5"/>
      <c r="H2153" s="5"/>
      <c r="I2153" s="5"/>
      <c r="J2153" s="5"/>
      <c r="K2153" s="5"/>
      <c r="L2153" s="5"/>
      <c r="M2153" s="5"/>
      <c r="N2153" s="5"/>
      <c r="O2153" s="5"/>
      <c r="P2153" s="5"/>
      <c r="Q2153" s="5"/>
      <c r="R2153" s="5"/>
      <c r="S2153" s="5"/>
      <c r="T2153" s="5"/>
    </row>
    <row r="2154" spans="2:20" ht="15" x14ac:dyDescent="0.25">
      <c r="B2154" s="4" t="str">
        <f t="shared" si="35"/>
        <v/>
      </c>
      <c r="C2154"/>
      <c r="D2154"/>
      <c r="E2154"/>
      <c r="F2154" s="5"/>
      <c r="G2154" s="5"/>
      <c r="H2154" s="5"/>
      <c r="I2154" s="5"/>
      <c r="J2154" s="5"/>
      <c r="K2154" s="5"/>
      <c r="L2154" s="5"/>
      <c r="M2154" s="5"/>
      <c r="N2154" s="5"/>
      <c r="O2154" s="5"/>
      <c r="P2154" s="5"/>
      <c r="Q2154" s="5"/>
      <c r="R2154" s="5"/>
      <c r="S2154" s="5"/>
      <c r="T2154" s="5"/>
    </row>
    <row r="2155" spans="2:20" ht="15" x14ac:dyDescent="0.25">
      <c r="B2155" s="4" t="str">
        <f t="shared" si="35"/>
        <v/>
      </c>
      <c r="C2155"/>
      <c r="D2155"/>
      <c r="E2155"/>
      <c r="F2155" s="5"/>
      <c r="G2155" s="5"/>
      <c r="H2155" s="5"/>
      <c r="I2155" s="5"/>
      <c r="J2155" s="5"/>
      <c r="K2155" s="5"/>
      <c r="L2155" s="5"/>
      <c r="M2155" s="5"/>
      <c r="N2155" s="5"/>
      <c r="O2155" s="5"/>
      <c r="P2155" s="5"/>
      <c r="Q2155" s="5"/>
      <c r="R2155" s="5"/>
      <c r="S2155" s="5"/>
      <c r="T2155" s="5"/>
    </row>
    <row r="2156" spans="2:20" ht="15" x14ac:dyDescent="0.25">
      <c r="B2156" s="4" t="str">
        <f t="shared" si="35"/>
        <v/>
      </c>
      <c r="C2156"/>
      <c r="D2156"/>
      <c r="E2156"/>
      <c r="F2156" s="5"/>
      <c r="G2156" s="5"/>
      <c r="H2156" s="5"/>
      <c r="I2156" s="5"/>
      <c r="J2156" s="5"/>
      <c r="K2156" s="5"/>
      <c r="L2156" s="5"/>
      <c r="M2156" s="5"/>
      <c r="N2156" s="5"/>
      <c r="O2156" s="5"/>
      <c r="P2156" s="5"/>
      <c r="Q2156" s="5"/>
      <c r="R2156" s="5"/>
      <c r="S2156" s="5"/>
      <c r="T2156" s="5"/>
    </row>
    <row r="2157" spans="2:20" ht="15" x14ac:dyDescent="0.25">
      <c r="B2157" s="4" t="str">
        <f t="shared" si="35"/>
        <v/>
      </c>
      <c r="C2157"/>
      <c r="D2157"/>
      <c r="E2157"/>
      <c r="F2157" s="5"/>
      <c r="G2157" s="5"/>
      <c r="H2157" s="5"/>
      <c r="I2157" s="5"/>
      <c r="J2157" s="5"/>
      <c r="K2157" s="5"/>
      <c r="L2157" s="5"/>
      <c r="M2157" s="5"/>
      <c r="N2157" s="5"/>
      <c r="O2157" s="5"/>
      <c r="P2157" s="5"/>
      <c r="Q2157" s="5"/>
      <c r="R2157" s="5"/>
      <c r="S2157" s="5"/>
      <c r="T2157" s="5"/>
    </row>
    <row r="2158" spans="2:20" ht="15" x14ac:dyDescent="0.25">
      <c r="B2158" s="4" t="str">
        <f t="shared" si="35"/>
        <v/>
      </c>
      <c r="C2158"/>
      <c r="D2158"/>
      <c r="E2158"/>
      <c r="F2158" s="5"/>
      <c r="G2158" s="5"/>
      <c r="H2158" s="5"/>
      <c r="I2158" s="5"/>
      <c r="J2158" s="5"/>
      <c r="K2158" s="5"/>
      <c r="L2158" s="5"/>
      <c r="M2158" s="5"/>
      <c r="N2158" s="5"/>
      <c r="O2158" s="5"/>
      <c r="P2158" s="5"/>
      <c r="Q2158" s="5"/>
      <c r="R2158" s="5"/>
      <c r="S2158" s="5"/>
      <c r="T2158" s="5"/>
    </row>
    <row r="2159" spans="2:20" ht="15" x14ac:dyDescent="0.25">
      <c r="B2159" s="4" t="str">
        <f t="shared" si="35"/>
        <v/>
      </c>
      <c r="C2159"/>
      <c r="D2159"/>
      <c r="E2159"/>
      <c r="F2159" s="5"/>
      <c r="G2159" s="5"/>
      <c r="H2159" s="5"/>
      <c r="I2159" s="5"/>
      <c r="J2159" s="5"/>
      <c r="K2159" s="5"/>
      <c r="L2159" s="5"/>
      <c r="M2159" s="5"/>
      <c r="N2159" s="5"/>
      <c r="O2159" s="5"/>
      <c r="P2159" s="5"/>
      <c r="Q2159" s="5"/>
      <c r="R2159" s="5"/>
      <c r="S2159" s="5"/>
      <c r="T2159" s="5"/>
    </row>
    <row r="2160" spans="2:20" ht="15" x14ac:dyDescent="0.25">
      <c r="B2160" s="4" t="str">
        <f t="shared" si="35"/>
        <v/>
      </c>
      <c r="C2160"/>
      <c r="D2160"/>
      <c r="E2160"/>
      <c r="F2160" s="5"/>
      <c r="G2160" s="5"/>
      <c r="H2160" s="5"/>
      <c r="I2160" s="5"/>
      <c r="J2160" s="5"/>
      <c r="K2160" s="5"/>
      <c r="L2160" s="5"/>
      <c r="M2160" s="5"/>
      <c r="N2160" s="5"/>
      <c r="O2160" s="5"/>
      <c r="P2160" s="5"/>
      <c r="Q2160" s="5"/>
      <c r="R2160" s="5"/>
      <c r="S2160" s="5"/>
      <c r="T2160" s="5"/>
    </row>
    <row r="2161" spans="2:20" ht="15" x14ac:dyDescent="0.25">
      <c r="B2161" s="4" t="str">
        <f t="shared" si="35"/>
        <v/>
      </c>
      <c r="C2161"/>
      <c r="D2161"/>
      <c r="E2161"/>
      <c r="F2161" s="5"/>
      <c r="G2161" s="5"/>
      <c r="H2161" s="5"/>
      <c r="I2161" s="5"/>
      <c r="J2161" s="5"/>
      <c r="K2161" s="5"/>
      <c r="L2161" s="5"/>
      <c r="M2161" s="5"/>
      <c r="N2161" s="5"/>
      <c r="O2161" s="5"/>
      <c r="P2161" s="5"/>
      <c r="Q2161" s="5"/>
      <c r="R2161" s="5"/>
      <c r="S2161" s="5"/>
      <c r="T2161" s="5"/>
    </row>
    <row r="2162" spans="2:20" ht="15" x14ac:dyDescent="0.25">
      <c r="B2162" s="4" t="str">
        <f t="shared" si="35"/>
        <v/>
      </c>
      <c r="C2162"/>
      <c r="D2162"/>
      <c r="E2162"/>
      <c r="F2162" s="5"/>
      <c r="G2162" s="5"/>
      <c r="H2162" s="5"/>
      <c r="I2162" s="5"/>
      <c r="J2162" s="5"/>
      <c r="K2162" s="5"/>
      <c r="L2162" s="5"/>
      <c r="M2162" s="5"/>
      <c r="N2162" s="5"/>
      <c r="O2162" s="5"/>
      <c r="P2162" s="5"/>
      <c r="Q2162" s="5"/>
      <c r="R2162" s="5"/>
      <c r="S2162" s="5"/>
      <c r="T2162" s="5"/>
    </row>
    <row r="2163" spans="2:20" ht="15" x14ac:dyDescent="0.25">
      <c r="B2163" s="4" t="str">
        <f t="shared" si="35"/>
        <v/>
      </c>
      <c r="C2163"/>
      <c r="D2163"/>
      <c r="E2163"/>
      <c r="F2163" s="5"/>
      <c r="G2163" s="5"/>
      <c r="H2163" s="5"/>
      <c r="I2163" s="5"/>
      <c r="J2163" s="5"/>
      <c r="K2163" s="5"/>
      <c r="L2163" s="5"/>
      <c r="M2163" s="5"/>
      <c r="N2163" s="5"/>
      <c r="O2163" s="5"/>
      <c r="P2163" s="5"/>
      <c r="Q2163" s="5"/>
      <c r="R2163" s="5"/>
      <c r="S2163" s="5"/>
      <c r="T2163" s="5"/>
    </row>
    <row r="2164" spans="2:20" ht="15" x14ac:dyDescent="0.25">
      <c r="B2164" s="4" t="str">
        <f t="shared" si="35"/>
        <v/>
      </c>
      <c r="C2164"/>
      <c r="D2164"/>
      <c r="E2164"/>
      <c r="F2164" s="5"/>
      <c r="G2164" s="5"/>
      <c r="H2164" s="5"/>
      <c r="I2164" s="5"/>
      <c r="J2164" s="5"/>
      <c r="K2164" s="5"/>
      <c r="L2164" s="5"/>
      <c r="M2164" s="5"/>
      <c r="N2164" s="5"/>
      <c r="O2164" s="5"/>
      <c r="P2164" s="5"/>
      <c r="Q2164" s="5"/>
      <c r="R2164" s="5"/>
      <c r="S2164" s="5"/>
      <c r="T2164" s="5"/>
    </row>
    <row r="2165" spans="2:20" ht="15" x14ac:dyDescent="0.25">
      <c r="B2165" s="4" t="str">
        <f t="shared" si="35"/>
        <v/>
      </c>
      <c r="C2165"/>
      <c r="D2165"/>
      <c r="E2165"/>
      <c r="F2165" s="5"/>
      <c r="G2165" s="5"/>
      <c r="H2165" s="5"/>
      <c r="I2165" s="5"/>
      <c r="J2165" s="5"/>
      <c r="K2165" s="5"/>
      <c r="L2165" s="5"/>
      <c r="M2165" s="5"/>
      <c r="N2165" s="5"/>
      <c r="O2165" s="5"/>
      <c r="P2165" s="5"/>
      <c r="Q2165" s="5"/>
      <c r="R2165" s="5"/>
      <c r="S2165" s="5"/>
      <c r="T2165" s="5"/>
    </row>
    <row r="2166" spans="2:20" ht="15" x14ac:dyDescent="0.25">
      <c r="B2166" s="4" t="str">
        <f t="shared" si="35"/>
        <v/>
      </c>
      <c r="C2166"/>
      <c r="D2166"/>
      <c r="E2166"/>
      <c r="F2166" s="5"/>
      <c r="G2166" s="5"/>
      <c r="H2166" s="5"/>
      <c r="I2166" s="5"/>
      <c r="J2166" s="5"/>
      <c r="K2166" s="5"/>
      <c r="L2166" s="5"/>
      <c r="M2166" s="5"/>
      <c r="N2166" s="5"/>
      <c r="O2166" s="5"/>
      <c r="P2166" s="5"/>
      <c r="Q2166" s="5"/>
      <c r="R2166" s="5"/>
      <c r="S2166" s="5"/>
      <c r="T2166" s="5"/>
    </row>
    <row r="2167" spans="2:20" ht="15" x14ac:dyDescent="0.25">
      <c r="B2167" s="4" t="str">
        <f t="shared" si="35"/>
        <v/>
      </c>
      <c r="C2167"/>
      <c r="D2167"/>
      <c r="E2167"/>
      <c r="F2167" s="5"/>
      <c r="G2167" s="5"/>
      <c r="H2167" s="5"/>
      <c r="I2167" s="5"/>
      <c r="J2167" s="5"/>
      <c r="K2167" s="5"/>
      <c r="L2167" s="5"/>
      <c r="M2167" s="5"/>
      <c r="N2167" s="5"/>
      <c r="O2167" s="5"/>
      <c r="P2167" s="5"/>
      <c r="Q2167" s="5"/>
      <c r="R2167" s="5"/>
      <c r="S2167" s="5"/>
      <c r="T2167" s="5"/>
    </row>
    <row r="2168" spans="2:20" ht="15" x14ac:dyDescent="0.25">
      <c r="B2168" s="4" t="str">
        <f t="shared" si="35"/>
        <v/>
      </c>
      <c r="C2168"/>
      <c r="D2168"/>
      <c r="E2168"/>
      <c r="F2168" s="5"/>
      <c r="G2168" s="5"/>
      <c r="H2168" s="5"/>
      <c r="I2168" s="5"/>
      <c r="J2168" s="5"/>
      <c r="K2168" s="5"/>
      <c r="L2168" s="5"/>
      <c r="M2168" s="5"/>
      <c r="N2168" s="5"/>
      <c r="O2168" s="5"/>
      <c r="P2168" s="5"/>
      <c r="Q2168" s="5"/>
      <c r="R2168" s="5"/>
      <c r="S2168" s="5"/>
      <c r="T2168" s="5"/>
    </row>
    <row r="2169" spans="2:20" ht="15" x14ac:dyDescent="0.25">
      <c r="B2169" s="4" t="str">
        <f t="shared" si="35"/>
        <v/>
      </c>
      <c r="C2169"/>
      <c r="D2169"/>
      <c r="E2169"/>
      <c r="F2169" s="5"/>
      <c r="G2169" s="5"/>
      <c r="H2169" s="5"/>
      <c r="I2169" s="5"/>
      <c r="J2169" s="5"/>
      <c r="K2169" s="5"/>
      <c r="L2169" s="5"/>
      <c r="M2169" s="5"/>
      <c r="N2169" s="5"/>
      <c r="O2169" s="5"/>
      <c r="P2169" s="5"/>
      <c r="Q2169" s="5"/>
      <c r="R2169" s="5"/>
      <c r="S2169" s="5"/>
      <c r="T2169" s="5"/>
    </row>
    <row r="2170" spans="2:20" ht="15" x14ac:dyDescent="0.25">
      <c r="B2170" s="4" t="str">
        <f t="shared" si="35"/>
        <v/>
      </c>
      <c r="C2170"/>
      <c r="D2170"/>
      <c r="E2170"/>
      <c r="F2170" s="5"/>
      <c r="G2170" s="5"/>
      <c r="H2170" s="5"/>
      <c r="I2170" s="5"/>
      <c r="J2170" s="5"/>
      <c r="K2170" s="5"/>
      <c r="L2170" s="5"/>
      <c r="M2170" s="5"/>
      <c r="N2170" s="5"/>
      <c r="O2170" s="5"/>
      <c r="P2170" s="5"/>
      <c r="Q2170" s="5"/>
      <c r="R2170" s="5"/>
      <c r="S2170" s="5"/>
      <c r="T2170" s="5"/>
    </row>
    <row r="2171" spans="2:20" ht="15" x14ac:dyDescent="0.25">
      <c r="B2171" s="4" t="str">
        <f t="shared" si="35"/>
        <v/>
      </c>
      <c r="C2171"/>
      <c r="D2171"/>
      <c r="E2171"/>
      <c r="F2171" s="5"/>
      <c r="G2171" s="5"/>
      <c r="H2171" s="5"/>
      <c r="I2171" s="5"/>
      <c r="J2171" s="5"/>
      <c r="K2171" s="5"/>
      <c r="L2171" s="5"/>
      <c r="M2171" s="5"/>
      <c r="N2171" s="5"/>
      <c r="O2171" s="5"/>
      <c r="P2171" s="5"/>
      <c r="Q2171" s="5"/>
      <c r="R2171" s="5"/>
      <c r="S2171" s="5"/>
      <c r="T2171" s="5"/>
    </row>
    <row r="2172" spans="2:20" ht="15" x14ac:dyDescent="0.25">
      <c r="B2172" s="4" t="str">
        <f t="shared" si="35"/>
        <v/>
      </c>
      <c r="C2172"/>
      <c r="D2172"/>
      <c r="E2172"/>
      <c r="F2172" s="5"/>
      <c r="G2172" s="5"/>
      <c r="H2172" s="5"/>
      <c r="I2172" s="5"/>
      <c r="J2172" s="5"/>
      <c r="K2172" s="5"/>
      <c r="L2172" s="5"/>
      <c r="M2172" s="5"/>
      <c r="N2172" s="5"/>
      <c r="O2172" s="5"/>
      <c r="P2172" s="5"/>
      <c r="Q2172" s="5"/>
      <c r="R2172" s="5"/>
      <c r="S2172" s="5"/>
      <c r="T2172" s="5"/>
    </row>
    <row r="2173" spans="2:20" ht="15" x14ac:dyDescent="0.25">
      <c r="B2173" s="4" t="str">
        <f t="shared" si="35"/>
        <v/>
      </c>
      <c r="C2173"/>
      <c r="D2173"/>
      <c r="E2173"/>
      <c r="F2173" s="5"/>
      <c r="G2173" s="5"/>
      <c r="H2173" s="5"/>
      <c r="I2173" s="5"/>
      <c r="J2173" s="5"/>
      <c r="K2173" s="5"/>
      <c r="L2173" s="5"/>
      <c r="M2173" s="5"/>
      <c r="N2173" s="5"/>
      <c r="O2173" s="5"/>
      <c r="P2173" s="5"/>
      <c r="Q2173" s="5"/>
      <c r="R2173" s="5"/>
      <c r="S2173" s="5"/>
      <c r="T2173" s="5"/>
    </row>
    <row r="2174" spans="2:20" ht="15" x14ac:dyDescent="0.25">
      <c r="B2174" s="4" t="str">
        <f t="shared" si="35"/>
        <v/>
      </c>
      <c r="C2174"/>
      <c r="D2174"/>
      <c r="E2174"/>
      <c r="F2174" s="5"/>
      <c r="G2174" s="5"/>
      <c r="H2174" s="5"/>
      <c r="I2174" s="5"/>
      <c r="J2174" s="5"/>
      <c r="K2174" s="5"/>
      <c r="L2174" s="5"/>
      <c r="M2174" s="5"/>
      <c r="N2174" s="5"/>
      <c r="O2174" s="5"/>
      <c r="P2174" s="5"/>
      <c r="Q2174" s="5"/>
      <c r="R2174" s="5"/>
      <c r="S2174" s="5"/>
      <c r="T2174" s="5"/>
    </row>
    <row r="2175" spans="2:20" ht="15" x14ac:dyDescent="0.25">
      <c r="B2175" s="4" t="str">
        <f t="shared" si="35"/>
        <v/>
      </c>
      <c r="C2175"/>
      <c r="D2175"/>
      <c r="E2175"/>
      <c r="F2175" s="5"/>
      <c r="G2175" s="5"/>
      <c r="H2175" s="5"/>
      <c r="I2175" s="5"/>
      <c r="J2175" s="5"/>
      <c r="K2175" s="5"/>
      <c r="L2175" s="5"/>
      <c r="M2175" s="5"/>
      <c r="N2175" s="5"/>
      <c r="O2175" s="5"/>
      <c r="P2175" s="5"/>
      <c r="Q2175" s="5"/>
      <c r="R2175" s="5"/>
      <c r="S2175" s="5"/>
      <c r="T2175" s="5"/>
    </row>
    <row r="2176" spans="2:20" ht="15" x14ac:dyDescent="0.25">
      <c r="B2176" s="4" t="str">
        <f t="shared" si="35"/>
        <v/>
      </c>
      <c r="C2176"/>
      <c r="D2176"/>
      <c r="E2176"/>
      <c r="F2176" s="5"/>
      <c r="G2176" s="5"/>
      <c r="H2176" s="5"/>
      <c r="I2176" s="5"/>
      <c r="J2176" s="5"/>
      <c r="K2176" s="5"/>
      <c r="L2176" s="5"/>
      <c r="M2176" s="5"/>
      <c r="N2176" s="5"/>
      <c r="O2176" s="5"/>
      <c r="P2176" s="5"/>
      <c r="Q2176" s="5"/>
      <c r="R2176" s="5"/>
      <c r="S2176" s="5"/>
      <c r="T2176" s="5"/>
    </row>
    <row r="2177" spans="2:20" ht="15" x14ac:dyDescent="0.25">
      <c r="B2177" s="4" t="str">
        <f t="shared" si="35"/>
        <v/>
      </c>
      <c r="C2177"/>
      <c r="D2177"/>
      <c r="E2177"/>
      <c r="F2177" s="5"/>
      <c r="G2177" s="5"/>
      <c r="H2177" s="5"/>
      <c r="I2177" s="5"/>
      <c r="J2177" s="5"/>
      <c r="K2177" s="5"/>
      <c r="L2177" s="5"/>
      <c r="M2177" s="5"/>
      <c r="N2177" s="5"/>
      <c r="O2177" s="5"/>
      <c r="P2177" s="5"/>
      <c r="Q2177" s="5"/>
      <c r="R2177" s="5"/>
      <c r="S2177" s="5"/>
      <c r="T2177" s="5"/>
    </row>
    <row r="2178" spans="2:20" ht="15" x14ac:dyDescent="0.25">
      <c r="B2178" s="4" t="str">
        <f t="shared" si="35"/>
        <v/>
      </c>
      <c r="C2178"/>
      <c r="D2178"/>
      <c r="E2178"/>
      <c r="F2178" s="5"/>
      <c r="G2178" s="5"/>
      <c r="H2178" s="5"/>
      <c r="I2178" s="5"/>
      <c r="J2178" s="5"/>
      <c r="K2178" s="5"/>
      <c r="L2178" s="5"/>
      <c r="M2178" s="5"/>
      <c r="N2178" s="5"/>
      <c r="O2178" s="5"/>
      <c r="P2178" s="5"/>
      <c r="Q2178" s="5"/>
      <c r="R2178" s="5"/>
      <c r="S2178" s="5"/>
      <c r="T2178" s="5"/>
    </row>
    <row r="2179" spans="2:20" ht="15" x14ac:dyDescent="0.25">
      <c r="B2179" s="4" t="str">
        <f t="shared" si="35"/>
        <v/>
      </c>
      <c r="C2179"/>
      <c r="D2179"/>
      <c r="E2179"/>
      <c r="F2179" s="5"/>
      <c r="G2179" s="5"/>
      <c r="H2179" s="5"/>
      <c r="I2179" s="5"/>
      <c r="J2179" s="5"/>
      <c r="K2179" s="5"/>
      <c r="L2179" s="5"/>
      <c r="M2179" s="5"/>
      <c r="N2179" s="5"/>
      <c r="O2179" s="5"/>
      <c r="P2179" s="5"/>
      <c r="Q2179" s="5"/>
      <c r="R2179" s="5"/>
      <c r="S2179" s="5"/>
      <c r="T2179" s="5"/>
    </row>
    <row r="2180" spans="2:20" ht="15" x14ac:dyDescent="0.25">
      <c r="B2180" s="4" t="str">
        <f t="shared" si="35"/>
        <v/>
      </c>
      <c r="C2180"/>
      <c r="D2180"/>
      <c r="E2180"/>
      <c r="F2180" s="5"/>
      <c r="G2180" s="5"/>
      <c r="H2180" s="5"/>
      <c r="I2180" s="5"/>
      <c r="J2180" s="5"/>
      <c r="K2180" s="5"/>
      <c r="L2180" s="5"/>
      <c r="M2180" s="5"/>
      <c r="N2180" s="5"/>
      <c r="O2180" s="5"/>
      <c r="P2180" s="5"/>
      <c r="Q2180" s="5"/>
      <c r="R2180" s="5"/>
      <c r="S2180" s="5"/>
      <c r="T2180" s="5"/>
    </row>
    <row r="2181" spans="2:20" ht="15" x14ac:dyDescent="0.25">
      <c r="B2181" s="4" t="str">
        <f t="shared" si="35"/>
        <v/>
      </c>
      <c r="C2181"/>
      <c r="D2181"/>
      <c r="E2181"/>
      <c r="F2181" s="5"/>
      <c r="G2181" s="5"/>
      <c r="H2181" s="5"/>
      <c r="I2181" s="5"/>
      <c r="J2181" s="5"/>
      <c r="K2181" s="5"/>
      <c r="L2181" s="5"/>
      <c r="M2181" s="5"/>
      <c r="N2181" s="5"/>
      <c r="O2181" s="5"/>
      <c r="P2181" s="5"/>
      <c r="Q2181" s="5"/>
      <c r="R2181" s="5"/>
      <c r="S2181" s="5"/>
      <c r="T2181" s="5"/>
    </row>
    <row r="2182" spans="2:20" ht="15" x14ac:dyDescent="0.25">
      <c r="B2182" s="4" t="str">
        <f t="shared" si="35"/>
        <v/>
      </c>
      <c r="C2182"/>
      <c r="D2182"/>
      <c r="E2182"/>
      <c r="F2182" s="5"/>
      <c r="G2182" s="5"/>
      <c r="H2182" s="5"/>
      <c r="I2182" s="5"/>
      <c r="J2182" s="5"/>
      <c r="K2182" s="5"/>
      <c r="L2182" s="5"/>
      <c r="M2182" s="5"/>
      <c r="N2182" s="5"/>
      <c r="O2182" s="5"/>
      <c r="P2182" s="5"/>
      <c r="Q2182" s="5"/>
      <c r="R2182" s="5"/>
      <c r="S2182" s="5"/>
      <c r="T2182" s="5"/>
    </row>
    <row r="2183" spans="2:20" ht="15" x14ac:dyDescent="0.25">
      <c r="B2183" s="4" t="str">
        <f t="shared" si="35"/>
        <v/>
      </c>
      <c r="C2183"/>
      <c r="D2183"/>
      <c r="E2183"/>
      <c r="F2183" s="5"/>
      <c r="G2183" s="5"/>
      <c r="H2183" s="5"/>
      <c r="I2183" s="5"/>
      <c r="J2183" s="5"/>
      <c r="K2183" s="5"/>
      <c r="L2183" s="5"/>
      <c r="M2183" s="5"/>
      <c r="N2183" s="5"/>
      <c r="O2183" s="5"/>
      <c r="P2183" s="5"/>
      <c r="Q2183" s="5"/>
      <c r="R2183" s="5"/>
      <c r="S2183" s="5"/>
      <c r="T2183" s="5"/>
    </row>
    <row r="2184" spans="2:20" ht="15" x14ac:dyDescent="0.25">
      <c r="B2184" s="4" t="str">
        <f t="shared" si="35"/>
        <v/>
      </c>
      <c r="C2184"/>
      <c r="D2184"/>
      <c r="E2184"/>
      <c r="F2184" s="5"/>
      <c r="G2184" s="5"/>
      <c r="H2184" s="5"/>
      <c r="I2184" s="5"/>
      <c r="J2184" s="5"/>
      <c r="K2184" s="5"/>
      <c r="L2184" s="5"/>
      <c r="M2184" s="5"/>
      <c r="N2184" s="5"/>
      <c r="O2184" s="5"/>
      <c r="P2184" s="5"/>
      <c r="Q2184" s="5"/>
      <c r="R2184" s="5"/>
      <c r="S2184" s="5"/>
      <c r="T2184" s="5"/>
    </row>
    <row r="2185" spans="2:20" ht="15" x14ac:dyDescent="0.25">
      <c r="B2185" s="4" t="str">
        <f t="shared" si="35"/>
        <v/>
      </c>
      <c r="C2185"/>
      <c r="D2185"/>
      <c r="E2185"/>
      <c r="F2185" s="5"/>
      <c r="G2185" s="5"/>
      <c r="H2185" s="5"/>
      <c r="I2185" s="5"/>
      <c r="J2185" s="5"/>
      <c r="K2185" s="5"/>
      <c r="L2185" s="5"/>
      <c r="M2185" s="5"/>
      <c r="N2185" s="5"/>
      <c r="O2185" s="5"/>
      <c r="P2185" s="5"/>
      <c r="Q2185" s="5"/>
      <c r="R2185" s="5"/>
      <c r="S2185" s="5"/>
      <c r="T2185" s="5"/>
    </row>
    <row r="2186" spans="2:20" ht="15" x14ac:dyDescent="0.25">
      <c r="B2186" s="4" t="str">
        <f t="shared" si="35"/>
        <v/>
      </c>
      <c r="C2186"/>
      <c r="D2186"/>
      <c r="E2186"/>
      <c r="F2186" s="5"/>
      <c r="G2186" s="5"/>
      <c r="H2186" s="5"/>
      <c r="I2186" s="5"/>
      <c r="J2186" s="5"/>
      <c r="K2186" s="5"/>
      <c r="L2186" s="5"/>
      <c r="M2186" s="5"/>
      <c r="N2186" s="5"/>
      <c r="O2186" s="5"/>
      <c r="P2186" s="5"/>
      <c r="Q2186" s="5"/>
      <c r="R2186" s="5"/>
      <c r="S2186" s="5"/>
      <c r="T2186" s="5"/>
    </row>
    <row r="2187" spans="2:20" ht="15" x14ac:dyDescent="0.25">
      <c r="B2187" s="4" t="str">
        <f t="shared" si="35"/>
        <v/>
      </c>
      <c r="C2187"/>
      <c r="D2187"/>
      <c r="E2187"/>
      <c r="F2187" s="5"/>
      <c r="G2187" s="5"/>
      <c r="H2187" s="5"/>
      <c r="I2187" s="5"/>
      <c r="J2187" s="5"/>
      <c r="K2187" s="5"/>
      <c r="L2187" s="5"/>
      <c r="M2187" s="5"/>
      <c r="N2187" s="5"/>
      <c r="O2187" s="5"/>
      <c r="P2187" s="5"/>
      <c r="Q2187" s="5"/>
      <c r="R2187" s="5"/>
      <c r="S2187" s="5"/>
      <c r="T2187" s="5"/>
    </row>
    <row r="2188" spans="2:20" ht="15" x14ac:dyDescent="0.25">
      <c r="B2188" s="4" t="str">
        <f t="shared" si="35"/>
        <v/>
      </c>
      <c r="C2188"/>
      <c r="D2188"/>
      <c r="E2188"/>
      <c r="F2188" s="5"/>
      <c r="G2188" s="5"/>
      <c r="H2188" s="5"/>
      <c r="I2188" s="5"/>
      <c r="J2188" s="5"/>
      <c r="K2188" s="5"/>
      <c r="L2188" s="5"/>
      <c r="M2188" s="5"/>
      <c r="N2188" s="5"/>
      <c r="O2188" s="5"/>
      <c r="P2188" s="5"/>
      <c r="Q2188" s="5"/>
      <c r="R2188" s="5"/>
      <c r="S2188" s="5"/>
      <c r="T2188" s="5"/>
    </row>
    <row r="2189" spans="2:20" ht="15" x14ac:dyDescent="0.25">
      <c r="B2189" s="4" t="str">
        <f t="shared" ref="B2189:B2252" si="36">IF(IFERROR(IF(MAX(G2189:BB2189)/MAX($G$12:$DD$10000)=1,"",MAX(G2189:BB2189)/MAX($G$12:$DD$10000)),"")=0,"",IFERROR(IF(MAX(G2189:BB2189)/MAX($G$12:$DD$10000)=1,"",MAX(G2189:BB2189)/MAX($G$12:$DD$10000)),""))</f>
        <v/>
      </c>
      <c r="C2189"/>
      <c r="D2189"/>
      <c r="E2189"/>
      <c r="F2189" s="5"/>
      <c r="G2189" s="5"/>
      <c r="H2189" s="5"/>
      <c r="I2189" s="5"/>
      <c r="J2189" s="5"/>
      <c r="K2189" s="5"/>
      <c r="L2189" s="5"/>
      <c r="M2189" s="5"/>
      <c r="N2189" s="5"/>
      <c r="O2189" s="5"/>
      <c r="P2189" s="5"/>
      <c r="Q2189" s="5"/>
      <c r="R2189" s="5"/>
      <c r="S2189" s="5"/>
      <c r="T2189" s="5"/>
    </row>
    <row r="2190" spans="2:20" ht="15" x14ac:dyDescent="0.25">
      <c r="B2190" s="4" t="str">
        <f t="shared" si="36"/>
        <v/>
      </c>
      <c r="C2190"/>
      <c r="D2190"/>
      <c r="E2190"/>
      <c r="F2190" s="5"/>
      <c r="G2190" s="5"/>
      <c r="H2190" s="5"/>
      <c r="I2190" s="5"/>
      <c r="J2190" s="5"/>
      <c r="K2190" s="5"/>
      <c r="L2190" s="5"/>
      <c r="M2190" s="5"/>
      <c r="N2190" s="5"/>
      <c r="O2190" s="5"/>
      <c r="P2190" s="5"/>
      <c r="Q2190" s="5"/>
      <c r="R2190" s="5"/>
      <c r="S2190" s="5"/>
      <c r="T2190" s="5"/>
    </row>
    <row r="2191" spans="2:20" ht="15" x14ac:dyDescent="0.25">
      <c r="B2191" s="4" t="str">
        <f t="shared" si="36"/>
        <v/>
      </c>
      <c r="C2191"/>
      <c r="D2191"/>
      <c r="E2191"/>
      <c r="F2191" s="5"/>
      <c r="G2191" s="5"/>
      <c r="H2191" s="5"/>
      <c r="I2191" s="5"/>
      <c r="J2191" s="5"/>
      <c r="K2191" s="5"/>
      <c r="L2191" s="5"/>
      <c r="M2191" s="5"/>
      <c r="N2191" s="5"/>
      <c r="O2191" s="5"/>
      <c r="P2191" s="5"/>
      <c r="Q2191" s="5"/>
      <c r="R2191" s="5"/>
      <c r="S2191" s="5"/>
      <c r="T2191" s="5"/>
    </row>
    <row r="2192" spans="2:20" ht="15" x14ac:dyDescent="0.25">
      <c r="B2192" s="4" t="str">
        <f t="shared" si="36"/>
        <v/>
      </c>
      <c r="C2192"/>
      <c r="D2192"/>
      <c r="E2192"/>
      <c r="F2192" s="5"/>
      <c r="G2192" s="5"/>
      <c r="H2192" s="5"/>
      <c r="I2192" s="5"/>
      <c r="J2192" s="5"/>
      <c r="K2192" s="5"/>
      <c r="L2192" s="5"/>
      <c r="M2192" s="5"/>
      <c r="N2192" s="5"/>
      <c r="O2192" s="5"/>
      <c r="P2192" s="5"/>
      <c r="Q2192" s="5"/>
      <c r="R2192" s="5"/>
      <c r="S2192" s="5"/>
      <c r="T2192" s="5"/>
    </row>
    <row r="2193" spans="2:20" ht="15" x14ac:dyDescent="0.25">
      <c r="B2193" s="4" t="str">
        <f t="shared" si="36"/>
        <v/>
      </c>
      <c r="C2193"/>
      <c r="D2193"/>
      <c r="E2193"/>
      <c r="F2193" s="5"/>
      <c r="G2193" s="5"/>
      <c r="H2193" s="5"/>
      <c r="I2193" s="5"/>
      <c r="J2193" s="5"/>
      <c r="K2193" s="5"/>
      <c r="L2193" s="5"/>
      <c r="M2193" s="5"/>
      <c r="N2193" s="5"/>
      <c r="O2193" s="5"/>
      <c r="P2193" s="5"/>
      <c r="Q2193" s="5"/>
      <c r="R2193" s="5"/>
      <c r="S2193" s="5"/>
      <c r="T2193" s="5"/>
    </row>
    <row r="2194" spans="2:20" ht="15" x14ac:dyDescent="0.25">
      <c r="B2194" s="4" t="str">
        <f t="shared" si="36"/>
        <v/>
      </c>
      <c r="C2194"/>
      <c r="D2194"/>
      <c r="E2194"/>
      <c r="F2194" s="5"/>
      <c r="G2194" s="5"/>
      <c r="H2194" s="5"/>
      <c r="I2194" s="5"/>
      <c r="J2194" s="5"/>
      <c r="K2194" s="5"/>
      <c r="L2194" s="5"/>
      <c r="M2194" s="5"/>
      <c r="N2194" s="5"/>
      <c r="O2194" s="5"/>
      <c r="P2194" s="5"/>
      <c r="Q2194" s="5"/>
      <c r="R2194" s="5"/>
      <c r="S2194" s="5"/>
      <c r="T2194" s="5"/>
    </row>
    <row r="2195" spans="2:20" ht="15" x14ac:dyDescent="0.25">
      <c r="B2195" s="4" t="str">
        <f t="shared" si="36"/>
        <v/>
      </c>
      <c r="C2195"/>
      <c r="D2195"/>
      <c r="E2195"/>
      <c r="F2195" s="5"/>
      <c r="G2195" s="5"/>
      <c r="H2195" s="5"/>
      <c r="I2195" s="5"/>
      <c r="J2195" s="5"/>
      <c r="K2195" s="5"/>
      <c r="L2195" s="5"/>
      <c r="M2195" s="5"/>
      <c r="N2195" s="5"/>
      <c r="O2195" s="5"/>
      <c r="P2195" s="5"/>
      <c r="Q2195" s="5"/>
      <c r="R2195" s="5"/>
      <c r="S2195" s="5"/>
      <c r="T2195" s="5"/>
    </row>
    <row r="2196" spans="2:20" ht="15" x14ac:dyDescent="0.25">
      <c r="B2196" s="4" t="str">
        <f t="shared" si="36"/>
        <v/>
      </c>
      <c r="C2196"/>
      <c r="D2196"/>
      <c r="E2196"/>
      <c r="F2196" s="5"/>
      <c r="G2196" s="5"/>
      <c r="H2196" s="5"/>
      <c r="I2196" s="5"/>
      <c r="J2196" s="5"/>
      <c r="K2196" s="5"/>
      <c r="L2196" s="5"/>
      <c r="M2196" s="5"/>
      <c r="N2196" s="5"/>
      <c r="O2196" s="5"/>
      <c r="P2196" s="5"/>
      <c r="Q2196" s="5"/>
      <c r="R2196" s="5"/>
      <c r="S2196" s="5"/>
      <c r="T2196" s="5"/>
    </row>
    <row r="2197" spans="2:20" ht="15" x14ac:dyDescent="0.25">
      <c r="B2197" s="4" t="str">
        <f t="shared" si="36"/>
        <v/>
      </c>
      <c r="C2197"/>
      <c r="D2197"/>
      <c r="E2197"/>
      <c r="F2197" s="5"/>
      <c r="G2197" s="5"/>
      <c r="H2197" s="5"/>
      <c r="I2197" s="5"/>
      <c r="J2197" s="5"/>
      <c r="K2197" s="5"/>
      <c r="L2197" s="5"/>
      <c r="M2197" s="5"/>
      <c r="N2197" s="5"/>
      <c r="O2197" s="5"/>
      <c r="P2197" s="5"/>
      <c r="Q2197" s="5"/>
      <c r="R2197" s="5"/>
      <c r="S2197" s="5"/>
      <c r="T2197" s="5"/>
    </row>
    <row r="2198" spans="2:20" ht="15" x14ac:dyDescent="0.25">
      <c r="B2198" s="4" t="str">
        <f t="shared" si="36"/>
        <v/>
      </c>
      <c r="C2198"/>
      <c r="D2198"/>
      <c r="E2198"/>
      <c r="F2198" s="5"/>
      <c r="G2198" s="5"/>
      <c r="H2198" s="5"/>
      <c r="I2198" s="5"/>
      <c r="J2198" s="5"/>
      <c r="K2198" s="5"/>
      <c r="L2198" s="5"/>
      <c r="M2198" s="5"/>
      <c r="N2198" s="5"/>
      <c r="O2198" s="5"/>
      <c r="P2198" s="5"/>
      <c r="Q2198" s="5"/>
      <c r="R2198" s="5"/>
      <c r="S2198" s="5"/>
      <c r="T2198" s="5"/>
    </row>
    <row r="2199" spans="2:20" ht="15" x14ac:dyDescent="0.25">
      <c r="B2199" s="4" t="str">
        <f t="shared" si="36"/>
        <v/>
      </c>
      <c r="C2199"/>
      <c r="D2199"/>
      <c r="E2199"/>
      <c r="F2199" s="5"/>
      <c r="G2199" s="5"/>
      <c r="H2199" s="5"/>
      <c r="I2199" s="5"/>
      <c r="J2199" s="5"/>
      <c r="K2199" s="5"/>
      <c r="L2199" s="5"/>
      <c r="M2199" s="5"/>
      <c r="N2199" s="5"/>
      <c r="O2199" s="5"/>
      <c r="P2199" s="5"/>
      <c r="Q2199" s="5"/>
      <c r="R2199" s="5"/>
      <c r="S2199" s="5"/>
      <c r="T2199" s="5"/>
    </row>
    <row r="2200" spans="2:20" ht="15" x14ac:dyDescent="0.25">
      <c r="B2200" s="4" t="str">
        <f t="shared" si="36"/>
        <v/>
      </c>
      <c r="C2200"/>
      <c r="D2200"/>
      <c r="E2200"/>
      <c r="F2200" s="5"/>
      <c r="G2200" s="5"/>
      <c r="H2200" s="5"/>
      <c r="I2200" s="5"/>
      <c r="J2200" s="5"/>
      <c r="K2200" s="5"/>
      <c r="L2200" s="5"/>
      <c r="M2200" s="5"/>
      <c r="N2200" s="5"/>
      <c r="O2200" s="5"/>
      <c r="P2200" s="5"/>
      <c r="Q2200" s="5"/>
      <c r="R2200" s="5"/>
      <c r="S2200" s="5"/>
      <c r="T2200" s="5"/>
    </row>
    <row r="2201" spans="2:20" ht="15" x14ac:dyDescent="0.25">
      <c r="B2201" s="4" t="str">
        <f t="shared" si="36"/>
        <v/>
      </c>
      <c r="C2201"/>
      <c r="D2201"/>
      <c r="E2201"/>
      <c r="F2201" s="5"/>
      <c r="G2201" s="5"/>
      <c r="H2201" s="5"/>
      <c r="I2201" s="5"/>
      <c r="J2201" s="5"/>
      <c r="K2201" s="5"/>
      <c r="L2201" s="5"/>
      <c r="M2201" s="5"/>
      <c r="N2201" s="5"/>
      <c r="O2201" s="5"/>
      <c r="P2201" s="5"/>
      <c r="Q2201" s="5"/>
      <c r="R2201" s="5"/>
      <c r="S2201" s="5"/>
      <c r="T2201" s="5"/>
    </row>
    <row r="2202" spans="2:20" ht="15" x14ac:dyDescent="0.25">
      <c r="B2202" s="4" t="str">
        <f t="shared" si="36"/>
        <v/>
      </c>
      <c r="C2202"/>
      <c r="D2202"/>
      <c r="E2202"/>
      <c r="F2202" s="5"/>
      <c r="G2202" s="5"/>
      <c r="H2202" s="5"/>
      <c r="I2202" s="5"/>
      <c r="J2202" s="5"/>
      <c r="K2202" s="5"/>
      <c r="L2202" s="5"/>
      <c r="M2202" s="5"/>
      <c r="N2202" s="5"/>
      <c r="O2202" s="5"/>
      <c r="P2202" s="5"/>
      <c r="Q2202" s="5"/>
      <c r="R2202" s="5"/>
      <c r="S2202" s="5"/>
      <c r="T2202" s="5"/>
    </row>
    <row r="2203" spans="2:20" ht="15" x14ac:dyDescent="0.25">
      <c r="B2203" s="4" t="str">
        <f t="shared" si="36"/>
        <v/>
      </c>
      <c r="C2203"/>
      <c r="D2203"/>
      <c r="E2203"/>
      <c r="F2203" s="5"/>
      <c r="G2203" s="5"/>
      <c r="H2203" s="5"/>
      <c r="I2203" s="5"/>
      <c r="J2203" s="5"/>
      <c r="K2203" s="5"/>
      <c r="L2203" s="5"/>
      <c r="M2203" s="5"/>
      <c r="N2203" s="5"/>
      <c r="O2203" s="5"/>
      <c r="P2203" s="5"/>
      <c r="Q2203" s="5"/>
      <c r="R2203" s="5"/>
      <c r="S2203" s="5"/>
      <c r="T2203" s="5"/>
    </row>
    <row r="2204" spans="2:20" ht="15" x14ac:dyDescent="0.25">
      <c r="B2204" s="4" t="str">
        <f t="shared" si="36"/>
        <v/>
      </c>
      <c r="C2204"/>
      <c r="D2204"/>
      <c r="E2204"/>
      <c r="F2204" s="5"/>
      <c r="G2204" s="5"/>
      <c r="H2204" s="5"/>
      <c r="I2204" s="5"/>
      <c r="J2204" s="5"/>
      <c r="K2204" s="5"/>
      <c r="L2204" s="5"/>
      <c r="M2204" s="5"/>
      <c r="N2204" s="5"/>
      <c r="O2204" s="5"/>
      <c r="P2204" s="5"/>
      <c r="Q2204" s="5"/>
      <c r="R2204" s="5"/>
      <c r="S2204" s="5"/>
      <c r="T2204" s="5"/>
    </row>
    <row r="2205" spans="2:20" ht="15" x14ac:dyDescent="0.25">
      <c r="B2205" s="4" t="str">
        <f t="shared" si="36"/>
        <v/>
      </c>
      <c r="C2205"/>
      <c r="D2205"/>
      <c r="E2205"/>
      <c r="F2205" s="5"/>
      <c r="G2205" s="5"/>
      <c r="H2205" s="5"/>
      <c r="I2205" s="5"/>
      <c r="J2205" s="5"/>
      <c r="K2205" s="5"/>
      <c r="L2205" s="5"/>
      <c r="M2205" s="5"/>
      <c r="N2205" s="5"/>
      <c r="O2205" s="5"/>
      <c r="P2205" s="5"/>
      <c r="Q2205" s="5"/>
      <c r="R2205" s="5"/>
      <c r="S2205" s="5"/>
      <c r="T2205" s="5"/>
    </row>
    <row r="2206" spans="2:20" ht="15" x14ac:dyDescent="0.25">
      <c r="B2206" s="4" t="str">
        <f t="shared" si="36"/>
        <v/>
      </c>
      <c r="C2206"/>
      <c r="D2206"/>
      <c r="E2206"/>
      <c r="F2206" s="5"/>
      <c r="G2206" s="5"/>
      <c r="H2206" s="5"/>
      <c r="I2206" s="5"/>
      <c r="J2206" s="5"/>
      <c r="K2206" s="5"/>
      <c r="L2206" s="5"/>
      <c r="M2206" s="5"/>
      <c r="N2206" s="5"/>
      <c r="O2206" s="5"/>
      <c r="P2206" s="5"/>
      <c r="Q2206" s="5"/>
      <c r="R2206" s="5"/>
      <c r="S2206" s="5"/>
      <c r="T2206" s="5"/>
    </row>
    <row r="2207" spans="2:20" ht="15" x14ac:dyDescent="0.25">
      <c r="B2207" s="4" t="str">
        <f t="shared" si="36"/>
        <v/>
      </c>
      <c r="C2207"/>
      <c r="D2207"/>
      <c r="E2207"/>
      <c r="F2207" s="5"/>
      <c r="G2207" s="5"/>
      <c r="H2207" s="5"/>
      <c r="I2207" s="5"/>
      <c r="J2207" s="5"/>
      <c r="K2207" s="5"/>
      <c r="L2207" s="5"/>
      <c r="M2207" s="5"/>
      <c r="N2207" s="5"/>
      <c r="O2207" s="5"/>
      <c r="P2207" s="5"/>
      <c r="Q2207" s="5"/>
      <c r="R2207" s="5"/>
      <c r="S2207" s="5"/>
      <c r="T2207" s="5"/>
    </row>
    <row r="2208" spans="2:20" ht="15" x14ac:dyDescent="0.25">
      <c r="B2208" s="4" t="str">
        <f t="shared" si="36"/>
        <v/>
      </c>
      <c r="C2208"/>
      <c r="D2208"/>
      <c r="E2208"/>
      <c r="F2208" s="5"/>
      <c r="G2208" s="5"/>
      <c r="H2208" s="5"/>
      <c r="I2208" s="5"/>
      <c r="J2208" s="5"/>
      <c r="K2208" s="5"/>
      <c r="L2208" s="5"/>
      <c r="M2208" s="5"/>
      <c r="N2208" s="5"/>
      <c r="O2208" s="5"/>
      <c r="P2208" s="5"/>
      <c r="Q2208" s="5"/>
      <c r="R2208" s="5"/>
      <c r="S2208" s="5"/>
      <c r="T2208" s="5"/>
    </row>
    <row r="2209" spans="2:20" ht="15" x14ac:dyDescent="0.25">
      <c r="B2209" s="4" t="str">
        <f t="shared" si="36"/>
        <v/>
      </c>
      <c r="C2209"/>
      <c r="D2209"/>
      <c r="E2209"/>
      <c r="F2209" s="5"/>
      <c r="G2209" s="5"/>
      <c r="H2209" s="5"/>
      <c r="I2209" s="5"/>
      <c r="J2209" s="5"/>
      <c r="K2209" s="5"/>
      <c r="L2209" s="5"/>
      <c r="M2209" s="5"/>
      <c r="N2209" s="5"/>
      <c r="O2209" s="5"/>
      <c r="P2209" s="5"/>
      <c r="Q2209" s="5"/>
      <c r="R2209" s="5"/>
      <c r="S2209" s="5"/>
      <c r="T2209" s="5"/>
    </row>
    <row r="2210" spans="2:20" ht="15" x14ac:dyDescent="0.25">
      <c r="B2210" s="4" t="str">
        <f t="shared" si="36"/>
        <v/>
      </c>
      <c r="C2210"/>
      <c r="D2210"/>
      <c r="E2210"/>
      <c r="F2210" s="5"/>
      <c r="G2210" s="5"/>
      <c r="H2210" s="5"/>
      <c r="I2210" s="5"/>
      <c r="J2210" s="5"/>
      <c r="K2210" s="5"/>
      <c r="L2210" s="5"/>
      <c r="M2210" s="5"/>
      <c r="N2210" s="5"/>
      <c r="O2210" s="5"/>
      <c r="P2210" s="5"/>
      <c r="Q2210" s="5"/>
      <c r="R2210" s="5"/>
      <c r="S2210" s="5"/>
      <c r="T2210" s="5"/>
    </row>
    <row r="2211" spans="2:20" ht="15" x14ac:dyDescent="0.25">
      <c r="B2211" s="4" t="str">
        <f t="shared" si="36"/>
        <v/>
      </c>
      <c r="C2211"/>
      <c r="D2211"/>
      <c r="E2211"/>
      <c r="F2211" s="5"/>
      <c r="G2211" s="5"/>
      <c r="H2211" s="5"/>
      <c r="I2211" s="5"/>
      <c r="J2211" s="5"/>
      <c r="K2211" s="5"/>
      <c r="L2211" s="5"/>
      <c r="M2211" s="5"/>
      <c r="N2211" s="5"/>
      <c r="O2211" s="5"/>
      <c r="P2211" s="5"/>
      <c r="Q2211" s="5"/>
      <c r="R2211" s="5"/>
      <c r="S2211" s="5"/>
      <c r="T2211" s="5"/>
    </row>
    <row r="2212" spans="2:20" ht="15" x14ac:dyDescent="0.25">
      <c r="B2212" s="4" t="str">
        <f t="shared" si="36"/>
        <v/>
      </c>
      <c r="C2212"/>
      <c r="D2212"/>
      <c r="E2212"/>
      <c r="F2212" s="5"/>
      <c r="G2212" s="5"/>
      <c r="H2212" s="5"/>
      <c r="I2212" s="5"/>
      <c r="J2212" s="5"/>
      <c r="K2212" s="5"/>
      <c r="L2212" s="5"/>
      <c r="M2212" s="5"/>
      <c r="N2212" s="5"/>
      <c r="O2212" s="5"/>
      <c r="P2212" s="5"/>
      <c r="Q2212" s="5"/>
      <c r="R2212" s="5"/>
      <c r="S2212" s="5"/>
      <c r="T2212" s="5"/>
    </row>
    <row r="2213" spans="2:20" ht="15" x14ac:dyDescent="0.25">
      <c r="B2213" s="4" t="str">
        <f t="shared" si="36"/>
        <v/>
      </c>
      <c r="C2213"/>
      <c r="D2213"/>
      <c r="E2213"/>
      <c r="F2213" s="5"/>
      <c r="G2213" s="5"/>
      <c r="H2213" s="5"/>
      <c r="I2213" s="5"/>
      <c r="J2213" s="5"/>
      <c r="K2213" s="5"/>
      <c r="L2213" s="5"/>
      <c r="M2213" s="5"/>
      <c r="N2213" s="5"/>
      <c r="O2213" s="5"/>
      <c r="P2213" s="5"/>
      <c r="Q2213" s="5"/>
      <c r="R2213" s="5"/>
      <c r="S2213" s="5"/>
      <c r="T2213" s="5"/>
    </row>
    <row r="2214" spans="2:20" ht="15" x14ac:dyDescent="0.25">
      <c r="B2214" s="4" t="str">
        <f t="shared" si="36"/>
        <v/>
      </c>
      <c r="C2214"/>
      <c r="D2214"/>
      <c r="E2214"/>
      <c r="F2214" s="5"/>
      <c r="G2214" s="5"/>
      <c r="H2214" s="5"/>
      <c r="I2214" s="5"/>
      <c r="J2214" s="5"/>
      <c r="K2214" s="5"/>
      <c r="L2214" s="5"/>
      <c r="M2214" s="5"/>
      <c r="N2214" s="5"/>
      <c r="O2214" s="5"/>
      <c r="P2214" s="5"/>
      <c r="Q2214" s="5"/>
      <c r="R2214" s="5"/>
      <c r="S2214" s="5"/>
      <c r="T2214" s="5"/>
    </row>
    <row r="2215" spans="2:20" ht="15" x14ac:dyDescent="0.25">
      <c r="B2215" s="4" t="str">
        <f t="shared" si="36"/>
        <v/>
      </c>
      <c r="C2215"/>
      <c r="D2215"/>
      <c r="E2215"/>
      <c r="F2215" s="5"/>
      <c r="G2215" s="5"/>
      <c r="H2215" s="5"/>
      <c r="I2215" s="5"/>
      <c r="J2215" s="5"/>
      <c r="K2215" s="5"/>
      <c r="L2215" s="5"/>
      <c r="M2215" s="5"/>
      <c r="N2215" s="5"/>
      <c r="O2215" s="5"/>
      <c r="P2215" s="5"/>
      <c r="Q2215" s="5"/>
      <c r="R2215" s="5"/>
      <c r="S2215" s="5"/>
      <c r="T2215" s="5"/>
    </row>
    <row r="2216" spans="2:20" ht="15" x14ac:dyDescent="0.25">
      <c r="B2216" s="4" t="str">
        <f t="shared" si="36"/>
        <v/>
      </c>
      <c r="C2216"/>
      <c r="D2216"/>
      <c r="E2216"/>
      <c r="F2216" s="5"/>
      <c r="G2216" s="5"/>
      <c r="H2216" s="5"/>
      <c r="I2216" s="5"/>
      <c r="J2216" s="5"/>
      <c r="K2216" s="5"/>
      <c r="L2216" s="5"/>
      <c r="M2216" s="5"/>
      <c r="N2216" s="5"/>
      <c r="O2216" s="5"/>
      <c r="P2216" s="5"/>
      <c r="Q2216" s="5"/>
      <c r="R2216" s="5"/>
      <c r="S2216" s="5"/>
      <c r="T2216" s="5"/>
    </row>
    <row r="2217" spans="2:20" ht="15" x14ac:dyDescent="0.25">
      <c r="B2217" s="4" t="str">
        <f t="shared" si="36"/>
        <v/>
      </c>
      <c r="C2217"/>
      <c r="D2217"/>
      <c r="E2217"/>
      <c r="F2217" s="5"/>
      <c r="G2217" s="5"/>
      <c r="H2217" s="5"/>
      <c r="I2217" s="5"/>
      <c r="J2217" s="5"/>
      <c r="K2217" s="5"/>
      <c r="L2217" s="5"/>
      <c r="M2217" s="5"/>
      <c r="N2217" s="5"/>
      <c r="O2217" s="5"/>
      <c r="P2217" s="5"/>
      <c r="Q2217" s="5"/>
      <c r="R2217" s="5"/>
      <c r="S2217" s="5"/>
      <c r="T2217" s="5"/>
    </row>
    <row r="2218" spans="2:20" ht="15" x14ac:dyDescent="0.25">
      <c r="B2218" s="4" t="str">
        <f t="shared" si="36"/>
        <v/>
      </c>
      <c r="C2218"/>
      <c r="D2218"/>
      <c r="E2218"/>
      <c r="F2218" s="5"/>
      <c r="G2218" s="5"/>
      <c r="H2218" s="5"/>
      <c r="I2218" s="5"/>
      <c r="J2218" s="5"/>
      <c r="K2218" s="5"/>
      <c r="L2218" s="5"/>
      <c r="M2218" s="5"/>
      <c r="N2218" s="5"/>
      <c r="O2218" s="5"/>
      <c r="P2218" s="5"/>
      <c r="Q2218" s="5"/>
      <c r="R2218" s="5"/>
      <c r="S2218" s="5"/>
      <c r="T2218" s="5"/>
    </row>
    <row r="2219" spans="2:20" ht="15" x14ac:dyDescent="0.25">
      <c r="B2219" s="4" t="str">
        <f t="shared" si="36"/>
        <v/>
      </c>
      <c r="C2219"/>
      <c r="D2219"/>
      <c r="E2219"/>
      <c r="F2219" s="5"/>
      <c r="G2219" s="5"/>
      <c r="H2219" s="5"/>
      <c r="I2219" s="5"/>
      <c r="J2219" s="5"/>
      <c r="K2219" s="5"/>
      <c r="L2219" s="5"/>
      <c r="M2219" s="5"/>
      <c r="N2219" s="5"/>
      <c r="O2219" s="5"/>
      <c r="P2219" s="5"/>
      <c r="Q2219" s="5"/>
      <c r="R2219" s="5"/>
      <c r="S2219" s="5"/>
      <c r="T2219" s="5"/>
    </row>
    <row r="2220" spans="2:20" ht="15" x14ac:dyDescent="0.25">
      <c r="B2220" s="4" t="str">
        <f t="shared" si="36"/>
        <v/>
      </c>
      <c r="C2220"/>
      <c r="D2220"/>
      <c r="E2220"/>
      <c r="F2220" s="5"/>
      <c r="G2220" s="5"/>
      <c r="H2220" s="5"/>
      <c r="I2220" s="5"/>
      <c r="J2220" s="5"/>
      <c r="K2220" s="5"/>
      <c r="L2220" s="5"/>
      <c r="M2220" s="5"/>
      <c r="N2220" s="5"/>
      <c r="O2220" s="5"/>
      <c r="P2220" s="5"/>
      <c r="Q2220" s="5"/>
      <c r="R2220" s="5"/>
      <c r="S2220" s="5"/>
      <c r="T2220" s="5"/>
    </row>
    <row r="2221" spans="2:20" ht="15" x14ac:dyDescent="0.25">
      <c r="B2221" s="4" t="str">
        <f t="shared" si="36"/>
        <v/>
      </c>
      <c r="C2221"/>
      <c r="D2221"/>
      <c r="E2221"/>
      <c r="F2221" s="5"/>
      <c r="G2221" s="5"/>
      <c r="H2221" s="5"/>
      <c r="I2221" s="5"/>
      <c r="J2221" s="5"/>
      <c r="K2221" s="5"/>
      <c r="L2221" s="5"/>
      <c r="M2221" s="5"/>
      <c r="N2221" s="5"/>
      <c r="O2221" s="5"/>
      <c r="P2221" s="5"/>
      <c r="Q2221" s="5"/>
      <c r="R2221" s="5"/>
      <c r="S2221" s="5"/>
      <c r="T2221" s="5"/>
    </row>
    <row r="2222" spans="2:20" ht="15" x14ac:dyDescent="0.25">
      <c r="B2222" s="4" t="str">
        <f t="shared" si="36"/>
        <v/>
      </c>
      <c r="C2222"/>
      <c r="D2222"/>
      <c r="E2222"/>
      <c r="F2222" s="5"/>
      <c r="G2222" s="5"/>
      <c r="H2222" s="5"/>
      <c r="I2222" s="5"/>
      <c r="J2222" s="5"/>
      <c r="K2222" s="5"/>
      <c r="L2222" s="5"/>
      <c r="M2222" s="5"/>
      <c r="N2222" s="5"/>
      <c r="O2222" s="5"/>
      <c r="P2222" s="5"/>
      <c r="Q2222" s="5"/>
      <c r="R2222" s="5"/>
      <c r="S2222" s="5"/>
      <c r="T2222" s="5"/>
    </row>
    <row r="2223" spans="2:20" ht="15" x14ac:dyDescent="0.25">
      <c r="B2223" s="4" t="str">
        <f t="shared" si="36"/>
        <v/>
      </c>
      <c r="C2223"/>
      <c r="D2223"/>
      <c r="E2223"/>
      <c r="F2223" s="5"/>
      <c r="G2223" s="5"/>
      <c r="H2223" s="5"/>
      <c r="I2223" s="5"/>
      <c r="J2223" s="5"/>
      <c r="K2223" s="5"/>
      <c r="L2223" s="5"/>
      <c r="M2223" s="5"/>
      <c r="N2223" s="5"/>
      <c r="O2223" s="5"/>
      <c r="P2223" s="5"/>
      <c r="Q2223" s="5"/>
      <c r="R2223" s="5"/>
      <c r="S2223" s="5"/>
      <c r="T2223" s="5"/>
    </row>
    <row r="2224" spans="2:20" ht="15" x14ac:dyDescent="0.25">
      <c r="B2224" s="4" t="str">
        <f t="shared" si="36"/>
        <v/>
      </c>
      <c r="C2224"/>
      <c r="D2224"/>
      <c r="E2224"/>
      <c r="F2224" s="5"/>
      <c r="G2224" s="5"/>
      <c r="H2224" s="5"/>
      <c r="I2224" s="5"/>
      <c r="J2224" s="5"/>
      <c r="K2224" s="5"/>
      <c r="L2224" s="5"/>
      <c r="M2224" s="5"/>
      <c r="N2224" s="5"/>
      <c r="O2224" s="5"/>
      <c r="P2224" s="5"/>
      <c r="Q2224" s="5"/>
      <c r="R2224" s="5"/>
      <c r="S2224" s="5"/>
      <c r="T2224" s="5"/>
    </row>
    <row r="2225" spans="2:20" ht="15" x14ac:dyDescent="0.25">
      <c r="B2225" s="4" t="str">
        <f t="shared" si="36"/>
        <v/>
      </c>
      <c r="C2225"/>
      <c r="D2225"/>
      <c r="E2225"/>
      <c r="F2225" s="5"/>
      <c r="G2225" s="5"/>
      <c r="H2225" s="5"/>
      <c r="I2225" s="5"/>
      <c r="J2225" s="5"/>
      <c r="K2225" s="5"/>
      <c r="L2225" s="5"/>
      <c r="M2225" s="5"/>
      <c r="N2225" s="5"/>
      <c r="O2225" s="5"/>
      <c r="P2225" s="5"/>
      <c r="Q2225" s="5"/>
      <c r="R2225" s="5"/>
      <c r="S2225" s="5"/>
      <c r="T2225" s="5"/>
    </row>
    <row r="2226" spans="2:20" ht="15" x14ac:dyDescent="0.25">
      <c r="B2226" s="4" t="str">
        <f t="shared" si="36"/>
        <v/>
      </c>
      <c r="C2226"/>
      <c r="D2226"/>
      <c r="E2226"/>
      <c r="F2226" s="5"/>
      <c r="G2226" s="5"/>
      <c r="H2226" s="5"/>
      <c r="I2226" s="5"/>
      <c r="J2226" s="5"/>
      <c r="K2226" s="5"/>
      <c r="L2226" s="5"/>
      <c r="M2226" s="5"/>
      <c r="N2226" s="5"/>
      <c r="O2226" s="5"/>
      <c r="P2226" s="5"/>
      <c r="Q2226" s="5"/>
      <c r="R2226" s="5"/>
      <c r="S2226" s="5"/>
      <c r="T2226" s="5"/>
    </row>
    <row r="2227" spans="2:20" ht="15" x14ac:dyDescent="0.25">
      <c r="B2227" s="4" t="str">
        <f t="shared" si="36"/>
        <v/>
      </c>
      <c r="C2227"/>
      <c r="D2227"/>
      <c r="E2227"/>
      <c r="F2227" s="5"/>
      <c r="G2227" s="5"/>
      <c r="H2227" s="5"/>
      <c r="I2227" s="5"/>
      <c r="J2227" s="5"/>
      <c r="K2227" s="5"/>
      <c r="L2227" s="5"/>
      <c r="M2227" s="5"/>
      <c r="N2227" s="5"/>
      <c r="O2227" s="5"/>
      <c r="P2227" s="5"/>
      <c r="Q2227" s="5"/>
      <c r="R2227" s="5"/>
      <c r="S2227" s="5"/>
      <c r="T2227" s="5"/>
    </row>
    <row r="2228" spans="2:20" ht="15" x14ac:dyDescent="0.25">
      <c r="B2228" s="4" t="str">
        <f t="shared" si="36"/>
        <v/>
      </c>
      <c r="C2228"/>
      <c r="D2228"/>
      <c r="E2228"/>
      <c r="F2228" s="5"/>
      <c r="G2228" s="5"/>
      <c r="H2228" s="5"/>
      <c r="I2228" s="5"/>
      <c r="J2228" s="5"/>
      <c r="K2228" s="5"/>
      <c r="L2228" s="5"/>
      <c r="M2228" s="5"/>
      <c r="N2228" s="5"/>
      <c r="O2228" s="5"/>
      <c r="P2228" s="5"/>
      <c r="Q2228" s="5"/>
      <c r="R2228" s="5"/>
      <c r="S2228" s="5"/>
      <c r="T2228" s="5"/>
    </row>
    <row r="2229" spans="2:20" ht="15" x14ac:dyDescent="0.25">
      <c r="B2229" s="4" t="str">
        <f t="shared" si="36"/>
        <v/>
      </c>
      <c r="C2229"/>
      <c r="D2229"/>
      <c r="E2229"/>
      <c r="F2229" s="5"/>
      <c r="G2229" s="5"/>
      <c r="H2229" s="5"/>
      <c r="I2229" s="5"/>
      <c r="J2229" s="5"/>
      <c r="K2229" s="5"/>
      <c r="L2229" s="5"/>
      <c r="M2229" s="5"/>
      <c r="N2229" s="5"/>
      <c r="O2229" s="5"/>
      <c r="P2229" s="5"/>
      <c r="Q2229" s="5"/>
      <c r="R2229" s="5"/>
      <c r="S2229" s="5"/>
      <c r="T2229" s="5"/>
    </row>
    <row r="2230" spans="2:20" ht="15" x14ac:dyDescent="0.25">
      <c r="B2230" s="4" t="str">
        <f t="shared" si="36"/>
        <v/>
      </c>
      <c r="C2230"/>
      <c r="D2230"/>
      <c r="E2230"/>
      <c r="F2230" s="5"/>
      <c r="G2230" s="5"/>
      <c r="H2230" s="5"/>
      <c r="I2230" s="5"/>
      <c r="J2230" s="5"/>
      <c r="K2230" s="5"/>
      <c r="L2230" s="5"/>
      <c r="M2230" s="5"/>
      <c r="N2230" s="5"/>
      <c r="O2230" s="5"/>
      <c r="P2230" s="5"/>
      <c r="Q2230" s="5"/>
      <c r="R2230" s="5"/>
      <c r="S2230" s="5"/>
      <c r="T2230" s="5"/>
    </row>
    <row r="2231" spans="2:20" ht="15" x14ac:dyDescent="0.25">
      <c r="B2231" s="4" t="str">
        <f t="shared" si="36"/>
        <v/>
      </c>
      <c r="C2231"/>
      <c r="D2231"/>
      <c r="E2231"/>
      <c r="F2231" s="5"/>
      <c r="G2231" s="5"/>
      <c r="H2231" s="5"/>
      <c r="I2231" s="5"/>
      <c r="J2231" s="5"/>
      <c r="K2231" s="5"/>
      <c r="L2231" s="5"/>
      <c r="M2231" s="5"/>
      <c r="N2231" s="5"/>
      <c r="O2231" s="5"/>
      <c r="P2231" s="5"/>
      <c r="Q2231" s="5"/>
      <c r="R2231" s="5"/>
      <c r="S2231" s="5"/>
      <c r="T2231" s="5"/>
    </row>
    <row r="2232" spans="2:20" ht="15" x14ac:dyDescent="0.25">
      <c r="B2232" s="4" t="str">
        <f t="shared" si="36"/>
        <v/>
      </c>
      <c r="C2232"/>
      <c r="D2232"/>
      <c r="E2232"/>
      <c r="F2232" s="5"/>
      <c r="G2232" s="5"/>
      <c r="H2232" s="5"/>
      <c r="I2232" s="5"/>
      <c r="J2232" s="5"/>
      <c r="K2232" s="5"/>
      <c r="L2232" s="5"/>
      <c r="M2232" s="5"/>
      <c r="N2232" s="5"/>
      <c r="O2232" s="5"/>
      <c r="P2232" s="5"/>
      <c r="Q2232" s="5"/>
      <c r="R2232" s="5"/>
      <c r="S2232" s="5"/>
      <c r="T2232" s="5"/>
    </row>
    <row r="2233" spans="2:20" ht="15" x14ac:dyDescent="0.25">
      <c r="B2233" s="4" t="str">
        <f t="shared" si="36"/>
        <v/>
      </c>
      <c r="C2233"/>
      <c r="D2233"/>
      <c r="E2233"/>
      <c r="F2233" s="5"/>
      <c r="G2233" s="5"/>
      <c r="H2233" s="5"/>
      <c r="I2233" s="5"/>
      <c r="J2233" s="5"/>
      <c r="K2233" s="5"/>
      <c r="L2233" s="5"/>
      <c r="M2233" s="5"/>
      <c r="N2233" s="5"/>
      <c r="O2233" s="5"/>
      <c r="P2233" s="5"/>
      <c r="Q2233" s="5"/>
      <c r="R2233" s="5"/>
      <c r="S2233" s="5"/>
      <c r="T2233" s="5"/>
    </row>
    <row r="2234" spans="2:20" ht="15" x14ac:dyDescent="0.25">
      <c r="B2234" s="4" t="str">
        <f t="shared" si="36"/>
        <v/>
      </c>
      <c r="C2234"/>
      <c r="D2234"/>
      <c r="E2234"/>
      <c r="F2234" s="5"/>
      <c r="G2234" s="5"/>
      <c r="H2234" s="5"/>
      <c r="I2234" s="5"/>
      <c r="J2234" s="5"/>
      <c r="K2234" s="5"/>
      <c r="L2234" s="5"/>
      <c r="M2234" s="5"/>
      <c r="N2234" s="5"/>
      <c r="O2234" s="5"/>
      <c r="P2234" s="5"/>
      <c r="Q2234" s="5"/>
      <c r="R2234" s="5"/>
      <c r="S2234" s="5"/>
      <c r="T2234" s="5"/>
    </row>
    <row r="2235" spans="2:20" ht="15" x14ac:dyDescent="0.25">
      <c r="B2235" s="4" t="str">
        <f t="shared" si="36"/>
        <v/>
      </c>
      <c r="C2235"/>
      <c r="D2235"/>
      <c r="E2235"/>
      <c r="F2235" s="5"/>
      <c r="G2235" s="5"/>
      <c r="H2235" s="5"/>
      <c r="I2235" s="5"/>
      <c r="J2235" s="5"/>
      <c r="K2235" s="5"/>
      <c r="L2235" s="5"/>
      <c r="M2235" s="5"/>
      <c r="N2235" s="5"/>
      <c r="O2235" s="5"/>
      <c r="P2235" s="5"/>
      <c r="Q2235" s="5"/>
      <c r="R2235" s="5"/>
      <c r="S2235" s="5"/>
      <c r="T2235" s="5"/>
    </row>
    <row r="2236" spans="2:20" ht="15" x14ac:dyDescent="0.25">
      <c r="B2236" s="4" t="str">
        <f t="shared" si="36"/>
        <v/>
      </c>
      <c r="C2236"/>
      <c r="D2236"/>
      <c r="E2236"/>
      <c r="F2236" s="5"/>
      <c r="G2236" s="5"/>
      <c r="H2236" s="5"/>
      <c r="I2236" s="5"/>
      <c r="J2236" s="5"/>
      <c r="K2236" s="5"/>
      <c r="L2236" s="5"/>
      <c r="M2236" s="5"/>
      <c r="N2236" s="5"/>
      <c r="O2236" s="5"/>
      <c r="P2236" s="5"/>
      <c r="Q2236" s="5"/>
      <c r="R2236" s="5"/>
      <c r="S2236" s="5"/>
      <c r="T2236" s="5"/>
    </row>
    <row r="2237" spans="2:20" ht="15" x14ac:dyDescent="0.25">
      <c r="B2237" s="4" t="str">
        <f t="shared" si="36"/>
        <v/>
      </c>
      <c r="C2237"/>
      <c r="D2237"/>
      <c r="E2237"/>
      <c r="F2237" s="5"/>
      <c r="G2237" s="5"/>
      <c r="H2237" s="5"/>
      <c r="I2237" s="5"/>
      <c r="J2237" s="5"/>
      <c r="K2237" s="5"/>
      <c r="L2237" s="5"/>
      <c r="M2237" s="5"/>
      <c r="N2237" s="5"/>
      <c r="O2237" s="5"/>
      <c r="P2237" s="5"/>
      <c r="Q2237" s="5"/>
      <c r="R2237" s="5"/>
      <c r="S2237" s="5"/>
      <c r="T2237" s="5"/>
    </row>
    <row r="2238" spans="2:20" ht="15" x14ac:dyDescent="0.25">
      <c r="B2238" s="4" t="str">
        <f t="shared" si="36"/>
        <v/>
      </c>
      <c r="C2238"/>
      <c r="D2238"/>
      <c r="E2238"/>
      <c r="F2238" s="5"/>
      <c r="G2238" s="5"/>
      <c r="H2238" s="5"/>
      <c r="I2238" s="5"/>
      <c r="J2238" s="5"/>
      <c r="K2238" s="5"/>
      <c r="L2238" s="5"/>
      <c r="M2238" s="5"/>
      <c r="N2238" s="5"/>
      <c r="O2238" s="5"/>
      <c r="P2238" s="5"/>
      <c r="Q2238" s="5"/>
      <c r="R2238" s="5"/>
      <c r="S2238" s="5"/>
      <c r="T2238" s="5"/>
    </row>
    <row r="2239" spans="2:20" ht="15" x14ac:dyDescent="0.25">
      <c r="B2239" s="4" t="str">
        <f t="shared" si="36"/>
        <v/>
      </c>
      <c r="C2239"/>
      <c r="D2239"/>
      <c r="E2239"/>
      <c r="F2239" s="5"/>
      <c r="G2239" s="5"/>
      <c r="H2239" s="5"/>
      <c r="I2239" s="5"/>
      <c r="J2239" s="5"/>
      <c r="K2239" s="5"/>
      <c r="L2239" s="5"/>
      <c r="M2239" s="5"/>
      <c r="N2239" s="5"/>
      <c r="O2239" s="5"/>
      <c r="P2239" s="5"/>
      <c r="Q2239" s="5"/>
      <c r="R2239" s="5"/>
      <c r="S2239" s="5"/>
      <c r="T2239" s="5"/>
    </row>
    <row r="2240" spans="2:20" ht="15" x14ac:dyDescent="0.25">
      <c r="B2240" s="4" t="str">
        <f t="shared" si="36"/>
        <v/>
      </c>
      <c r="C2240"/>
      <c r="D2240"/>
      <c r="E2240"/>
      <c r="F2240" s="5"/>
      <c r="G2240" s="5"/>
      <c r="H2240" s="5"/>
      <c r="I2240" s="5"/>
      <c r="J2240" s="5"/>
      <c r="K2240" s="5"/>
      <c r="L2240" s="5"/>
      <c r="M2240" s="5"/>
      <c r="N2240" s="5"/>
      <c r="O2240" s="5"/>
      <c r="P2240" s="5"/>
      <c r="Q2240" s="5"/>
      <c r="R2240" s="5"/>
      <c r="S2240" s="5"/>
      <c r="T2240" s="5"/>
    </row>
    <row r="2241" spans="2:20" ht="15" x14ac:dyDescent="0.25">
      <c r="B2241" s="4" t="str">
        <f t="shared" si="36"/>
        <v/>
      </c>
      <c r="C2241"/>
      <c r="D2241"/>
      <c r="E2241"/>
      <c r="F2241" s="5"/>
      <c r="G2241" s="5"/>
      <c r="H2241" s="5"/>
      <c r="I2241" s="5"/>
      <c r="J2241" s="5"/>
      <c r="K2241" s="5"/>
      <c r="L2241" s="5"/>
      <c r="M2241" s="5"/>
      <c r="N2241" s="5"/>
      <c r="O2241" s="5"/>
      <c r="P2241" s="5"/>
      <c r="Q2241" s="5"/>
      <c r="R2241" s="5"/>
      <c r="S2241" s="5"/>
      <c r="T2241" s="5"/>
    </row>
    <row r="2242" spans="2:20" ht="15" x14ac:dyDescent="0.25">
      <c r="B2242" s="4" t="str">
        <f t="shared" si="36"/>
        <v/>
      </c>
      <c r="C2242"/>
      <c r="D2242"/>
      <c r="E2242"/>
      <c r="F2242" s="5"/>
      <c r="G2242" s="5"/>
      <c r="H2242" s="5"/>
      <c r="I2242" s="5"/>
      <c r="J2242" s="5"/>
      <c r="K2242" s="5"/>
      <c r="L2242" s="5"/>
      <c r="M2242" s="5"/>
      <c r="N2242" s="5"/>
      <c r="O2242" s="5"/>
      <c r="P2242" s="5"/>
      <c r="Q2242" s="5"/>
      <c r="R2242" s="5"/>
      <c r="S2242" s="5"/>
      <c r="T2242" s="5"/>
    </row>
    <row r="2243" spans="2:20" ht="15" x14ac:dyDescent="0.25">
      <c r="B2243" s="4" t="str">
        <f t="shared" si="36"/>
        <v/>
      </c>
      <c r="C2243"/>
      <c r="D2243"/>
      <c r="E2243"/>
      <c r="F2243" s="5"/>
      <c r="G2243" s="5"/>
      <c r="H2243" s="5"/>
      <c r="I2243" s="5"/>
      <c r="J2243" s="5"/>
      <c r="K2243" s="5"/>
      <c r="L2243" s="5"/>
      <c r="M2243" s="5"/>
      <c r="N2243" s="5"/>
      <c r="O2243" s="5"/>
      <c r="P2243" s="5"/>
      <c r="Q2243" s="5"/>
      <c r="R2243" s="5"/>
      <c r="S2243" s="5"/>
      <c r="T2243" s="5"/>
    </row>
    <row r="2244" spans="2:20" ht="15" x14ac:dyDescent="0.25">
      <c r="B2244" s="4" t="str">
        <f t="shared" si="36"/>
        <v/>
      </c>
      <c r="C2244"/>
      <c r="D2244"/>
      <c r="E2244"/>
      <c r="F2244" s="5"/>
      <c r="G2244" s="5"/>
      <c r="H2244" s="5"/>
      <c r="I2244" s="5"/>
      <c r="J2244" s="5"/>
      <c r="K2244" s="5"/>
      <c r="L2244" s="5"/>
      <c r="M2244" s="5"/>
      <c r="N2244" s="5"/>
      <c r="O2244" s="5"/>
      <c r="P2244" s="5"/>
      <c r="Q2244" s="5"/>
      <c r="R2244" s="5"/>
      <c r="S2244" s="5"/>
      <c r="T2244" s="5"/>
    </row>
    <row r="2245" spans="2:20" ht="15" x14ac:dyDescent="0.25">
      <c r="B2245" s="4" t="str">
        <f t="shared" si="36"/>
        <v/>
      </c>
      <c r="C2245"/>
      <c r="D2245"/>
      <c r="E2245"/>
      <c r="F2245" s="5"/>
      <c r="G2245" s="5"/>
      <c r="H2245" s="5"/>
      <c r="I2245" s="5"/>
      <c r="J2245" s="5"/>
      <c r="K2245" s="5"/>
      <c r="L2245" s="5"/>
      <c r="M2245" s="5"/>
      <c r="N2245" s="5"/>
      <c r="O2245" s="5"/>
      <c r="P2245" s="5"/>
      <c r="Q2245" s="5"/>
      <c r="R2245" s="5"/>
      <c r="S2245" s="5"/>
      <c r="T2245" s="5"/>
    </row>
    <row r="2246" spans="2:20" ht="15" x14ac:dyDescent="0.25">
      <c r="B2246" s="4" t="str">
        <f t="shared" si="36"/>
        <v/>
      </c>
      <c r="C2246"/>
      <c r="D2246"/>
      <c r="E2246"/>
      <c r="F2246" s="5"/>
      <c r="G2246" s="5"/>
      <c r="H2246" s="5"/>
      <c r="I2246" s="5"/>
      <c r="J2246" s="5"/>
      <c r="K2246" s="5"/>
      <c r="L2246" s="5"/>
      <c r="M2246" s="5"/>
      <c r="N2246" s="5"/>
      <c r="O2246" s="5"/>
      <c r="P2246" s="5"/>
      <c r="Q2246" s="5"/>
      <c r="R2246" s="5"/>
      <c r="S2246" s="5"/>
      <c r="T2246" s="5"/>
    </row>
    <row r="2247" spans="2:20" ht="15" x14ac:dyDescent="0.25">
      <c r="B2247" s="4" t="str">
        <f t="shared" si="36"/>
        <v/>
      </c>
      <c r="C2247"/>
      <c r="D2247"/>
      <c r="E2247"/>
      <c r="F2247" s="5"/>
      <c r="G2247" s="5"/>
      <c r="H2247" s="5"/>
      <c r="I2247" s="5"/>
      <c r="J2247" s="5"/>
      <c r="K2247" s="5"/>
      <c r="L2247" s="5"/>
      <c r="M2247" s="5"/>
      <c r="N2247" s="5"/>
      <c r="O2247" s="5"/>
      <c r="P2247" s="5"/>
      <c r="Q2247" s="5"/>
      <c r="R2247" s="5"/>
      <c r="S2247" s="5"/>
      <c r="T2247" s="5"/>
    </row>
    <row r="2248" spans="2:20" ht="15" x14ac:dyDescent="0.25">
      <c r="B2248" s="4" t="str">
        <f t="shared" si="36"/>
        <v/>
      </c>
      <c r="C2248"/>
      <c r="D2248"/>
      <c r="E2248"/>
      <c r="F2248" s="5"/>
      <c r="G2248" s="5"/>
      <c r="H2248" s="5"/>
      <c r="I2248" s="5"/>
      <c r="J2248" s="5"/>
      <c r="K2248" s="5"/>
      <c r="L2248" s="5"/>
      <c r="M2248" s="5"/>
      <c r="N2248" s="5"/>
      <c r="O2248" s="5"/>
      <c r="P2248" s="5"/>
      <c r="Q2248" s="5"/>
      <c r="R2248" s="5"/>
      <c r="S2248" s="5"/>
      <c r="T2248" s="5"/>
    </row>
    <row r="2249" spans="2:20" ht="15" x14ac:dyDescent="0.25">
      <c r="B2249" s="4" t="str">
        <f t="shared" si="36"/>
        <v/>
      </c>
      <c r="C2249"/>
      <c r="D2249"/>
      <c r="E2249"/>
      <c r="F2249" s="5"/>
      <c r="G2249" s="5"/>
      <c r="H2249" s="5"/>
      <c r="I2249" s="5"/>
      <c r="J2249" s="5"/>
      <c r="K2249" s="5"/>
      <c r="L2249" s="5"/>
      <c r="M2249" s="5"/>
      <c r="N2249" s="5"/>
      <c r="O2249" s="5"/>
      <c r="P2249" s="5"/>
      <c r="Q2249" s="5"/>
      <c r="R2249" s="5"/>
      <c r="S2249" s="5"/>
      <c r="T2249" s="5"/>
    </row>
    <row r="2250" spans="2:20" ht="15" x14ac:dyDescent="0.25">
      <c r="B2250" s="4" t="str">
        <f t="shared" si="36"/>
        <v/>
      </c>
      <c r="C2250"/>
      <c r="D2250"/>
      <c r="E2250"/>
      <c r="F2250" s="5"/>
      <c r="G2250" s="5"/>
      <c r="H2250" s="5"/>
      <c r="I2250" s="5"/>
      <c r="J2250" s="5"/>
      <c r="K2250" s="5"/>
      <c r="L2250" s="5"/>
      <c r="M2250" s="5"/>
      <c r="N2250" s="5"/>
      <c r="O2250" s="5"/>
      <c r="P2250" s="5"/>
      <c r="Q2250" s="5"/>
      <c r="R2250" s="5"/>
      <c r="S2250" s="5"/>
      <c r="T2250" s="5"/>
    </row>
    <row r="2251" spans="2:20" ht="15" x14ac:dyDescent="0.25">
      <c r="B2251" s="4" t="str">
        <f t="shared" si="36"/>
        <v/>
      </c>
      <c r="C2251"/>
      <c r="D2251"/>
      <c r="E2251"/>
      <c r="F2251" s="5"/>
      <c r="G2251" s="5"/>
      <c r="H2251" s="5"/>
      <c r="I2251" s="5"/>
      <c r="J2251" s="5"/>
      <c r="K2251" s="5"/>
      <c r="L2251" s="5"/>
      <c r="M2251" s="5"/>
      <c r="N2251" s="5"/>
      <c r="O2251" s="5"/>
      <c r="P2251" s="5"/>
      <c r="Q2251" s="5"/>
      <c r="R2251" s="5"/>
      <c r="S2251" s="5"/>
      <c r="T2251" s="5"/>
    </row>
    <row r="2252" spans="2:20" ht="15" x14ac:dyDescent="0.25">
      <c r="B2252" s="4" t="str">
        <f t="shared" si="36"/>
        <v/>
      </c>
      <c r="C2252"/>
      <c r="D2252"/>
      <c r="E2252"/>
      <c r="F2252" s="5"/>
      <c r="G2252" s="5"/>
      <c r="H2252" s="5"/>
      <c r="I2252" s="5"/>
      <c r="J2252" s="5"/>
      <c r="K2252" s="5"/>
      <c r="L2252" s="5"/>
      <c r="M2252" s="5"/>
      <c r="N2252" s="5"/>
      <c r="O2252" s="5"/>
      <c r="P2252" s="5"/>
      <c r="Q2252" s="5"/>
      <c r="R2252" s="5"/>
      <c r="S2252" s="5"/>
      <c r="T2252" s="5"/>
    </row>
    <row r="2253" spans="2:20" ht="15" x14ac:dyDescent="0.25">
      <c r="B2253" s="4" t="str">
        <f t="shared" ref="B2253:B2316" si="37">IF(IFERROR(IF(MAX(G2253:BB2253)/MAX($G$12:$DD$10000)=1,"",MAX(G2253:BB2253)/MAX($G$12:$DD$10000)),"")=0,"",IFERROR(IF(MAX(G2253:BB2253)/MAX($G$12:$DD$10000)=1,"",MAX(G2253:BB2253)/MAX($G$12:$DD$10000)),""))</f>
        <v/>
      </c>
      <c r="C2253"/>
      <c r="D2253"/>
      <c r="E2253"/>
      <c r="F2253" s="5"/>
      <c r="G2253" s="5"/>
      <c r="H2253" s="5"/>
      <c r="I2253" s="5"/>
      <c r="J2253" s="5"/>
      <c r="K2253" s="5"/>
      <c r="L2253" s="5"/>
      <c r="M2253" s="5"/>
      <c r="N2253" s="5"/>
      <c r="O2253" s="5"/>
      <c r="P2253" s="5"/>
      <c r="Q2253" s="5"/>
      <c r="R2253" s="5"/>
      <c r="S2253" s="5"/>
      <c r="T2253" s="5"/>
    </row>
    <row r="2254" spans="2:20" ht="15" x14ac:dyDescent="0.25">
      <c r="B2254" s="4" t="str">
        <f t="shared" si="37"/>
        <v/>
      </c>
      <c r="C2254"/>
      <c r="D2254"/>
      <c r="E2254"/>
      <c r="F2254" s="5"/>
      <c r="G2254" s="5"/>
      <c r="H2254" s="5"/>
      <c r="I2254" s="5"/>
      <c r="J2254" s="5"/>
      <c r="K2254" s="5"/>
      <c r="L2254" s="5"/>
      <c r="M2254" s="5"/>
      <c r="N2254" s="5"/>
      <c r="O2254" s="5"/>
      <c r="P2254" s="5"/>
      <c r="Q2254" s="5"/>
      <c r="R2254" s="5"/>
      <c r="S2254" s="5"/>
      <c r="T2254" s="5"/>
    </row>
    <row r="2255" spans="2:20" ht="15" x14ac:dyDescent="0.25">
      <c r="B2255" s="4" t="str">
        <f t="shared" si="37"/>
        <v/>
      </c>
      <c r="C2255"/>
      <c r="D2255"/>
      <c r="E2255"/>
      <c r="F2255" s="5"/>
      <c r="G2255" s="5"/>
      <c r="H2255" s="5"/>
      <c r="I2255" s="5"/>
      <c r="J2255" s="5"/>
      <c r="K2255" s="5"/>
      <c r="L2255" s="5"/>
      <c r="M2255" s="5"/>
      <c r="N2255" s="5"/>
      <c r="O2255" s="5"/>
      <c r="P2255" s="5"/>
      <c r="Q2255" s="5"/>
      <c r="R2255" s="5"/>
      <c r="S2255" s="5"/>
      <c r="T2255" s="5"/>
    </row>
    <row r="2256" spans="2:20" ht="15" x14ac:dyDescent="0.25">
      <c r="B2256" s="4" t="str">
        <f t="shared" si="37"/>
        <v/>
      </c>
      <c r="C2256"/>
      <c r="D2256"/>
      <c r="E2256"/>
      <c r="F2256" s="5"/>
      <c r="G2256" s="5"/>
      <c r="H2256" s="5"/>
      <c r="I2256" s="5"/>
      <c r="J2256" s="5"/>
      <c r="K2256" s="5"/>
      <c r="L2256" s="5"/>
      <c r="M2256" s="5"/>
      <c r="N2256" s="5"/>
      <c r="O2256" s="5"/>
      <c r="P2256" s="5"/>
      <c r="Q2256" s="5"/>
      <c r="R2256" s="5"/>
      <c r="S2256" s="5"/>
      <c r="T2256" s="5"/>
    </row>
    <row r="2257" spans="2:20" ht="15" x14ac:dyDescent="0.25">
      <c r="B2257" s="4" t="str">
        <f t="shared" si="37"/>
        <v/>
      </c>
      <c r="C2257"/>
      <c r="D2257"/>
      <c r="E2257"/>
      <c r="F2257" s="5"/>
      <c r="G2257" s="5"/>
      <c r="H2257" s="5"/>
      <c r="I2257" s="5"/>
      <c r="J2257" s="5"/>
      <c r="K2257" s="5"/>
      <c r="L2257" s="5"/>
      <c r="M2257" s="5"/>
      <c r="N2257" s="5"/>
      <c r="O2257" s="5"/>
      <c r="P2257" s="5"/>
      <c r="Q2257" s="5"/>
      <c r="R2257" s="5"/>
      <c r="S2257" s="5"/>
      <c r="T2257" s="5"/>
    </row>
    <row r="2258" spans="2:20" ht="15" x14ac:dyDescent="0.25">
      <c r="B2258" s="4" t="str">
        <f t="shared" si="37"/>
        <v/>
      </c>
      <c r="C2258"/>
      <c r="D2258"/>
      <c r="E2258"/>
      <c r="F2258" s="5"/>
      <c r="G2258" s="5"/>
      <c r="H2258" s="5"/>
      <c r="I2258" s="5"/>
      <c r="J2258" s="5"/>
      <c r="K2258" s="5"/>
      <c r="L2258" s="5"/>
      <c r="M2258" s="5"/>
      <c r="N2258" s="5"/>
      <c r="O2258" s="5"/>
      <c r="P2258" s="5"/>
      <c r="Q2258" s="5"/>
      <c r="R2258" s="5"/>
      <c r="S2258" s="5"/>
      <c r="T2258" s="5"/>
    </row>
    <row r="2259" spans="2:20" ht="15" x14ac:dyDescent="0.25">
      <c r="B2259" s="4" t="str">
        <f t="shared" si="37"/>
        <v/>
      </c>
      <c r="C2259"/>
      <c r="D2259"/>
      <c r="E2259"/>
      <c r="F2259" s="5"/>
      <c r="G2259" s="5"/>
      <c r="H2259" s="5"/>
      <c r="I2259" s="5"/>
      <c r="J2259" s="5"/>
      <c r="K2259" s="5"/>
      <c r="L2259" s="5"/>
      <c r="M2259" s="5"/>
      <c r="N2259" s="5"/>
      <c r="O2259" s="5"/>
      <c r="P2259" s="5"/>
      <c r="Q2259" s="5"/>
      <c r="R2259" s="5"/>
      <c r="S2259" s="5"/>
      <c r="T2259" s="5"/>
    </row>
    <row r="2260" spans="2:20" ht="15" x14ac:dyDescent="0.25">
      <c r="B2260" s="4" t="str">
        <f t="shared" si="37"/>
        <v/>
      </c>
      <c r="C2260"/>
      <c r="D2260"/>
      <c r="E2260"/>
      <c r="F2260" s="5"/>
      <c r="G2260" s="5"/>
      <c r="H2260" s="5"/>
      <c r="I2260" s="5"/>
      <c r="J2260" s="5"/>
      <c r="K2260" s="5"/>
      <c r="L2260" s="5"/>
      <c r="M2260" s="5"/>
      <c r="N2260" s="5"/>
      <c r="O2260" s="5"/>
      <c r="P2260" s="5"/>
      <c r="Q2260" s="5"/>
      <c r="R2260" s="5"/>
      <c r="S2260" s="5"/>
      <c r="T2260" s="5"/>
    </row>
    <row r="2261" spans="2:20" ht="15" x14ac:dyDescent="0.25">
      <c r="B2261" s="4" t="str">
        <f t="shared" si="37"/>
        <v/>
      </c>
      <c r="C2261"/>
      <c r="D2261"/>
      <c r="E2261"/>
      <c r="F2261" s="5"/>
      <c r="G2261" s="5"/>
      <c r="H2261" s="5"/>
      <c r="I2261" s="5"/>
      <c r="J2261" s="5"/>
      <c r="K2261" s="5"/>
      <c r="L2261" s="5"/>
      <c r="M2261" s="5"/>
      <c r="N2261" s="5"/>
      <c r="O2261" s="5"/>
      <c r="P2261" s="5"/>
      <c r="Q2261" s="5"/>
      <c r="R2261" s="5"/>
      <c r="S2261" s="5"/>
      <c r="T2261" s="5"/>
    </row>
    <row r="2262" spans="2:20" ht="15" x14ac:dyDescent="0.25">
      <c r="B2262" s="4" t="str">
        <f t="shared" si="37"/>
        <v/>
      </c>
      <c r="C2262"/>
      <c r="D2262"/>
      <c r="E2262"/>
      <c r="F2262" s="5"/>
      <c r="G2262" s="5"/>
      <c r="H2262" s="5"/>
      <c r="I2262" s="5"/>
      <c r="J2262" s="5"/>
      <c r="K2262" s="5"/>
      <c r="L2262" s="5"/>
      <c r="M2262" s="5"/>
      <c r="N2262" s="5"/>
      <c r="O2262" s="5"/>
      <c r="P2262" s="5"/>
      <c r="Q2262" s="5"/>
      <c r="R2262" s="5"/>
      <c r="S2262" s="5"/>
      <c r="T2262" s="5"/>
    </row>
    <row r="2263" spans="2:20" ht="15" x14ac:dyDescent="0.25">
      <c r="B2263" s="4" t="str">
        <f t="shared" si="37"/>
        <v/>
      </c>
      <c r="C2263"/>
      <c r="D2263"/>
      <c r="E2263"/>
      <c r="F2263" s="5"/>
      <c r="G2263" s="5"/>
      <c r="H2263" s="5"/>
      <c r="I2263" s="5"/>
      <c r="J2263" s="5"/>
      <c r="K2263" s="5"/>
      <c r="L2263" s="5"/>
      <c r="M2263" s="5"/>
      <c r="N2263" s="5"/>
      <c r="O2263" s="5"/>
      <c r="P2263" s="5"/>
      <c r="Q2263" s="5"/>
      <c r="R2263" s="5"/>
      <c r="S2263" s="5"/>
      <c r="T2263" s="5"/>
    </row>
    <row r="2264" spans="2:20" ht="15" x14ac:dyDescent="0.25">
      <c r="B2264" s="4" t="str">
        <f t="shared" si="37"/>
        <v/>
      </c>
      <c r="C2264"/>
      <c r="D2264"/>
      <c r="E2264"/>
      <c r="F2264" s="5"/>
      <c r="G2264" s="5"/>
      <c r="H2264" s="5"/>
      <c r="I2264" s="5"/>
      <c r="J2264" s="5"/>
      <c r="K2264" s="5"/>
      <c r="L2264" s="5"/>
      <c r="M2264" s="5"/>
      <c r="N2264" s="5"/>
      <c r="O2264" s="5"/>
      <c r="P2264" s="5"/>
      <c r="Q2264" s="5"/>
      <c r="R2264" s="5"/>
      <c r="S2264" s="5"/>
      <c r="T2264" s="5"/>
    </row>
    <row r="2265" spans="2:20" ht="15" x14ac:dyDescent="0.25">
      <c r="B2265" s="4" t="str">
        <f t="shared" si="37"/>
        <v/>
      </c>
      <c r="C2265"/>
      <c r="D2265"/>
      <c r="E2265"/>
      <c r="F2265" s="5"/>
      <c r="G2265" s="5"/>
      <c r="H2265" s="5"/>
      <c r="I2265" s="5"/>
      <c r="J2265" s="5"/>
      <c r="K2265" s="5"/>
      <c r="L2265" s="5"/>
      <c r="M2265" s="5"/>
      <c r="N2265" s="5"/>
      <c r="O2265" s="5"/>
      <c r="P2265" s="5"/>
      <c r="Q2265" s="5"/>
      <c r="R2265" s="5"/>
      <c r="S2265" s="5"/>
      <c r="T2265" s="5"/>
    </row>
    <row r="2266" spans="2:20" ht="15" x14ac:dyDescent="0.25">
      <c r="B2266" s="4" t="str">
        <f t="shared" si="37"/>
        <v/>
      </c>
      <c r="C2266"/>
      <c r="D2266"/>
      <c r="E2266"/>
      <c r="F2266" s="5"/>
      <c r="G2266" s="5"/>
      <c r="H2266" s="5"/>
      <c r="I2266" s="5"/>
      <c r="J2266" s="5"/>
      <c r="K2266" s="5"/>
      <c r="L2266" s="5"/>
      <c r="M2266" s="5"/>
      <c r="N2266" s="5"/>
      <c r="O2266" s="5"/>
      <c r="P2266" s="5"/>
      <c r="Q2266" s="5"/>
      <c r="R2266" s="5"/>
      <c r="S2266" s="5"/>
      <c r="T2266" s="5"/>
    </row>
    <row r="2267" spans="2:20" ht="15" x14ac:dyDescent="0.25">
      <c r="B2267" s="4" t="str">
        <f t="shared" si="37"/>
        <v/>
      </c>
      <c r="C2267"/>
      <c r="D2267"/>
      <c r="E2267"/>
      <c r="F2267" s="5"/>
      <c r="G2267" s="5"/>
      <c r="H2267" s="5"/>
      <c r="I2267" s="5"/>
      <c r="J2267" s="5"/>
      <c r="K2267" s="5"/>
      <c r="L2267" s="5"/>
      <c r="M2267" s="5"/>
      <c r="N2267" s="5"/>
      <c r="O2267" s="5"/>
      <c r="P2267" s="5"/>
      <c r="Q2267" s="5"/>
      <c r="R2267" s="5"/>
      <c r="S2267" s="5"/>
      <c r="T2267" s="5"/>
    </row>
    <row r="2268" spans="2:20" ht="15" x14ac:dyDescent="0.25">
      <c r="B2268" s="4" t="str">
        <f t="shared" si="37"/>
        <v/>
      </c>
      <c r="C2268"/>
      <c r="D2268"/>
      <c r="E2268"/>
      <c r="F2268" s="5"/>
      <c r="G2268" s="5"/>
      <c r="H2268" s="5"/>
      <c r="I2268" s="5"/>
      <c r="J2268" s="5"/>
      <c r="K2268" s="5"/>
      <c r="L2268" s="5"/>
      <c r="M2268" s="5"/>
      <c r="N2268" s="5"/>
      <c r="O2268" s="5"/>
      <c r="P2268" s="5"/>
      <c r="Q2268" s="5"/>
      <c r="R2268" s="5"/>
      <c r="S2268" s="5"/>
      <c r="T2268" s="5"/>
    </row>
    <row r="2269" spans="2:20" ht="15" x14ac:dyDescent="0.25">
      <c r="B2269" s="4" t="str">
        <f t="shared" si="37"/>
        <v/>
      </c>
      <c r="C2269"/>
      <c r="D2269"/>
      <c r="E2269"/>
      <c r="F2269" s="5"/>
      <c r="G2269" s="5"/>
      <c r="H2269" s="5"/>
      <c r="I2269" s="5"/>
      <c r="J2269" s="5"/>
      <c r="K2269" s="5"/>
      <c r="L2269" s="5"/>
      <c r="M2269" s="5"/>
      <c r="N2269" s="5"/>
      <c r="O2269" s="5"/>
      <c r="P2269" s="5"/>
      <c r="Q2269" s="5"/>
      <c r="R2269" s="5"/>
      <c r="S2269" s="5"/>
      <c r="T2269" s="5"/>
    </row>
    <row r="2270" spans="2:20" ht="15" x14ac:dyDescent="0.25">
      <c r="B2270" s="4" t="str">
        <f t="shared" si="37"/>
        <v/>
      </c>
      <c r="C2270"/>
      <c r="D2270"/>
      <c r="E2270"/>
      <c r="F2270" s="5"/>
      <c r="G2270" s="5"/>
      <c r="H2270" s="5"/>
      <c r="I2270" s="5"/>
      <c r="J2270" s="5"/>
      <c r="K2270" s="5"/>
      <c r="L2270" s="5"/>
      <c r="M2270" s="5"/>
      <c r="N2270" s="5"/>
      <c r="O2270" s="5"/>
      <c r="P2270" s="5"/>
      <c r="Q2270" s="5"/>
      <c r="R2270" s="5"/>
      <c r="S2270" s="5"/>
      <c r="T2270" s="5"/>
    </row>
    <row r="2271" spans="2:20" ht="15" x14ac:dyDescent="0.25">
      <c r="B2271" s="4" t="str">
        <f t="shared" si="37"/>
        <v/>
      </c>
      <c r="C2271"/>
      <c r="D2271"/>
      <c r="E2271"/>
      <c r="F2271" s="5"/>
      <c r="G2271" s="5"/>
      <c r="H2271" s="5"/>
      <c r="I2271" s="5"/>
      <c r="J2271" s="5"/>
      <c r="K2271" s="5"/>
      <c r="L2271" s="5"/>
      <c r="M2271" s="5"/>
      <c r="N2271" s="5"/>
      <c r="O2271" s="5"/>
      <c r="P2271" s="5"/>
      <c r="Q2271" s="5"/>
      <c r="R2271" s="5"/>
      <c r="S2271" s="5"/>
      <c r="T2271" s="5"/>
    </row>
    <row r="2272" spans="2:20" ht="15" x14ac:dyDescent="0.25">
      <c r="B2272" s="4" t="str">
        <f t="shared" si="37"/>
        <v/>
      </c>
      <c r="C2272"/>
      <c r="D2272"/>
      <c r="E2272"/>
      <c r="F2272" s="5"/>
      <c r="G2272" s="5"/>
      <c r="H2272" s="5"/>
      <c r="I2272" s="5"/>
      <c r="J2272" s="5"/>
      <c r="K2272" s="5"/>
      <c r="L2272" s="5"/>
      <c r="M2272" s="5"/>
      <c r="N2272" s="5"/>
      <c r="O2272" s="5"/>
      <c r="P2272" s="5"/>
      <c r="Q2272" s="5"/>
      <c r="R2272" s="5"/>
      <c r="S2272" s="5"/>
      <c r="T2272" s="5"/>
    </row>
    <row r="2273" spans="2:20" ht="15" x14ac:dyDescent="0.25">
      <c r="B2273" s="4" t="str">
        <f t="shared" si="37"/>
        <v/>
      </c>
      <c r="C2273"/>
      <c r="D2273"/>
      <c r="E2273"/>
      <c r="F2273" s="5"/>
      <c r="G2273" s="5"/>
      <c r="H2273" s="5"/>
      <c r="I2273" s="5"/>
      <c r="J2273" s="5"/>
      <c r="K2273" s="5"/>
      <c r="L2273" s="5"/>
      <c r="M2273" s="5"/>
      <c r="N2273" s="5"/>
      <c r="O2273" s="5"/>
      <c r="P2273" s="5"/>
      <c r="Q2273" s="5"/>
      <c r="R2273" s="5"/>
      <c r="S2273" s="5"/>
      <c r="T2273" s="5"/>
    </row>
    <row r="2274" spans="2:20" ht="15" x14ac:dyDescent="0.25">
      <c r="B2274" s="4" t="str">
        <f t="shared" si="37"/>
        <v/>
      </c>
      <c r="C2274"/>
      <c r="D2274"/>
      <c r="E2274"/>
      <c r="F2274" s="5"/>
      <c r="G2274" s="5"/>
      <c r="H2274" s="5"/>
      <c r="I2274" s="5"/>
      <c r="J2274" s="5"/>
      <c r="K2274" s="5"/>
      <c r="L2274" s="5"/>
      <c r="M2274" s="5"/>
      <c r="N2274" s="5"/>
      <c r="O2274" s="5"/>
      <c r="P2274" s="5"/>
      <c r="Q2274" s="5"/>
      <c r="R2274" s="5"/>
      <c r="S2274" s="5"/>
      <c r="T2274" s="5"/>
    </row>
    <row r="2275" spans="2:20" ht="15" x14ac:dyDescent="0.25">
      <c r="B2275" s="4" t="str">
        <f t="shared" si="37"/>
        <v/>
      </c>
      <c r="C2275"/>
      <c r="D2275"/>
      <c r="E2275"/>
      <c r="F2275" s="5"/>
      <c r="G2275" s="5"/>
      <c r="H2275" s="5"/>
      <c r="I2275" s="5"/>
      <c r="J2275" s="5"/>
      <c r="K2275" s="5"/>
      <c r="L2275" s="5"/>
      <c r="M2275" s="5"/>
      <c r="N2275" s="5"/>
      <c r="O2275" s="5"/>
      <c r="P2275" s="5"/>
      <c r="Q2275" s="5"/>
      <c r="R2275" s="5"/>
      <c r="S2275" s="5"/>
      <c r="T2275" s="5"/>
    </row>
    <row r="2276" spans="2:20" ht="15" x14ac:dyDescent="0.25">
      <c r="B2276" s="4" t="str">
        <f t="shared" si="37"/>
        <v/>
      </c>
      <c r="C2276"/>
      <c r="D2276"/>
      <c r="E2276"/>
      <c r="F2276" s="5"/>
      <c r="G2276" s="5"/>
      <c r="H2276" s="5"/>
      <c r="I2276" s="5"/>
      <c r="J2276" s="5"/>
      <c r="K2276" s="5"/>
      <c r="L2276" s="5"/>
      <c r="M2276" s="5"/>
      <c r="N2276" s="5"/>
      <c r="O2276" s="5"/>
      <c r="P2276" s="5"/>
      <c r="Q2276" s="5"/>
      <c r="R2276" s="5"/>
      <c r="S2276" s="5"/>
      <c r="T2276" s="5"/>
    </row>
    <row r="2277" spans="2:20" ht="15" x14ac:dyDescent="0.25">
      <c r="B2277" s="4" t="str">
        <f t="shared" si="37"/>
        <v/>
      </c>
      <c r="C2277"/>
      <c r="D2277"/>
      <c r="E2277"/>
      <c r="F2277" s="5"/>
      <c r="G2277" s="5"/>
      <c r="H2277" s="5"/>
      <c r="I2277" s="5"/>
      <c r="J2277" s="5"/>
      <c r="K2277" s="5"/>
      <c r="L2277" s="5"/>
      <c r="M2277" s="5"/>
      <c r="N2277" s="5"/>
      <c r="O2277" s="5"/>
      <c r="P2277" s="5"/>
      <c r="Q2277" s="5"/>
      <c r="R2277" s="5"/>
      <c r="S2277" s="5"/>
      <c r="T2277" s="5"/>
    </row>
    <row r="2278" spans="2:20" ht="15" x14ac:dyDescent="0.25">
      <c r="B2278" s="4" t="str">
        <f t="shared" si="37"/>
        <v/>
      </c>
      <c r="C2278"/>
      <c r="D2278"/>
      <c r="E2278"/>
      <c r="F2278" s="5"/>
      <c r="G2278" s="5"/>
      <c r="H2278" s="5"/>
      <c r="I2278" s="5"/>
      <c r="J2278" s="5"/>
      <c r="K2278" s="5"/>
      <c r="L2278" s="5"/>
      <c r="M2278" s="5"/>
      <c r="N2278" s="5"/>
      <c r="O2278" s="5"/>
      <c r="P2278" s="5"/>
      <c r="Q2278" s="5"/>
      <c r="R2278" s="5"/>
      <c r="S2278" s="5"/>
      <c r="T2278" s="5"/>
    </row>
    <row r="2279" spans="2:20" ht="15" x14ac:dyDescent="0.25">
      <c r="B2279" s="4" t="str">
        <f t="shared" si="37"/>
        <v/>
      </c>
      <c r="C2279"/>
      <c r="D2279"/>
      <c r="E2279"/>
      <c r="F2279" s="5"/>
      <c r="G2279" s="5"/>
      <c r="H2279" s="5"/>
      <c r="I2279" s="5"/>
      <c r="J2279" s="5"/>
      <c r="K2279" s="5"/>
      <c r="L2279" s="5"/>
      <c r="M2279" s="5"/>
      <c r="N2279" s="5"/>
      <c r="O2279" s="5"/>
      <c r="P2279" s="5"/>
      <c r="Q2279" s="5"/>
      <c r="R2279" s="5"/>
      <c r="S2279" s="5"/>
      <c r="T2279" s="5"/>
    </row>
    <row r="2280" spans="2:20" ht="15" x14ac:dyDescent="0.25">
      <c r="B2280" s="4" t="str">
        <f t="shared" si="37"/>
        <v/>
      </c>
      <c r="C2280"/>
      <c r="D2280"/>
      <c r="E2280"/>
      <c r="F2280" s="5"/>
      <c r="G2280" s="5"/>
      <c r="H2280" s="5"/>
      <c r="I2280" s="5"/>
      <c r="J2280" s="5"/>
      <c r="K2280" s="5"/>
      <c r="L2280" s="5"/>
      <c r="M2280" s="5"/>
      <c r="N2280" s="5"/>
      <c r="O2280" s="5"/>
      <c r="P2280" s="5"/>
      <c r="Q2280" s="5"/>
      <c r="R2280" s="5"/>
      <c r="S2280" s="5"/>
      <c r="T2280" s="5"/>
    </row>
    <row r="2281" spans="2:20" ht="15" x14ac:dyDescent="0.25">
      <c r="B2281" s="4" t="str">
        <f t="shared" si="37"/>
        <v/>
      </c>
      <c r="C2281"/>
      <c r="D2281"/>
      <c r="E2281"/>
      <c r="F2281" s="5"/>
      <c r="G2281" s="5"/>
      <c r="H2281" s="5"/>
      <c r="I2281" s="5"/>
      <c r="J2281" s="5"/>
      <c r="K2281" s="5"/>
      <c r="L2281" s="5"/>
      <c r="M2281" s="5"/>
      <c r="N2281" s="5"/>
      <c r="O2281" s="5"/>
      <c r="P2281" s="5"/>
      <c r="Q2281" s="5"/>
      <c r="R2281" s="5"/>
      <c r="S2281" s="5"/>
      <c r="T2281" s="5"/>
    </row>
    <row r="2282" spans="2:20" ht="15" x14ac:dyDescent="0.25">
      <c r="B2282" s="4" t="str">
        <f t="shared" si="37"/>
        <v/>
      </c>
      <c r="C2282"/>
      <c r="D2282"/>
      <c r="E2282"/>
      <c r="F2282" s="5"/>
      <c r="G2282" s="5"/>
      <c r="H2282" s="5"/>
      <c r="I2282" s="5"/>
      <c r="J2282" s="5"/>
      <c r="K2282" s="5"/>
      <c r="L2282" s="5"/>
      <c r="M2282" s="5"/>
      <c r="N2282" s="5"/>
      <c r="O2282" s="5"/>
      <c r="P2282" s="5"/>
      <c r="Q2282" s="5"/>
      <c r="R2282" s="5"/>
      <c r="S2282" s="5"/>
      <c r="T2282" s="5"/>
    </row>
    <row r="2283" spans="2:20" ht="15" x14ac:dyDescent="0.25">
      <c r="B2283" s="4" t="str">
        <f t="shared" si="37"/>
        <v/>
      </c>
      <c r="C2283"/>
      <c r="D2283"/>
      <c r="E2283"/>
      <c r="F2283" s="5"/>
      <c r="G2283" s="5"/>
      <c r="H2283" s="5"/>
      <c r="I2283" s="5"/>
      <c r="J2283" s="5"/>
      <c r="K2283" s="5"/>
      <c r="L2283" s="5"/>
      <c r="M2283" s="5"/>
      <c r="N2283" s="5"/>
      <c r="O2283" s="5"/>
      <c r="P2283" s="5"/>
      <c r="Q2283" s="5"/>
      <c r="R2283" s="5"/>
      <c r="S2283" s="5"/>
      <c r="T2283" s="5"/>
    </row>
    <row r="2284" spans="2:20" ht="15" x14ac:dyDescent="0.25">
      <c r="B2284" s="4" t="str">
        <f t="shared" si="37"/>
        <v/>
      </c>
      <c r="C2284"/>
      <c r="D2284"/>
      <c r="E2284"/>
      <c r="F2284" s="5"/>
      <c r="G2284" s="5"/>
      <c r="H2284" s="5"/>
      <c r="I2284" s="5"/>
      <c r="J2284" s="5"/>
      <c r="K2284" s="5"/>
      <c r="L2284" s="5"/>
      <c r="M2284" s="5"/>
      <c r="N2284" s="5"/>
      <c r="O2284" s="5"/>
      <c r="P2284" s="5"/>
      <c r="Q2284" s="5"/>
      <c r="R2284" s="5"/>
      <c r="S2284" s="5"/>
      <c r="T2284" s="5"/>
    </row>
    <row r="2285" spans="2:20" ht="15" x14ac:dyDescent="0.25">
      <c r="B2285" s="4" t="str">
        <f t="shared" si="37"/>
        <v/>
      </c>
      <c r="C2285"/>
      <c r="D2285"/>
      <c r="E2285"/>
      <c r="F2285" s="5"/>
      <c r="G2285" s="5"/>
      <c r="H2285" s="5"/>
      <c r="I2285" s="5"/>
      <c r="J2285" s="5"/>
      <c r="K2285" s="5"/>
      <c r="L2285" s="5"/>
      <c r="M2285" s="5"/>
      <c r="N2285" s="5"/>
      <c r="O2285" s="5"/>
      <c r="P2285" s="5"/>
      <c r="Q2285" s="5"/>
      <c r="R2285" s="5"/>
      <c r="S2285" s="5"/>
      <c r="T2285" s="5"/>
    </row>
    <row r="2286" spans="2:20" ht="15" x14ac:dyDescent="0.25">
      <c r="B2286" s="4" t="str">
        <f t="shared" si="37"/>
        <v/>
      </c>
      <c r="C2286"/>
      <c r="D2286"/>
      <c r="E2286"/>
      <c r="F2286" s="5"/>
      <c r="G2286" s="5"/>
      <c r="H2286" s="5"/>
      <c r="I2286" s="5"/>
      <c r="J2286" s="5"/>
      <c r="K2286" s="5"/>
      <c r="L2286" s="5"/>
      <c r="M2286" s="5"/>
      <c r="N2286" s="5"/>
      <c r="O2286" s="5"/>
      <c r="P2286" s="5"/>
      <c r="Q2286" s="5"/>
      <c r="R2286" s="5"/>
      <c r="S2286" s="5"/>
      <c r="T2286" s="5"/>
    </row>
    <row r="2287" spans="2:20" ht="15" x14ac:dyDescent="0.25">
      <c r="B2287" s="4" t="str">
        <f t="shared" si="37"/>
        <v/>
      </c>
      <c r="C2287"/>
      <c r="D2287"/>
      <c r="E2287"/>
      <c r="F2287" s="5"/>
      <c r="G2287" s="5"/>
      <c r="H2287" s="5"/>
      <c r="I2287" s="5"/>
      <c r="J2287" s="5"/>
      <c r="K2287" s="5"/>
      <c r="L2287" s="5"/>
      <c r="M2287" s="5"/>
      <c r="N2287" s="5"/>
      <c r="O2287" s="5"/>
      <c r="P2287" s="5"/>
      <c r="Q2287" s="5"/>
      <c r="R2287" s="5"/>
      <c r="S2287" s="5"/>
      <c r="T2287" s="5"/>
    </row>
    <row r="2288" spans="2:20" ht="15" x14ac:dyDescent="0.25">
      <c r="B2288" s="4" t="str">
        <f t="shared" si="37"/>
        <v/>
      </c>
      <c r="C2288"/>
      <c r="D2288"/>
      <c r="E2288"/>
      <c r="F2288" s="5"/>
      <c r="G2288" s="5"/>
      <c r="H2288" s="5"/>
      <c r="I2288" s="5"/>
      <c r="J2288" s="5"/>
      <c r="K2288" s="5"/>
      <c r="L2288" s="5"/>
      <c r="M2288" s="5"/>
      <c r="N2288" s="5"/>
      <c r="O2288" s="5"/>
      <c r="P2288" s="5"/>
      <c r="Q2288" s="5"/>
      <c r="R2288" s="5"/>
      <c r="S2288" s="5"/>
      <c r="T2288" s="5"/>
    </row>
    <row r="2289" spans="2:20" ht="15" x14ac:dyDescent="0.25">
      <c r="B2289" s="4" t="str">
        <f t="shared" si="37"/>
        <v/>
      </c>
      <c r="C2289"/>
      <c r="D2289"/>
      <c r="E2289"/>
      <c r="F2289" s="5"/>
      <c r="G2289" s="5"/>
      <c r="H2289" s="5"/>
      <c r="I2289" s="5"/>
      <c r="J2289" s="5"/>
      <c r="K2289" s="5"/>
      <c r="L2289" s="5"/>
      <c r="M2289" s="5"/>
      <c r="N2289" s="5"/>
      <c r="O2289" s="5"/>
      <c r="P2289" s="5"/>
      <c r="Q2289" s="5"/>
      <c r="R2289" s="5"/>
      <c r="S2289" s="5"/>
      <c r="T2289" s="5"/>
    </row>
    <row r="2290" spans="2:20" ht="15" x14ac:dyDescent="0.25">
      <c r="B2290" s="4" t="str">
        <f t="shared" si="37"/>
        <v/>
      </c>
      <c r="C2290"/>
      <c r="D2290"/>
      <c r="E2290"/>
      <c r="F2290" s="5"/>
      <c r="G2290" s="5"/>
      <c r="H2290" s="5"/>
      <c r="I2290" s="5"/>
      <c r="J2290" s="5"/>
      <c r="K2290" s="5"/>
      <c r="L2290" s="5"/>
      <c r="M2290" s="5"/>
      <c r="N2290" s="5"/>
      <c r="O2290" s="5"/>
      <c r="P2290" s="5"/>
      <c r="Q2290" s="5"/>
      <c r="R2290" s="5"/>
      <c r="S2290" s="5"/>
      <c r="T2290" s="5"/>
    </row>
    <row r="2291" spans="2:20" ht="15" x14ac:dyDescent="0.25">
      <c r="B2291" s="4" t="str">
        <f t="shared" si="37"/>
        <v/>
      </c>
      <c r="C2291"/>
      <c r="D2291"/>
      <c r="E2291"/>
      <c r="F2291" s="5"/>
      <c r="G2291" s="5"/>
      <c r="H2291" s="5"/>
      <c r="I2291" s="5"/>
      <c r="J2291" s="5"/>
      <c r="K2291" s="5"/>
      <c r="L2291" s="5"/>
      <c r="M2291" s="5"/>
      <c r="N2291" s="5"/>
      <c r="O2291" s="5"/>
      <c r="P2291" s="5"/>
      <c r="Q2291" s="5"/>
      <c r="R2291" s="5"/>
      <c r="S2291" s="5"/>
      <c r="T2291" s="5"/>
    </row>
    <row r="2292" spans="2:20" ht="15" x14ac:dyDescent="0.25">
      <c r="B2292" s="4" t="str">
        <f t="shared" si="37"/>
        <v/>
      </c>
      <c r="C2292"/>
      <c r="D2292"/>
      <c r="E2292"/>
      <c r="F2292" s="5"/>
      <c r="G2292" s="5"/>
      <c r="H2292" s="5"/>
      <c r="I2292" s="5"/>
      <c r="J2292" s="5"/>
      <c r="K2292" s="5"/>
      <c r="L2292" s="5"/>
      <c r="M2292" s="5"/>
      <c r="N2292" s="5"/>
      <c r="O2292" s="5"/>
      <c r="P2292" s="5"/>
      <c r="Q2292" s="5"/>
      <c r="R2292" s="5"/>
      <c r="S2292" s="5"/>
      <c r="T2292" s="5"/>
    </row>
    <row r="2293" spans="2:20" ht="15" x14ac:dyDescent="0.25">
      <c r="B2293" s="4" t="str">
        <f t="shared" si="37"/>
        <v/>
      </c>
      <c r="C2293"/>
      <c r="D2293"/>
      <c r="E2293"/>
      <c r="F2293" s="5"/>
      <c r="G2293" s="5"/>
      <c r="H2293" s="5"/>
      <c r="I2293" s="5"/>
      <c r="J2293" s="5"/>
      <c r="K2293" s="5"/>
      <c r="L2293" s="5"/>
      <c r="M2293" s="5"/>
      <c r="N2293" s="5"/>
      <c r="O2293" s="5"/>
      <c r="P2293" s="5"/>
      <c r="Q2293" s="5"/>
      <c r="R2293" s="5"/>
      <c r="S2293" s="5"/>
      <c r="T2293" s="5"/>
    </row>
    <row r="2294" spans="2:20" ht="15" x14ac:dyDescent="0.25">
      <c r="B2294" s="4" t="str">
        <f t="shared" si="37"/>
        <v/>
      </c>
      <c r="C2294"/>
      <c r="D2294"/>
      <c r="E2294"/>
      <c r="F2294" s="5"/>
      <c r="G2294" s="5"/>
      <c r="H2294" s="5"/>
      <c r="I2294" s="5"/>
      <c r="J2294" s="5"/>
      <c r="K2294" s="5"/>
      <c r="L2294" s="5"/>
      <c r="M2294" s="5"/>
      <c r="N2294" s="5"/>
      <c r="O2294" s="5"/>
      <c r="P2294" s="5"/>
      <c r="Q2294" s="5"/>
      <c r="R2294" s="5"/>
      <c r="S2294" s="5"/>
      <c r="T2294" s="5"/>
    </row>
    <row r="2295" spans="2:20" ht="15" x14ac:dyDescent="0.25">
      <c r="B2295" s="4" t="str">
        <f t="shared" si="37"/>
        <v/>
      </c>
      <c r="C2295"/>
      <c r="D2295"/>
      <c r="E2295"/>
      <c r="F2295" s="5"/>
      <c r="G2295" s="5"/>
      <c r="H2295" s="5"/>
      <c r="I2295" s="5"/>
      <c r="J2295" s="5"/>
      <c r="K2295" s="5"/>
      <c r="L2295" s="5"/>
      <c r="M2295" s="5"/>
      <c r="N2295" s="5"/>
      <c r="O2295" s="5"/>
      <c r="P2295" s="5"/>
      <c r="Q2295" s="5"/>
      <c r="R2295" s="5"/>
      <c r="S2295" s="5"/>
      <c r="T2295" s="5"/>
    </row>
    <row r="2296" spans="2:20" ht="15" x14ac:dyDescent="0.25">
      <c r="B2296" s="4" t="str">
        <f t="shared" si="37"/>
        <v/>
      </c>
      <c r="C2296"/>
      <c r="D2296"/>
      <c r="E2296"/>
      <c r="F2296" s="5"/>
      <c r="G2296" s="5"/>
      <c r="H2296" s="5"/>
      <c r="I2296" s="5"/>
      <c r="J2296" s="5"/>
      <c r="K2296" s="5"/>
      <c r="L2296" s="5"/>
      <c r="M2296" s="5"/>
      <c r="N2296" s="5"/>
      <c r="O2296" s="5"/>
      <c r="P2296" s="5"/>
      <c r="Q2296" s="5"/>
      <c r="R2296" s="5"/>
      <c r="S2296" s="5"/>
      <c r="T2296" s="5"/>
    </row>
    <row r="2297" spans="2:20" ht="15" x14ac:dyDescent="0.25">
      <c r="B2297" s="4" t="str">
        <f t="shared" si="37"/>
        <v/>
      </c>
      <c r="C2297"/>
      <c r="D2297"/>
      <c r="E2297"/>
      <c r="F2297" s="5"/>
      <c r="G2297" s="5"/>
      <c r="H2297" s="5"/>
      <c r="I2297" s="5"/>
      <c r="J2297" s="5"/>
      <c r="K2297" s="5"/>
      <c r="L2297" s="5"/>
      <c r="M2297" s="5"/>
      <c r="N2297" s="5"/>
      <c r="O2297" s="5"/>
      <c r="P2297" s="5"/>
      <c r="Q2297" s="5"/>
      <c r="R2297" s="5"/>
      <c r="S2297" s="5"/>
      <c r="T2297" s="5"/>
    </row>
    <row r="2298" spans="2:20" ht="15" x14ac:dyDescent="0.25">
      <c r="B2298" s="4" t="str">
        <f t="shared" si="37"/>
        <v/>
      </c>
      <c r="C2298"/>
      <c r="D2298"/>
      <c r="E2298"/>
      <c r="F2298" s="5"/>
      <c r="G2298" s="5"/>
      <c r="H2298" s="5"/>
      <c r="I2298" s="5"/>
      <c r="J2298" s="5"/>
      <c r="K2298" s="5"/>
      <c r="L2298" s="5"/>
      <c r="M2298" s="5"/>
      <c r="N2298" s="5"/>
      <c r="O2298" s="5"/>
      <c r="P2298" s="5"/>
      <c r="Q2298" s="5"/>
      <c r="R2298" s="5"/>
      <c r="S2298" s="5"/>
      <c r="T2298" s="5"/>
    </row>
    <row r="2299" spans="2:20" ht="15" x14ac:dyDescent="0.25">
      <c r="B2299" s="4" t="str">
        <f t="shared" si="37"/>
        <v/>
      </c>
      <c r="C2299"/>
      <c r="D2299"/>
      <c r="E2299"/>
      <c r="F2299" s="5"/>
      <c r="G2299" s="5"/>
      <c r="H2299" s="5"/>
      <c r="I2299" s="5"/>
      <c r="J2299" s="5"/>
      <c r="K2299" s="5"/>
      <c r="L2299" s="5"/>
      <c r="M2299" s="5"/>
      <c r="N2299" s="5"/>
      <c r="O2299" s="5"/>
      <c r="P2299" s="5"/>
      <c r="Q2299" s="5"/>
      <c r="R2299" s="5"/>
      <c r="S2299" s="5"/>
      <c r="T2299" s="5"/>
    </row>
    <row r="2300" spans="2:20" ht="15" x14ac:dyDescent="0.25">
      <c r="B2300" s="4" t="str">
        <f t="shared" si="37"/>
        <v/>
      </c>
      <c r="C2300"/>
      <c r="D2300"/>
      <c r="E2300"/>
      <c r="F2300" s="5"/>
      <c r="G2300" s="5"/>
      <c r="H2300" s="5"/>
      <c r="I2300" s="5"/>
      <c r="J2300" s="5"/>
      <c r="K2300" s="5"/>
      <c r="L2300" s="5"/>
      <c r="M2300" s="5"/>
      <c r="N2300" s="5"/>
      <c r="O2300" s="5"/>
      <c r="P2300" s="5"/>
      <c r="Q2300" s="5"/>
      <c r="R2300" s="5"/>
      <c r="S2300" s="5"/>
      <c r="T2300" s="5"/>
    </row>
    <row r="2301" spans="2:20" ht="15" x14ac:dyDescent="0.25">
      <c r="B2301" s="4" t="str">
        <f t="shared" si="37"/>
        <v/>
      </c>
      <c r="C2301"/>
      <c r="D2301"/>
      <c r="E2301"/>
      <c r="F2301" s="5"/>
      <c r="G2301" s="5"/>
      <c r="H2301" s="5"/>
      <c r="I2301" s="5"/>
      <c r="J2301" s="5"/>
      <c r="K2301" s="5"/>
      <c r="L2301" s="5"/>
      <c r="M2301" s="5"/>
      <c r="N2301" s="5"/>
      <c r="O2301" s="5"/>
      <c r="P2301" s="5"/>
      <c r="Q2301" s="5"/>
      <c r="R2301" s="5"/>
      <c r="S2301" s="5"/>
      <c r="T2301" s="5"/>
    </row>
    <row r="2302" spans="2:20" ht="15" x14ac:dyDescent="0.25">
      <c r="B2302" s="4" t="str">
        <f t="shared" si="37"/>
        <v/>
      </c>
      <c r="C2302"/>
      <c r="D2302"/>
      <c r="E2302"/>
      <c r="F2302" s="5"/>
      <c r="G2302" s="5"/>
      <c r="H2302" s="5"/>
      <c r="I2302" s="5"/>
      <c r="J2302" s="5"/>
      <c r="K2302" s="5"/>
      <c r="L2302" s="5"/>
      <c r="M2302" s="5"/>
      <c r="N2302" s="5"/>
      <c r="O2302" s="5"/>
      <c r="P2302" s="5"/>
      <c r="Q2302" s="5"/>
      <c r="R2302" s="5"/>
      <c r="S2302" s="5"/>
      <c r="T2302" s="5"/>
    </row>
    <row r="2303" spans="2:20" ht="15" x14ac:dyDescent="0.25">
      <c r="B2303" s="4" t="str">
        <f t="shared" si="37"/>
        <v/>
      </c>
      <c r="C2303"/>
      <c r="D2303"/>
      <c r="E2303"/>
      <c r="F2303" s="5"/>
      <c r="G2303" s="5"/>
      <c r="H2303" s="5"/>
      <c r="I2303" s="5"/>
      <c r="J2303" s="5"/>
      <c r="K2303" s="5"/>
      <c r="L2303" s="5"/>
      <c r="M2303" s="5"/>
      <c r="N2303" s="5"/>
      <c r="O2303" s="5"/>
      <c r="P2303" s="5"/>
      <c r="Q2303" s="5"/>
      <c r="R2303" s="5"/>
      <c r="S2303" s="5"/>
      <c r="T2303" s="5"/>
    </row>
    <row r="2304" spans="2:20" ht="15" x14ac:dyDescent="0.25">
      <c r="B2304" s="4" t="str">
        <f t="shared" si="37"/>
        <v/>
      </c>
      <c r="C2304"/>
      <c r="D2304"/>
      <c r="E2304"/>
      <c r="F2304" s="5"/>
      <c r="G2304" s="5"/>
      <c r="H2304" s="5"/>
      <c r="I2304" s="5"/>
      <c r="J2304" s="5"/>
      <c r="K2304" s="5"/>
      <c r="L2304" s="5"/>
      <c r="M2304" s="5"/>
      <c r="N2304" s="5"/>
      <c r="O2304" s="5"/>
      <c r="P2304" s="5"/>
      <c r="Q2304" s="5"/>
      <c r="R2304" s="5"/>
      <c r="S2304" s="5"/>
      <c r="T2304" s="5"/>
    </row>
    <row r="2305" spans="2:20" ht="15" x14ac:dyDescent="0.25">
      <c r="B2305" s="4" t="str">
        <f t="shared" si="37"/>
        <v/>
      </c>
      <c r="C2305"/>
      <c r="D2305"/>
      <c r="E2305"/>
      <c r="F2305" s="5"/>
      <c r="G2305" s="5"/>
      <c r="H2305" s="5"/>
      <c r="I2305" s="5"/>
      <c r="J2305" s="5"/>
      <c r="K2305" s="5"/>
      <c r="L2305" s="5"/>
      <c r="M2305" s="5"/>
      <c r="N2305" s="5"/>
      <c r="O2305" s="5"/>
      <c r="P2305" s="5"/>
      <c r="Q2305" s="5"/>
      <c r="R2305" s="5"/>
      <c r="S2305" s="5"/>
      <c r="T2305" s="5"/>
    </row>
    <row r="2306" spans="2:20" ht="15" x14ac:dyDescent="0.25">
      <c r="B2306" s="4" t="str">
        <f t="shared" si="37"/>
        <v/>
      </c>
      <c r="C2306"/>
      <c r="D2306"/>
      <c r="E2306"/>
      <c r="F2306" s="5"/>
      <c r="G2306" s="5"/>
      <c r="H2306" s="5"/>
      <c r="I2306" s="5"/>
      <c r="J2306" s="5"/>
      <c r="K2306" s="5"/>
      <c r="L2306" s="5"/>
      <c r="M2306" s="5"/>
      <c r="N2306" s="5"/>
      <c r="O2306" s="5"/>
      <c r="P2306" s="5"/>
      <c r="Q2306" s="5"/>
      <c r="R2306" s="5"/>
      <c r="S2306" s="5"/>
      <c r="T2306" s="5"/>
    </row>
    <row r="2307" spans="2:20" ht="15" x14ac:dyDescent="0.25">
      <c r="B2307" s="4" t="str">
        <f t="shared" si="37"/>
        <v/>
      </c>
      <c r="C2307"/>
      <c r="D2307"/>
      <c r="E2307"/>
      <c r="F2307" s="5"/>
      <c r="G2307" s="5"/>
      <c r="H2307" s="5"/>
      <c r="I2307" s="5"/>
      <c r="J2307" s="5"/>
      <c r="K2307" s="5"/>
      <c r="L2307" s="5"/>
      <c r="M2307" s="5"/>
      <c r="N2307" s="5"/>
      <c r="O2307" s="5"/>
      <c r="P2307" s="5"/>
      <c r="Q2307" s="5"/>
      <c r="R2307" s="5"/>
      <c r="S2307" s="5"/>
      <c r="T2307" s="5"/>
    </row>
    <row r="2308" spans="2:20" ht="15" x14ac:dyDescent="0.25">
      <c r="B2308" s="4" t="str">
        <f t="shared" si="37"/>
        <v/>
      </c>
      <c r="C2308"/>
      <c r="D2308"/>
      <c r="E2308"/>
      <c r="F2308" s="5"/>
      <c r="G2308" s="5"/>
      <c r="H2308" s="5"/>
      <c r="I2308" s="5"/>
      <c r="J2308" s="5"/>
      <c r="K2308" s="5"/>
      <c r="L2308" s="5"/>
      <c r="M2308" s="5"/>
      <c r="N2308" s="5"/>
      <c r="O2308" s="5"/>
      <c r="P2308" s="5"/>
      <c r="Q2308" s="5"/>
      <c r="R2308" s="5"/>
      <c r="S2308" s="5"/>
      <c r="T2308" s="5"/>
    </row>
    <row r="2309" spans="2:20" ht="15" x14ac:dyDescent="0.25">
      <c r="B2309" s="4" t="str">
        <f t="shared" si="37"/>
        <v/>
      </c>
      <c r="C2309"/>
      <c r="D2309"/>
      <c r="E2309"/>
      <c r="F2309" s="5"/>
      <c r="G2309" s="5"/>
      <c r="H2309" s="5"/>
      <c r="I2309" s="5"/>
      <c r="J2309" s="5"/>
      <c r="K2309" s="5"/>
      <c r="L2309" s="5"/>
      <c r="M2309" s="5"/>
      <c r="N2309" s="5"/>
      <c r="O2309" s="5"/>
      <c r="P2309" s="5"/>
      <c r="Q2309" s="5"/>
      <c r="R2309" s="5"/>
      <c r="S2309" s="5"/>
      <c r="T2309" s="5"/>
    </row>
    <row r="2310" spans="2:20" ht="15" x14ac:dyDescent="0.25">
      <c r="B2310" s="4" t="str">
        <f t="shared" si="37"/>
        <v/>
      </c>
      <c r="C2310"/>
      <c r="D2310"/>
      <c r="E2310"/>
      <c r="F2310" s="5"/>
      <c r="G2310" s="5"/>
      <c r="H2310" s="5"/>
      <c r="I2310" s="5"/>
      <c r="J2310" s="5"/>
      <c r="K2310" s="5"/>
      <c r="L2310" s="5"/>
      <c r="M2310" s="5"/>
      <c r="N2310" s="5"/>
      <c r="O2310" s="5"/>
      <c r="P2310" s="5"/>
      <c r="Q2310" s="5"/>
      <c r="R2310" s="5"/>
      <c r="S2310" s="5"/>
      <c r="T2310" s="5"/>
    </row>
    <row r="2311" spans="2:20" ht="15" x14ac:dyDescent="0.25">
      <c r="B2311" s="4" t="str">
        <f t="shared" si="37"/>
        <v/>
      </c>
      <c r="C2311"/>
      <c r="D2311"/>
      <c r="E2311"/>
      <c r="F2311" s="5"/>
      <c r="G2311" s="5"/>
      <c r="H2311" s="5"/>
      <c r="I2311" s="5"/>
      <c r="J2311" s="5"/>
      <c r="K2311" s="5"/>
      <c r="L2311" s="5"/>
      <c r="M2311" s="5"/>
      <c r="N2311" s="5"/>
      <c r="O2311" s="5"/>
      <c r="P2311" s="5"/>
      <c r="Q2311" s="5"/>
      <c r="R2311" s="5"/>
      <c r="S2311" s="5"/>
      <c r="T2311" s="5"/>
    </row>
    <row r="2312" spans="2:20" ht="15" x14ac:dyDescent="0.25">
      <c r="B2312" s="4" t="str">
        <f t="shared" si="37"/>
        <v/>
      </c>
      <c r="C2312"/>
      <c r="D2312"/>
      <c r="E2312"/>
      <c r="F2312" s="5"/>
      <c r="G2312" s="5"/>
      <c r="H2312" s="5"/>
      <c r="I2312" s="5"/>
      <c r="J2312" s="5"/>
      <c r="K2312" s="5"/>
      <c r="L2312" s="5"/>
      <c r="M2312" s="5"/>
      <c r="N2312" s="5"/>
      <c r="O2312" s="5"/>
      <c r="P2312" s="5"/>
      <c r="Q2312" s="5"/>
      <c r="R2312" s="5"/>
      <c r="S2312" s="5"/>
      <c r="T2312" s="5"/>
    </row>
    <row r="2313" spans="2:20" ht="15" x14ac:dyDescent="0.25">
      <c r="B2313" s="4" t="str">
        <f t="shared" si="37"/>
        <v/>
      </c>
      <c r="C2313"/>
      <c r="D2313"/>
      <c r="E2313"/>
      <c r="F2313" s="5"/>
      <c r="G2313" s="5"/>
      <c r="H2313" s="5"/>
      <c r="I2313" s="5"/>
      <c r="J2313" s="5"/>
      <c r="K2313" s="5"/>
      <c r="L2313" s="5"/>
      <c r="M2313" s="5"/>
      <c r="N2313" s="5"/>
      <c r="O2313" s="5"/>
      <c r="P2313" s="5"/>
      <c r="Q2313" s="5"/>
      <c r="R2313" s="5"/>
      <c r="S2313" s="5"/>
      <c r="T2313" s="5"/>
    </row>
    <row r="2314" spans="2:20" ht="15" x14ac:dyDescent="0.25">
      <c r="B2314" s="4" t="str">
        <f t="shared" si="37"/>
        <v/>
      </c>
      <c r="C2314"/>
      <c r="D2314"/>
      <c r="E2314"/>
      <c r="F2314" s="5"/>
      <c r="G2314" s="5"/>
      <c r="H2314" s="5"/>
      <c r="I2314" s="5"/>
      <c r="J2314" s="5"/>
      <c r="K2314" s="5"/>
      <c r="L2314" s="5"/>
      <c r="M2314" s="5"/>
      <c r="N2314" s="5"/>
      <c r="O2314" s="5"/>
      <c r="P2314" s="5"/>
      <c r="Q2314" s="5"/>
      <c r="R2314" s="5"/>
      <c r="S2314" s="5"/>
      <c r="T2314" s="5"/>
    </row>
    <row r="2315" spans="2:20" ht="15" x14ac:dyDescent="0.25">
      <c r="B2315" s="4" t="str">
        <f t="shared" si="37"/>
        <v/>
      </c>
      <c r="C2315"/>
      <c r="D2315"/>
      <c r="E2315"/>
      <c r="F2315" s="5"/>
      <c r="G2315" s="5"/>
      <c r="H2315" s="5"/>
      <c r="I2315" s="5"/>
      <c r="J2315" s="5"/>
      <c r="K2315" s="5"/>
      <c r="L2315" s="5"/>
      <c r="M2315" s="5"/>
      <c r="N2315" s="5"/>
      <c r="O2315" s="5"/>
      <c r="P2315" s="5"/>
      <c r="Q2315" s="5"/>
      <c r="R2315" s="5"/>
      <c r="S2315" s="5"/>
      <c r="T2315" s="5"/>
    </row>
    <row r="2316" spans="2:20" ht="15" x14ac:dyDescent="0.25">
      <c r="B2316" s="4" t="str">
        <f t="shared" si="37"/>
        <v/>
      </c>
      <c r="C2316"/>
      <c r="D2316"/>
      <c r="E2316"/>
      <c r="F2316" s="5"/>
      <c r="G2316" s="5"/>
      <c r="H2316" s="5"/>
      <c r="I2316" s="5"/>
      <c r="J2316" s="5"/>
      <c r="K2316" s="5"/>
      <c r="L2316" s="5"/>
      <c r="M2316" s="5"/>
      <c r="N2316" s="5"/>
      <c r="O2316" s="5"/>
      <c r="P2316" s="5"/>
      <c r="Q2316" s="5"/>
      <c r="R2316" s="5"/>
      <c r="S2316" s="5"/>
      <c r="T2316" s="5"/>
    </row>
    <row r="2317" spans="2:20" ht="15" x14ac:dyDescent="0.25">
      <c r="B2317" s="4" t="str">
        <f t="shared" ref="B2317:B2380" si="38">IF(IFERROR(IF(MAX(G2317:BB2317)/MAX($G$12:$DD$10000)=1,"",MAX(G2317:BB2317)/MAX($G$12:$DD$10000)),"")=0,"",IFERROR(IF(MAX(G2317:BB2317)/MAX($G$12:$DD$10000)=1,"",MAX(G2317:BB2317)/MAX($G$12:$DD$10000)),""))</f>
        <v/>
      </c>
      <c r="C2317"/>
      <c r="D2317"/>
      <c r="E2317"/>
      <c r="F2317" s="5"/>
      <c r="G2317" s="5"/>
      <c r="H2317" s="5"/>
      <c r="I2317" s="5"/>
      <c r="J2317" s="5"/>
      <c r="K2317" s="5"/>
      <c r="L2317" s="5"/>
      <c r="M2317" s="5"/>
      <c r="N2317" s="5"/>
      <c r="O2317" s="5"/>
      <c r="P2317" s="5"/>
      <c r="Q2317" s="5"/>
      <c r="R2317" s="5"/>
      <c r="S2317" s="5"/>
      <c r="T2317" s="5"/>
    </row>
    <row r="2318" spans="2:20" ht="15" x14ac:dyDescent="0.25">
      <c r="B2318" s="4" t="str">
        <f t="shared" si="38"/>
        <v/>
      </c>
      <c r="C2318"/>
      <c r="D2318"/>
      <c r="E2318"/>
      <c r="F2318" s="5"/>
      <c r="G2318" s="5"/>
      <c r="H2318" s="5"/>
      <c r="I2318" s="5"/>
      <c r="J2318" s="5"/>
      <c r="K2318" s="5"/>
      <c r="L2318" s="5"/>
      <c r="M2318" s="5"/>
      <c r="N2318" s="5"/>
      <c r="O2318" s="5"/>
      <c r="P2318" s="5"/>
      <c r="Q2318" s="5"/>
      <c r="R2318" s="5"/>
      <c r="S2318" s="5"/>
      <c r="T2318" s="5"/>
    </row>
    <row r="2319" spans="2:20" ht="15" x14ac:dyDescent="0.25">
      <c r="B2319" s="4" t="str">
        <f t="shared" si="38"/>
        <v/>
      </c>
      <c r="C2319"/>
      <c r="D2319"/>
      <c r="E2319"/>
      <c r="F2319" s="5"/>
      <c r="G2319" s="5"/>
      <c r="H2319" s="5"/>
      <c r="I2319" s="5"/>
      <c r="J2319" s="5"/>
      <c r="K2319" s="5"/>
      <c r="L2319" s="5"/>
      <c r="M2319" s="5"/>
      <c r="N2319" s="5"/>
      <c r="O2319" s="5"/>
      <c r="P2319" s="5"/>
      <c r="Q2319" s="5"/>
      <c r="R2319" s="5"/>
      <c r="S2319" s="5"/>
      <c r="T2319" s="5"/>
    </row>
    <row r="2320" spans="2:20" ht="15" x14ac:dyDescent="0.25">
      <c r="B2320" s="4" t="str">
        <f t="shared" si="38"/>
        <v/>
      </c>
      <c r="C2320"/>
      <c r="D2320"/>
      <c r="E2320"/>
      <c r="F2320" s="5"/>
      <c r="G2320" s="5"/>
      <c r="H2320" s="5"/>
      <c r="I2320" s="5"/>
      <c r="J2320" s="5"/>
      <c r="K2320" s="5"/>
      <c r="L2320" s="5"/>
      <c r="M2320" s="5"/>
      <c r="N2320" s="5"/>
      <c r="O2320" s="5"/>
      <c r="P2320" s="5"/>
      <c r="Q2320" s="5"/>
      <c r="R2320" s="5"/>
      <c r="S2320" s="5"/>
      <c r="T2320" s="5"/>
    </row>
    <row r="2321" spans="2:20" ht="15" x14ac:dyDescent="0.25">
      <c r="B2321" s="4" t="str">
        <f t="shared" si="38"/>
        <v/>
      </c>
      <c r="C2321"/>
      <c r="D2321"/>
      <c r="E2321"/>
      <c r="F2321" s="5"/>
      <c r="G2321" s="5"/>
      <c r="H2321" s="5"/>
      <c r="I2321" s="5"/>
      <c r="J2321" s="5"/>
      <c r="K2321" s="5"/>
      <c r="L2321" s="5"/>
      <c r="M2321" s="5"/>
      <c r="N2321" s="5"/>
      <c r="O2321" s="5"/>
      <c r="P2321" s="5"/>
      <c r="Q2321" s="5"/>
      <c r="R2321" s="5"/>
      <c r="S2321" s="5"/>
      <c r="T2321" s="5"/>
    </row>
    <row r="2322" spans="2:20" ht="15" x14ac:dyDescent="0.25">
      <c r="B2322" s="4" t="str">
        <f t="shared" si="38"/>
        <v/>
      </c>
      <c r="C2322"/>
      <c r="D2322"/>
      <c r="E2322"/>
      <c r="F2322" s="5"/>
      <c r="G2322" s="5"/>
      <c r="H2322" s="5"/>
      <c r="I2322" s="5"/>
      <c r="J2322" s="5"/>
      <c r="K2322" s="5"/>
      <c r="L2322" s="5"/>
      <c r="M2322" s="5"/>
      <c r="N2322" s="5"/>
      <c r="O2322" s="5"/>
      <c r="P2322" s="5"/>
      <c r="Q2322" s="5"/>
      <c r="R2322" s="5"/>
      <c r="S2322" s="5"/>
      <c r="T2322" s="5"/>
    </row>
    <row r="2323" spans="2:20" ht="15" x14ac:dyDescent="0.25">
      <c r="B2323" s="4" t="str">
        <f t="shared" si="38"/>
        <v/>
      </c>
      <c r="C2323"/>
      <c r="D2323"/>
      <c r="E2323"/>
      <c r="F2323" s="5"/>
      <c r="G2323" s="5"/>
      <c r="H2323" s="5"/>
      <c r="I2323" s="5"/>
      <c r="J2323" s="5"/>
      <c r="K2323" s="5"/>
      <c r="L2323" s="5"/>
      <c r="M2323" s="5"/>
      <c r="N2323" s="5"/>
      <c r="O2323" s="5"/>
      <c r="P2323" s="5"/>
      <c r="Q2323" s="5"/>
      <c r="R2323" s="5"/>
      <c r="S2323" s="5"/>
      <c r="T2323" s="5"/>
    </row>
    <row r="2324" spans="2:20" ht="15" x14ac:dyDescent="0.25">
      <c r="B2324" s="4" t="str">
        <f t="shared" si="38"/>
        <v/>
      </c>
      <c r="C2324"/>
      <c r="D2324"/>
      <c r="E2324"/>
      <c r="F2324" s="5"/>
      <c r="G2324" s="5"/>
      <c r="H2324" s="5"/>
      <c r="I2324" s="5"/>
      <c r="J2324" s="5"/>
      <c r="K2324" s="5"/>
      <c r="L2324" s="5"/>
      <c r="M2324" s="5"/>
      <c r="N2324" s="5"/>
      <c r="O2324" s="5"/>
      <c r="P2324" s="5"/>
      <c r="Q2324" s="5"/>
      <c r="R2324" s="5"/>
      <c r="S2324" s="5"/>
      <c r="T2324" s="5"/>
    </row>
    <row r="2325" spans="2:20" ht="15" x14ac:dyDescent="0.25">
      <c r="B2325" s="4" t="str">
        <f t="shared" si="38"/>
        <v/>
      </c>
      <c r="C2325"/>
      <c r="D2325"/>
      <c r="E2325"/>
      <c r="F2325" s="5"/>
      <c r="G2325" s="5"/>
      <c r="H2325" s="5"/>
      <c r="I2325" s="5"/>
      <c r="J2325" s="5"/>
      <c r="K2325" s="5"/>
      <c r="L2325" s="5"/>
      <c r="M2325" s="5"/>
      <c r="N2325" s="5"/>
      <c r="O2325" s="5"/>
      <c r="P2325" s="5"/>
      <c r="Q2325" s="5"/>
      <c r="R2325" s="5"/>
      <c r="S2325" s="5"/>
      <c r="T2325" s="5"/>
    </row>
    <row r="2326" spans="2:20" ht="15" x14ac:dyDescent="0.25">
      <c r="B2326" s="4" t="str">
        <f t="shared" si="38"/>
        <v/>
      </c>
      <c r="C2326"/>
      <c r="D2326"/>
      <c r="E2326"/>
      <c r="F2326" s="5"/>
      <c r="G2326" s="5"/>
      <c r="H2326" s="5"/>
      <c r="I2326" s="5"/>
      <c r="J2326" s="5"/>
      <c r="K2326" s="5"/>
      <c r="L2326" s="5"/>
      <c r="M2326" s="5"/>
      <c r="N2326" s="5"/>
      <c r="O2326" s="5"/>
      <c r="P2326" s="5"/>
      <c r="Q2326" s="5"/>
      <c r="R2326" s="5"/>
      <c r="S2326" s="5"/>
      <c r="T2326" s="5"/>
    </row>
    <row r="2327" spans="2:20" ht="15" x14ac:dyDescent="0.25">
      <c r="B2327" s="4" t="str">
        <f t="shared" si="38"/>
        <v/>
      </c>
      <c r="C2327"/>
      <c r="D2327"/>
      <c r="E2327"/>
      <c r="F2327" s="5"/>
      <c r="G2327" s="5"/>
      <c r="H2327" s="5"/>
      <c r="I2327" s="5"/>
      <c r="J2327" s="5"/>
      <c r="K2327" s="5"/>
      <c r="L2327" s="5"/>
      <c r="M2327" s="5"/>
      <c r="N2327" s="5"/>
      <c r="O2327" s="5"/>
      <c r="P2327" s="5"/>
      <c r="Q2327" s="5"/>
      <c r="R2327" s="5"/>
      <c r="S2327" s="5"/>
      <c r="T2327" s="5"/>
    </row>
    <row r="2328" spans="2:20" ht="15" x14ac:dyDescent="0.25">
      <c r="B2328" s="4" t="str">
        <f t="shared" si="38"/>
        <v/>
      </c>
      <c r="C2328"/>
      <c r="D2328"/>
      <c r="E2328"/>
      <c r="F2328" s="5"/>
      <c r="G2328" s="5"/>
      <c r="H2328" s="5"/>
      <c r="I2328" s="5"/>
      <c r="J2328" s="5"/>
      <c r="K2328" s="5"/>
      <c r="L2328" s="5"/>
      <c r="M2328" s="5"/>
      <c r="N2328" s="5"/>
      <c r="O2328" s="5"/>
      <c r="P2328" s="5"/>
      <c r="Q2328" s="5"/>
      <c r="R2328" s="5"/>
      <c r="S2328" s="5"/>
      <c r="T2328" s="5"/>
    </row>
    <row r="2329" spans="2:20" ht="15" x14ac:dyDescent="0.25">
      <c r="B2329" s="4" t="str">
        <f t="shared" si="38"/>
        <v/>
      </c>
      <c r="C2329"/>
      <c r="D2329"/>
      <c r="E2329"/>
      <c r="F2329" s="5"/>
      <c r="G2329" s="5"/>
      <c r="H2329" s="5"/>
      <c r="I2329" s="5"/>
      <c r="J2329" s="5"/>
      <c r="K2329" s="5"/>
      <c r="L2329" s="5"/>
      <c r="M2329" s="5"/>
      <c r="N2329" s="5"/>
      <c r="O2329" s="5"/>
      <c r="P2329" s="5"/>
      <c r="Q2329" s="5"/>
      <c r="R2329" s="5"/>
      <c r="S2329" s="5"/>
      <c r="T2329" s="5"/>
    </row>
    <row r="2330" spans="2:20" ht="15" x14ac:dyDescent="0.25">
      <c r="B2330" s="4" t="str">
        <f t="shared" si="38"/>
        <v/>
      </c>
      <c r="C2330"/>
      <c r="D2330"/>
      <c r="E2330"/>
      <c r="F2330" s="5"/>
      <c r="G2330" s="5"/>
      <c r="H2330" s="5"/>
      <c r="I2330" s="5"/>
      <c r="J2330" s="5"/>
      <c r="K2330" s="5"/>
      <c r="L2330" s="5"/>
      <c r="M2330" s="5"/>
      <c r="N2330" s="5"/>
      <c r="O2330" s="5"/>
      <c r="P2330" s="5"/>
      <c r="Q2330" s="5"/>
      <c r="R2330" s="5"/>
      <c r="S2330" s="5"/>
      <c r="T2330" s="5"/>
    </row>
    <row r="2331" spans="2:20" ht="15" x14ac:dyDescent="0.25">
      <c r="B2331" s="4" t="str">
        <f t="shared" si="38"/>
        <v/>
      </c>
      <c r="C2331"/>
      <c r="D2331"/>
      <c r="E2331"/>
      <c r="F2331" s="5"/>
      <c r="G2331" s="5"/>
      <c r="H2331" s="5"/>
      <c r="I2331" s="5"/>
      <c r="J2331" s="5"/>
      <c r="K2331" s="5"/>
      <c r="L2331" s="5"/>
      <c r="M2331" s="5"/>
      <c r="N2331" s="5"/>
      <c r="O2331" s="5"/>
      <c r="P2331" s="5"/>
      <c r="Q2331" s="5"/>
      <c r="R2331" s="5"/>
      <c r="S2331" s="5"/>
      <c r="T2331" s="5"/>
    </row>
    <row r="2332" spans="2:20" ht="15" x14ac:dyDescent="0.25">
      <c r="B2332" s="4" t="str">
        <f t="shared" si="38"/>
        <v/>
      </c>
      <c r="C2332"/>
      <c r="D2332"/>
      <c r="E2332"/>
      <c r="F2332" s="5"/>
      <c r="G2332" s="5"/>
      <c r="H2332" s="5"/>
      <c r="I2332" s="5"/>
      <c r="J2332" s="5"/>
      <c r="K2332" s="5"/>
      <c r="L2332" s="5"/>
      <c r="M2332" s="5"/>
      <c r="N2332" s="5"/>
      <c r="O2332" s="5"/>
      <c r="P2332" s="5"/>
      <c r="Q2332" s="5"/>
      <c r="R2332" s="5"/>
      <c r="S2332" s="5"/>
      <c r="T2332" s="5"/>
    </row>
    <row r="2333" spans="2:20" ht="15" x14ac:dyDescent="0.25">
      <c r="B2333" s="4" t="str">
        <f t="shared" si="38"/>
        <v/>
      </c>
      <c r="C2333"/>
      <c r="D2333"/>
      <c r="E2333"/>
      <c r="F2333" s="5"/>
      <c r="G2333" s="5"/>
      <c r="H2333" s="5"/>
      <c r="I2333" s="5"/>
      <c r="J2333" s="5"/>
      <c r="K2333" s="5"/>
      <c r="L2333" s="5"/>
      <c r="M2333" s="5"/>
      <c r="N2333" s="5"/>
      <c r="O2333" s="5"/>
      <c r="P2333" s="5"/>
      <c r="Q2333" s="5"/>
      <c r="R2333" s="5"/>
      <c r="S2333" s="5"/>
      <c r="T2333" s="5"/>
    </row>
    <row r="2334" spans="2:20" ht="15" x14ac:dyDescent="0.25">
      <c r="B2334" s="4" t="str">
        <f t="shared" si="38"/>
        <v/>
      </c>
      <c r="C2334"/>
      <c r="D2334"/>
      <c r="E2334"/>
      <c r="F2334" s="5"/>
      <c r="G2334" s="5"/>
      <c r="H2334" s="5"/>
      <c r="I2334" s="5"/>
      <c r="J2334" s="5"/>
      <c r="K2334" s="5"/>
      <c r="L2334" s="5"/>
      <c r="M2334" s="5"/>
      <c r="N2334" s="5"/>
      <c r="O2334" s="5"/>
      <c r="P2334" s="5"/>
      <c r="Q2334" s="5"/>
      <c r="R2334" s="5"/>
      <c r="S2334" s="5"/>
      <c r="T2334" s="5"/>
    </row>
    <row r="2335" spans="2:20" ht="15" x14ac:dyDescent="0.25">
      <c r="B2335" s="4" t="str">
        <f t="shared" si="38"/>
        <v/>
      </c>
      <c r="C2335"/>
      <c r="D2335"/>
      <c r="E2335"/>
      <c r="F2335" s="5"/>
      <c r="G2335" s="5"/>
      <c r="H2335" s="5"/>
      <c r="I2335" s="5"/>
      <c r="J2335" s="5"/>
      <c r="K2335" s="5"/>
      <c r="L2335" s="5"/>
      <c r="M2335" s="5"/>
      <c r="N2335" s="5"/>
      <c r="O2335" s="5"/>
      <c r="P2335" s="5"/>
      <c r="Q2335" s="5"/>
      <c r="R2335" s="5"/>
      <c r="S2335" s="5"/>
      <c r="T2335" s="5"/>
    </row>
    <row r="2336" spans="2:20" ht="15" x14ac:dyDescent="0.25">
      <c r="B2336" s="4" t="str">
        <f t="shared" si="38"/>
        <v/>
      </c>
      <c r="C2336"/>
      <c r="D2336"/>
      <c r="E2336"/>
      <c r="F2336" s="5"/>
      <c r="G2336" s="5"/>
      <c r="H2336" s="5"/>
      <c r="I2336" s="5"/>
      <c r="J2336" s="5"/>
      <c r="K2336" s="5"/>
      <c r="L2336" s="5"/>
      <c r="M2336" s="5"/>
      <c r="N2336" s="5"/>
      <c r="O2336" s="5"/>
      <c r="P2336" s="5"/>
      <c r="Q2336" s="5"/>
      <c r="R2336" s="5"/>
      <c r="S2336" s="5"/>
      <c r="T2336" s="5"/>
    </row>
    <row r="2337" spans="2:20" ht="15" x14ac:dyDescent="0.25">
      <c r="B2337" s="4" t="str">
        <f t="shared" si="38"/>
        <v/>
      </c>
      <c r="C2337"/>
      <c r="D2337"/>
      <c r="E2337"/>
      <c r="F2337" s="5"/>
      <c r="G2337" s="5"/>
      <c r="H2337" s="5"/>
      <c r="I2337" s="5"/>
      <c r="J2337" s="5"/>
      <c r="K2337" s="5"/>
      <c r="L2337" s="5"/>
      <c r="M2337" s="5"/>
      <c r="N2337" s="5"/>
      <c r="O2337" s="5"/>
      <c r="P2337" s="5"/>
      <c r="Q2337" s="5"/>
      <c r="R2337" s="5"/>
      <c r="S2337" s="5"/>
      <c r="T2337" s="5"/>
    </row>
    <row r="2338" spans="2:20" ht="15" x14ac:dyDescent="0.25">
      <c r="B2338" s="4" t="str">
        <f t="shared" si="38"/>
        <v/>
      </c>
      <c r="C2338"/>
      <c r="D2338"/>
      <c r="E2338"/>
      <c r="F2338" s="5"/>
      <c r="G2338" s="5"/>
      <c r="H2338" s="5"/>
      <c r="I2338" s="5"/>
      <c r="J2338" s="5"/>
      <c r="K2338" s="5"/>
      <c r="L2338" s="5"/>
      <c r="M2338" s="5"/>
      <c r="N2338" s="5"/>
      <c r="O2338" s="5"/>
      <c r="P2338" s="5"/>
      <c r="Q2338" s="5"/>
      <c r="R2338" s="5"/>
      <c r="S2338" s="5"/>
      <c r="T2338" s="5"/>
    </row>
    <row r="2339" spans="2:20" ht="15" x14ac:dyDescent="0.25">
      <c r="B2339" s="4" t="str">
        <f t="shared" si="38"/>
        <v/>
      </c>
      <c r="C2339"/>
      <c r="D2339"/>
      <c r="E2339"/>
      <c r="F2339" s="5"/>
      <c r="G2339" s="5"/>
      <c r="H2339" s="5"/>
      <c r="I2339" s="5"/>
      <c r="J2339" s="5"/>
      <c r="K2339" s="5"/>
      <c r="L2339" s="5"/>
      <c r="M2339" s="5"/>
      <c r="N2339" s="5"/>
      <c r="O2339" s="5"/>
      <c r="P2339" s="5"/>
      <c r="Q2339" s="5"/>
      <c r="R2339" s="5"/>
      <c r="S2339" s="5"/>
      <c r="T2339" s="5"/>
    </row>
    <row r="2340" spans="2:20" ht="15" x14ac:dyDescent="0.25">
      <c r="B2340" s="4" t="str">
        <f t="shared" si="38"/>
        <v/>
      </c>
      <c r="C2340"/>
      <c r="D2340"/>
      <c r="E2340"/>
      <c r="F2340" s="5"/>
      <c r="G2340" s="5"/>
      <c r="H2340" s="5"/>
      <c r="I2340" s="5"/>
      <c r="J2340" s="5"/>
      <c r="K2340" s="5"/>
      <c r="L2340" s="5"/>
      <c r="M2340" s="5"/>
      <c r="N2340" s="5"/>
      <c r="O2340" s="5"/>
      <c r="P2340" s="5"/>
      <c r="Q2340" s="5"/>
      <c r="R2340" s="5"/>
      <c r="S2340" s="5"/>
      <c r="T2340" s="5"/>
    </row>
    <row r="2341" spans="2:20" ht="15" x14ac:dyDescent="0.25">
      <c r="B2341" s="4" t="str">
        <f t="shared" si="38"/>
        <v/>
      </c>
      <c r="C2341"/>
      <c r="D2341"/>
      <c r="E2341"/>
      <c r="F2341" s="5"/>
      <c r="G2341" s="5"/>
      <c r="H2341" s="5"/>
      <c r="I2341" s="5"/>
      <c r="J2341" s="5"/>
      <c r="K2341" s="5"/>
      <c r="L2341" s="5"/>
      <c r="M2341" s="5"/>
      <c r="N2341" s="5"/>
      <c r="O2341" s="5"/>
      <c r="P2341" s="5"/>
      <c r="Q2341" s="5"/>
      <c r="R2341" s="5"/>
      <c r="S2341" s="5"/>
      <c r="T2341" s="5"/>
    </row>
    <row r="2342" spans="2:20" ht="15" x14ac:dyDescent="0.25">
      <c r="B2342" s="4" t="str">
        <f t="shared" si="38"/>
        <v/>
      </c>
      <c r="C2342"/>
      <c r="D2342"/>
      <c r="E2342"/>
      <c r="F2342" s="5"/>
      <c r="G2342" s="5"/>
      <c r="H2342" s="5"/>
      <c r="I2342" s="5"/>
      <c r="J2342" s="5"/>
      <c r="K2342" s="5"/>
      <c r="L2342" s="5"/>
      <c r="M2342" s="5"/>
      <c r="N2342" s="5"/>
      <c r="O2342" s="5"/>
      <c r="P2342" s="5"/>
      <c r="Q2342" s="5"/>
      <c r="R2342" s="5"/>
      <c r="S2342" s="5"/>
      <c r="T2342" s="5"/>
    </row>
    <row r="2343" spans="2:20" ht="15" x14ac:dyDescent="0.25">
      <c r="B2343" s="4" t="str">
        <f t="shared" si="38"/>
        <v/>
      </c>
      <c r="C2343"/>
      <c r="D2343"/>
      <c r="E2343"/>
      <c r="F2343" s="5"/>
      <c r="G2343" s="5"/>
      <c r="H2343" s="5"/>
      <c r="I2343" s="5"/>
      <c r="J2343" s="5"/>
      <c r="K2343" s="5"/>
      <c r="L2343" s="5"/>
      <c r="M2343" s="5"/>
      <c r="N2343" s="5"/>
      <c r="O2343" s="5"/>
      <c r="P2343" s="5"/>
      <c r="Q2343" s="5"/>
      <c r="R2343" s="5"/>
      <c r="S2343" s="5"/>
      <c r="T2343" s="5"/>
    </row>
    <row r="2344" spans="2:20" ht="15" x14ac:dyDescent="0.25">
      <c r="B2344" s="4" t="str">
        <f t="shared" si="38"/>
        <v/>
      </c>
      <c r="C2344"/>
      <c r="D2344"/>
      <c r="E2344"/>
      <c r="F2344" s="5"/>
      <c r="G2344" s="5"/>
      <c r="H2344" s="5"/>
      <c r="I2344" s="5"/>
      <c r="J2344" s="5"/>
      <c r="K2344" s="5"/>
      <c r="L2344" s="5"/>
      <c r="M2344" s="5"/>
      <c r="N2344" s="5"/>
      <c r="O2344" s="5"/>
      <c r="P2344" s="5"/>
      <c r="Q2344" s="5"/>
      <c r="R2344" s="5"/>
      <c r="S2344" s="5"/>
      <c r="T2344" s="5"/>
    </row>
    <row r="2345" spans="2:20" ht="15" x14ac:dyDescent="0.25">
      <c r="B2345" s="4" t="str">
        <f t="shared" si="38"/>
        <v/>
      </c>
      <c r="C2345"/>
      <c r="D2345"/>
      <c r="E2345"/>
      <c r="F2345" s="5"/>
      <c r="G2345" s="5"/>
      <c r="H2345" s="5"/>
      <c r="I2345" s="5"/>
      <c r="J2345" s="5"/>
      <c r="K2345" s="5"/>
      <c r="L2345" s="5"/>
      <c r="M2345" s="5"/>
      <c r="N2345" s="5"/>
      <c r="O2345" s="5"/>
      <c r="P2345" s="5"/>
      <c r="Q2345" s="5"/>
      <c r="R2345" s="5"/>
      <c r="S2345" s="5"/>
      <c r="T2345" s="5"/>
    </row>
    <row r="2346" spans="2:20" ht="15" x14ac:dyDescent="0.25">
      <c r="B2346" s="4" t="str">
        <f t="shared" si="38"/>
        <v/>
      </c>
      <c r="C2346"/>
      <c r="D2346"/>
      <c r="E2346"/>
      <c r="F2346" s="5"/>
      <c r="G2346" s="5"/>
      <c r="H2346" s="5"/>
      <c r="I2346" s="5"/>
      <c r="J2346" s="5"/>
      <c r="K2346" s="5"/>
      <c r="L2346" s="5"/>
      <c r="M2346" s="5"/>
      <c r="N2346" s="5"/>
      <c r="O2346" s="5"/>
      <c r="P2346" s="5"/>
      <c r="Q2346" s="5"/>
      <c r="R2346" s="5"/>
      <c r="S2346" s="5"/>
      <c r="T2346" s="5"/>
    </row>
    <row r="2347" spans="2:20" ht="15" x14ac:dyDescent="0.25">
      <c r="B2347" s="4" t="str">
        <f t="shared" si="38"/>
        <v/>
      </c>
      <c r="C2347"/>
      <c r="D2347"/>
      <c r="E2347"/>
      <c r="F2347" s="5"/>
      <c r="G2347" s="5"/>
      <c r="H2347" s="5"/>
      <c r="I2347" s="5"/>
      <c r="J2347" s="5"/>
      <c r="K2347" s="5"/>
      <c r="L2347" s="5"/>
      <c r="M2347" s="5"/>
      <c r="N2347" s="5"/>
      <c r="O2347" s="5"/>
      <c r="P2347" s="5"/>
      <c r="Q2347" s="5"/>
      <c r="R2347" s="5"/>
      <c r="S2347" s="5"/>
      <c r="T2347" s="5"/>
    </row>
    <row r="2348" spans="2:20" ht="15" x14ac:dyDescent="0.25">
      <c r="B2348" s="4" t="str">
        <f t="shared" si="38"/>
        <v/>
      </c>
      <c r="C2348"/>
      <c r="D2348"/>
      <c r="E2348"/>
      <c r="F2348" s="5"/>
      <c r="G2348" s="5"/>
      <c r="H2348" s="5"/>
      <c r="I2348" s="5"/>
      <c r="J2348" s="5"/>
      <c r="K2348" s="5"/>
      <c r="L2348" s="5"/>
      <c r="M2348" s="5"/>
      <c r="N2348" s="5"/>
      <c r="O2348" s="5"/>
      <c r="P2348" s="5"/>
      <c r="Q2348" s="5"/>
      <c r="R2348" s="5"/>
      <c r="S2348" s="5"/>
      <c r="T2348" s="5"/>
    </row>
    <row r="2349" spans="2:20" ht="15" x14ac:dyDescent="0.25">
      <c r="B2349" s="4" t="str">
        <f t="shared" si="38"/>
        <v/>
      </c>
      <c r="C2349"/>
      <c r="D2349"/>
      <c r="E2349"/>
      <c r="F2349" s="5"/>
      <c r="G2349" s="5"/>
      <c r="H2349" s="5"/>
      <c r="I2349" s="5"/>
      <c r="J2349" s="5"/>
      <c r="K2349" s="5"/>
      <c r="L2349" s="5"/>
      <c r="M2349" s="5"/>
      <c r="N2349" s="5"/>
      <c r="O2349" s="5"/>
      <c r="P2349" s="5"/>
      <c r="Q2349" s="5"/>
      <c r="R2349" s="5"/>
      <c r="S2349" s="5"/>
      <c r="T2349" s="5"/>
    </row>
    <row r="2350" spans="2:20" ht="15" x14ac:dyDescent="0.25">
      <c r="B2350" s="4" t="str">
        <f t="shared" si="38"/>
        <v/>
      </c>
      <c r="C2350"/>
      <c r="D2350"/>
      <c r="E2350"/>
      <c r="F2350" s="5"/>
      <c r="G2350" s="5"/>
      <c r="H2350" s="5"/>
      <c r="I2350" s="5"/>
      <c r="J2350" s="5"/>
      <c r="K2350" s="5"/>
      <c r="L2350" s="5"/>
      <c r="M2350" s="5"/>
      <c r="N2350" s="5"/>
      <c r="O2350" s="5"/>
      <c r="P2350" s="5"/>
      <c r="Q2350" s="5"/>
      <c r="R2350" s="5"/>
      <c r="S2350" s="5"/>
      <c r="T2350" s="5"/>
    </row>
    <row r="2351" spans="2:20" ht="15" x14ac:dyDescent="0.25">
      <c r="B2351" s="4" t="str">
        <f t="shared" si="38"/>
        <v/>
      </c>
      <c r="C2351"/>
      <c r="D2351"/>
      <c r="E2351"/>
      <c r="F2351" s="5"/>
      <c r="G2351" s="5"/>
      <c r="H2351" s="5"/>
      <c r="I2351" s="5"/>
      <c r="J2351" s="5"/>
      <c r="K2351" s="5"/>
      <c r="L2351" s="5"/>
      <c r="M2351" s="5"/>
      <c r="N2351" s="5"/>
      <c r="O2351" s="5"/>
      <c r="P2351" s="5"/>
      <c r="Q2351" s="5"/>
      <c r="R2351" s="5"/>
      <c r="S2351" s="5"/>
      <c r="T2351" s="5"/>
    </row>
    <row r="2352" spans="2:20" ht="15" x14ac:dyDescent="0.25">
      <c r="B2352" s="4" t="str">
        <f t="shared" si="38"/>
        <v/>
      </c>
      <c r="C2352"/>
      <c r="D2352"/>
      <c r="E2352"/>
      <c r="F2352" s="5"/>
      <c r="G2352" s="5"/>
      <c r="H2352" s="5"/>
      <c r="I2352" s="5"/>
      <c r="J2352" s="5"/>
      <c r="K2352" s="5"/>
      <c r="L2352" s="5"/>
      <c r="M2352" s="5"/>
      <c r="N2352" s="5"/>
      <c r="O2352" s="5"/>
      <c r="P2352" s="5"/>
      <c r="Q2352" s="5"/>
      <c r="R2352" s="5"/>
      <c r="S2352" s="5"/>
      <c r="T2352" s="5"/>
    </row>
    <row r="2353" spans="2:20" ht="15" x14ac:dyDescent="0.25">
      <c r="B2353" s="4" t="str">
        <f t="shared" si="38"/>
        <v/>
      </c>
      <c r="C2353"/>
      <c r="D2353"/>
      <c r="E2353"/>
      <c r="F2353" s="5"/>
      <c r="G2353" s="5"/>
      <c r="H2353" s="5"/>
      <c r="I2353" s="5"/>
      <c r="J2353" s="5"/>
      <c r="K2353" s="5"/>
      <c r="L2353" s="5"/>
      <c r="M2353" s="5"/>
      <c r="N2353" s="5"/>
      <c r="O2353" s="5"/>
      <c r="P2353" s="5"/>
      <c r="Q2353" s="5"/>
      <c r="R2353" s="5"/>
      <c r="S2353" s="5"/>
      <c r="T2353" s="5"/>
    </row>
    <row r="2354" spans="2:20" ht="15" x14ac:dyDescent="0.25">
      <c r="B2354" s="4" t="str">
        <f t="shared" si="38"/>
        <v/>
      </c>
      <c r="C2354"/>
      <c r="D2354"/>
      <c r="E2354"/>
      <c r="F2354" s="5"/>
      <c r="G2354" s="5"/>
      <c r="H2354" s="5"/>
      <c r="I2354" s="5"/>
      <c r="J2354" s="5"/>
      <c r="K2354" s="5"/>
      <c r="L2354" s="5"/>
      <c r="M2354" s="5"/>
      <c r="N2354" s="5"/>
      <c r="O2354" s="5"/>
      <c r="P2354" s="5"/>
      <c r="Q2354" s="5"/>
      <c r="R2354" s="5"/>
      <c r="S2354" s="5"/>
      <c r="T2354" s="5"/>
    </row>
    <row r="2355" spans="2:20" ht="15" x14ac:dyDescent="0.25">
      <c r="B2355" s="4" t="str">
        <f t="shared" si="38"/>
        <v/>
      </c>
      <c r="C2355"/>
      <c r="D2355"/>
      <c r="E2355"/>
      <c r="F2355" s="5"/>
      <c r="G2355" s="5"/>
      <c r="H2355" s="5"/>
      <c r="I2355" s="5"/>
      <c r="J2355" s="5"/>
      <c r="K2355" s="5"/>
      <c r="L2355" s="5"/>
      <c r="M2355" s="5"/>
      <c r="N2355" s="5"/>
      <c r="O2355" s="5"/>
      <c r="P2355" s="5"/>
      <c r="Q2355" s="5"/>
      <c r="R2355" s="5"/>
      <c r="S2355" s="5"/>
      <c r="T2355" s="5"/>
    </row>
    <row r="2356" spans="2:20" ht="15" x14ac:dyDescent="0.25">
      <c r="B2356" s="4" t="str">
        <f t="shared" si="38"/>
        <v/>
      </c>
      <c r="C2356"/>
      <c r="D2356"/>
      <c r="E2356"/>
      <c r="F2356" s="5"/>
      <c r="G2356" s="5"/>
      <c r="H2356" s="5"/>
      <c r="I2356" s="5"/>
      <c r="J2356" s="5"/>
      <c r="K2356" s="5"/>
      <c r="L2356" s="5"/>
      <c r="M2356" s="5"/>
      <c r="N2356" s="5"/>
      <c r="O2356" s="5"/>
      <c r="P2356" s="5"/>
      <c r="Q2356" s="5"/>
      <c r="R2356" s="5"/>
      <c r="S2356" s="5"/>
      <c r="T2356" s="5"/>
    </row>
    <row r="2357" spans="2:20" ht="15" x14ac:dyDescent="0.25">
      <c r="B2357" s="4" t="str">
        <f t="shared" si="38"/>
        <v/>
      </c>
      <c r="C2357"/>
      <c r="D2357"/>
      <c r="E2357"/>
      <c r="F2357" s="5"/>
      <c r="G2357" s="5"/>
      <c r="H2357" s="5"/>
      <c r="I2357" s="5"/>
      <c r="J2357" s="5"/>
      <c r="K2357" s="5"/>
      <c r="L2357" s="5"/>
      <c r="M2357" s="5"/>
      <c r="N2357" s="5"/>
      <c r="O2357" s="5"/>
      <c r="P2357" s="5"/>
      <c r="Q2357" s="5"/>
      <c r="R2357" s="5"/>
      <c r="S2357" s="5"/>
      <c r="T2357" s="5"/>
    </row>
    <row r="2358" spans="2:20" ht="15" x14ac:dyDescent="0.25">
      <c r="B2358" s="4" t="str">
        <f t="shared" si="38"/>
        <v/>
      </c>
      <c r="C2358"/>
      <c r="D2358"/>
      <c r="E2358"/>
      <c r="F2358" s="5"/>
      <c r="G2358" s="5"/>
      <c r="H2358" s="5"/>
      <c r="I2358" s="5"/>
      <c r="J2358" s="5"/>
      <c r="K2358" s="5"/>
      <c r="L2358" s="5"/>
      <c r="M2358" s="5"/>
      <c r="N2358" s="5"/>
      <c r="O2358" s="5"/>
      <c r="P2358" s="5"/>
      <c r="Q2358" s="5"/>
      <c r="R2358" s="5"/>
      <c r="S2358" s="5"/>
      <c r="T2358" s="5"/>
    </row>
    <row r="2359" spans="2:20" ht="15" x14ac:dyDescent="0.25">
      <c r="B2359" s="4" t="str">
        <f t="shared" si="38"/>
        <v/>
      </c>
      <c r="C2359"/>
      <c r="D2359"/>
      <c r="E2359"/>
      <c r="F2359" s="5"/>
      <c r="G2359" s="5"/>
      <c r="H2359" s="5"/>
      <c r="I2359" s="5"/>
      <c r="J2359" s="5"/>
      <c r="K2359" s="5"/>
      <c r="L2359" s="5"/>
      <c r="M2359" s="5"/>
      <c r="N2359" s="5"/>
      <c r="O2359" s="5"/>
      <c r="P2359" s="5"/>
      <c r="Q2359" s="5"/>
      <c r="R2359" s="5"/>
      <c r="S2359" s="5"/>
      <c r="T2359" s="5"/>
    </row>
    <row r="2360" spans="2:20" ht="15" x14ac:dyDescent="0.25">
      <c r="B2360" s="4" t="str">
        <f t="shared" si="38"/>
        <v/>
      </c>
      <c r="C2360"/>
      <c r="D2360"/>
      <c r="E2360"/>
      <c r="F2360" s="5"/>
      <c r="G2360" s="5"/>
      <c r="H2360" s="5"/>
      <c r="I2360" s="5"/>
      <c r="J2360" s="5"/>
      <c r="K2360" s="5"/>
      <c r="L2360" s="5"/>
      <c r="M2360" s="5"/>
      <c r="N2360" s="5"/>
      <c r="O2360" s="5"/>
      <c r="P2360" s="5"/>
      <c r="Q2360" s="5"/>
      <c r="R2360" s="5"/>
      <c r="S2360" s="5"/>
      <c r="T2360" s="5"/>
    </row>
    <row r="2361" spans="2:20" ht="15" x14ac:dyDescent="0.25">
      <c r="B2361" s="4" t="str">
        <f t="shared" si="38"/>
        <v/>
      </c>
      <c r="C2361"/>
      <c r="D2361"/>
      <c r="E2361"/>
      <c r="F2361" s="5"/>
      <c r="G2361" s="5"/>
      <c r="H2361" s="5"/>
      <c r="I2361" s="5"/>
      <c r="J2361" s="5"/>
      <c r="K2361" s="5"/>
      <c r="L2361" s="5"/>
      <c r="M2361" s="5"/>
      <c r="N2361" s="5"/>
      <c r="O2361" s="5"/>
      <c r="P2361" s="5"/>
      <c r="Q2361" s="5"/>
      <c r="R2361" s="5"/>
      <c r="S2361" s="5"/>
      <c r="T2361" s="5"/>
    </row>
    <row r="2362" spans="2:20" ht="15" x14ac:dyDescent="0.25">
      <c r="B2362" s="4" t="str">
        <f t="shared" si="38"/>
        <v/>
      </c>
      <c r="C2362"/>
      <c r="D2362"/>
      <c r="E2362"/>
      <c r="F2362" s="5"/>
      <c r="G2362" s="5"/>
      <c r="H2362" s="5"/>
      <c r="I2362" s="5"/>
      <c r="J2362" s="5"/>
      <c r="K2362" s="5"/>
      <c r="L2362" s="5"/>
      <c r="M2362" s="5"/>
      <c r="N2362" s="5"/>
      <c r="O2362" s="5"/>
      <c r="P2362" s="5"/>
      <c r="Q2362" s="5"/>
      <c r="R2362" s="5"/>
      <c r="S2362" s="5"/>
      <c r="T2362" s="5"/>
    </row>
    <row r="2363" spans="2:20" ht="15" x14ac:dyDescent="0.25">
      <c r="B2363" s="4" t="str">
        <f t="shared" si="38"/>
        <v/>
      </c>
      <c r="C2363"/>
      <c r="D2363"/>
      <c r="E2363"/>
      <c r="F2363" s="5"/>
      <c r="G2363" s="5"/>
      <c r="H2363" s="5"/>
      <c r="I2363" s="5"/>
      <c r="J2363" s="5"/>
      <c r="K2363" s="5"/>
      <c r="L2363" s="5"/>
      <c r="M2363" s="5"/>
      <c r="N2363" s="5"/>
      <c r="O2363" s="5"/>
      <c r="P2363" s="5"/>
      <c r="Q2363" s="5"/>
      <c r="R2363" s="5"/>
      <c r="S2363" s="5"/>
      <c r="T2363" s="5"/>
    </row>
    <row r="2364" spans="2:20" ht="15" x14ac:dyDescent="0.25">
      <c r="B2364" s="4" t="str">
        <f t="shared" si="38"/>
        <v/>
      </c>
      <c r="C2364"/>
      <c r="D2364"/>
      <c r="E2364"/>
      <c r="F2364" s="5"/>
      <c r="G2364" s="5"/>
      <c r="H2364" s="5"/>
      <c r="I2364" s="5"/>
      <c r="J2364" s="5"/>
      <c r="K2364" s="5"/>
      <c r="L2364" s="5"/>
      <c r="M2364" s="5"/>
      <c r="N2364" s="5"/>
      <c r="O2364" s="5"/>
      <c r="P2364" s="5"/>
      <c r="Q2364" s="5"/>
      <c r="R2364" s="5"/>
      <c r="S2364" s="5"/>
      <c r="T2364" s="5"/>
    </row>
    <row r="2365" spans="2:20" ht="15" x14ac:dyDescent="0.25">
      <c r="B2365" s="4" t="str">
        <f t="shared" si="38"/>
        <v/>
      </c>
      <c r="C2365"/>
      <c r="D2365"/>
      <c r="E2365"/>
      <c r="F2365" s="5"/>
      <c r="G2365" s="5"/>
      <c r="H2365" s="5"/>
      <c r="I2365" s="5"/>
      <c r="J2365" s="5"/>
      <c r="K2365" s="5"/>
      <c r="L2365" s="5"/>
      <c r="M2365" s="5"/>
      <c r="N2365" s="5"/>
      <c r="O2365" s="5"/>
      <c r="P2365" s="5"/>
      <c r="Q2365" s="5"/>
      <c r="R2365" s="5"/>
      <c r="S2365" s="5"/>
      <c r="T2365" s="5"/>
    </row>
    <row r="2366" spans="2:20" ht="15" x14ac:dyDescent="0.25">
      <c r="B2366" s="4" t="str">
        <f t="shared" si="38"/>
        <v/>
      </c>
      <c r="C2366"/>
      <c r="D2366"/>
      <c r="E2366"/>
      <c r="F2366" s="5"/>
      <c r="G2366" s="5"/>
      <c r="H2366" s="5"/>
      <c r="I2366" s="5"/>
      <c r="J2366" s="5"/>
      <c r="K2366" s="5"/>
      <c r="L2366" s="5"/>
      <c r="M2366" s="5"/>
      <c r="N2366" s="5"/>
      <c r="O2366" s="5"/>
      <c r="P2366" s="5"/>
      <c r="Q2366" s="5"/>
      <c r="R2366" s="5"/>
      <c r="S2366" s="5"/>
      <c r="T2366" s="5"/>
    </row>
    <row r="2367" spans="2:20" ht="15" x14ac:dyDescent="0.25">
      <c r="B2367" s="4" t="str">
        <f t="shared" si="38"/>
        <v/>
      </c>
      <c r="C2367"/>
      <c r="D2367"/>
      <c r="E2367"/>
      <c r="F2367" s="5"/>
      <c r="G2367" s="5"/>
      <c r="H2367" s="5"/>
      <c r="I2367" s="5"/>
      <c r="J2367" s="5"/>
      <c r="K2367" s="5"/>
      <c r="L2367" s="5"/>
      <c r="M2367" s="5"/>
      <c r="N2367" s="5"/>
      <c r="O2367" s="5"/>
      <c r="P2367" s="5"/>
      <c r="Q2367" s="5"/>
      <c r="R2367" s="5"/>
      <c r="S2367" s="5"/>
      <c r="T2367" s="5"/>
    </row>
    <row r="2368" spans="2:20" ht="15" x14ac:dyDescent="0.25">
      <c r="B2368" s="4" t="str">
        <f t="shared" si="38"/>
        <v/>
      </c>
      <c r="C2368"/>
      <c r="D2368"/>
      <c r="E2368"/>
      <c r="F2368" s="5"/>
      <c r="G2368" s="5"/>
      <c r="H2368" s="5"/>
      <c r="I2368" s="5"/>
      <c r="J2368" s="5"/>
      <c r="K2368" s="5"/>
      <c r="L2368" s="5"/>
      <c r="M2368" s="5"/>
      <c r="N2368" s="5"/>
      <c r="O2368" s="5"/>
      <c r="P2368" s="5"/>
      <c r="Q2368" s="5"/>
      <c r="R2368" s="5"/>
      <c r="S2368" s="5"/>
      <c r="T2368" s="5"/>
    </row>
    <row r="2369" spans="2:20" ht="15" x14ac:dyDescent="0.25">
      <c r="B2369" s="4" t="str">
        <f t="shared" si="38"/>
        <v/>
      </c>
      <c r="C2369"/>
      <c r="D2369"/>
      <c r="E2369"/>
      <c r="F2369" s="5"/>
      <c r="G2369" s="5"/>
      <c r="H2369" s="5"/>
      <c r="I2369" s="5"/>
      <c r="J2369" s="5"/>
      <c r="K2369" s="5"/>
      <c r="L2369" s="5"/>
      <c r="M2369" s="5"/>
      <c r="N2369" s="5"/>
      <c r="O2369" s="5"/>
      <c r="P2369" s="5"/>
      <c r="Q2369" s="5"/>
      <c r="R2369" s="5"/>
      <c r="S2369" s="5"/>
      <c r="T2369" s="5"/>
    </row>
    <row r="2370" spans="2:20" ht="15" x14ac:dyDescent="0.25">
      <c r="B2370" s="4" t="str">
        <f t="shared" si="38"/>
        <v/>
      </c>
      <c r="C2370"/>
      <c r="D2370"/>
      <c r="E2370"/>
      <c r="F2370" s="5"/>
      <c r="G2370" s="5"/>
      <c r="H2370" s="5"/>
      <c r="I2370" s="5"/>
      <c r="J2370" s="5"/>
      <c r="K2370" s="5"/>
      <c r="L2370" s="5"/>
      <c r="M2370" s="5"/>
      <c r="N2370" s="5"/>
      <c r="O2370" s="5"/>
      <c r="P2370" s="5"/>
      <c r="Q2370" s="5"/>
      <c r="R2370" s="5"/>
      <c r="S2370" s="5"/>
      <c r="T2370" s="5"/>
    </row>
    <row r="2371" spans="2:20" ht="15" x14ac:dyDescent="0.25">
      <c r="B2371" s="4" t="str">
        <f t="shared" si="38"/>
        <v/>
      </c>
      <c r="C2371"/>
      <c r="D2371"/>
      <c r="E2371"/>
      <c r="F2371" s="5"/>
      <c r="G2371" s="5"/>
      <c r="H2371" s="5"/>
      <c r="I2371" s="5"/>
      <c r="J2371" s="5"/>
      <c r="K2371" s="5"/>
      <c r="L2371" s="5"/>
      <c r="M2371" s="5"/>
      <c r="N2371" s="5"/>
      <c r="O2371" s="5"/>
      <c r="P2371" s="5"/>
      <c r="Q2371" s="5"/>
      <c r="R2371" s="5"/>
      <c r="S2371" s="5"/>
      <c r="T2371" s="5"/>
    </row>
    <row r="2372" spans="2:20" ht="15" x14ac:dyDescent="0.25">
      <c r="B2372" s="4" t="str">
        <f t="shared" si="38"/>
        <v/>
      </c>
      <c r="C2372"/>
      <c r="D2372"/>
      <c r="E2372"/>
      <c r="F2372" s="5"/>
      <c r="G2372" s="5"/>
      <c r="H2372" s="5"/>
      <c r="I2372" s="5"/>
      <c r="J2372" s="5"/>
      <c r="K2372" s="5"/>
      <c r="L2372" s="5"/>
      <c r="M2372" s="5"/>
      <c r="N2372" s="5"/>
      <c r="O2372" s="5"/>
      <c r="P2372" s="5"/>
      <c r="Q2372" s="5"/>
      <c r="R2372" s="5"/>
      <c r="S2372" s="5"/>
      <c r="T2372" s="5"/>
    </row>
    <row r="2373" spans="2:20" ht="15" x14ac:dyDescent="0.25">
      <c r="B2373" s="4" t="str">
        <f t="shared" si="38"/>
        <v/>
      </c>
      <c r="C2373"/>
      <c r="D2373"/>
      <c r="E2373"/>
      <c r="F2373" s="5"/>
      <c r="G2373" s="5"/>
      <c r="H2373" s="5"/>
      <c r="I2373" s="5"/>
      <c r="J2373" s="5"/>
      <c r="K2373" s="5"/>
      <c r="L2373" s="5"/>
      <c r="M2373" s="5"/>
      <c r="N2373" s="5"/>
      <c r="O2373" s="5"/>
      <c r="P2373" s="5"/>
      <c r="Q2373" s="5"/>
      <c r="R2373" s="5"/>
      <c r="S2373" s="5"/>
      <c r="T2373" s="5"/>
    </row>
    <row r="2374" spans="2:20" ht="15" x14ac:dyDescent="0.25">
      <c r="B2374" s="4" t="str">
        <f t="shared" si="38"/>
        <v/>
      </c>
      <c r="C2374"/>
      <c r="D2374"/>
      <c r="E2374"/>
      <c r="F2374" s="5"/>
      <c r="G2374" s="5"/>
      <c r="H2374" s="5"/>
      <c r="I2374" s="5"/>
      <c r="J2374" s="5"/>
      <c r="K2374" s="5"/>
      <c r="L2374" s="5"/>
      <c r="M2374" s="5"/>
      <c r="N2374" s="5"/>
      <c r="O2374" s="5"/>
      <c r="P2374" s="5"/>
      <c r="Q2374" s="5"/>
      <c r="R2374" s="5"/>
      <c r="S2374" s="5"/>
      <c r="T2374" s="5"/>
    </row>
    <row r="2375" spans="2:20" ht="15" x14ac:dyDescent="0.25">
      <c r="B2375" s="4" t="str">
        <f t="shared" si="38"/>
        <v/>
      </c>
      <c r="C2375"/>
      <c r="D2375"/>
      <c r="E2375"/>
      <c r="F2375" s="5"/>
      <c r="G2375" s="5"/>
      <c r="H2375" s="5"/>
      <c r="I2375" s="5"/>
      <c r="J2375" s="5"/>
      <c r="K2375" s="5"/>
      <c r="L2375" s="5"/>
      <c r="M2375" s="5"/>
      <c r="N2375" s="5"/>
      <c r="O2375" s="5"/>
      <c r="P2375" s="5"/>
      <c r="Q2375" s="5"/>
      <c r="R2375" s="5"/>
      <c r="S2375" s="5"/>
      <c r="T2375" s="5"/>
    </row>
    <row r="2376" spans="2:20" ht="15" x14ac:dyDescent="0.25">
      <c r="B2376" s="4" t="str">
        <f t="shared" si="38"/>
        <v/>
      </c>
      <c r="C2376"/>
      <c r="D2376"/>
      <c r="E2376"/>
      <c r="F2376" s="5"/>
      <c r="G2376" s="5"/>
      <c r="H2376" s="5"/>
      <c r="I2376" s="5"/>
      <c r="J2376" s="5"/>
      <c r="K2376" s="5"/>
      <c r="L2376" s="5"/>
      <c r="M2376" s="5"/>
      <c r="N2376" s="5"/>
      <c r="O2376" s="5"/>
      <c r="P2376" s="5"/>
      <c r="Q2376" s="5"/>
      <c r="R2376" s="5"/>
      <c r="S2376" s="5"/>
      <c r="T2376" s="5"/>
    </row>
    <row r="2377" spans="2:20" ht="15" x14ac:dyDescent="0.25">
      <c r="B2377" s="4" t="str">
        <f t="shared" si="38"/>
        <v/>
      </c>
      <c r="C2377"/>
      <c r="D2377"/>
      <c r="E2377"/>
      <c r="F2377" s="5"/>
      <c r="G2377" s="5"/>
      <c r="H2377" s="5"/>
      <c r="I2377" s="5"/>
      <c r="J2377" s="5"/>
      <c r="K2377" s="5"/>
      <c r="L2377" s="5"/>
      <c r="M2377" s="5"/>
      <c r="N2377" s="5"/>
      <c r="O2377" s="5"/>
      <c r="P2377" s="5"/>
      <c r="Q2377" s="5"/>
      <c r="R2377" s="5"/>
      <c r="S2377" s="5"/>
      <c r="T2377" s="5"/>
    </row>
    <row r="2378" spans="2:20" ht="15" x14ac:dyDescent="0.25">
      <c r="B2378" s="4" t="str">
        <f t="shared" si="38"/>
        <v/>
      </c>
      <c r="C2378"/>
      <c r="D2378"/>
      <c r="E2378"/>
      <c r="F2378" s="5"/>
      <c r="G2378" s="5"/>
      <c r="H2378" s="5"/>
      <c r="I2378" s="5"/>
      <c r="J2378" s="5"/>
      <c r="K2378" s="5"/>
      <c r="L2378" s="5"/>
      <c r="M2378" s="5"/>
      <c r="N2378" s="5"/>
      <c r="O2378" s="5"/>
      <c r="P2378" s="5"/>
      <c r="Q2378" s="5"/>
      <c r="R2378" s="5"/>
      <c r="S2378" s="5"/>
      <c r="T2378" s="5"/>
    </row>
    <row r="2379" spans="2:20" ht="15" x14ac:dyDescent="0.25">
      <c r="B2379" s="4" t="str">
        <f t="shared" si="38"/>
        <v/>
      </c>
      <c r="C2379"/>
      <c r="D2379"/>
      <c r="E2379"/>
      <c r="F2379" s="5"/>
      <c r="G2379" s="5"/>
      <c r="H2379" s="5"/>
      <c r="I2379" s="5"/>
      <c r="J2379" s="5"/>
      <c r="K2379" s="5"/>
      <c r="L2379" s="5"/>
      <c r="M2379" s="5"/>
      <c r="N2379" s="5"/>
      <c r="O2379" s="5"/>
      <c r="P2379" s="5"/>
      <c r="Q2379" s="5"/>
      <c r="R2379" s="5"/>
      <c r="S2379" s="5"/>
      <c r="T2379" s="5"/>
    </row>
    <row r="2380" spans="2:20" ht="15" x14ac:dyDescent="0.25">
      <c r="B2380" s="4" t="str">
        <f t="shared" si="38"/>
        <v/>
      </c>
      <c r="C2380"/>
      <c r="D2380"/>
      <c r="E2380"/>
      <c r="F2380" s="5"/>
      <c r="G2380" s="5"/>
      <c r="H2380" s="5"/>
      <c r="I2380" s="5"/>
      <c r="J2380" s="5"/>
      <c r="K2380" s="5"/>
      <c r="L2380" s="5"/>
      <c r="M2380" s="5"/>
      <c r="N2380" s="5"/>
      <c r="O2380" s="5"/>
      <c r="P2380" s="5"/>
      <c r="Q2380" s="5"/>
      <c r="R2380" s="5"/>
      <c r="S2380" s="5"/>
      <c r="T2380" s="5"/>
    </row>
    <row r="2381" spans="2:20" ht="15" x14ac:dyDescent="0.25">
      <c r="B2381" s="4" t="str">
        <f t="shared" ref="B2381:B2444" si="39">IF(IFERROR(IF(MAX(G2381:BB2381)/MAX($G$12:$DD$10000)=1,"",MAX(G2381:BB2381)/MAX($G$12:$DD$10000)),"")=0,"",IFERROR(IF(MAX(G2381:BB2381)/MAX($G$12:$DD$10000)=1,"",MAX(G2381:BB2381)/MAX($G$12:$DD$10000)),""))</f>
        <v/>
      </c>
      <c r="C2381"/>
      <c r="D2381"/>
      <c r="E2381"/>
      <c r="F2381" s="5"/>
      <c r="G2381" s="5"/>
      <c r="H2381" s="5"/>
      <c r="I2381" s="5"/>
      <c r="J2381" s="5"/>
      <c r="K2381" s="5"/>
      <c r="L2381" s="5"/>
      <c r="M2381" s="5"/>
      <c r="N2381" s="5"/>
      <c r="O2381" s="5"/>
      <c r="P2381" s="5"/>
      <c r="Q2381" s="5"/>
      <c r="R2381" s="5"/>
      <c r="S2381" s="5"/>
      <c r="T2381" s="5"/>
    </row>
    <row r="2382" spans="2:20" ht="15" x14ac:dyDescent="0.25">
      <c r="B2382" s="4" t="str">
        <f t="shared" si="39"/>
        <v/>
      </c>
      <c r="C2382"/>
      <c r="D2382"/>
      <c r="E2382"/>
      <c r="F2382" s="5"/>
      <c r="G2382" s="5"/>
      <c r="H2382" s="5"/>
      <c r="I2382" s="5"/>
      <c r="J2382" s="5"/>
      <c r="K2382" s="5"/>
      <c r="L2382" s="5"/>
      <c r="M2382" s="5"/>
      <c r="N2382" s="5"/>
      <c r="O2382" s="5"/>
      <c r="P2382" s="5"/>
      <c r="Q2382" s="5"/>
      <c r="R2382" s="5"/>
      <c r="S2382" s="5"/>
      <c r="T2382" s="5"/>
    </row>
    <row r="2383" spans="2:20" ht="15" x14ac:dyDescent="0.25">
      <c r="B2383" s="4" t="str">
        <f t="shared" si="39"/>
        <v/>
      </c>
      <c r="C2383"/>
      <c r="D2383"/>
      <c r="E2383"/>
      <c r="F2383" s="5"/>
      <c r="G2383" s="5"/>
      <c r="H2383" s="5"/>
      <c r="I2383" s="5"/>
      <c r="J2383" s="5"/>
      <c r="K2383" s="5"/>
      <c r="L2383" s="5"/>
      <c r="M2383" s="5"/>
      <c r="N2383" s="5"/>
      <c r="O2383" s="5"/>
      <c r="P2383" s="5"/>
      <c r="Q2383" s="5"/>
      <c r="R2383" s="5"/>
      <c r="S2383" s="5"/>
      <c r="T2383" s="5"/>
    </row>
    <row r="2384" spans="2:20" ht="15" x14ac:dyDescent="0.25">
      <c r="B2384" s="4" t="str">
        <f t="shared" si="39"/>
        <v/>
      </c>
      <c r="C2384"/>
      <c r="D2384"/>
      <c r="E2384"/>
      <c r="F2384" s="5"/>
      <c r="G2384" s="5"/>
      <c r="H2384" s="5"/>
      <c r="I2384" s="5"/>
      <c r="J2384" s="5"/>
      <c r="K2384" s="5"/>
      <c r="L2384" s="5"/>
      <c r="M2384" s="5"/>
      <c r="N2384" s="5"/>
      <c r="O2384" s="5"/>
      <c r="P2384" s="5"/>
      <c r="Q2384" s="5"/>
      <c r="R2384" s="5"/>
      <c r="S2384" s="5"/>
      <c r="T2384" s="5"/>
    </row>
    <row r="2385" spans="2:20" ht="15" x14ac:dyDescent="0.25">
      <c r="B2385" s="4" t="str">
        <f t="shared" si="39"/>
        <v/>
      </c>
      <c r="C2385"/>
      <c r="D2385"/>
      <c r="E2385"/>
      <c r="F2385" s="5"/>
      <c r="G2385" s="5"/>
      <c r="H2385" s="5"/>
      <c r="I2385" s="5"/>
      <c r="J2385" s="5"/>
      <c r="K2385" s="5"/>
      <c r="L2385" s="5"/>
      <c r="M2385" s="5"/>
      <c r="N2385" s="5"/>
      <c r="O2385" s="5"/>
      <c r="P2385" s="5"/>
      <c r="Q2385" s="5"/>
      <c r="R2385" s="5"/>
      <c r="S2385" s="5"/>
      <c r="T2385" s="5"/>
    </row>
    <row r="2386" spans="2:20" ht="15" x14ac:dyDescent="0.25">
      <c r="B2386" s="4" t="str">
        <f t="shared" si="39"/>
        <v/>
      </c>
      <c r="C2386"/>
      <c r="D2386"/>
      <c r="E2386"/>
      <c r="F2386" s="5"/>
      <c r="G2386" s="5"/>
      <c r="H2386" s="5"/>
      <c r="I2386" s="5"/>
      <c r="J2386" s="5"/>
      <c r="K2386" s="5"/>
      <c r="L2386" s="5"/>
      <c r="M2386" s="5"/>
      <c r="N2386" s="5"/>
      <c r="O2386" s="5"/>
      <c r="P2386" s="5"/>
      <c r="Q2386" s="5"/>
      <c r="R2386" s="5"/>
      <c r="S2386" s="5"/>
      <c r="T2386" s="5"/>
    </row>
    <row r="2387" spans="2:20" ht="15" x14ac:dyDescent="0.25">
      <c r="B2387" s="4" t="str">
        <f t="shared" si="39"/>
        <v/>
      </c>
      <c r="C2387"/>
      <c r="D2387"/>
      <c r="E2387"/>
      <c r="F2387" s="5"/>
      <c r="G2387" s="5"/>
      <c r="H2387" s="5"/>
      <c r="I2387" s="5"/>
      <c r="J2387" s="5"/>
      <c r="K2387" s="5"/>
      <c r="L2387" s="5"/>
      <c r="M2387" s="5"/>
      <c r="N2387" s="5"/>
      <c r="O2387" s="5"/>
      <c r="P2387" s="5"/>
      <c r="Q2387" s="5"/>
      <c r="R2387" s="5"/>
      <c r="S2387" s="5"/>
      <c r="T2387" s="5"/>
    </row>
    <row r="2388" spans="2:20" ht="15" x14ac:dyDescent="0.25">
      <c r="B2388" s="4" t="str">
        <f t="shared" si="39"/>
        <v/>
      </c>
      <c r="C2388"/>
      <c r="D2388"/>
      <c r="E2388"/>
      <c r="F2388" s="5"/>
      <c r="G2388" s="5"/>
      <c r="H2388" s="5"/>
      <c r="I2388" s="5"/>
      <c r="J2388" s="5"/>
      <c r="K2388" s="5"/>
      <c r="L2388" s="5"/>
      <c r="M2388" s="5"/>
      <c r="N2388" s="5"/>
      <c r="O2388" s="5"/>
      <c r="P2388" s="5"/>
      <c r="Q2388" s="5"/>
      <c r="R2388" s="5"/>
      <c r="S2388" s="5"/>
      <c r="T2388" s="5"/>
    </row>
    <row r="2389" spans="2:20" ht="15" x14ac:dyDescent="0.25">
      <c r="B2389" s="4" t="str">
        <f t="shared" si="39"/>
        <v/>
      </c>
      <c r="C2389"/>
      <c r="D2389"/>
      <c r="E2389"/>
      <c r="F2389" s="5"/>
      <c r="G2389" s="5"/>
      <c r="H2389" s="5"/>
      <c r="I2389" s="5"/>
      <c r="J2389" s="5"/>
      <c r="K2389" s="5"/>
      <c r="L2389" s="5"/>
      <c r="M2389" s="5"/>
      <c r="N2389" s="5"/>
      <c r="O2389" s="5"/>
      <c r="P2389" s="5"/>
      <c r="Q2389" s="5"/>
      <c r="R2389" s="5"/>
      <c r="S2389" s="5"/>
      <c r="T2389" s="5"/>
    </row>
    <row r="2390" spans="2:20" ht="15" x14ac:dyDescent="0.25">
      <c r="B2390" s="4" t="str">
        <f t="shared" si="39"/>
        <v/>
      </c>
      <c r="C2390"/>
      <c r="D2390"/>
      <c r="E2390"/>
      <c r="F2390" s="5"/>
      <c r="G2390" s="5"/>
      <c r="H2390" s="5"/>
      <c r="I2390" s="5"/>
      <c r="J2390" s="5"/>
      <c r="K2390" s="5"/>
      <c r="L2390" s="5"/>
      <c r="M2390" s="5"/>
      <c r="N2390" s="5"/>
      <c r="O2390" s="5"/>
      <c r="P2390" s="5"/>
      <c r="Q2390" s="5"/>
      <c r="R2390" s="5"/>
      <c r="S2390" s="5"/>
      <c r="T2390" s="5"/>
    </row>
    <row r="2391" spans="2:20" ht="15" x14ac:dyDescent="0.25">
      <c r="B2391" s="4" t="str">
        <f t="shared" si="39"/>
        <v/>
      </c>
      <c r="C2391"/>
      <c r="D2391"/>
      <c r="E2391"/>
      <c r="F2391" s="5"/>
      <c r="G2391" s="5"/>
      <c r="H2391" s="5"/>
      <c r="I2391" s="5"/>
      <c r="J2391" s="5"/>
      <c r="K2391" s="5"/>
      <c r="L2391" s="5"/>
      <c r="M2391" s="5"/>
      <c r="N2391" s="5"/>
      <c r="O2391" s="5"/>
      <c r="P2391" s="5"/>
      <c r="Q2391" s="5"/>
      <c r="R2391" s="5"/>
      <c r="S2391" s="5"/>
      <c r="T2391" s="5"/>
    </row>
    <row r="2392" spans="2:20" ht="15" x14ac:dyDescent="0.25">
      <c r="B2392" s="4" t="str">
        <f t="shared" si="39"/>
        <v/>
      </c>
      <c r="C2392"/>
      <c r="D2392"/>
      <c r="E2392"/>
      <c r="F2392" s="5"/>
      <c r="G2392" s="5"/>
      <c r="H2392" s="5"/>
      <c r="I2392" s="5"/>
      <c r="J2392" s="5"/>
      <c r="K2392" s="5"/>
      <c r="L2392" s="5"/>
      <c r="M2392" s="5"/>
      <c r="N2392" s="5"/>
      <c r="O2392" s="5"/>
      <c r="P2392" s="5"/>
      <c r="Q2392" s="5"/>
      <c r="R2392" s="5"/>
      <c r="S2392" s="5"/>
      <c r="T2392" s="5"/>
    </row>
    <row r="2393" spans="2:20" ht="15" x14ac:dyDescent="0.25">
      <c r="B2393" s="4" t="str">
        <f t="shared" si="39"/>
        <v/>
      </c>
      <c r="C2393"/>
      <c r="D2393"/>
      <c r="E2393"/>
      <c r="F2393" s="5"/>
      <c r="G2393" s="5"/>
      <c r="H2393" s="5"/>
      <c r="I2393" s="5"/>
      <c r="J2393" s="5"/>
      <c r="K2393" s="5"/>
      <c r="L2393" s="5"/>
      <c r="M2393" s="5"/>
      <c r="N2393" s="5"/>
      <c r="O2393" s="5"/>
      <c r="P2393" s="5"/>
      <c r="Q2393" s="5"/>
      <c r="R2393" s="5"/>
      <c r="S2393" s="5"/>
      <c r="T2393" s="5"/>
    </row>
    <row r="2394" spans="2:20" ht="15" x14ac:dyDescent="0.25">
      <c r="B2394" s="4" t="str">
        <f t="shared" si="39"/>
        <v/>
      </c>
      <c r="C2394"/>
      <c r="D2394"/>
      <c r="E2394"/>
      <c r="F2394" s="5"/>
      <c r="G2394" s="5"/>
      <c r="H2394" s="5"/>
      <c r="I2394" s="5"/>
      <c r="J2394" s="5"/>
      <c r="K2394" s="5"/>
      <c r="L2394" s="5"/>
      <c r="M2394" s="5"/>
      <c r="N2394" s="5"/>
      <c r="O2394" s="5"/>
      <c r="P2394" s="5"/>
      <c r="Q2394" s="5"/>
      <c r="R2394" s="5"/>
      <c r="S2394" s="5"/>
      <c r="T2394" s="5"/>
    </row>
    <row r="2395" spans="2:20" ht="15" x14ac:dyDescent="0.25">
      <c r="B2395" s="4" t="str">
        <f t="shared" si="39"/>
        <v/>
      </c>
      <c r="C2395"/>
      <c r="D2395"/>
      <c r="E2395"/>
      <c r="F2395" s="5"/>
      <c r="G2395" s="5"/>
      <c r="H2395" s="5"/>
      <c r="I2395" s="5"/>
      <c r="J2395" s="5"/>
      <c r="K2395" s="5"/>
      <c r="L2395" s="5"/>
      <c r="M2395" s="5"/>
      <c r="N2395" s="5"/>
      <c r="O2395" s="5"/>
      <c r="P2395" s="5"/>
      <c r="Q2395" s="5"/>
      <c r="R2395" s="5"/>
      <c r="S2395" s="5"/>
      <c r="T2395" s="5"/>
    </row>
    <row r="2396" spans="2:20" ht="15" x14ac:dyDescent="0.25">
      <c r="B2396" s="4" t="str">
        <f t="shared" si="39"/>
        <v/>
      </c>
      <c r="C2396"/>
      <c r="D2396"/>
      <c r="E2396"/>
      <c r="F2396" s="5"/>
      <c r="G2396" s="5"/>
      <c r="H2396" s="5"/>
      <c r="I2396" s="5"/>
      <c r="J2396" s="5"/>
      <c r="K2396" s="5"/>
      <c r="L2396" s="5"/>
      <c r="M2396" s="5"/>
      <c r="N2396" s="5"/>
      <c r="O2396" s="5"/>
      <c r="P2396" s="5"/>
      <c r="Q2396" s="5"/>
      <c r="R2396" s="5"/>
      <c r="S2396" s="5"/>
      <c r="T2396" s="5"/>
    </row>
    <row r="2397" spans="2:20" ht="15" x14ac:dyDescent="0.25">
      <c r="B2397" s="4" t="str">
        <f t="shared" si="39"/>
        <v/>
      </c>
      <c r="C2397"/>
      <c r="D2397"/>
      <c r="E2397"/>
      <c r="F2397" s="5"/>
      <c r="G2397" s="5"/>
      <c r="H2397" s="5"/>
      <c r="I2397" s="5"/>
      <c r="J2397" s="5"/>
      <c r="K2397" s="5"/>
      <c r="L2397" s="5"/>
      <c r="M2397" s="5"/>
      <c r="N2397" s="5"/>
      <c r="O2397" s="5"/>
      <c r="P2397" s="5"/>
      <c r="Q2397" s="5"/>
      <c r="R2397" s="5"/>
      <c r="S2397" s="5"/>
      <c r="T2397" s="5"/>
    </row>
    <row r="2398" spans="2:20" ht="15" x14ac:dyDescent="0.25">
      <c r="B2398" s="4" t="str">
        <f t="shared" si="39"/>
        <v/>
      </c>
      <c r="C2398"/>
      <c r="D2398"/>
      <c r="E2398"/>
      <c r="F2398" s="5"/>
      <c r="G2398" s="5"/>
      <c r="H2398" s="5"/>
      <c r="I2398" s="5"/>
      <c r="J2398" s="5"/>
      <c r="K2398" s="5"/>
      <c r="L2398" s="5"/>
      <c r="M2398" s="5"/>
      <c r="N2398" s="5"/>
      <c r="O2398" s="5"/>
      <c r="P2398" s="5"/>
      <c r="Q2398" s="5"/>
      <c r="R2398" s="5"/>
      <c r="S2398" s="5"/>
      <c r="T2398" s="5"/>
    </row>
    <row r="2399" spans="2:20" ht="15" x14ac:dyDescent="0.25">
      <c r="B2399" s="4" t="str">
        <f t="shared" si="39"/>
        <v/>
      </c>
      <c r="C2399"/>
      <c r="D2399"/>
      <c r="E2399"/>
      <c r="F2399" s="5"/>
      <c r="G2399" s="5"/>
      <c r="H2399" s="5"/>
      <c r="I2399" s="5"/>
      <c r="J2399" s="5"/>
      <c r="K2399" s="5"/>
      <c r="L2399" s="5"/>
      <c r="M2399" s="5"/>
      <c r="N2399" s="5"/>
      <c r="O2399" s="5"/>
      <c r="P2399" s="5"/>
      <c r="Q2399" s="5"/>
      <c r="R2399" s="5"/>
      <c r="S2399" s="5"/>
      <c r="T2399" s="5"/>
    </row>
    <row r="2400" spans="2:20" ht="15" x14ac:dyDescent="0.25">
      <c r="B2400" s="4" t="str">
        <f t="shared" si="39"/>
        <v/>
      </c>
      <c r="C2400"/>
      <c r="D2400"/>
      <c r="E2400"/>
      <c r="F2400" s="5"/>
      <c r="G2400" s="5"/>
      <c r="H2400" s="5"/>
      <c r="I2400" s="5"/>
      <c r="J2400" s="5"/>
      <c r="K2400" s="5"/>
      <c r="L2400" s="5"/>
      <c r="M2400" s="5"/>
      <c r="N2400" s="5"/>
      <c r="O2400" s="5"/>
      <c r="P2400" s="5"/>
      <c r="Q2400" s="5"/>
      <c r="R2400" s="5"/>
      <c r="S2400" s="5"/>
      <c r="T2400" s="5"/>
    </row>
    <row r="2401" spans="2:20" ht="15" x14ac:dyDescent="0.25">
      <c r="B2401" s="4" t="str">
        <f t="shared" si="39"/>
        <v/>
      </c>
      <c r="C2401"/>
      <c r="D2401"/>
      <c r="E2401"/>
      <c r="F2401" s="5"/>
      <c r="G2401" s="5"/>
      <c r="H2401" s="5"/>
      <c r="I2401" s="5"/>
      <c r="J2401" s="5"/>
      <c r="K2401" s="5"/>
      <c r="L2401" s="5"/>
      <c r="M2401" s="5"/>
      <c r="N2401" s="5"/>
      <c r="O2401" s="5"/>
      <c r="P2401" s="5"/>
      <c r="Q2401" s="5"/>
      <c r="R2401" s="5"/>
      <c r="S2401" s="5"/>
      <c r="T2401" s="5"/>
    </row>
    <row r="2402" spans="2:20" ht="15" x14ac:dyDescent="0.25">
      <c r="B2402" s="4" t="str">
        <f t="shared" si="39"/>
        <v/>
      </c>
      <c r="C2402"/>
      <c r="D2402"/>
      <c r="E2402"/>
      <c r="F2402" s="5"/>
      <c r="G2402" s="5"/>
      <c r="H2402" s="5"/>
      <c r="I2402" s="5"/>
      <c r="J2402" s="5"/>
      <c r="K2402" s="5"/>
      <c r="L2402" s="5"/>
      <c r="M2402" s="5"/>
      <c r="N2402" s="5"/>
      <c r="O2402" s="5"/>
      <c r="P2402" s="5"/>
      <c r="Q2402" s="5"/>
      <c r="R2402" s="5"/>
      <c r="S2402" s="5"/>
      <c r="T2402" s="5"/>
    </row>
    <row r="2403" spans="2:20" ht="15" x14ac:dyDescent="0.25">
      <c r="B2403" s="4" t="str">
        <f t="shared" si="39"/>
        <v/>
      </c>
      <c r="C2403"/>
      <c r="D2403"/>
      <c r="E2403"/>
      <c r="F2403" s="5"/>
      <c r="G2403" s="5"/>
      <c r="H2403" s="5"/>
      <c r="I2403" s="5"/>
      <c r="J2403" s="5"/>
      <c r="K2403" s="5"/>
      <c r="L2403" s="5"/>
      <c r="M2403" s="5"/>
      <c r="N2403" s="5"/>
      <c r="O2403" s="5"/>
      <c r="P2403" s="5"/>
      <c r="Q2403" s="5"/>
      <c r="R2403" s="5"/>
      <c r="S2403" s="5"/>
      <c r="T2403" s="5"/>
    </row>
    <row r="2404" spans="2:20" ht="15" x14ac:dyDescent="0.25">
      <c r="B2404" s="4" t="str">
        <f t="shared" si="39"/>
        <v/>
      </c>
      <c r="C2404"/>
      <c r="D2404"/>
      <c r="E2404"/>
      <c r="F2404" s="5"/>
      <c r="G2404" s="5"/>
      <c r="H2404" s="5"/>
      <c r="I2404" s="5"/>
      <c r="J2404" s="5"/>
      <c r="K2404" s="5"/>
      <c r="L2404" s="5"/>
      <c r="M2404" s="5"/>
      <c r="N2404" s="5"/>
      <c r="O2404" s="5"/>
      <c r="P2404" s="5"/>
      <c r="Q2404" s="5"/>
      <c r="R2404" s="5"/>
      <c r="S2404" s="5"/>
      <c r="T2404" s="5"/>
    </row>
    <row r="2405" spans="2:20" ht="15" x14ac:dyDescent="0.25">
      <c r="B2405" s="4" t="str">
        <f t="shared" si="39"/>
        <v/>
      </c>
      <c r="C2405"/>
      <c r="D2405"/>
      <c r="E2405"/>
      <c r="F2405" s="5"/>
      <c r="G2405" s="5"/>
      <c r="H2405" s="5"/>
      <c r="I2405" s="5"/>
      <c r="J2405" s="5"/>
      <c r="K2405" s="5"/>
      <c r="L2405" s="5"/>
      <c r="M2405" s="5"/>
      <c r="N2405" s="5"/>
      <c r="O2405" s="5"/>
      <c r="P2405" s="5"/>
      <c r="Q2405" s="5"/>
      <c r="R2405" s="5"/>
      <c r="S2405" s="5"/>
      <c r="T2405" s="5"/>
    </row>
    <row r="2406" spans="2:20" ht="15" x14ac:dyDescent="0.25">
      <c r="B2406" s="4" t="str">
        <f t="shared" si="39"/>
        <v/>
      </c>
      <c r="C2406"/>
      <c r="D2406"/>
      <c r="E2406"/>
      <c r="F2406" s="5"/>
      <c r="G2406" s="5"/>
      <c r="H2406" s="5"/>
      <c r="I2406" s="5"/>
      <c r="J2406" s="5"/>
      <c r="K2406" s="5"/>
      <c r="L2406" s="5"/>
      <c r="M2406" s="5"/>
      <c r="N2406" s="5"/>
      <c r="O2406" s="5"/>
      <c r="P2406" s="5"/>
      <c r="Q2406" s="5"/>
      <c r="R2406" s="5"/>
      <c r="S2406" s="5"/>
      <c r="T2406" s="5"/>
    </row>
    <row r="2407" spans="2:20" ht="15" x14ac:dyDescent="0.25">
      <c r="B2407" s="4" t="str">
        <f t="shared" si="39"/>
        <v/>
      </c>
      <c r="C2407"/>
      <c r="D2407"/>
      <c r="E2407"/>
      <c r="F2407" s="5"/>
      <c r="G2407" s="5"/>
      <c r="H2407" s="5"/>
      <c r="I2407" s="5"/>
      <c r="J2407" s="5"/>
      <c r="K2407" s="5"/>
      <c r="L2407" s="5"/>
      <c r="M2407" s="5"/>
      <c r="N2407" s="5"/>
      <c r="O2407" s="5"/>
      <c r="P2407" s="5"/>
      <c r="Q2407" s="5"/>
      <c r="R2407" s="5"/>
      <c r="S2407" s="5"/>
      <c r="T2407" s="5"/>
    </row>
    <row r="2408" spans="2:20" ht="15" x14ac:dyDescent="0.25">
      <c r="B2408" s="4" t="str">
        <f t="shared" si="39"/>
        <v/>
      </c>
      <c r="C2408"/>
      <c r="D2408"/>
      <c r="E2408"/>
      <c r="F2408" s="5"/>
      <c r="G2408" s="5"/>
      <c r="H2408" s="5"/>
      <c r="I2408" s="5"/>
      <c r="J2408" s="5"/>
      <c r="K2408" s="5"/>
      <c r="L2408" s="5"/>
      <c r="M2408" s="5"/>
      <c r="N2408" s="5"/>
      <c r="O2408" s="5"/>
      <c r="P2408" s="5"/>
      <c r="Q2408" s="5"/>
      <c r="R2408" s="5"/>
      <c r="S2408" s="5"/>
      <c r="T2408" s="5"/>
    </row>
    <row r="2409" spans="2:20" ht="15" x14ac:dyDescent="0.25">
      <c r="B2409" s="4" t="str">
        <f t="shared" si="39"/>
        <v/>
      </c>
      <c r="C2409"/>
      <c r="D2409"/>
      <c r="E2409"/>
      <c r="F2409" s="5"/>
      <c r="G2409" s="5"/>
      <c r="H2409" s="5"/>
      <c r="I2409" s="5"/>
      <c r="J2409" s="5"/>
      <c r="K2409" s="5"/>
      <c r="L2409" s="5"/>
      <c r="M2409" s="5"/>
      <c r="N2409" s="5"/>
      <c r="O2409" s="5"/>
      <c r="P2409" s="5"/>
      <c r="Q2409" s="5"/>
      <c r="R2409" s="5"/>
      <c r="S2409" s="5"/>
      <c r="T2409" s="5"/>
    </row>
    <row r="2410" spans="2:20" ht="15" x14ac:dyDescent="0.25">
      <c r="B2410" s="4" t="str">
        <f t="shared" si="39"/>
        <v/>
      </c>
      <c r="C2410"/>
      <c r="D2410"/>
      <c r="E2410"/>
      <c r="F2410" s="5"/>
      <c r="G2410" s="5"/>
      <c r="H2410" s="5"/>
      <c r="I2410" s="5"/>
      <c r="J2410" s="5"/>
      <c r="K2410" s="5"/>
      <c r="L2410" s="5"/>
      <c r="M2410" s="5"/>
      <c r="N2410" s="5"/>
      <c r="O2410" s="5"/>
      <c r="P2410" s="5"/>
      <c r="Q2410" s="5"/>
      <c r="R2410" s="5"/>
      <c r="S2410" s="5"/>
      <c r="T2410" s="5"/>
    </row>
    <row r="2411" spans="2:20" ht="15" x14ac:dyDescent="0.25">
      <c r="B2411" s="4" t="str">
        <f t="shared" si="39"/>
        <v/>
      </c>
      <c r="C2411"/>
      <c r="D2411"/>
      <c r="E2411"/>
      <c r="F2411" s="5"/>
      <c r="G2411" s="5"/>
      <c r="H2411" s="5"/>
      <c r="I2411" s="5"/>
      <c r="J2411" s="5"/>
      <c r="K2411" s="5"/>
      <c r="L2411" s="5"/>
      <c r="M2411" s="5"/>
      <c r="N2411" s="5"/>
      <c r="O2411" s="5"/>
      <c r="P2411" s="5"/>
      <c r="Q2411" s="5"/>
      <c r="R2411" s="5"/>
      <c r="S2411" s="5"/>
      <c r="T2411" s="5"/>
    </row>
    <row r="2412" spans="2:20" ht="15" x14ac:dyDescent="0.25">
      <c r="B2412" s="4" t="str">
        <f t="shared" si="39"/>
        <v/>
      </c>
      <c r="C2412"/>
      <c r="D2412"/>
      <c r="E2412"/>
      <c r="F2412" s="5"/>
      <c r="G2412" s="5"/>
      <c r="H2412" s="5"/>
      <c r="I2412" s="5"/>
      <c r="J2412" s="5"/>
      <c r="K2412" s="5"/>
      <c r="L2412" s="5"/>
      <c r="M2412" s="5"/>
      <c r="N2412" s="5"/>
      <c r="O2412" s="5"/>
      <c r="P2412" s="5"/>
      <c r="Q2412" s="5"/>
      <c r="R2412" s="5"/>
      <c r="S2412" s="5"/>
      <c r="T2412" s="5"/>
    </row>
    <row r="2413" spans="2:20" ht="15" x14ac:dyDescent="0.25">
      <c r="B2413" s="4" t="str">
        <f t="shared" si="39"/>
        <v/>
      </c>
      <c r="C2413"/>
      <c r="D2413"/>
      <c r="E2413"/>
      <c r="F2413" s="5"/>
      <c r="G2413" s="5"/>
      <c r="H2413" s="5"/>
      <c r="I2413" s="5"/>
      <c r="J2413" s="5"/>
      <c r="K2413" s="5"/>
      <c r="L2413" s="5"/>
      <c r="M2413" s="5"/>
      <c r="N2413" s="5"/>
      <c r="O2413" s="5"/>
      <c r="P2413" s="5"/>
      <c r="Q2413" s="5"/>
      <c r="R2413" s="5"/>
      <c r="S2413" s="5"/>
      <c r="T2413" s="5"/>
    </row>
    <row r="2414" spans="2:20" ht="15" x14ac:dyDescent="0.25">
      <c r="B2414" s="4" t="str">
        <f t="shared" si="39"/>
        <v/>
      </c>
      <c r="C2414"/>
      <c r="D2414"/>
      <c r="E2414"/>
      <c r="F2414" s="5"/>
      <c r="G2414" s="5"/>
      <c r="H2414" s="5"/>
      <c r="I2414" s="5"/>
      <c r="J2414" s="5"/>
      <c r="K2414" s="5"/>
      <c r="L2414" s="5"/>
      <c r="M2414" s="5"/>
      <c r="N2414" s="5"/>
      <c r="O2414" s="5"/>
      <c r="P2414" s="5"/>
      <c r="Q2414" s="5"/>
      <c r="R2414" s="5"/>
      <c r="S2414" s="5"/>
      <c r="T2414" s="5"/>
    </row>
    <row r="2415" spans="2:20" ht="15" x14ac:dyDescent="0.25">
      <c r="B2415" s="4" t="str">
        <f t="shared" si="39"/>
        <v/>
      </c>
      <c r="C2415"/>
      <c r="D2415"/>
      <c r="E2415"/>
      <c r="F2415" s="5"/>
      <c r="G2415" s="5"/>
      <c r="H2415" s="5"/>
      <c r="I2415" s="5"/>
      <c r="J2415" s="5"/>
      <c r="K2415" s="5"/>
      <c r="L2415" s="5"/>
      <c r="M2415" s="5"/>
      <c r="N2415" s="5"/>
      <c r="O2415" s="5"/>
      <c r="P2415" s="5"/>
      <c r="Q2415" s="5"/>
      <c r="R2415" s="5"/>
      <c r="S2415" s="5"/>
      <c r="T2415" s="5"/>
    </row>
    <row r="2416" spans="2:20" ht="15" x14ac:dyDescent="0.25">
      <c r="B2416" s="4" t="str">
        <f t="shared" si="39"/>
        <v/>
      </c>
      <c r="C2416"/>
      <c r="D2416"/>
      <c r="E2416"/>
      <c r="F2416" s="5"/>
      <c r="G2416" s="5"/>
      <c r="H2416" s="5"/>
      <c r="I2416" s="5"/>
      <c r="J2416" s="5"/>
      <c r="K2416" s="5"/>
      <c r="L2416" s="5"/>
      <c r="M2416" s="5"/>
      <c r="N2416" s="5"/>
      <c r="O2416" s="5"/>
      <c r="P2416" s="5"/>
      <c r="Q2416" s="5"/>
      <c r="R2416" s="5"/>
      <c r="S2416" s="5"/>
      <c r="T2416" s="5"/>
    </row>
    <row r="2417" spans="2:20" ht="15" x14ac:dyDescent="0.25">
      <c r="B2417" s="4" t="str">
        <f t="shared" si="39"/>
        <v/>
      </c>
      <c r="C2417"/>
      <c r="D2417"/>
      <c r="E2417"/>
      <c r="F2417" s="5"/>
      <c r="G2417" s="5"/>
      <c r="H2417" s="5"/>
      <c r="I2417" s="5"/>
      <c r="J2417" s="5"/>
      <c r="K2417" s="5"/>
      <c r="L2417" s="5"/>
      <c r="M2417" s="5"/>
      <c r="N2417" s="5"/>
      <c r="O2417" s="5"/>
      <c r="P2417" s="5"/>
      <c r="Q2417" s="5"/>
      <c r="R2417" s="5"/>
      <c r="S2417" s="5"/>
      <c r="T2417" s="5"/>
    </row>
    <row r="2418" spans="2:20" ht="15" x14ac:dyDescent="0.25">
      <c r="B2418" s="4" t="str">
        <f t="shared" si="39"/>
        <v/>
      </c>
      <c r="C2418"/>
      <c r="D2418"/>
      <c r="E2418"/>
      <c r="F2418" s="5"/>
      <c r="G2418" s="5"/>
      <c r="H2418" s="5"/>
      <c r="I2418" s="5"/>
      <c r="J2418" s="5"/>
      <c r="K2418" s="5"/>
      <c r="L2418" s="5"/>
      <c r="M2418" s="5"/>
      <c r="N2418" s="5"/>
      <c r="O2418" s="5"/>
      <c r="P2418" s="5"/>
      <c r="Q2418" s="5"/>
      <c r="R2418" s="5"/>
      <c r="S2418" s="5"/>
      <c r="T2418" s="5"/>
    </row>
    <row r="2419" spans="2:20" ht="15" x14ac:dyDescent="0.25">
      <c r="B2419" s="4" t="str">
        <f t="shared" si="39"/>
        <v/>
      </c>
      <c r="C2419"/>
      <c r="D2419"/>
      <c r="E2419"/>
      <c r="F2419" s="5"/>
      <c r="G2419" s="5"/>
      <c r="H2419" s="5"/>
      <c r="I2419" s="5"/>
      <c r="J2419" s="5"/>
      <c r="K2419" s="5"/>
      <c r="L2419" s="5"/>
      <c r="M2419" s="5"/>
      <c r="N2419" s="5"/>
      <c r="O2419" s="5"/>
      <c r="P2419" s="5"/>
      <c r="Q2419" s="5"/>
      <c r="R2419" s="5"/>
      <c r="S2419" s="5"/>
      <c r="T2419" s="5"/>
    </row>
    <row r="2420" spans="2:20" ht="15" x14ac:dyDescent="0.25">
      <c r="B2420" s="4" t="str">
        <f t="shared" si="39"/>
        <v/>
      </c>
      <c r="C2420"/>
      <c r="D2420"/>
      <c r="E2420"/>
      <c r="F2420" s="5"/>
      <c r="G2420" s="5"/>
      <c r="H2420" s="5"/>
      <c r="I2420" s="5"/>
      <c r="J2420" s="5"/>
      <c r="K2420" s="5"/>
      <c r="L2420" s="5"/>
      <c r="M2420" s="5"/>
      <c r="N2420" s="5"/>
      <c r="O2420" s="5"/>
      <c r="P2420" s="5"/>
      <c r="Q2420" s="5"/>
      <c r="R2420" s="5"/>
      <c r="S2420" s="5"/>
      <c r="T2420" s="5"/>
    </row>
    <row r="2421" spans="2:20" ht="15" x14ac:dyDescent="0.25">
      <c r="B2421" s="4" t="str">
        <f t="shared" si="39"/>
        <v/>
      </c>
      <c r="C2421"/>
      <c r="D2421"/>
      <c r="E2421"/>
      <c r="F2421" s="5"/>
      <c r="G2421" s="5"/>
      <c r="H2421" s="5"/>
      <c r="I2421" s="5"/>
      <c r="J2421" s="5"/>
      <c r="K2421" s="5"/>
      <c r="L2421" s="5"/>
      <c r="M2421" s="5"/>
      <c r="N2421" s="5"/>
      <c r="O2421" s="5"/>
      <c r="P2421" s="5"/>
      <c r="Q2421" s="5"/>
      <c r="R2421" s="5"/>
      <c r="S2421" s="5"/>
      <c r="T2421" s="5"/>
    </row>
    <row r="2422" spans="2:20" ht="15" x14ac:dyDescent="0.25">
      <c r="B2422" s="4" t="str">
        <f t="shared" si="39"/>
        <v/>
      </c>
      <c r="C2422"/>
      <c r="D2422"/>
      <c r="E2422"/>
      <c r="F2422" s="5"/>
      <c r="G2422" s="5"/>
      <c r="H2422" s="5"/>
      <c r="I2422" s="5"/>
      <c r="J2422" s="5"/>
      <c r="K2422" s="5"/>
      <c r="L2422" s="5"/>
      <c r="M2422" s="5"/>
      <c r="N2422" s="5"/>
      <c r="O2422" s="5"/>
      <c r="P2422" s="5"/>
      <c r="Q2422" s="5"/>
      <c r="R2422" s="5"/>
      <c r="S2422" s="5"/>
      <c r="T2422" s="5"/>
    </row>
    <row r="2423" spans="2:20" ht="15" x14ac:dyDescent="0.25">
      <c r="B2423" s="4" t="str">
        <f t="shared" si="39"/>
        <v/>
      </c>
      <c r="C2423"/>
      <c r="D2423"/>
      <c r="E2423"/>
      <c r="F2423" s="5"/>
      <c r="G2423" s="5"/>
      <c r="H2423" s="5"/>
      <c r="I2423" s="5"/>
      <c r="J2423" s="5"/>
      <c r="K2423" s="5"/>
      <c r="L2423" s="5"/>
      <c r="M2423" s="5"/>
      <c r="N2423" s="5"/>
      <c r="O2423" s="5"/>
      <c r="P2423" s="5"/>
      <c r="Q2423" s="5"/>
      <c r="R2423" s="5"/>
      <c r="S2423" s="5"/>
      <c r="T2423" s="5"/>
    </row>
    <row r="2424" spans="2:20" ht="15" x14ac:dyDescent="0.25">
      <c r="B2424" s="4" t="str">
        <f t="shared" si="39"/>
        <v/>
      </c>
      <c r="C2424"/>
      <c r="D2424"/>
      <c r="E2424"/>
      <c r="F2424" s="5"/>
      <c r="G2424" s="5"/>
      <c r="H2424" s="5"/>
      <c r="I2424" s="5"/>
      <c r="J2424" s="5"/>
      <c r="K2424" s="5"/>
      <c r="L2424" s="5"/>
      <c r="M2424" s="5"/>
      <c r="N2424" s="5"/>
      <c r="O2424" s="5"/>
      <c r="P2424" s="5"/>
      <c r="Q2424" s="5"/>
      <c r="R2424" s="5"/>
      <c r="S2424" s="5"/>
      <c r="T2424" s="5"/>
    </row>
    <row r="2425" spans="2:20" ht="15" x14ac:dyDescent="0.25">
      <c r="B2425" s="4" t="str">
        <f t="shared" si="39"/>
        <v/>
      </c>
      <c r="C2425"/>
      <c r="D2425"/>
      <c r="E2425"/>
      <c r="F2425" s="5"/>
      <c r="G2425" s="5"/>
      <c r="H2425" s="5"/>
      <c r="I2425" s="5"/>
      <c r="J2425" s="5"/>
      <c r="K2425" s="5"/>
      <c r="L2425" s="5"/>
      <c r="M2425" s="5"/>
      <c r="N2425" s="5"/>
      <c r="O2425" s="5"/>
      <c r="P2425" s="5"/>
      <c r="Q2425" s="5"/>
      <c r="R2425" s="5"/>
      <c r="S2425" s="5"/>
      <c r="T2425" s="5"/>
    </row>
    <row r="2426" spans="2:20" ht="15" x14ac:dyDescent="0.25">
      <c r="B2426" s="4" t="str">
        <f t="shared" si="39"/>
        <v/>
      </c>
      <c r="C2426"/>
      <c r="D2426"/>
      <c r="E2426"/>
      <c r="F2426" s="5"/>
      <c r="G2426" s="5"/>
      <c r="H2426" s="5"/>
      <c r="I2426" s="5"/>
      <c r="J2426" s="5"/>
      <c r="K2426" s="5"/>
      <c r="L2426" s="5"/>
      <c r="M2426" s="5"/>
      <c r="N2426" s="5"/>
      <c r="O2426" s="5"/>
      <c r="P2426" s="5"/>
      <c r="Q2426" s="5"/>
      <c r="R2426" s="5"/>
      <c r="S2426" s="5"/>
      <c r="T2426" s="5"/>
    </row>
    <row r="2427" spans="2:20" ht="15" x14ac:dyDescent="0.25">
      <c r="B2427" s="4" t="str">
        <f t="shared" si="39"/>
        <v/>
      </c>
      <c r="C2427"/>
      <c r="D2427"/>
      <c r="E2427"/>
      <c r="F2427" s="5"/>
      <c r="G2427" s="5"/>
      <c r="H2427" s="5"/>
      <c r="I2427" s="5"/>
      <c r="J2427" s="5"/>
      <c r="K2427" s="5"/>
      <c r="L2427" s="5"/>
      <c r="M2427" s="5"/>
      <c r="N2427" s="5"/>
      <c r="O2427" s="5"/>
      <c r="P2427" s="5"/>
      <c r="Q2427" s="5"/>
      <c r="R2427" s="5"/>
      <c r="S2427" s="5"/>
      <c r="T2427" s="5"/>
    </row>
    <row r="2428" spans="2:20" ht="15" x14ac:dyDescent="0.25">
      <c r="B2428" s="4" t="str">
        <f t="shared" si="39"/>
        <v/>
      </c>
      <c r="C2428"/>
      <c r="D2428"/>
      <c r="E2428"/>
      <c r="F2428" s="5"/>
      <c r="G2428" s="5"/>
      <c r="H2428" s="5"/>
      <c r="I2428" s="5"/>
      <c r="J2428" s="5"/>
      <c r="K2428" s="5"/>
      <c r="L2428" s="5"/>
      <c r="M2428" s="5"/>
      <c r="N2428" s="5"/>
      <c r="O2428" s="5"/>
      <c r="P2428" s="5"/>
      <c r="Q2428" s="5"/>
      <c r="R2428" s="5"/>
      <c r="S2428" s="5"/>
      <c r="T2428" s="5"/>
    </row>
    <row r="2429" spans="2:20" ht="15" x14ac:dyDescent="0.25">
      <c r="B2429" s="4" t="str">
        <f t="shared" si="39"/>
        <v/>
      </c>
      <c r="C2429"/>
      <c r="D2429"/>
      <c r="E2429"/>
      <c r="F2429" s="5"/>
      <c r="G2429" s="5"/>
      <c r="H2429" s="5"/>
      <c r="I2429" s="5"/>
      <c r="J2429" s="5"/>
      <c r="K2429" s="5"/>
      <c r="L2429" s="5"/>
      <c r="M2429" s="5"/>
      <c r="N2429" s="5"/>
      <c r="O2429" s="5"/>
      <c r="P2429" s="5"/>
      <c r="Q2429" s="5"/>
      <c r="R2429" s="5"/>
      <c r="S2429" s="5"/>
      <c r="T2429" s="5"/>
    </row>
    <row r="2430" spans="2:20" ht="15" x14ac:dyDescent="0.25">
      <c r="B2430" s="4" t="str">
        <f t="shared" si="39"/>
        <v/>
      </c>
      <c r="C2430"/>
      <c r="D2430"/>
      <c r="E2430"/>
      <c r="F2430" s="5"/>
      <c r="G2430" s="5"/>
      <c r="H2430" s="5"/>
      <c r="I2430" s="5"/>
      <c r="J2430" s="5"/>
      <c r="K2430" s="5"/>
      <c r="L2430" s="5"/>
      <c r="M2430" s="5"/>
      <c r="N2430" s="5"/>
      <c r="O2430" s="5"/>
      <c r="P2430" s="5"/>
      <c r="Q2430" s="5"/>
      <c r="R2430" s="5"/>
      <c r="S2430" s="5"/>
      <c r="T2430" s="5"/>
    </row>
    <row r="2431" spans="2:20" ht="15" x14ac:dyDescent="0.25">
      <c r="B2431" s="4" t="str">
        <f t="shared" si="39"/>
        <v/>
      </c>
      <c r="C2431"/>
      <c r="D2431"/>
      <c r="E2431"/>
      <c r="F2431" s="5"/>
      <c r="G2431" s="5"/>
      <c r="H2431" s="5"/>
      <c r="I2431" s="5"/>
      <c r="J2431" s="5"/>
      <c r="K2431" s="5"/>
      <c r="L2431" s="5"/>
      <c r="M2431" s="5"/>
      <c r="N2431" s="5"/>
      <c r="O2431" s="5"/>
      <c r="P2431" s="5"/>
      <c r="Q2431" s="5"/>
      <c r="R2431" s="5"/>
      <c r="S2431" s="5"/>
      <c r="T2431" s="5"/>
    </row>
    <row r="2432" spans="2:20" ht="15" x14ac:dyDescent="0.25">
      <c r="B2432" s="4" t="str">
        <f t="shared" si="39"/>
        <v/>
      </c>
      <c r="C2432"/>
      <c r="D2432"/>
      <c r="E2432"/>
      <c r="F2432" s="5"/>
      <c r="G2432" s="5"/>
      <c r="H2432" s="5"/>
      <c r="I2432" s="5"/>
      <c r="J2432" s="5"/>
      <c r="K2432" s="5"/>
      <c r="L2432" s="5"/>
      <c r="M2432" s="5"/>
      <c r="N2432" s="5"/>
      <c r="O2432" s="5"/>
      <c r="P2432" s="5"/>
      <c r="Q2432" s="5"/>
      <c r="R2432" s="5"/>
      <c r="S2432" s="5"/>
      <c r="T2432" s="5"/>
    </row>
    <row r="2433" spans="2:20" ht="15" x14ac:dyDescent="0.25">
      <c r="B2433" s="4" t="str">
        <f t="shared" si="39"/>
        <v/>
      </c>
      <c r="C2433"/>
      <c r="D2433"/>
      <c r="E2433"/>
      <c r="F2433" s="5"/>
      <c r="G2433" s="5"/>
      <c r="H2433" s="5"/>
      <c r="I2433" s="5"/>
      <c r="J2433" s="5"/>
      <c r="K2433" s="5"/>
      <c r="L2433" s="5"/>
      <c r="M2433" s="5"/>
      <c r="N2433" s="5"/>
      <c r="O2433" s="5"/>
      <c r="P2433" s="5"/>
      <c r="Q2433" s="5"/>
      <c r="R2433" s="5"/>
      <c r="S2433" s="5"/>
      <c r="T2433" s="5"/>
    </row>
    <row r="2434" spans="2:20" x14ac:dyDescent="0.2">
      <c r="B2434" s="4" t="str">
        <f t="shared" si="39"/>
        <v/>
      </c>
    </row>
    <row r="2435" spans="2:20" x14ac:dyDescent="0.2">
      <c r="B2435" s="4" t="str">
        <f t="shared" si="39"/>
        <v/>
      </c>
    </row>
    <row r="2436" spans="2:20" x14ac:dyDescent="0.2">
      <c r="B2436" s="4" t="str">
        <f t="shared" si="39"/>
        <v/>
      </c>
    </row>
    <row r="2437" spans="2:20" x14ac:dyDescent="0.2">
      <c r="B2437" s="4" t="str">
        <f t="shared" si="39"/>
        <v/>
      </c>
    </row>
    <row r="2438" spans="2:20" x14ac:dyDescent="0.2">
      <c r="B2438" s="4" t="str">
        <f t="shared" si="39"/>
        <v/>
      </c>
    </row>
    <row r="2439" spans="2:20" x14ac:dyDescent="0.2">
      <c r="B2439" s="4" t="str">
        <f t="shared" si="39"/>
        <v/>
      </c>
    </row>
    <row r="2440" spans="2:20" x14ac:dyDescent="0.2">
      <c r="B2440" s="4" t="str">
        <f t="shared" si="39"/>
        <v/>
      </c>
    </row>
    <row r="2441" spans="2:20" x14ac:dyDescent="0.2">
      <c r="B2441" s="4" t="str">
        <f t="shared" si="39"/>
        <v/>
      </c>
    </row>
    <row r="2442" spans="2:20" x14ac:dyDescent="0.2">
      <c r="B2442" s="4" t="str">
        <f t="shared" si="39"/>
        <v/>
      </c>
    </row>
    <row r="2443" spans="2:20" x14ac:dyDescent="0.2">
      <c r="B2443" s="4" t="str">
        <f t="shared" si="39"/>
        <v/>
      </c>
    </row>
    <row r="2444" spans="2:20" x14ac:dyDescent="0.2">
      <c r="B2444" s="4" t="str">
        <f t="shared" si="39"/>
        <v/>
      </c>
    </row>
    <row r="2445" spans="2:20" x14ac:dyDescent="0.2">
      <c r="B2445" s="4" t="str">
        <f t="shared" ref="B2445:B2500" si="40">IF(IFERROR(IF(MAX(G2445:BB2445)/MAX($G$12:$DD$10000)=1,"",MAX(G2445:BB2445)/MAX($G$12:$DD$10000)),"")=0,"",IFERROR(IF(MAX(G2445:BB2445)/MAX($G$12:$DD$10000)=1,"",MAX(G2445:BB2445)/MAX($G$12:$DD$10000)),""))</f>
        <v/>
      </c>
    </row>
    <row r="2446" spans="2:20" x14ac:dyDescent="0.2">
      <c r="B2446" s="4" t="str">
        <f t="shared" si="40"/>
        <v/>
      </c>
    </row>
    <row r="2447" spans="2:20" x14ac:dyDescent="0.2">
      <c r="B2447" s="4" t="str">
        <f t="shared" si="40"/>
        <v/>
      </c>
    </row>
    <row r="2448" spans="2:20" x14ac:dyDescent="0.2">
      <c r="B2448" s="4" t="str">
        <f t="shared" si="40"/>
        <v/>
      </c>
    </row>
    <row r="2449" spans="2:2" x14ac:dyDescent="0.2">
      <c r="B2449" s="4" t="str">
        <f t="shared" si="40"/>
        <v/>
      </c>
    </row>
    <row r="2450" spans="2:2" x14ac:dyDescent="0.2">
      <c r="B2450" s="4" t="str">
        <f t="shared" si="40"/>
        <v/>
      </c>
    </row>
    <row r="2451" spans="2:2" x14ac:dyDescent="0.2">
      <c r="B2451" s="4" t="str">
        <f t="shared" si="40"/>
        <v/>
      </c>
    </row>
    <row r="2452" spans="2:2" x14ac:dyDescent="0.2">
      <c r="B2452" s="4" t="str">
        <f t="shared" si="40"/>
        <v/>
      </c>
    </row>
    <row r="2453" spans="2:2" x14ac:dyDescent="0.2">
      <c r="B2453" s="4" t="str">
        <f t="shared" si="40"/>
        <v/>
      </c>
    </row>
    <row r="2454" spans="2:2" x14ac:dyDescent="0.2">
      <c r="B2454" s="4" t="str">
        <f t="shared" si="40"/>
        <v/>
      </c>
    </row>
    <row r="2455" spans="2:2" x14ac:dyDescent="0.2">
      <c r="B2455" s="4" t="str">
        <f t="shared" si="40"/>
        <v/>
      </c>
    </row>
    <row r="2456" spans="2:2" x14ac:dyDescent="0.2">
      <c r="B2456" s="4" t="str">
        <f t="shared" si="40"/>
        <v/>
      </c>
    </row>
    <row r="2457" spans="2:2" x14ac:dyDescent="0.2">
      <c r="B2457" s="4" t="str">
        <f t="shared" si="40"/>
        <v/>
      </c>
    </row>
    <row r="2458" spans="2:2" x14ac:dyDescent="0.2">
      <c r="B2458" s="4" t="str">
        <f t="shared" si="40"/>
        <v/>
      </c>
    </row>
    <row r="2459" spans="2:2" x14ac:dyDescent="0.2">
      <c r="B2459" s="4" t="str">
        <f t="shared" si="40"/>
        <v/>
      </c>
    </row>
    <row r="2460" spans="2:2" x14ac:dyDescent="0.2">
      <c r="B2460" s="4" t="str">
        <f t="shared" si="40"/>
        <v/>
      </c>
    </row>
    <row r="2461" spans="2:2" x14ac:dyDescent="0.2">
      <c r="B2461" s="4" t="str">
        <f t="shared" si="40"/>
        <v/>
      </c>
    </row>
    <row r="2462" spans="2:2" x14ac:dyDescent="0.2">
      <c r="B2462" s="4" t="str">
        <f t="shared" si="40"/>
        <v/>
      </c>
    </row>
    <row r="2463" spans="2:2" x14ac:dyDescent="0.2">
      <c r="B2463" s="4" t="str">
        <f t="shared" si="40"/>
        <v/>
      </c>
    </row>
    <row r="2464" spans="2:2" x14ac:dyDescent="0.2">
      <c r="B2464" s="4" t="str">
        <f t="shared" si="40"/>
        <v/>
      </c>
    </row>
    <row r="2465" spans="2:2" x14ac:dyDescent="0.2">
      <c r="B2465" s="4" t="str">
        <f t="shared" si="40"/>
        <v/>
      </c>
    </row>
    <row r="2466" spans="2:2" x14ac:dyDescent="0.2">
      <c r="B2466" s="4" t="str">
        <f t="shared" si="40"/>
        <v/>
      </c>
    </row>
    <row r="2467" spans="2:2" x14ac:dyDescent="0.2">
      <c r="B2467" s="4" t="str">
        <f t="shared" si="40"/>
        <v/>
      </c>
    </row>
    <row r="2468" spans="2:2" x14ac:dyDescent="0.2">
      <c r="B2468" s="4" t="str">
        <f t="shared" si="40"/>
        <v/>
      </c>
    </row>
    <row r="2469" spans="2:2" x14ac:dyDescent="0.2">
      <c r="B2469" s="4" t="str">
        <f t="shared" si="40"/>
        <v/>
      </c>
    </row>
    <row r="2470" spans="2:2" x14ac:dyDescent="0.2">
      <c r="B2470" s="4" t="str">
        <f t="shared" si="40"/>
        <v/>
      </c>
    </row>
    <row r="2471" spans="2:2" x14ac:dyDescent="0.2">
      <c r="B2471" s="4" t="str">
        <f t="shared" si="40"/>
        <v/>
      </c>
    </row>
    <row r="2472" spans="2:2" x14ac:dyDescent="0.2">
      <c r="B2472" s="4" t="str">
        <f t="shared" si="40"/>
        <v/>
      </c>
    </row>
    <row r="2473" spans="2:2" x14ac:dyDescent="0.2">
      <c r="B2473" s="4" t="str">
        <f t="shared" si="40"/>
        <v/>
      </c>
    </row>
    <row r="2474" spans="2:2" x14ac:dyDescent="0.2">
      <c r="B2474" s="4" t="str">
        <f t="shared" si="40"/>
        <v/>
      </c>
    </row>
    <row r="2475" spans="2:2" x14ac:dyDescent="0.2">
      <c r="B2475" s="4" t="str">
        <f t="shared" si="40"/>
        <v/>
      </c>
    </row>
    <row r="2476" spans="2:2" x14ac:dyDescent="0.2">
      <c r="B2476" s="4" t="str">
        <f t="shared" si="40"/>
        <v/>
      </c>
    </row>
    <row r="2477" spans="2:2" x14ac:dyDescent="0.2">
      <c r="B2477" s="4" t="str">
        <f t="shared" si="40"/>
        <v/>
      </c>
    </row>
    <row r="2478" spans="2:2" x14ac:dyDescent="0.2">
      <c r="B2478" s="4" t="str">
        <f t="shared" si="40"/>
        <v/>
      </c>
    </row>
    <row r="2479" spans="2:2" x14ac:dyDescent="0.2">
      <c r="B2479" s="4" t="str">
        <f t="shared" si="40"/>
        <v/>
      </c>
    </row>
    <row r="2480" spans="2:2" x14ac:dyDescent="0.2">
      <c r="B2480" s="4" t="str">
        <f t="shared" si="40"/>
        <v/>
      </c>
    </row>
    <row r="2481" spans="2:2" x14ac:dyDescent="0.2">
      <c r="B2481" s="4" t="str">
        <f t="shared" si="40"/>
        <v/>
      </c>
    </row>
    <row r="2482" spans="2:2" x14ac:dyDescent="0.2">
      <c r="B2482" s="4" t="str">
        <f t="shared" si="40"/>
        <v/>
      </c>
    </row>
    <row r="2483" spans="2:2" x14ac:dyDescent="0.2">
      <c r="B2483" s="4" t="str">
        <f t="shared" si="40"/>
        <v/>
      </c>
    </row>
    <row r="2484" spans="2:2" x14ac:dyDescent="0.2">
      <c r="B2484" s="4" t="str">
        <f t="shared" si="40"/>
        <v/>
      </c>
    </row>
    <row r="2485" spans="2:2" x14ac:dyDescent="0.2">
      <c r="B2485" s="4" t="str">
        <f t="shared" si="40"/>
        <v/>
      </c>
    </row>
    <row r="2486" spans="2:2" x14ac:dyDescent="0.2">
      <c r="B2486" s="4" t="str">
        <f t="shared" si="40"/>
        <v/>
      </c>
    </row>
    <row r="2487" spans="2:2" x14ac:dyDescent="0.2">
      <c r="B2487" s="4" t="str">
        <f t="shared" si="40"/>
        <v/>
      </c>
    </row>
    <row r="2488" spans="2:2" x14ac:dyDescent="0.2">
      <c r="B2488" s="4" t="str">
        <f t="shared" si="40"/>
        <v/>
      </c>
    </row>
    <row r="2489" spans="2:2" x14ac:dyDescent="0.2">
      <c r="B2489" s="4" t="str">
        <f t="shared" si="40"/>
        <v/>
      </c>
    </row>
    <row r="2490" spans="2:2" x14ac:dyDescent="0.2">
      <c r="B2490" s="4" t="str">
        <f t="shared" si="40"/>
        <v/>
      </c>
    </row>
    <row r="2491" spans="2:2" x14ac:dyDescent="0.2">
      <c r="B2491" s="4" t="str">
        <f t="shared" si="40"/>
        <v/>
      </c>
    </row>
    <row r="2492" spans="2:2" x14ac:dyDescent="0.2">
      <c r="B2492" s="4" t="str">
        <f t="shared" si="40"/>
        <v/>
      </c>
    </row>
    <row r="2493" spans="2:2" x14ac:dyDescent="0.2">
      <c r="B2493" s="4" t="str">
        <f t="shared" si="40"/>
        <v/>
      </c>
    </row>
    <row r="2494" spans="2:2" x14ac:dyDescent="0.2">
      <c r="B2494" s="4" t="str">
        <f t="shared" si="40"/>
        <v/>
      </c>
    </row>
    <row r="2495" spans="2:2" x14ac:dyDescent="0.2">
      <c r="B2495" s="4" t="str">
        <f t="shared" si="40"/>
        <v/>
      </c>
    </row>
    <row r="2496" spans="2:2" x14ac:dyDescent="0.2">
      <c r="B2496" s="4" t="str">
        <f t="shared" si="40"/>
        <v/>
      </c>
    </row>
    <row r="2497" spans="2:2" x14ac:dyDescent="0.2">
      <c r="B2497" s="4" t="str">
        <f t="shared" si="40"/>
        <v/>
      </c>
    </row>
    <row r="2498" spans="2:2" x14ac:dyDescent="0.2">
      <c r="B2498" s="4" t="str">
        <f t="shared" si="40"/>
        <v/>
      </c>
    </row>
    <row r="2499" spans="2:2" x14ac:dyDescent="0.2">
      <c r="B2499" s="4" t="str">
        <f t="shared" si="40"/>
        <v/>
      </c>
    </row>
    <row r="2500" spans="2:2" x14ac:dyDescent="0.2">
      <c r="B2500" s="4" t="str">
        <f t="shared" si="40"/>
        <v/>
      </c>
    </row>
  </sheetData>
  <conditionalFormatting sqref="B12:B2500">
    <cfRule type="colorScale" priority="7">
      <colorScale>
        <cfvo type="percent" val="0"/>
        <cfvo type="percent" val="100"/>
        <color theme="0"/>
        <color rgb="FF63BE7B"/>
      </colorScale>
    </cfRule>
    <cfRule type="cellIs" dxfId="86" priority="8" operator="lessThanOrEqual">
      <formula>0</formula>
    </cfRule>
    <cfRule type="cellIs" dxfId="85" priority="9" operator="greaterThan">
      <formula>1</formula>
    </cfRule>
  </conditionalFormatting>
  <conditionalFormatting sqref="G9:DD9">
    <cfRule type="colorScale" priority="4">
      <colorScale>
        <cfvo type="percent" val="0"/>
        <cfvo type="percent" val="100"/>
        <color theme="0"/>
        <color rgb="FF63BE7B"/>
      </colorScale>
    </cfRule>
    <cfRule type="cellIs" dxfId="84" priority="5" operator="lessThanOrEqual">
      <formula>0</formula>
    </cfRule>
    <cfRule type="cellIs" dxfId="83" priority="6" operator="greaterThan">
      <formula>1</formula>
    </cfRule>
  </conditionalFormatting>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62BCB-FE57-46C7-973C-65E95C2BA388}">
  <sheetPr codeName="Sheet27">
    <tabColor theme="8" tint="0.39997558519241921"/>
  </sheetPr>
  <dimension ref="B8:BB2500"/>
  <sheetViews>
    <sheetView showGridLines="0" workbookViewId="0">
      <pane ySplit="11" topLeftCell="A12" activePane="bottomLeft" state="frozen"/>
      <selection activeCell="C9" sqref="C9"/>
      <selection pane="bottomLeft" activeCell="S23" sqref="S23"/>
    </sheetView>
  </sheetViews>
  <sheetFormatPr defaultColWidth="9.140625" defaultRowHeight="12.75" x14ac:dyDescent="0.2"/>
  <cols>
    <col min="1" max="2" width="9.140625" style="2"/>
    <col min="3" max="6" width="12.42578125" style="3" customWidth="1"/>
    <col min="7" max="17" width="10.42578125" style="3" customWidth="1"/>
    <col min="18" max="54" width="9.140625" style="3"/>
    <col min="55" max="16384" width="9.140625" style="2"/>
  </cols>
  <sheetData>
    <row r="8" spans="2:54" ht="12.75" customHeight="1" x14ac:dyDescent="0.2"/>
    <row r="9" spans="2:54" ht="15.75" x14ac:dyDescent="0.25">
      <c r="C9" s="9" t="s">
        <v>34</v>
      </c>
      <c r="G9" s="4">
        <f>IF(IFERROR(IF(MAX(G12:G10000)/MAX($G$12:$BB$10000)=1,"",MAX(G12:G10000)/MAX($G$12:$BB$10000)),"")=0,"",IFERROR(IF(MAX(G12:G10000)/MAX($G$12:$BB$10000)=1,"",MAX(G12:G10000)/MAX($G$12:$BB$10000)),""))</f>
        <v>0.18354352400043675</v>
      </c>
      <c r="H9" s="4">
        <f t="shared" ref="H9:BB9" si="0">IF(IFERROR(IF(MAX(H12:H10000)/MAX($G$12:$BB$10000)=1,"",MAX(H12:H10000)/MAX($G$12:$BB$10000)),"")=0,"",IFERROR(IF(MAX(H12:H10000)/MAX($G$12:$BB$10000)=1,"",MAX(H12:H10000)/MAX($G$12:$BB$10000)),""))</f>
        <v>0.15659959132586421</v>
      </c>
      <c r="I9" s="4">
        <f t="shared" si="0"/>
        <v>0.25429751212621443</v>
      </c>
      <c r="J9" s="4">
        <f t="shared" si="0"/>
        <v>0.14467125095558489</v>
      </c>
      <c r="K9" s="4">
        <f t="shared" si="0"/>
        <v>6.0061565381380785E-2</v>
      </c>
      <c r="L9" s="4">
        <f t="shared" si="0"/>
        <v>4.464505997589658E-2</v>
      </c>
      <c r="M9" s="4">
        <f t="shared" si="0"/>
        <v>7.5014076671907598E-2</v>
      </c>
      <c r="N9" s="4">
        <f t="shared" si="0"/>
        <v>2.5498696208489439E-2</v>
      </c>
      <c r="O9" s="4">
        <f t="shared" si="0"/>
        <v>5.566872335422509E-2</v>
      </c>
      <c r="P9" s="4" t="str">
        <f t="shared" si="0"/>
        <v/>
      </c>
      <c r="Q9" s="4" t="str">
        <f t="shared" si="0"/>
        <v/>
      </c>
      <c r="R9" s="4" t="str">
        <f t="shared" si="0"/>
        <v/>
      </c>
      <c r="S9" s="4" t="str">
        <f t="shared" si="0"/>
        <v/>
      </c>
      <c r="T9" s="4" t="str">
        <f t="shared" si="0"/>
        <v/>
      </c>
      <c r="U9" s="4" t="str">
        <f t="shared" si="0"/>
        <v/>
      </c>
      <c r="V9" s="4" t="str">
        <f t="shared" si="0"/>
        <v/>
      </c>
      <c r="W9" s="4" t="str">
        <f t="shared" si="0"/>
        <v/>
      </c>
      <c r="X9" s="4" t="str">
        <f t="shared" si="0"/>
        <v/>
      </c>
      <c r="Y9" s="4" t="str">
        <f t="shared" si="0"/>
        <v/>
      </c>
      <c r="Z9" s="4" t="str">
        <f t="shared" si="0"/>
        <v/>
      </c>
      <c r="AA9" s="4" t="str">
        <f t="shared" si="0"/>
        <v/>
      </c>
      <c r="AB9" s="4" t="str">
        <f t="shared" si="0"/>
        <v/>
      </c>
      <c r="AC9" s="4" t="str">
        <f t="shared" si="0"/>
        <v/>
      </c>
      <c r="AD9" s="4" t="str">
        <f t="shared" si="0"/>
        <v/>
      </c>
      <c r="AE9" s="4" t="str">
        <f t="shared" si="0"/>
        <v/>
      </c>
      <c r="AF9" s="4" t="str">
        <f t="shared" si="0"/>
        <v/>
      </c>
      <c r="AG9" s="4" t="str">
        <f t="shared" si="0"/>
        <v/>
      </c>
      <c r="AH9" s="4" t="str">
        <f t="shared" si="0"/>
        <v/>
      </c>
      <c r="AI9" s="4" t="str">
        <f t="shared" si="0"/>
        <v/>
      </c>
      <c r="AJ9" s="4" t="str">
        <f t="shared" si="0"/>
        <v/>
      </c>
      <c r="AK9" s="4" t="str">
        <f t="shared" si="0"/>
        <v/>
      </c>
      <c r="AL9" s="4" t="str">
        <f t="shared" si="0"/>
        <v/>
      </c>
      <c r="AM9" s="4" t="str">
        <f t="shared" si="0"/>
        <v/>
      </c>
      <c r="AN9" s="4" t="str">
        <f t="shared" si="0"/>
        <v/>
      </c>
      <c r="AO9" s="4" t="str">
        <f t="shared" si="0"/>
        <v/>
      </c>
      <c r="AP9" s="4" t="str">
        <f t="shared" si="0"/>
        <v/>
      </c>
      <c r="AQ9" s="4" t="str">
        <f t="shared" si="0"/>
        <v/>
      </c>
      <c r="AR9" s="4" t="str">
        <f t="shared" si="0"/>
        <v/>
      </c>
      <c r="AS9" s="4" t="str">
        <f t="shared" si="0"/>
        <v/>
      </c>
      <c r="AT9" s="4" t="str">
        <f t="shared" si="0"/>
        <v/>
      </c>
      <c r="AU9" s="4" t="str">
        <f t="shared" si="0"/>
        <v/>
      </c>
      <c r="AV9" s="4" t="str">
        <f t="shared" si="0"/>
        <v/>
      </c>
      <c r="AW9" s="4" t="str">
        <f t="shared" si="0"/>
        <v/>
      </c>
      <c r="AX9" s="4" t="str">
        <f t="shared" si="0"/>
        <v/>
      </c>
      <c r="AY9" s="4" t="str">
        <f t="shared" si="0"/>
        <v/>
      </c>
      <c r="AZ9" s="4" t="str">
        <f t="shared" si="0"/>
        <v/>
      </c>
      <c r="BA9" s="4" t="str">
        <f t="shared" si="0"/>
        <v/>
      </c>
      <c r="BB9" s="4" t="str">
        <f t="shared" si="0"/>
        <v/>
      </c>
    </row>
    <row r="10" spans="2:54" ht="15" hidden="1" x14ac:dyDescent="0.25">
      <c r="C10" s="7" t="s">
        <v>35</v>
      </c>
      <c r="G10" s="7" t="s">
        <v>33</v>
      </c>
      <c r="Q10"/>
      <c r="R10"/>
      <c r="S10"/>
      <c r="T10"/>
    </row>
    <row r="11" spans="2:54" ht="15" x14ac:dyDescent="0.25">
      <c r="C11" s="8" t="s">
        <v>2</v>
      </c>
      <c r="D11" s="7" t="s">
        <v>4</v>
      </c>
      <c r="E11" s="7" t="s">
        <v>9</v>
      </c>
      <c r="F11" s="7" t="s">
        <v>5</v>
      </c>
      <c r="G11" s="6">
        <v>500</v>
      </c>
      <c r="H11" s="6">
        <v>1000</v>
      </c>
      <c r="I11" s="6">
        <v>2500</v>
      </c>
      <c r="J11" s="6">
        <v>5000</v>
      </c>
      <c r="K11" s="6">
        <v>7500</v>
      </c>
      <c r="L11" s="6">
        <v>10000</v>
      </c>
      <c r="M11" s="6">
        <v>15000</v>
      </c>
      <c r="N11" s="6">
        <v>20000</v>
      </c>
      <c r="O11" s="6">
        <v>25000</v>
      </c>
      <c r="P11" s="6" t="s">
        <v>38</v>
      </c>
      <c r="Q11"/>
      <c r="R11"/>
      <c r="S11"/>
      <c r="T11"/>
    </row>
    <row r="12" spans="2:54" ht="15" x14ac:dyDescent="0.25">
      <c r="B12" s="4" t="str">
        <f>IF(IFERROR(IF(MAX(G12:BB12)/MAX($G$12:$BB$10000)=1,"",MAX(G12:BB12)/MAX($G$12:$BB$10000)),"")=0,"",IFERROR(IF(MAX(G12:BB12)/MAX($G$12:$BB$10000)=1,"",MAX(G12:BB12)/MAX($G$12:$BB$10000)),""))</f>
        <v/>
      </c>
      <c r="C12" s="3" t="s">
        <v>77</v>
      </c>
      <c r="D12" s="3" t="s">
        <v>92</v>
      </c>
      <c r="E12" s="3" t="s">
        <v>77</v>
      </c>
      <c r="F12" s="3" t="s">
        <v>152</v>
      </c>
      <c r="G12" s="10"/>
      <c r="H12" s="10">
        <v>0</v>
      </c>
      <c r="I12" s="10">
        <v>0</v>
      </c>
      <c r="J12" s="10">
        <v>0</v>
      </c>
      <c r="K12" s="10"/>
      <c r="L12" s="10"/>
      <c r="M12" s="10"/>
      <c r="N12" s="10"/>
      <c r="O12" s="10"/>
      <c r="P12" s="10">
        <v>0</v>
      </c>
      <c r="Q12"/>
      <c r="R12"/>
      <c r="S12"/>
      <c r="T12"/>
    </row>
    <row r="13" spans="2:54" ht="15" x14ac:dyDescent="0.25">
      <c r="B13" s="4" t="str">
        <f t="shared" ref="B13:B76" si="1">IF(IFERROR(IF(MAX(G13:BB13)/MAX($G$12:$BB$10000)=1,"",MAX(G13:BB13)/MAX($G$12:$BB$10000)),"")=0,"",IFERROR(IF(MAX(G13:BB13)/MAX($G$12:$BB$10000)=1,"",MAX(G13:BB13)/MAX($G$12:$BB$10000)),""))</f>
        <v/>
      </c>
      <c r="F13" s="3" t="s">
        <v>258</v>
      </c>
      <c r="G13" s="10"/>
      <c r="H13" s="10"/>
      <c r="I13" s="10"/>
      <c r="J13" s="10"/>
      <c r="K13" s="10"/>
      <c r="L13" s="10">
        <v>0</v>
      </c>
      <c r="M13" s="10"/>
      <c r="N13" s="10"/>
      <c r="O13" s="10"/>
      <c r="P13" s="10">
        <v>0</v>
      </c>
      <c r="Q13"/>
      <c r="R13"/>
      <c r="S13"/>
      <c r="T13"/>
    </row>
    <row r="14" spans="2:54" ht="15" x14ac:dyDescent="0.25">
      <c r="B14" s="4" t="str">
        <f t="shared" si="1"/>
        <v/>
      </c>
      <c r="F14" s="3" t="s">
        <v>223</v>
      </c>
      <c r="G14" s="10">
        <v>0</v>
      </c>
      <c r="H14" s="10"/>
      <c r="I14" s="10">
        <v>0</v>
      </c>
      <c r="J14" s="10">
        <v>0</v>
      </c>
      <c r="K14" s="10">
        <v>0</v>
      </c>
      <c r="L14" s="10"/>
      <c r="M14" s="10"/>
      <c r="N14" s="10"/>
      <c r="O14" s="10"/>
      <c r="P14" s="10">
        <v>0</v>
      </c>
      <c r="Q14"/>
      <c r="R14"/>
      <c r="S14"/>
      <c r="T14"/>
    </row>
    <row r="15" spans="2:54" ht="15" x14ac:dyDescent="0.25">
      <c r="B15" s="4" t="str">
        <f t="shared" si="1"/>
        <v/>
      </c>
      <c r="F15" s="3" t="s">
        <v>84</v>
      </c>
      <c r="G15" s="10"/>
      <c r="H15" s="10">
        <v>0</v>
      </c>
      <c r="I15" s="10">
        <v>0</v>
      </c>
      <c r="J15" s="10">
        <v>0</v>
      </c>
      <c r="K15" s="10"/>
      <c r="L15" s="10"/>
      <c r="M15" s="10"/>
      <c r="N15" s="10"/>
      <c r="O15" s="10"/>
      <c r="P15" s="10">
        <v>0</v>
      </c>
      <c r="Q15"/>
      <c r="R15"/>
      <c r="S15"/>
      <c r="T15"/>
    </row>
    <row r="16" spans="2:54" ht="15" x14ac:dyDescent="0.25">
      <c r="B16" s="4" t="str">
        <f t="shared" si="1"/>
        <v/>
      </c>
      <c r="F16" s="3" t="s">
        <v>97</v>
      </c>
      <c r="G16" s="10"/>
      <c r="H16" s="10"/>
      <c r="I16" s="10">
        <v>0</v>
      </c>
      <c r="J16" s="10"/>
      <c r="K16" s="10"/>
      <c r="L16" s="10"/>
      <c r="M16" s="10"/>
      <c r="N16" s="10"/>
      <c r="O16" s="10"/>
      <c r="P16" s="10">
        <v>0</v>
      </c>
      <c r="Q16"/>
      <c r="R16"/>
      <c r="S16"/>
      <c r="T16"/>
    </row>
    <row r="17" spans="2:20" ht="15" x14ac:dyDescent="0.25">
      <c r="B17" s="4" t="str">
        <f t="shared" si="1"/>
        <v/>
      </c>
      <c r="F17" s="3" t="s">
        <v>85</v>
      </c>
      <c r="G17" s="10"/>
      <c r="H17" s="10"/>
      <c r="I17" s="10"/>
      <c r="J17" s="10">
        <v>0</v>
      </c>
      <c r="K17" s="10"/>
      <c r="L17" s="10"/>
      <c r="M17" s="10"/>
      <c r="N17" s="10">
        <v>0</v>
      </c>
      <c r="O17" s="10"/>
      <c r="P17" s="10">
        <v>0</v>
      </c>
      <c r="Q17"/>
      <c r="R17"/>
      <c r="S17"/>
      <c r="T17"/>
    </row>
    <row r="18" spans="2:20" ht="15" x14ac:dyDescent="0.25">
      <c r="B18" s="4" t="str">
        <f t="shared" si="1"/>
        <v/>
      </c>
      <c r="F18" s="3" t="s">
        <v>191</v>
      </c>
      <c r="G18" s="10"/>
      <c r="H18" s="10"/>
      <c r="I18" s="10">
        <v>0</v>
      </c>
      <c r="J18" s="10"/>
      <c r="K18" s="10"/>
      <c r="L18" s="10"/>
      <c r="M18" s="10">
        <v>0</v>
      </c>
      <c r="N18" s="10"/>
      <c r="O18" s="10"/>
      <c r="P18" s="10">
        <v>0</v>
      </c>
      <c r="Q18"/>
      <c r="R18"/>
      <c r="S18"/>
      <c r="T18"/>
    </row>
    <row r="19" spans="2:20" ht="15" x14ac:dyDescent="0.25">
      <c r="B19" s="4" t="str">
        <f t="shared" si="1"/>
        <v/>
      </c>
      <c r="F19" s="3" t="s">
        <v>86</v>
      </c>
      <c r="G19" s="10"/>
      <c r="H19" s="10">
        <v>0</v>
      </c>
      <c r="I19" s="10"/>
      <c r="J19" s="10">
        <v>0</v>
      </c>
      <c r="K19" s="10">
        <v>0</v>
      </c>
      <c r="L19" s="10">
        <v>0</v>
      </c>
      <c r="M19" s="10"/>
      <c r="N19" s="10">
        <v>0</v>
      </c>
      <c r="O19" s="10"/>
      <c r="P19" s="10">
        <v>0</v>
      </c>
      <c r="Q19"/>
      <c r="R19"/>
      <c r="S19"/>
      <c r="T19"/>
    </row>
    <row r="20" spans="2:20" ht="15" x14ac:dyDescent="0.25">
      <c r="B20" s="4" t="str">
        <f t="shared" si="1"/>
        <v/>
      </c>
      <c r="F20" s="3" t="s">
        <v>253</v>
      </c>
      <c r="G20" s="10"/>
      <c r="H20" s="10"/>
      <c r="I20" s="10"/>
      <c r="J20" s="10"/>
      <c r="K20" s="10"/>
      <c r="L20" s="10">
        <v>0</v>
      </c>
      <c r="M20" s="10"/>
      <c r="N20" s="10"/>
      <c r="O20" s="10"/>
      <c r="P20" s="10">
        <v>0</v>
      </c>
      <c r="Q20"/>
      <c r="R20"/>
      <c r="S20"/>
      <c r="T20"/>
    </row>
    <row r="21" spans="2:20" ht="15" x14ac:dyDescent="0.25">
      <c r="B21" s="4" t="str">
        <f t="shared" si="1"/>
        <v/>
      </c>
      <c r="F21" s="3" t="s">
        <v>87</v>
      </c>
      <c r="G21" s="10"/>
      <c r="H21" s="10"/>
      <c r="I21" s="10"/>
      <c r="J21" s="10"/>
      <c r="K21" s="10"/>
      <c r="L21" s="10"/>
      <c r="M21" s="10">
        <v>0</v>
      </c>
      <c r="N21" s="10"/>
      <c r="O21" s="10"/>
      <c r="P21" s="10">
        <v>0</v>
      </c>
      <c r="Q21"/>
      <c r="R21"/>
      <c r="S21"/>
      <c r="T21"/>
    </row>
    <row r="22" spans="2:20" ht="15" x14ac:dyDescent="0.25">
      <c r="B22" s="4" t="str">
        <f t="shared" si="1"/>
        <v/>
      </c>
      <c r="F22" s="3" t="s">
        <v>96</v>
      </c>
      <c r="G22" s="10"/>
      <c r="H22" s="10"/>
      <c r="I22" s="10"/>
      <c r="J22" s="10"/>
      <c r="K22" s="10"/>
      <c r="L22" s="10"/>
      <c r="M22" s="10">
        <v>0</v>
      </c>
      <c r="N22" s="10"/>
      <c r="O22" s="10"/>
      <c r="P22" s="10">
        <v>0</v>
      </c>
      <c r="Q22"/>
      <c r="R22"/>
      <c r="S22"/>
      <c r="T22"/>
    </row>
    <row r="23" spans="2:20" ht="15" x14ac:dyDescent="0.25">
      <c r="B23" s="4" t="str">
        <f t="shared" si="1"/>
        <v/>
      </c>
      <c r="F23" s="3" t="s">
        <v>88</v>
      </c>
      <c r="G23" s="10"/>
      <c r="H23" s="10"/>
      <c r="I23" s="10"/>
      <c r="J23" s="10">
        <v>0</v>
      </c>
      <c r="K23" s="10">
        <v>0</v>
      </c>
      <c r="L23" s="10">
        <v>0</v>
      </c>
      <c r="M23" s="10">
        <v>0</v>
      </c>
      <c r="N23" s="10"/>
      <c r="O23" s="10"/>
      <c r="P23" s="10">
        <v>0</v>
      </c>
      <c r="Q23"/>
      <c r="R23"/>
      <c r="S23"/>
      <c r="T23"/>
    </row>
    <row r="24" spans="2:20" ht="15" x14ac:dyDescent="0.25">
      <c r="B24" s="4" t="str">
        <f t="shared" si="1"/>
        <v/>
      </c>
      <c r="F24" s="3" t="s">
        <v>98</v>
      </c>
      <c r="G24" s="10"/>
      <c r="H24" s="10"/>
      <c r="I24" s="10"/>
      <c r="J24" s="10">
        <v>0</v>
      </c>
      <c r="K24" s="10"/>
      <c r="L24" s="10"/>
      <c r="M24" s="10">
        <v>0</v>
      </c>
      <c r="N24" s="10"/>
      <c r="O24" s="10"/>
      <c r="P24" s="10">
        <v>0</v>
      </c>
      <c r="Q24"/>
      <c r="R24"/>
      <c r="S24"/>
      <c r="T24"/>
    </row>
    <row r="25" spans="2:20" ht="15" x14ac:dyDescent="0.25">
      <c r="B25" s="4" t="str">
        <f t="shared" si="1"/>
        <v/>
      </c>
      <c r="F25" s="3" t="s">
        <v>89</v>
      </c>
      <c r="G25" s="10"/>
      <c r="H25" s="10">
        <v>0</v>
      </c>
      <c r="I25" s="10">
        <v>0</v>
      </c>
      <c r="J25" s="10">
        <v>0</v>
      </c>
      <c r="K25" s="10">
        <v>0</v>
      </c>
      <c r="L25" s="10">
        <v>0</v>
      </c>
      <c r="M25" s="10"/>
      <c r="N25" s="10">
        <v>0</v>
      </c>
      <c r="O25" s="10">
        <v>0</v>
      </c>
      <c r="P25" s="10">
        <v>0</v>
      </c>
      <c r="Q25"/>
      <c r="R25"/>
      <c r="S25"/>
      <c r="T25"/>
    </row>
    <row r="26" spans="2:20" ht="15" x14ac:dyDescent="0.25">
      <c r="B26" s="4" t="str">
        <f t="shared" si="1"/>
        <v/>
      </c>
      <c r="F26" s="3" t="s">
        <v>153</v>
      </c>
      <c r="G26" s="10"/>
      <c r="H26" s="10">
        <v>0</v>
      </c>
      <c r="I26" s="10">
        <v>0</v>
      </c>
      <c r="J26" s="10">
        <v>0</v>
      </c>
      <c r="K26" s="10">
        <v>0</v>
      </c>
      <c r="L26" s="10"/>
      <c r="M26" s="10">
        <v>0</v>
      </c>
      <c r="N26" s="10"/>
      <c r="O26" s="10">
        <v>0</v>
      </c>
      <c r="P26" s="10">
        <v>0</v>
      </c>
      <c r="Q26"/>
      <c r="R26"/>
      <c r="S26"/>
      <c r="T26"/>
    </row>
    <row r="27" spans="2:20" ht="15" x14ac:dyDescent="0.25">
      <c r="B27" s="4" t="str">
        <f t="shared" si="1"/>
        <v/>
      </c>
      <c r="F27" s="3" t="s">
        <v>90</v>
      </c>
      <c r="G27" s="10">
        <v>0</v>
      </c>
      <c r="H27" s="10"/>
      <c r="I27" s="10">
        <v>0</v>
      </c>
      <c r="J27" s="10">
        <v>0</v>
      </c>
      <c r="K27" s="10"/>
      <c r="L27" s="10">
        <v>0</v>
      </c>
      <c r="M27" s="10">
        <v>0</v>
      </c>
      <c r="N27" s="10"/>
      <c r="O27" s="10">
        <v>0</v>
      </c>
      <c r="P27" s="10">
        <v>0</v>
      </c>
      <c r="Q27"/>
      <c r="R27"/>
      <c r="S27"/>
      <c r="T27"/>
    </row>
    <row r="28" spans="2:20" ht="15" x14ac:dyDescent="0.25">
      <c r="B28" s="4" t="str">
        <f t="shared" si="1"/>
        <v/>
      </c>
      <c r="F28" s="3" t="s">
        <v>203</v>
      </c>
      <c r="G28" s="10"/>
      <c r="H28" s="10"/>
      <c r="I28" s="10"/>
      <c r="J28" s="10">
        <v>0</v>
      </c>
      <c r="K28" s="10"/>
      <c r="L28" s="10"/>
      <c r="M28" s="10"/>
      <c r="N28" s="10"/>
      <c r="O28" s="10"/>
      <c r="P28" s="10">
        <v>0</v>
      </c>
      <c r="Q28"/>
      <c r="R28"/>
      <c r="S28"/>
      <c r="T28"/>
    </row>
    <row r="29" spans="2:20" ht="15" x14ac:dyDescent="0.25">
      <c r="B29" s="4" t="str">
        <f t="shared" si="1"/>
        <v/>
      </c>
      <c r="F29" s="3" t="s">
        <v>91</v>
      </c>
      <c r="G29" s="10"/>
      <c r="H29" s="10"/>
      <c r="I29" s="10"/>
      <c r="J29" s="10"/>
      <c r="K29" s="10"/>
      <c r="L29" s="10">
        <v>0</v>
      </c>
      <c r="M29" s="10">
        <v>0</v>
      </c>
      <c r="N29" s="10"/>
      <c r="O29" s="10"/>
      <c r="P29" s="10">
        <v>0</v>
      </c>
      <c r="Q29"/>
      <c r="R29"/>
      <c r="S29"/>
      <c r="T29"/>
    </row>
    <row r="30" spans="2:20" ht="15" x14ac:dyDescent="0.25">
      <c r="B30" s="4" t="str">
        <f t="shared" si="1"/>
        <v/>
      </c>
      <c r="F30" s="3" t="s">
        <v>224</v>
      </c>
      <c r="G30" s="10"/>
      <c r="H30" s="10"/>
      <c r="I30" s="10"/>
      <c r="J30" s="10"/>
      <c r="K30" s="10"/>
      <c r="L30" s="10"/>
      <c r="M30" s="10">
        <v>0</v>
      </c>
      <c r="N30" s="10"/>
      <c r="O30" s="10"/>
      <c r="P30" s="10">
        <v>0</v>
      </c>
      <c r="Q30"/>
      <c r="R30"/>
      <c r="S30"/>
      <c r="T30"/>
    </row>
    <row r="31" spans="2:20" ht="15" x14ac:dyDescent="0.25">
      <c r="B31" s="4" t="str">
        <f t="shared" si="1"/>
        <v/>
      </c>
      <c r="F31" s="3" t="s">
        <v>93</v>
      </c>
      <c r="G31" s="10">
        <v>0</v>
      </c>
      <c r="H31" s="10"/>
      <c r="I31" s="10">
        <v>0</v>
      </c>
      <c r="J31" s="10">
        <v>0</v>
      </c>
      <c r="K31" s="10">
        <v>0</v>
      </c>
      <c r="L31" s="10">
        <v>0</v>
      </c>
      <c r="M31" s="10">
        <v>0</v>
      </c>
      <c r="N31" s="10">
        <v>0</v>
      </c>
      <c r="O31" s="10"/>
      <c r="P31" s="10">
        <v>0</v>
      </c>
      <c r="Q31"/>
      <c r="R31"/>
      <c r="S31"/>
      <c r="T31"/>
    </row>
    <row r="32" spans="2:20" ht="15" x14ac:dyDescent="0.25">
      <c r="B32" s="4" t="str">
        <f t="shared" si="1"/>
        <v/>
      </c>
      <c r="F32" s="3" t="s">
        <v>254</v>
      </c>
      <c r="G32" s="10"/>
      <c r="H32" s="10"/>
      <c r="I32" s="10"/>
      <c r="J32" s="10"/>
      <c r="K32" s="10"/>
      <c r="L32" s="10"/>
      <c r="M32" s="10">
        <v>0</v>
      </c>
      <c r="N32" s="10"/>
      <c r="O32" s="10"/>
      <c r="P32" s="10">
        <v>0</v>
      </c>
      <c r="Q32"/>
      <c r="R32"/>
      <c r="S32"/>
      <c r="T32"/>
    </row>
    <row r="33" spans="2:20" ht="15" x14ac:dyDescent="0.25">
      <c r="B33" s="4" t="str">
        <f t="shared" si="1"/>
        <v/>
      </c>
      <c r="F33" s="3" t="s">
        <v>94</v>
      </c>
      <c r="G33" s="10"/>
      <c r="H33" s="10"/>
      <c r="I33" s="10"/>
      <c r="J33" s="10"/>
      <c r="K33" s="10">
        <v>0</v>
      </c>
      <c r="L33" s="10">
        <v>0</v>
      </c>
      <c r="M33" s="10">
        <v>0</v>
      </c>
      <c r="N33" s="10">
        <v>0</v>
      </c>
      <c r="O33" s="10"/>
      <c r="P33" s="10">
        <v>0</v>
      </c>
      <c r="Q33"/>
      <c r="R33"/>
      <c r="S33"/>
      <c r="T33"/>
    </row>
    <row r="34" spans="2:20" ht="15" x14ac:dyDescent="0.25">
      <c r="B34" s="4" t="str">
        <f t="shared" si="1"/>
        <v/>
      </c>
      <c r="F34" s="3" t="s">
        <v>82</v>
      </c>
      <c r="G34" s="10">
        <v>0</v>
      </c>
      <c r="H34" s="10"/>
      <c r="I34" s="10"/>
      <c r="J34" s="10">
        <v>0</v>
      </c>
      <c r="K34" s="10"/>
      <c r="L34" s="10"/>
      <c r="M34" s="10"/>
      <c r="N34" s="10"/>
      <c r="O34" s="10"/>
      <c r="P34" s="10">
        <v>0</v>
      </c>
      <c r="Q34"/>
      <c r="R34"/>
      <c r="S34"/>
      <c r="T34"/>
    </row>
    <row r="35" spans="2:20" ht="15" x14ac:dyDescent="0.25">
      <c r="B35" s="4" t="str">
        <f t="shared" si="1"/>
        <v/>
      </c>
      <c r="F35" s="3" t="s">
        <v>95</v>
      </c>
      <c r="G35" s="10"/>
      <c r="H35" s="10"/>
      <c r="I35" s="10"/>
      <c r="J35" s="10"/>
      <c r="K35" s="10">
        <v>0</v>
      </c>
      <c r="L35" s="10"/>
      <c r="M35" s="10"/>
      <c r="N35" s="10"/>
      <c r="O35" s="10"/>
      <c r="P35" s="10">
        <v>0</v>
      </c>
      <c r="Q35"/>
      <c r="R35"/>
      <c r="S35"/>
      <c r="T35"/>
    </row>
    <row r="36" spans="2:20" ht="15" x14ac:dyDescent="0.25">
      <c r="B36" s="4">
        <f t="shared" si="1"/>
        <v>6.5292627276395149E-2</v>
      </c>
      <c r="E36" s="3" t="s">
        <v>100</v>
      </c>
      <c r="F36" s="3" t="s">
        <v>99</v>
      </c>
      <c r="G36" s="10">
        <v>7376.7300000000059</v>
      </c>
      <c r="H36" s="10">
        <v>4345.88</v>
      </c>
      <c r="I36" s="10">
        <v>5240.5299999999988</v>
      </c>
      <c r="J36" s="10">
        <v>7938.05</v>
      </c>
      <c r="K36" s="10"/>
      <c r="L36" s="10"/>
      <c r="M36" s="10"/>
      <c r="N36" s="10"/>
      <c r="O36" s="10">
        <v>7589.3400000000011</v>
      </c>
      <c r="P36" s="10">
        <v>32490.530000000006</v>
      </c>
      <c r="Q36"/>
      <c r="R36"/>
      <c r="S36"/>
      <c r="T36"/>
    </row>
    <row r="37" spans="2:20" ht="15" x14ac:dyDescent="0.25">
      <c r="B37" s="4">
        <f t="shared" si="1"/>
        <v>4.0608518163483584E-2</v>
      </c>
      <c r="F37" s="3" t="s">
        <v>104</v>
      </c>
      <c r="G37" s="10">
        <v>2020.86</v>
      </c>
      <c r="H37" s="10">
        <v>4704.4399999999996</v>
      </c>
      <c r="I37" s="10">
        <v>5072.8599999999988</v>
      </c>
      <c r="J37" s="10">
        <v>5327.6399999999994</v>
      </c>
      <c r="K37" s="10"/>
      <c r="L37" s="10"/>
      <c r="M37" s="10"/>
      <c r="N37" s="10"/>
      <c r="O37" s="10">
        <v>3081.57</v>
      </c>
      <c r="P37" s="10">
        <v>20207.369999999995</v>
      </c>
      <c r="Q37"/>
      <c r="R37"/>
      <c r="S37"/>
      <c r="T37"/>
    </row>
    <row r="38" spans="2:20" ht="15" x14ac:dyDescent="0.25">
      <c r="B38" s="4">
        <f t="shared" si="1"/>
        <v>2.332026102075449E-2</v>
      </c>
      <c r="F38" s="3" t="s">
        <v>105</v>
      </c>
      <c r="G38" s="10">
        <v>2989.7899999999991</v>
      </c>
      <c r="H38" s="10">
        <v>1737.12</v>
      </c>
      <c r="I38" s="10">
        <v>1568.46</v>
      </c>
      <c r="J38" s="10">
        <v>1794.12</v>
      </c>
      <c r="K38" s="10"/>
      <c r="L38" s="10"/>
      <c r="M38" s="10"/>
      <c r="N38" s="10"/>
      <c r="O38" s="10">
        <v>3515</v>
      </c>
      <c r="P38" s="10">
        <v>11604.489999999998</v>
      </c>
      <c r="Q38"/>
      <c r="R38"/>
      <c r="S38"/>
      <c r="T38"/>
    </row>
    <row r="39" spans="2:20" ht="15" x14ac:dyDescent="0.25">
      <c r="B39" s="4">
        <f t="shared" si="1"/>
        <v>1.931275777632252E-2</v>
      </c>
      <c r="F39" s="3" t="s">
        <v>155</v>
      </c>
      <c r="G39" s="10">
        <v>3833.4799999999987</v>
      </c>
      <c r="H39" s="10">
        <v>1994.0399999999997</v>
      </c>
      <c r="I39" s="10">
        <v>1783.1200000000001</v>
      </c>
      <c r="J39" s="10">
        <v>598.41</v>
      </c>
      <c r="K39" s="10">
        <v>659.74</v>
      </c>
      <c r="L39" s="10">
        <v>741.51</v>
      </c>
      <c r="M39" s="10"/>
      <c r="N39" s="10"/>
      <c r="O39" s="10"/>
      <c r="P39" s="10">
        <v>9610.2999999999993</v>
      </c>
      <c r="Q39"/>
      <c r="R39"/>
      <c r="S39"/>
      <c r="T39"/>
    </row>
    <row r="40" spans="2:20" ht="15" x14ac:dyDescent="0.25">
      <c r="B40" s="4">
        <f t="shared" si="1"/>
        <v>1.2263821238012822E-2</v>
      </c>
      <c r="F40" s="3" t="s">
        <v>160</v>
      </c>
      <c r="G40" s="10">
        <v>5442.7999999999993</v>
      </c>
      <c r="H40" s="10">
        <v>659.84999999999991</v>
      </c>
      <c r="I40" s="10"/>
      <c r="J40" s="10"/>
      <c r="K40" s="10"/>
      <c r="L40" s="10"/>
      <c r="M40" s="10"/>
      <c r="N40" s="10"/>
      <c r="O40" s="10"/>
      <c r="P40" s="10">
        <v>6102.65</v>
      </c>
      <c r="Q40"/>
      <c r="R40"/>
      <c r="S40"/>
      <c r="T40"/>
    </row>
    <row r="41" spans="2:20" ht="15" x14ac:dyDescent="0.25">
      <c r="B41" s="4">
        <f t="shared" si="1"/>
        <v>7.6015736452146538E-3</v>
      </c>
      <c r="F41" s="3" t="s">
        <v>109</v>
      </c>
      <c r="G41" s="10">
        <v>2446.650000000001</v>
      </c>
      <c r="H41" s="10">
        <v>267.95</v>
      </c>
      <c r="I41" s="10"/>
      <c r="J41" s="10"/>
      <c r="K41" s="10"/>
      <c r="L41" s="10"/>
      <c r="M41" s="10"/>
      <c r="N41" s="10"/>
      <c r="O41" s="10">
        <v>1068.05</v>
      </c>
      <c r="P41" s="10">
        <v>3782.6500000000005</v>
      </c>
      <c r="Q41"/>
      <c r="R41"/>
      <c r="S41"/>
      <c r="T41"/>
    </row>
    <row r="42" spans="2:20" ht="15" x14ac:dyDescent="0.25">
      <c r="B42" s="4">
        <f t="shared" si="1"/>
        <v>6.4863720593752493E-3</v>
      </c>
      <c r="F42" s="3" t="s">
        <v>106</v>
      </c>
      <c r="G42" s="10">
        <v>983.94</v>
      </c>
      <c r="H42" s="10">
        <v>537.96</v>
      </c>
      <c r="I42" s="10"/>
      <c r="J42" s="10"/>
      <c r="K42" s="10"/>
      <c r="L42" s="10"/>
      <c r="M42" s="10"/>
      <c r="N42" s="10"/>
      <c r="O42" s="10">
        <v>1705.81</v>
      </c>
      <c r="P42" s="10">
        <v>3227.71</v>
      </c>
      <c r="Q42"/>
      <c r="R42"/>
      <c r="S42"/>
      <c r="T42"/>
    </row>
    <row r="43" spans="2:20" ht="15" x14ac:dyDescent="0.25">
      <c r="B43" s="4">
        <f t="shared" si="1"/>
        <v>5.9224812513842288E-3</v>
      </c>
      <c r="F43" s="3" t="s">
        <v>207</v>
      </c>
      <c r="G43" s="10">
        <v>1575.8099999999997</v>
      </c>
      <c r="H43" s="10">
        <v>864.93000000000006</v>
      </c>
      <c r="I43" s="10">
        <v>506.37</v>
      </c>
      <c r="J43" s="10"/>
      <c r="K43" s="10"/>
      <c r="L43" s="10"/>
      <c r="M43" s="10"/>
      <c r="N43" s="10"/>
      <c r="O43" s="10"/>
      <c r="P43" s="10">
        <v>2947.1099999999997</v>
      </c>
      <c r="Q43"/>
      <c r="R43"/>
      <c r="S43"/>
      <c r="T43"/>
    </row>
    <row r="44" spans="2:20" ht="15" x14ac:dyDescent="0.25">
      <c r="B44" s="4">
        <f t="shared" si="1"/>
        <v>5.8390029043993855E-3</v>
      </c>
      <c r="F44" s="3" t="s">
        <v>234</v>
      </c>
      <c r="G44" s="10">
        <v>2177.1199999999994</v>
      </c>
      <c r="H44" s="10">
        <v>439.9</v>
      </c>
      <c r="I44" s="10">
        <v>288.55</v>
      </c>
      <c r="J44" s="10"/>
      <c r="K44" s="10"/>
      <c r="L44" s="10"/>
      <c r="M44" s="10"/>
      <c r="N44" s="10"/>
      <c r="O44" s="10"/>
      <c r="P44" s="10">
        <v>2905.5699999999997</v>
      </c>
      <c r="Q44"/>
      <c r="R44"/>
      <c r="S44"/>
      <c r="T44"/>
    </row>
    <row r="45" spans="2:20" ht="15" x14ac:dyDescent="0.25">
      <c r="B45" s="4">
        <f t="shared" si="1"/>
        <v>5.1793149659132426E-3</v>
      </c>
      <c r="F45" s="3" t="s">
        <v>108</v>
      </c>
      <c r="G45" s="10">
        <v>1081.3599999999999</v>
      </c>
      <c r="H45" s="10">
        <v>250.77</v>
      </c>
      <c r="I45" s="10"/>
      <c r="J45" s="10"/>
      <c r="K45" s="10"/>
      <c r="L45" s="10"/>
      <c r="M45" s="10"/>
      <c r="N45" s="10"/>
      <c r="O45" s="10">
        <v>1245.17</v>
      </c>
      <c r="P45" s="10">
        <v>2577.3000000000002</v>
      </c>
      <c r="Q45"/>
      <c r="R45"/>
      <c r="S45"/>
      <c r="T45"/>
    </row>
    <row r="46" spans="2:20" ht="15" x14ac:dyDescent="0.25">
      <c r="B46" s="4">
        <f t="shared" si="1"/>
        <v>5.1065075390653632E-3</v>
      </c>
      <c r="F46" s="3" t="s">
        <v>107</v>
      </c>
      <c r="G46" s="10">
        <v>1134.28</v>
      </c>
      <c r="H46" s="10">
        <v>266.93</v>
      </c>
      <c r="I46" s="10"/>
      <c r="J46" s="10"/>
      <c r="K46" s="10"/>
      <c r="L46" s="10"/>
      <c r="M46" s="10"/>
      <c r="N46" s="10"/>
      <c r="O46" s="10">
        <v>1139.8599999999999</v>
      </c>
      <c r="P46" s="10">
        <v>2541.0699999999997</v>
      </c>
      <c r="Q46"/>
      <c r="R46"/>
      <c r="S46"/>
      <c r="T46"/>
    </row>
    <row r="47" spans="2:20" ht="15" x14ac:dyDescent="0.25">
      <c r="B47" s="4">
        <f t="shared" si="1"/>
        <v>3.0821877685251143E-3</v>
      </c>
      <c r="F47" s="3" t="s">
        <v>210</v>
      </c>
      <c r="G47" s="10">
        <v>993.54000000000008</v>
      </c>
      <c r="H47" s="10">
        <v>540.20000000000005</v>
      </c>
      <c r="I47" s="10"/>
      <c r="J47" s="10"/>
      <c r="K47" s="10"/>
      <c r="L47" s="10"/>
      <c r="M47" s="10"/>
      <c r="N47" s="10"/>
      <c r="O47" s="10"/>
      <c r="P47" s="10">
        <v>1533.7400000000002</v>
      </c>
      <c r="Q47"/>
      <c r="R47"/>
      <c r="S47"/>
      <c r="T47"/>
    </row>
    <row r="48" spans="2:20" ht="15" x14ac:dyDescent="0.25">
      <c r="B48" s="4">
        <f t="shared" si="1"/>
        <v>2.6920862587346047E-3</v>
      </c>
      <c r="F48" s="3" t="s">
        <v>209</v>
      </c>
      <c r="G48" s="10">
        <v>1087.2399999999998</v>
      </c>
      <c r="H48" s="10">
        <v>252.38</v>
      </c>
      <c r="I48" s="10"/>
      <c r="J48" s="10"/>
      <c r="K48" s="10"/>
      <c r="L48" s="10"/>
      <c r="M48" s="10"/>
      <c r="N48" s="10"/>
      <c r="O48" s="10"/>
      <c r="P48" s="10">
        <v>1339.62</v>
      </c>
      <c r="Q48"/>
      <c r="R48"/>
      <c r="S48"/>
      <c r="T48"/>
    </row>
    <row r="49" spans="2:20" ht="15" x14ac:dyDescent="0.25">
      <c r="B49" s="4">
        <f t="shared" si="1"/>
        <v>2.6627261564368546E-3</v>
      </c>
      <c r="F49" s="3" t="s">
        <v>208</v>
      </c>
      <c r="G49" s="10">
        <v>1075.27</v>
      </c>
      <c r="H49" s="10">
        <v>249.74</v>
      </c>
      <c r="I49" s="10"/>
      <c r="J49" s="10"/>
      <c r="K49" s="10"/>
      <c r="L49" s="10"/>
      <c r="M49" s="10"/>
      <c r="N49" s="10"/>
      <c r="O49" s="10"/>
      <c r="P49" s="10">
        <v>1325.01</v>
      </c>
      <c r="Q49"/>
      <c r="R49"/>
      <c r="S49"/>
      <c r="T49"/>
    </row>
    <row r="50" spans="2:20" ht="15" x14ac:dyDescent="0.25">
      <c r="B50" s="4">
        <f t="shared" si="1"/>
        <v>2.4873291866526199E-3</v>
      </c>
      <c r="F50" s="3" t="s">
        <v>225</v>
      </c>
      <c r="G50" s="10"/>
      <c r="H50" s="10">
        <v>233.4</v>
      </c>
      <c r="I50" s="10">
        <v>1004.3299999999999</v>
      </c>
      <c r="J50" s="10"/>
      <c r="K50" s="10"/>
      <c r="L50" s="10"/>
      <c r="M50" s="10"/>
      <c r="N50" s="10"/>
      <c r="O50" s="10"/>
      <c r="P50" s="10">
        <v>1237.73</v>
      </c>
      <c r="Q50"/>
      <c r="R50"/>
      <c r="S50"/>
      <c r="T50"/>
    </row>
    <row r="51" spans="2:20" ht="15" x14ac:dyDescent="0.25">
      <c r="B51" s="4">
        <f t="shared" si="1"/>
        <v>2.4739855125077152E-3</v>
      </c>
      <c r="F51" s="3" t="s">
        <v>206</v>
      </c>
      <c r="G51" s="10">
        <v>1231.0900000000001</v>
      </c>
      <c r="H51" s="10"/>
      <c r="I51" s="10"/>
      <c r="J51" s="10"/>
      <c r="K51" s="10"/>
      <c r="L51" s="10"/>
      <c r="M51" s="10"/>
      <c r="N51" s="10"/>
      <c r="O51" s="10"/>
      <c r="P51" s="10">
        <v>1231.0900000000001</v>
      </c>
      <c r="Q51"/>
      <c r="R51"/>
      <c r="S51"/>
      <c r="T51"/>
    </row>
    <row r="52" spans="2:20" ht="15" x14ac:dyDescent="0.25">
      <c r="B52" s="4">
        <f t="shared" si="1"/>
        <v>8.112913688312712E-4</v>
      </c>
      <c r="F52" s="3" t="s">
        <v>263</v>
      </c>
      <c r="G52" s="10">
        <v>153.38</v>
      </c>
      <c r="H52" s="10">
        <v>250.33</v>
      </c>
      <c r="I52" s="10"/>
      <c r="J52" s="10"/>
      <c r="K52" s="10"/>
      <c r="L52" s="10"/>
      <c r="M52" s="10"/>
      <c r="N52" s="10"/>
      <c r="O52" s="10"/>
      <c r="P52" s="10">
        <v>403.71000000000004</v>
      </c>
      <c r="Q52"/>
      <c r="R52"/>
      <c r="S52"/>
      <c r="T52"/>
    </row>
    <row r="53" spans="2:20" ht="15" x14ac:dyDescent="0.25">
      <c r="B53" s="4">
        <f t="shared" si="1"/>
        <v>5.0511031571112924E-4</v>
      </c>
      <c r="F53" s="3" t="s">
        <v>284</v>
      </c>
      <c r="G53" s="10"/>
      <c r="H53" s="10">
        <v>251.35</v>
      </c>
      <c r="I53" s="10"/>
      <c r="J53" s="10"/>
      <c r="K53" s="10"/>
      <c r="L53" s="10"/>
      <c r="M53" s="10"/>
      <c r="N53" s="10"/>
      <c r="O53" s="10"/>
      <c r="P53" s="10">
        <v>251.35</v>
      </c>
      <c r="Q53"/>
      <c r="R53"/>
      <c r="S53"/>
      <c r="T53"/>
    </row>
    <row r="54" spans="2:20" ht="15" x14ac:dyDescent="0.25">
      <c r="B54" s="4">
        <f t="shared" si="1"/>
        <v>4.9980499948484164E-4</v>
      </c>
      <c r="F54" s="3" t="s">
        <v>183</v>
      </c>
      <c r="G54" s="10"/>
      <c r="H54" s="10">
        <v>248.71</v>
      </c>
      <c r="I54" s="10"/>
      <c r="J54" s="10"/>
      <c r="K54" s="10"/>
      <c r="L54" s="10"/>
      <c r="M54" s="10"/>
      <c r="N54" s="10"/>
      <c r="O54" s="10"/>
      <c r="P54" s="10">
        <v>248.71</v>
      </c>
      <c r="Q54"/>
      <c r="R54"/>
      <c r="S54"/>
      <c r="T54"/>
    </row>
    <row r="55" spans="2:20" ht="15" x14ac:dyDescent="0.25">
      <c r="B55" s="4">
        <f t="shared" si="1"/>
        <v>6.6280079259012886E-2</v>
      </c>
      <c r="E55" s="3" t="s">
        <v>111</v>
      </c>
      <c r="F55" s="3" t="s">
        <v>252</v>
      </c>
      <c r="G55" s="10"/>
      <c r="H55" s="10"/>
      <c r="I55" s="10"/>
      <c r="J55" s="10"/>
      <c r="K55" s="10"/>
      <c r="L55" s="10">
        <v>7345.3200000000006</v>
      </c>
      <c r="M55" s="10">
        <v>14746.019999999997</v>
      </c>
      <c r="N55" s="10">
        <v>10890.56</v>
      </c>
      <c r="O55" s="10"/>
      <c r="P55" s="10">
        <v>32981.899999999994</v>
      </c>
      <c r="Q55"/>
      <c r="R55"/>
      <c r="S55"/>
      <c r="T55"/>
    </row>
    <row r="56" spans="2:20" ht="15" x14ac:dyDescent="0.25">
      <c r="B56" s="4">
        <f t="shared" si="1"/>
        <v>4.9236328868273359E-2</v>
      </c>
      <c r="F56" s="3" t="s">
        <v>110</v>
      </c>
      <c r="G56" s="10">
        <v>2249.4</v>
      </c>
      <c r="H56" s="10">
        <v>3505.920000000001</v>
      </c>
      <c r="I56" s="10">
        <v>6261.5599999999995</v>
      </c>
      <c r="J56" s="10">
        <v>6094.01</v>
      </c>
      <c r="K56" s="10">
        <v>1934.06</v>
      </c>
      <c r="L56" s="10"/>
      <c r="M56" s="10">
        <v>3338.68</v>
      </c>
      <c r="N56" s="10"/>
      <c r="O56" s="10">
        <v>1117.06</v>
      </c>
      <c r="P56" s="10">
        <v>24500.690000000002</v>
      </c>
      <c r="Q56"/>
      <c r="R56"/>
      <c r="S56"/>
      <c r="T56"/>
    </row>
    <row r="57" spans="2:20" ht="15" x14ac:dyDescent="0.25">
      <c r="B57" s="4">
        <f t="shared" si="1"/>
        <v>1.7372338366557841E-2</v>
      </c>
      <c r="F57" s="3" t="s">
        <v>180</v>
      </c>
      <c r="G57" s="10">
        <v>1666.2599999999998</v>
      </c>
      <c r="H57" s="10">
        <v>2517.2000000000003</v>
      </c>
      <c r="I57" s="10">
        <v>1802.9399999999998</v>
      </c>
      <c r="J57" s="10">
        <v>2658.3199999999997</v>
      </c>
      <c r="K57" s="10"/>
      <c r="L57" s="10"/>
      <c r="M57" s="10"/>
      <c r="N57" s="10"/>
      <c r="O57" s="10"/>
      <c r="P57" s="10">
        <v>8644.7199999999993</v>
      </c>
      <c r="Q57"/>
      <c r="R57"/>
      <c r="S57"/>
      <c r="T57"/>
    </row>
    <row r="58" spans="2:20" ht="15" x14ac:dyDescent="0.25">
      <c r="B58" s="4">
        <f t="shared" si="1"/>
        <v>1.4914650624730127E-2</v>
      </c>
      <c r="F58" s="3" t="s">
        <v>139</v>
      </c>
      <c r="G58" s="10">
        <v>2765.0500000000006</v>
      </c>
      <c r="H58" s="10">
        <v>1114.24</v>
      </c>
      <c r="I58" s="10">
        <v>2127.8100000000004</v>
      </c>
      <c r="J58" s="10">
        <v>1414.64</v>
      </c>
      <c r="K58" s="10"/>
      <c r="L58" s="10"/>
      <c r="M58" s="10"/>
      <c r="N58" s="10"/>
      <c r="O58" s="10"/>
      <c r="P58" s="10">
        <v>7421.7400000000016</v>
      </c>
      <c r="Q58"/>
      <c r="R58"/>
      <c r="S58"/>
      <c r="T58"/>
    </row>
    <row r="59" spans="2:20" ht="15" x14ac:dyDescent="0.25">
      <c r="B59" s="4">
        <f t="shared" si="1"/>
        <v>1.4519665812504053E-2</v>
      </c>
      <c r="F59" s="3" t="s">
        <v>267</v>
      </c>
      <c r="G59" s="10">
        <v>185.62</v>
      </c>
      <c r="H59" s="10">
        <v>2207.7299999999996</v>
      </c>
      <c r="I59" s="10">
        <v>1686.21</v>
      </c>
      <c r="J59" s="10">
        <v>935.17</v>
      </c>
      <c r="K59" s="10">
        <v>988.88</v>
      </c>
      <c r="L59" s="10"/>
      <c r="M59" s="10">
        <v>1221.58</v>
      </c>
      <c r="N59" s="10"/>
      <c r="O59" s="10"/>
      <c r="P59" s="10">
        <v>7225.19</v>
      </c>
      <c r="Q59"/>
      <c r="R59"/>
      <c r="S59"/>
      <c r="T59"/>
    </row>
    <row r="60" spans="2:20" ht="15" x14ac:dyDescent="0.25">
      <c r="B60" s="4">
        <f t="shared" si="1"/>
        <v>1.3726701899727231E-2</v>
      </c>
      <c r="F60" s="3" t="s">
        <v>119</v>
      </c>
      <c r="G60" s="10">
        <v>375.88</v>
      </c>
      <c r="H60" s="10">
        <v>2236.2199999999998</v>
      </c>
      <c r="I60" s="10">
        <v>2429.06</v>
      </c>
      <c r="J60" s="10">
        <v>1789.44</v>
      </c>
      <c r="K60" s="10"/>
      <c r="L60" s="10"/>
      <c r="M60" s="10"/>
      <c r="N60" s="10"/>
      <c r="O60" s="10"/>
      <c r="P60" s="10">
        <v>6830.6</v>
      </c>
      <c r="Q60"/>
      <c r="R60"/>
      <c r="S60"/>
      <c r="T60"/>
    </row>
    <row r="61" spans="2:20" ht="15" x14ac:dyDescent="0.25">
      <c r="B61" s="4">
        <f t="shared" si="1"/>
        <v>1.2280139104587617E-2</v>
      </c>
      <c r="F61" s="3" t="s">
        <v>192</v>
      </c>
      <c r="G61" s="10">
        <v>928.1</v>
      </c>
      <c r="H61" s="10">
        <v>630.78</v>
      </c>
      <c r="I61" s="10">
        <v>2964.15</v>
      </c>
      <c r="J61" s="10">
        <v>1587.74</v>
      </c>
      <c r="K61" s="10"/>
      <c r="L61" s="10"/>
      <c r="M61" s="10"/>
      <c r="N61" s="10"/>
      <c r="O61" s="10"/>
      <c r="P61" s="10">
        <v>6110.77</v>
      </c>
      <c r="Q61"/>
      <c r="R61"/>
      <c r="S61"/>
      <c r="T61"/>
    </row>
    <row r="62" spans="2:20" ht="15" x14ac:dyDescent="0.25">
      <c r="B62" s="4">
        <f t="shared" si="1"/>
        <v>7.2778086841475348E-3</v>
      </c>
      <c r="F62" s="3" t="s">
        <v>219</v>
      </c>
      <c r="G62" s="10">
        <v>742.48</v>
      </c>
      <c r="H62" s="10">
        <v>630.78</v>
      </c>
      <c r="I62" s="10">
        <v>2248.2800000000002</v>
      </c>
      <c r="J62" s="10"/>
      <c r="K62" s="10"/>
      <c r="L62" s="10"/>
      <c r="M62" s="10"/>
      <c r="N62" s="10"/>
      <c r="O62" s="10"/>
      <c r="P62" s="10">
        <v>3621.54</v>
      </c>
      <c r="Q62"/>
      <c r="R62"/>
      <c r="S62"/>
      <c r="T62"/>
    </row>
    <row r="63" spans="2:20" ht="15" x14ac:dyDescent="0.25">
      <c r="B63" s="4">
        <f t="shared" si="1"/>
        <v>4.3595431294778291E-3</v>
      </c>
      <c r="F63" s="3" t="s">
        <v>233</v>
      </c>
      <c r="G63" s="10">
        <v>371.24</v>
      </c>
      <c r="H63" s="10">
        <v>946.17</v>
      </c>
      <c r="I63" s="10">
        <v>851.96</v>
      </c>
      <c r="J63" s="10"/>
      <c r="K63" s="10"/>
      <c r="L63" s="10"/>
      <c r="M63" s="10"/>
      <c r="N63" s="10"/>
      <c r="O63" s="10"/>
      <c r="P63" s="10">
        <v>2169.37</v>
      </c>
      <c r="Q63"/>
      <c r="R63"/>
      <c r="S63"/>
      <c r="T63"/>
    </row>
    <row r="64" spans="2:20" ht="15" x14ac:dyDescent="0.25">
      <c r="B64" s="4">
        <f t="shared" si="1"/>
        <v>2.7210645390312212E-3</v>
      </c>
      <c r="F64" s="3" t="s">
        <v>326</v>
      </c>
      <c r="G64" s="10"/>
      <c r="H64" s="10"/>
      <c r="I64" s="10">
        <v>562.07000000000005</v>
      </c>
      <c r="J64" s="10">
        <v>791.97</v>
      </c>
      <c r="K64" s="10"/>
      <c r="L64" s="10"/>
      <c r="M64" s="10"/>
      <c r="N64" s="10"/>
      <c r="O64" s="10"/>
      <c r="P64" s="10">
        <v>1354.04</v>
      </c>
      <c r="Q64"/>
      <c r="R64"/>
      <c r="S64"/>
      <c r="T64"/>
    </row>
    <row r="65" spans="2:20" ht="15" x14ac:dyDescent="0.25">
      <c r="B65" s="4">
        <f t="shared" si="1"/>
        <v>2.3827702460262022E-3</v>
      </c>
      <c r="F65" s="3" t="s">
        <v>221</v>
      </c>
      <c r="G65" s="10">
        <v>126.49</v>
      </c>
      <c r="H65" s="10">
        <v>621.93000000000006</v>
      </c>
      <c r="I65" s="10">
        <v>437.28</v>
      </c>
      <c r="J65" s="10"/>
      <c r="K65" s="10"/>
      <c r="L65" s="10"/>
      <c r="M65" s="10"/>
      <c r="N65" s="10"/>
      <c r="O65" s="10"/>
      <c r="P65" s="10">
        <v>1185.7</v>
      </c>
      <c r="Q65"/>
      <c r="R65"/>
      <c r="S65"/>
      <c r="T65"/>
    </row>
    <row r="66" spans="2:20" ht="15" x14ac:dyDescent="0.25">
      <c r="B66" s="4">
        <f t="shared" si="1"/>
        <v>1.0043727260364641E-3</v>
      </c>
      <c r="F66" s="3" t="s">
        <v>296</v>
      </c>
      <c r="G66" s="10">
        <v>185.14</v>
      </c>
      <c r="H66" s="10">
        <v>314.64999999999998</v>
      </c>
      <c r="I66" s="10"/>
      <c r="J66" s="10"/>
      <c r="K66" s="10"/>
      <c r="L66" s="10"/>
      <c r="M66" s="10"/>
      <c r="N66" s="10"/>
      <c r="O66" s="10"/>
      <c r="P66" s="10">
        <v>499.78999999999996</v>
      </c>
      <c r="Q66"/>
      <c r="R66"/>
      <c r="S66"/>
      <c r="T66"/>
    </row>
    <row r="67" spans="2:20" ht="15" x14ac:dyDescent="0.25">
      <c r="B67" s="4">
        <f t="shared" si="1"/>
        <v>7.5339509592242822E-4</v>
      </c>
      <c r="F67" s="3" t="s">
        <v>266</v>
      </c>
      <c r="G67" s="10">
        <v>374.9</v>
      </c>
      <c r="H67" s="10"/>
      <c r="I67" s="10"/>
      <c r="J67" s="10"/>
      <c r="K67" s="10"/>
      <c r="L67" s="10"/>
      <c r="M67" s="10"/>
      <c r="N67" s="10"/>
      <c r="O67" s="10"/>
      <c r="P67" s="10">
        <v>374.9</v>
      </c>
      <c r="Q67"/>
      <c r="R67"/>
      <c r="S67"/>
      <c r="T67"/>
    </row>
    <row r="68" spans="2:20" ht="15" x14ac:dyDescent="0.25">
      <c r="B68" s="4">
        <f t="shared" si="1"/>
        <v>6.1159846223801499E-4</v>
      </c>
      <c r="F68" s="3" t="s">
        <v>280</v>
      </c>
      <c r="G68" s="10"/>
      <c r="H68" s="10"/>
      <c r="I68" s="10">
        <v>304.33999999999997</v>
      </c>
      <c r="J68" s="10"/>
      <c r="K68" s="10"/>
      <c r="L68" s="10"/>
      <c r="M68" s="10"/>
      <c r="N68" s="10"/>
      <c r="O68" s="10"/>
      <c r="P68" s="10">
        <v>304.33999999999997</v>
      </c>
      <c r="Q68"/>
      <c r="R68"/>
      <c r="S68"/>
      <c r="T68"/>
    </row>
    <row r="69" spans="2:20" ht="15" x14ac:dyDescent="0.25">
      <c r="B69" s="4">
        <f t="shared" si="1"/>
        <v>1.5220208705111571E-2</v>
      </c>
      <c r="E69" s="3" t="s">
        <v>114</v>
      </c>
      <c r="F69" s="3" t="s">
        <v>179</v>
      </c>
      <c r="G69" s="10">
        <v>2100</v>
      </c>
      <c r="H69" s="10">
        <v>1415.6999999999998</v>
      </c>
      <c r="I69" s="10">
        <v>1747.57</v>
      </c>
      <c r="J69" s="10">
        <v>660.94</v>
      </c>
      <c r="K69" s="10">
        <v>1649.58</v>
      </c>
      <c r="L69" s="10"/>
      <c r="M69" s="10"/>
      <c r="N69" s="10"/>
      <c r="O69" s="10"/>
      <c r="P69" s="10">
        <v>7573.7899999999991</v>
      </c>
      <c r="Q69"/>
      <c r="R69"/>
      <c r="S69"/>
      <c r="T69"/>
    </row>
    <row r="70" spans="2:20" ht="15" x14ac:dyDescent="0.25">
      <c r="B70" s="4">
        <f t="shared" si="1"/>
        <v>1.4312115411045349E-2</v>
      </c>
      <c r="F70" s="3" t="s">
        <v>116</v>
      </c>
      <c r="G70" s="10">
        <v>184.04</v>
      </c>
      <c r="H70" s="10">
        <v>300.82</v>
      </c>
      <c r="I70" s="10">
        <v>3170.2299999999996</v>
      </c>
      <c r="J70" s="10">
        <v>1716.06</v>
      </c>
      <c r="K70" s="10"/>
      <c r="L70" s="10"/>
      <c r="M70" s="10"/>
      <c r="N70" s="10"/>
      <c r="O70" s="10">
        <v>1750.76</v>
      </c>
      <c r="P70" s="10">
        <v>7121.91</v>
      </c>
      <c r="Q70"/>
      <c r="R70"/>
      <c r="S70"/>
      <c r="T70"/>
    </row>
    <row r="71" spans="2:20" ht="15" x14ac:dyDescent="0.25">
      <c r="B71" s="4">
        <f t="shared" si="1"/>
        <v>1.0680968084363047E-2</v>
      </c>
      <c r="F71" s="3" t="s">
        <v>118</v>
      </c>
      <c r="G71" s="10">
        <v>368.08</v>
      </c>
      <c r="H71" s="10">
        <v>601.64</v>
      </c>
      <c r="I71" s="10">
        <v>1515.0800000000002</v>
      </c>
      <c r="J71" s="10">
        <v>1532.41</v>
      </c>
      <c r="K71" s="10"/>
      <c r="L71" s="10"/>
      <c r="M71" s="10"/>
      <c r="N71" s="10"/>
      <c r="O71" s="10">
        <v>1297.79</v>
      </c>
      <c r="P71" s="10">
        <v>5315</v>
      </c>
      <c r="Q71"/>
      <c r="R71"/>
      <c r="S71"/>
      <c r="T71"/>
    </row>
    <row r="72" spans="2:20" ht="15" x14ac:dyDescent="0.25">
      <c r="B72" s="4">
        <f t="shared" si="1"/>
        <v>9.5638573885179733E-3</v>
      </c>
      <c r="F72" s="3" t="s">
        <v>115</v>
      </c>
      <c r="G72" s="10">
        <v>732.6</v>
      </c>
      <c r="H72" s="10">
        <v>898.08</v>
      </c>
      <c r="I72" s="10">
        <v>1110.4000000000001</v>
      </c>
      <c r="J72" s="10">
        <v>744.07</v>
      </c>
      <c r="K72" s="10"/>
      <c r="L72" s="10"/>
      <c r="M72" s="10"/>
      <c r="N72" s="10"/>
      <c r="O72" s="10">
        <v>1273.96</v>
      </c>
      <c r="P72" s="10">
        <v>4759.1100000000006</v>
      </c>
      <c r="Q72"/>
      <c r="R72"/>
      <c r="S72"/>
      <c r="T72"/>
    </row>
    <row r="73" spans="2:20" ht="15" x14ac:dyDescent="0.25">
      <c r="B73" s="4">
        <f t="shared" si="1"/>
        <v>9.5413499863458429E-3</v>
      </c>
      <c r="F73" s="3" t="s">
        <v>117</v>
      </c>
      <c r="G73" s="10">
        <v>747.36</v>
      </c>
      <c r="H73" s="10">
        <v>305.94</v>
      </c>
      <c r="I73" s="10">
        <v>1742.9299999999998</v>
      </c>
      <c r="J73" s="10"/>
      <c r="K73" s="10"/>
      <c r="L73" s="10"/>
      <c r="M73" s="10"/>
      <c r="N73" s="10"/>
      <c r="O73" s="10">
        <v>1951.68</v>
      </c>
      <c r="P73" s="10">
        <v>4747.91</v>
      </c>
      <c r="Q73"/>
      <c r="R73"/>
      <c r="S73"/>
      <c r="T73"/>
    </row>
    <row r="74" spans="2:20" ht="15" x14ac:dyDescent="0.25">
      <c r="B74" s="4">
        <f t="shared" si="1"/>
        <v>9.4462562121685988E-3</v>
      </c>
      <c r="F74" s="3" t="s">
        <v>113</v>
      </c>
      <c r="G74" s="10">
        <v>175</v>
      </c>
      <c r="H74" s="10">
        <v>1132.56</v>
      </c>
      <c r="I74" s="10">
        <v>2427.54</v>
      </c>
      <c r="J74" s="10"/>
      <c r="K74" s="10"/>
      <c r="L74" s="10"/>
      <c r="M74" s="10"/>
      <c r="N74" s="10"/>
      <c r="O74" s="10">
        <v>965.49</v>
      </c>
      <c r="P74" s="10">
        <v>4700.59</v>
      </c>
      <c r="Q74"/>
      <c r="R74"/>
      <c r="S74"/>
      <c r="T74"/>
    </row>
    <row r="75" spans="2:20" ht="15" x14ac:dyDescent="0.25">
      <c r="B75" s="4">
        <f t="shared" si="1"/>
        <v>5.1688450047242427E-3</v>
      </c>
      <c r="F75" s="3" t="s">
        <v>199</v>
      </c>
      <c r="G75" s="10"/>
      <c r="H75" s="10"/>
      <c r="I75" s="10">
        <v>694.47</v>
      </c>
      <c r="J75" s="10">
        <v>787.55</v>
      </c>
      <c r="K75" s="10"/>
      <c r="L75" s="10"/>
      <c r="M75" s="10">
        <v>1090.07</v>
      </c>
      <c r="N75" s="10"/>
      <c r="O75" s="10"/>
      <c r="P75" s="10">
        <v>2572.09</v>
      </c>
      <c r="Q75"/>
      <c r="R75"/>
      <c r="S75"/>
      <c r="T75"/>
    </row>
    <row r="76" spans="2:20" ht="15" x14ac:dyDescent="0.25">
      <c r="B76" s="4">
        <f t="shared" si="1"/>
        <v>4.4685834546438754E-3</v>
      </c>
      <c r="F76" s="3" t="s">
        <v>173</v>
      </c>
      <c r="G76" s="10">
        <v>879.44999999999993</v>
      </c>
      <c r="H76" s="10">
        <v>856.34999999999991</v>
      </c>
      <c r="I76" s="10">
        <v>487.83</v>
      </c>
      <c r="J76" s="10"/>
      <c r="K76" s="10"/>
      <c r="L76" s="10"/>
      <c r="M76" s="10"/>
      <c r="N76" s="10"/>
      <c r="O76" s="10"/>
      <c r="P76" s="10">
        <v>2223.6299999999997</v>
      </c>
      <c r="Q76"/>
      <c r="R76"/>
      <c r="S76"/>
      <c r="T76"/>
    </row>
    <row r="77" spans="2:20" ht="15" x14ac:dyDescent="0.25">
      <c r="B77" s="4">
        <f t="shared" ref="B77:B140" si="2">IF(IFERROR(IF(MAX(G77:BB77)/MAX($G$12:$BB$10000)=1,"",MAX(G77:BB77)/MAX($G$12:$BB$10000)),"")=0,"",IFERROR(IF(MAX(G77:BB77)/MAX($G$12:$BB$10000)=1,"",MAX(G77:BB77)/MAX($G$12:$BB$10000)),""))</f>
        <v>1.5354670337195246E-3</v>
      </c>
      <c r="F77" s="3" t="s">
        <v>306</v>
      </c>
      <c r="G77" s="10">
        <v>368.08</v>
      </c>
      <c r="H77" s="10"/>
      <c r="I77" s="10">
        <v>395.99</v>
      </c>
      <c r="J77" s="10"/>
      <c r="K77" s="10"/>
      <c r="L77" s="10"/>
      <c r="M77" s="10"/>
      <c r="N77" s="10"/>
      <c r="O77" s="10"/>
      <c r="P77" s="10">
        <v>764.06999999999994</v>
      </c>
      <c r="Q77"/>
      <c r="R77"/>
      <c r="S77"/>
      <c r="T77"/>
    </row>
    <row r="78" spans="2:20" ht="15" x14ac:dyDescent="0.25">
      <c r="B78" s="4">
        <f t="shared" si="2"/>
        <v>8.0162524343413346E-4</v>
      </c>
      <c r="F78" s="3" t="s">
        <v>261</v>
      </c>
      <c r="G78" s="10">
        <v>152.47999999999999</v>
      </c>
      <c r="H78" s="10">
        <v>246.42</v>
      </c>
      <c r="I78" s="10"/>
      <c r="J78" s="10"/>
      <c r="K78" s="10"/>
      <c r="L78" s="10"/>
      <c r="M78" s="10"/>
      <c r="N78" s="10"/>
      <c r="O78" s="10"/>
      <c r="P78" s="10">
        <v>398.9</v>
      </c>
      <c r="Q78"/>
      <c r="R78"/>
      <c r="S78"/>
      <c r="T78"/>
    </row>
    <row r="79" spans="2:20" ht="15" x14ac:dyDescent="0.25">
      <c r="B79" s="4">
        <f t="shared" si="2"/>
        <v>7.0335631787903411E-4</v>
      </c>
      <c r="F79" s="3" t="s">
        <v>272</v>
      </c>
      <c r="G79" s="10">
        <v>350</v>
      </c>
      <c r="H79" s="10"/>
      <c r="I79" s="10"/>
      <c r="J79" s="10"/>
      <c r="K79" s="10"/>
      <c r="L79" s="10"/>
      <c r="M79" s="10"/>
      <c r="N79" s="10"/>
      <c r="O79" s="10"/>
      <c r="P79" s="10">
        <v>350</v>
      </c>
      <c r="Q79"/>
      <c r="R79"/>
      <c r="S79"/>
      <c r="T79"/>
    </row>
    <row r="80" spans="2:20" ht="15" x14ac:dyDescent="0.25">
      <c r="B80" s="4">
        <f t="shared" si="2"/>
        <v>3.5346669357640945E-4</v>
      </c>
      <c r="F80" s="3" t="s">
        <v>274</v>
      </c>
      <c r="G80" s="10">
        <v>175.89</v>
      </c>
      <c r="H80" s="10"/>
      <c r="I80" s="10"/>
      <c r="J80" s="10"/>
      <c r="K80" s="10"/>
      <c r="L80" s="10"/>
      <c r="M80" s="10"/>
      <c r="N80" s="10"/>
      <c r="O80" s="10"/>
      <c r="P80" s="10">
        <v>175.89</v>
      </c>
      <c r="Q80"/>
      <c r="R80"/>
      <c r="S80"/>
      <c r="T80"/>
    </row>
    <row r="81" spans="2:20" ht="15" x14ac:dyDescent="0.25">
      <c r="B81" s="4">
        <f t="shared" si="2"/>
        <v>1.2663588873200468E-2</v>
      </c>
      <c r="E81" s="3" t="s">
        <v>121</v>
      </c>
      <c r="F81" s="3" t="s">
        <v>123</v>
      </c>
      <c r="G81" s="10">
        <v>1778.8000000000002</v>
      </c>
      <c r="H81" s="10">
        <v>2163.56</v>
      </c>
      <c r="I81" s="10">
        <v>2359.2199999999998</v>
      </c>
      <c r="J81" s="10"/>
      <c r="K81" s="10"/>
      <c r="L81" s="10"/>
      <c r="M81" s="10"/>
      <c r="N81" s="10"/>
      <c r="O81" s="10"/>
      <c r="P81" s="10">
        <v>6301.58</v>
      </c>
      <c r="Q81"/>
      <c r="R81"/>
      <c r="S81"/>
      <c r="T81"/>
    </row>
    <row r="82" spans="2:20" ht="15" x14ac:dyDescent="0.25">
      <c r="B82" s="4">
        <f t="shared" si="2"/>
        <v>9.8189948688548936E-3</v>
      </c>
      <c r="F82" s="3" t="s">
        <v>120</v>
      </c>
      <c r="G82" s="10">
        <v>2668.2000000000007</v>
      </c>
      <c r="H82" s="10">
        <v>1236.32</v>
      </c>
      <c r="I82" s="10">
        <v>981.55</v>
      </c>
      <c r="J82" s="10"/>
      <c r="K82" s="10"/>
      <c r="L82" s="10"/>
      <c r="M82" s="10"/>
      <c r="N82" s="10"/>
      <c r="O82" s="10"/>
      <c r="P82" s="10">
        <v>4886.0700000000006</v>
      </c>
      <c r="Q82"/>
      <c r="R82"/>
      <c r="S82"/>
      <c r="T82"/>
    </row>
    <row r="83" spans="2:20" ht="15" x14ac:dyDescent="0.25">
      <c r="B83" s="4">
        <f t="shared" si="2"/>
        <v>4.5666112294614168E-3</v>
      </c>
      <c r="F83" s="3" t="s">
        <v>165</v>
      </c>
      <c r="G83" s="10">
        <v>1800.8999999999996</v>
      </c>
      <c r="H83" s="10"/>
      <c r="I83" s="10">
        <v>471.51</v>
      </c>
      <c r="J83" s="10"/>
      <c r="K83" s="10"/>
      <c r="L83" s="10"/>
      <c r="M83" s="10"/>
      <c r="N83" s="10"/>
      <c r="O83" s="10"/>
      <c r="P83" s="10">
        <v>2272.41</v>
      </c>
      <c r="Q83"/>
      <c r="R83"/>
      <c r="S83"/>
      <c r="T83"/>
    </row>
    <row r="84" spans="2:20" ht="15" x14ac:dyDescent="0.25">
      <c r="B84" s="4">
        <f t="shared" si="2"/>
        <v>2.5022604364864517E-3</v>
      </c>
      <c r="F84" s="3" t="s">
        <v>135</v>
      </c>
      <c r="G84" s="10">
        <v>1245.1599999999999</v>
      </c>
      <c r="H84" s="10"/>
      <c r="I84" s="10"/>
      <c r="J84" s="10"/>
      <c r="K84" s="10"/>
      <c r="L84" s="10"/>
      <c r="M84" s="10"/>
      <c r="N84" s="10"/>
      <c r="O84" s="10"/>
      <c r="P84" s="10">
        <v>1245.1599999999999</v>
      </c>
      <c r="Q84"/>
      <c r="R84"/>
      <c r="S84"/>
      <c r="T84"/>
    </row>
    <row r="85" spans="2:20" ht="15" x14ac:dyDescent="0.25">
      <c r="B85" s="4">
        <f t="shared" si="2"/>
        <v>2.14479465984553E-3</v>
      </c>
      <c r="F85" s="3" t="s">
        <v>270</v>
      </c>
      <c r="G85" s="10">
        <v>1067.28</v>
      </c>
      <c r="H85" s="10"/>
      <c r="I85" s="10"/>
      <c r="J85" s="10"/>
      <c r="K85" s="10"/>
      <c r="L85" s="10"/>
      <c r="M85" s="10"/>
      <c r="N85" s="10"/>
      <c r="O85" s="10"/>
      <c r="P85" s="10">
        <v>1067.28</v>
      </c>
      <c r="Q85"/>
      <c r="R85"/>
      <c r="S85"/>
      <c r="T85"/>
    </row>
    <row r="86" spans="2:20" ht="15" x14ac:dyDescent="0.25">
      <c r="B86" s="4">
        <f t="shared" si="2"/>
        <v>1.0941008963030326E-3</v>
      </c>
      <c r="F86" s="3" t="s">
        <v>134</v>
      </c>
      <c r="G86" s="10">
        <v>199.26</v>
      </c>
      <c r="H86" s="10">
        <v>345.18</v>
      </c>
      <c r="I86" s="10"/>
      <c r="J86" s="10"/>
      <c r="K86" s="10"/>
      <c r="L86" s="10"/>
      <c r="M86" s="10"/>
      <c r="N86" s="10"/>
      <c r="O86" s="10"/>
      <c r="P86" s="10">
        <v>544.44000000000005</v>
      </c>
      <c r="Q86"/>
      <c r="R86"/>
      <c r="S86"/>
      <c r="T86"/>
    </row>
    <row r="87" spans="2:20" ht="15" x14ac:dyDescent="0.25">
      <c r="B87" s="4">
        <f t="shared" si="2"/>
        <v>8.4929270589153552E-4</v>
      </c>
      <c r="F87" s="3" t="s">
        <v>268</v>
      </c>
      <c r="G87" s="10"/>
      <c r="H87" s="10"/>
      <c r="I87" s="10">
        <v>422.62</v>
      </c>
      <c r="J87" s="10"/>
      <c r="K87" s="10"/>
      <c r="L87" s="10"/>
      <c r="M87" s="10"/>
      <c r="N87" s="10"/>
      <c r="O87" s="10"/>
      <c r="P87" s="10">
        <v>422.62</v>
      </c>
      <c r="Q87"/>
      <c r="R87"/>
      <c r="S87"/>
      <c r="T87"/>
    </row>
    <row r="88" spans="2:20" ht="15" x14ac:dyDescent="0.25">
      <c r="B88" s="4">
        <f t="shared" si="2"/>
        <v>3.5746577664092172E-4</v>
      </c>
      <c r="F88" s="3" t="s">
        <v>161</v>
      </c>
      <c r="G88" s="10">
        <v>177.88</v>
      </c>
      <c r="H88" s="10"/>
      <c r="I88" s="10"/>
      <c r="J88" s="10"/>
      <c r="K88" s="10"/>
      <c r="L88" s="10"/>
      <c r="M88" s="10"/>
      <c r="N88" s="10"/>
      <c r="O88" s="10"/>
      <c r="P88" s="10">
        <v>177.88</v>
      </c>
      <c r="Q88"/>
      <c r="R88"/>
      <c r="S88"/>
      <c r="T88"/>
    </row>
    <row r="89" spans="2:20" ht="15" x14ac:dyDescent="0.25">
      <c r="B89" s="4">
        <f t="shared" si="2"/>
        <v>6.3931672993088788E-3</v>
      </c>
      <c r="E89" s="3" t="s">
        <v>125</v>
      </c>
      <c r="F89" s="3" t="s">
        <v>154</v>
      </c>
      <c r="G89" s="10">
        <v>937.8</v>
      </c>
      <c r="H89" s="10"/>
      <c r="I89" s="10">
        <v>2243.5299999999997</v>
      </c>
      <c r="J89" s="10"/>
      <c r="K89" s="10"/>
      <c r="L89" s="10"/>
      <c r="M89" s="10"/>
      <c r="N89" s="10"/>
      <c r="O89" s="10"/>
      <c r="P89" s="10">
        <v>3181.33</v>
      </c>
      <c r="Q89"/>
      <c r="R89"/>
      <c r="S89"/>
      <c r="T89"/>
    </row>
    <row r="90" spans="2:20" ht="15" x14ac:dyDescent="0.25">
      <c r="B90" s="4">
        <f t="shared" si="2"/>
        <v>4.2952563620236861E-3</v>
      </c>
      <c r="F90" s="3" t="s">
        <v>256</v>
      </c>
      <c r="G90" s="10">
        <v>266.95999999999998</v>
      </c>
      <c r="H90" s="10">
        <v>214.34</v>
      </c>
      <c r="I90" s="10">
        <v>1656.08</v>
      </c>
      <c r="J90" s="10"/>
      <c r="K90" s="10"/>
      <c r="L90" s="10"/>
      <c r="M90" s="10"/>
      <c r="N90" s="10"/>
      <c r="O90" s="10"/>
      <c r="P90" s="10">
        <v>2137.38</v>
      </c>
      <c r="Q90"/>
      <c r="R90"/>
      <c r="S90"/>
      <c r="T90"/>
    </row>
    <row r="91" spans="2:20" ht="15" x14ac:dyDescent="0.25">
      <c r="B91" s="4">
        <f t="shared" si="2"/>
        <v>2.3260998226999488E-3</v>
      </c>
      <c r="F91" s="3" t="s">
        <v>309</v>
      </c>
      <c r="G91" s="10"/>
      <c r="H91" s="10"/>
      <c r="I91" s="10"/>
      <c r="J91" s="10">
        <v>1157.5</v>
      </c>
      <c r="K91" s="10"/>
      <c r="L91" s="10"/>
      <c r="M91" s="10"/>
      <c r="N91" s="10"/>
      <c r="O91" s="10"/>
      <c r="P91" s="10">
        <v>1157.5</v>
      </c>
      <c r="Q91"/>
      <c r="R91"/>
      <c r="S91"/>
      <c r="T91"/>
    </row>
    <row r="92" spans="2:20" ht="15" x14ac:dyDescent="0.25">
      <c r="B92" s="4">
        <f t="shared" si="2"/>
        <v>1.771754564737287E-3</v>
      </c>
      <c r="F92" s="3" t="s">
        <v>124</v>
      </c>
      <c r="G92" s="10"/>
      <c r="H92" s="10">
        <v>243.89</v>
      </c>
      <c r="I92" s="10">
        <v>637.76</v>
      </c>
      <c r="J92" s="10"/>
      <c r="K92" s="10"/>
      <c r="L92" s="10"/>
      <c r="M92" s="10"/>
      <c r="N92" s="10"/>
      <c r="O92" s="10"/>
      <c r="P92" s="10">
        <v>881.65</v>
      </c>
      <c r="Q92"/>
      <c r="R92"/>
      <c r="S92"/>
      <c r="T92"/>
    </row>
    <row r="93" spans="2:20" ht="15" x14ac:dyDescent="0.25">
      <c r="B93" s="4">
        <f t="shared" si="2"/>
        <v>1.347349362529078E-3</v>
      </c>
      <c r="F93" s="3" t="s">
        <v>308</v>
      </c>
      <c r="G93" s="10"/>
      <c r="H93" s="10"/>
      <c r="I93" s="10">
        <v>670.46</v>
      </c>
      <c r="J93" s="10"/>
      <c r="K93" s="10"/>
      <c r="L93" s="10"/>
      <c r="M93" s="10"/>
      <c r="N93" s="10"/>
      <c r="O93" s="10"/>
      <c r="P93" s="10">
        <v>670.46</v>
      </c>
      <c r="Q93"/>
      <c r="R93"/>
      <c r="S93"/>
      <c r="T93"/>
    </row>
    <row r="94" spans="2:20" ht="15" x14ac:dyDescent="0.25">
      <c r="B94" s="4">
        <f t="shared" si="2"/>
        <v>4.4796161008871785E-3</v>
      </c>
      <c r="E94" s="3" t="s">
        <v>127</v>
      </c>
      <c r="F94" s="3" t="s">
        <v>241</v>
      </c>
      <c r="G94" s="10">
        <v>112.54</v>
      </c>
      <c r="H94" s="10"/>
      <c r="I94" s="10">
        <v>1381.9199999999998</v>
      </c>
      <c r="J94" s="10">
        <v>734.66</v>
      </c>
      <c r="K94" s="10"/>
      <c r="L94" s="10"/>
      <c r="M94" s="10"/>
      <c r="N94" s="10"/>
      <c r="O94" s="10"/>
      <c r="P94" s="10">
        <v>2229.12</v>
      </c>
      <c r="Q94"/>
      <c r="R94"/>
      <c r="S94"/>
      <c r="T94"/>
    </row>
    <row r="95" spans="2:20" ht="15" x14ac:dyDescent="0.25">
      <c r="B95" s="4">
        <f t="shared" si="2"/>
        <v>4.030754194711576E-3</v>
      </c>
      <c r="F95" s="3" t="s">
        <v>190</v>
      </c>
      <c r="G95" s="10">
        <v>236.8</v>
      </c>
      <c r="H95" s="10"/>
      <c r="I95" s="10">
        <v>987.6</v>
      </c>
      <c r="J95" s="10">
        <v>781.36</v>
      </c>
      <c r="K95" s="10"/>
      <c r="L95" s="10"/>
      <c r="M95" s="10"/>
      <c r="N95" s="10"/>
      <c r="O95" s="10"/>
      <c r="P95" s="10">
        <v>2005.7600000000002</v>
      </c>
      <c r="Q95"/>
      <c r="R95"/>
      <c r="S95"/>
      <c r="T95"/>
    </row>
    <row r="96" spans="2:20" ht="15" x14ac:dyDescent="0.25">
      <c r="B96" s="4">
        <f t="shared" si="2"/>
        <v>3.6311875184718945E-3</v>
      </c>
      <c r="F96" s="3" t="s">
        <v>176</v>
      </c>
      <c r="G96" s="10">
        <v>245.76</v>
      </c>
      <c r="H96" s="10"/>
      <c r="I96" s="10">
        <v>768.27</v>
      </c>
      <c r="J96" s="10">
        <v>792.9</v>
      </c>
      <c r="K96" s="10"/>
      <c r="L96" s="10"/>
      <c r="M96" s="10"/>
      <c r="N96" s="10"/>
      <c r="O96" s="10"/>
      <c r="P96" s="10">
        <v>1806.9299999999998</v>
      </c>
      <c r="Q96"/>
      <c r="R96"/>
      <c r="S96"/>
      <c r="T96"/>
    </row>
    <row r="97" spans="2:20" ht="15" x14ac:dyDescent="0.25">
      <c r="B97" s="4">
        <f t="shared" si="2"/>
        <v>3.1987037665554751E-3</v>
      </c>
      <c r="F97" s="3" t="s">
        <v>240</v>
      </c>
      <c r="G97" s="10">
        <v>368.64</v>
      </c>
      <c r="H97" s="10">
        <v>391.22</v>
      </c>
      <c r="I97" s="10"/>
      <c r="J97" s="10">
        <v>831.86</v>
      </c>
      <c r="K97" s="10"/>
      <c r="L97" s="10"/>
      <c r="M97" s="10"/>
      <c r="N97" s="10"/>
      <c r="O97" s="10"/>
      <c r="P97" s="10">
        <v>1591.72</v>
      </c>
      <c r="Q97"/>
      <c r="R97"/>
      <c r="S97"/>
      <c r="T97"/>
    </row>
    <row r="98" spans="2:20" ht="15" x14ac:dyDescent="0.25">
      <c r="B98" s="4">
        <f t="shared" si="2"/>
        <v>2.5919283190686303E-3</v>
      </c>
      <c r="F98" s="3" t="s">
        <v>264</v>
      </c>
      <c r="G98" s="10"/>
      <c r="H98" s="10"/>
      <c r="I98" s="10">
        <v>512.17999999999995</v>
      </c>
      <c r="J98" s="10">
        <v>777.6</v>
      </c>
      <c r="K98" s="10"/>
      <c r="L98" s="10"/>
      <c r="M98" s="10"/>
      <c r="N98" s="10"/>
      <c r="O98" s="10"/>
      <c r="P98" s="10">
        <v>1289.78</v>
      </c>
      <c r="Q98"/>
      <c r="R98"/>
      <c r="S98"/>
      <c r="T98"/>
    </row>
    <row r="99" spans="2:20" ht="15" x14ac:dyDescent="0.25">
      <c r="B99" s="4">
        <f t="shared" si="2"/>
        <v>2.4101207588442981E-3</v>
      </c>
      <c r="F99" s="3" t="s">
        <v>126</v>
      </c>
      <c r="G99" s="10">
        <v>491.52</v>
      </c>
      <c r="H99" s="10">
        <v>195.61</v>
      </c>
      <c r="I99" s="10">
        <v>512.17999999999995</v>
      </c>
      <c r="J99" s="10"/>
      <c r="K99" s="10"/>
      <c r="L99" s="10"/>
      <c r="M99" s="10"/>
      <c r="N99" s="10"/>
      <c r="O99" s="10"/>
      <c r="P99" s="10">
        <v>1199.31</v>
      </c>
      <c r="Q99"/>
      <c r="R99"/>
      <c r="S99"/>
      <c r="T99"/>
    </row>
    <row r="100" spans="2:20" ht="15" x14ac:dyDescent="0.25">
      <c r="B100" s="4">
        <f t="shared" si="2"/>
        <v>1.288267431827239E-3</v>
      </c>
      <c r="F100" s="3" t="s">
        <v>230</v>
      </c>
      <c r="G100" s="10"/>
      <c r="H100" s="10"/>
      <c r="I100" s="10">
        <v>641.05999999999995</v>
      </c>
      <c r="J100" s="10"/>
      <c r="K100" s="10"/>
      <c r="L100" s="10"/>
      <c r="M100" s="10"/>
      <c r="N100" s="10"/>
      <c r="O100" s="10"/>
      <c r="P100" s="10">
        <v>641.05999999999995</v>
      </c>
      <c r="Q100"/>
      <c r="R100"/>
      <c r="S100"/>
      <c r="T100"/>
    </row>
    <row r="101" spans="2:20" ht="15" x14ac:dyDescent="0.25">
      <c r="B101" s="4">
        <f t="shared" si="2"/>
        <v>1.2838061431824062E-3</v>
      </c>
      <c r="F101" s="3" t="s">
        <v>317</v>
      </c>
      <c r="G101" s="10"/>
      <c r="H101" s="10"/>
      <c r="I101" s="10">
        <v>638.84</v>
      </c>
      <c r="J101" s="10"/>
      <c r="K101" s="10"/>
      <c r="L101" s="10"/>
      <c r="M101" s="10"/>
      <c r="N101" s="10"/>
      <c r="O101" s="10"/>
      <c r="P101" s="10">
        <v>638.84</v>
      </c>
      <c r="Q101"/>
      <c r="R101"/>
      <c r="S101"/>
      <c r="T101"/>
    </row>
    <row r="102" spans="2:20" ht="15" x14ac:dyDescent="0.25">
      <c r="B102" s="4">
        <f t="shared" si="2"/>
        <v>1.0430372276250145E-3</v>
      </c>
      <c r="F102" s="3" t="s">
        <v>281</v>
      </c>
      <c r="G102" s="10">
        <v>122.88</v>
      </c>
      <c r="H102" s="10"/>
      <c r="I102" s="10"/>
      <c r="J102" s="10">
        <v>396.15</v>
      </c>
      <c r="K102" s="10"/>
      <c r="L102" s="10"/>
      <c r="M102" s="10"/>
      <c r="N102" s="10"/>
      <c r="O102" s="10"/>
      <c r="P102" s="10">
        <v>519.03</v>
      </c>
      <c r="Q102"/>
      <c r="R102"/>
      <c r="S102"/>
      <c r="T102"/>
    </row>
    <row r="103" spans="2:20" ht="15" x14ac:dyDescent="0.25">
      <c r="B103" s="4">
        <f t="shared" si="2"/>
        <v>6.4190307159120311E-4</v>
      </c>
      <c r="F103" s="3" t="s">
        <v>218</v>
      </c>
      <c r="G103" s="10"/>
      <c r="H103" s="10"/>
      <c r="I103" s="10">
        <v>319.42</v>
      </c>
      <c r="J103" s="10"/>
      <c r="K103" s="10"/>
      <c r="L103" s="10"/>
      <c r="M103" s="10"/>
      <c r="N103" s="10"/>
      <c r="O103" s="10"/>
      <c r="P103" s="10">
        <v>319.42</v>
      </c>
      <c r="Q103"/>
      <c r="R103"/>
      <c r="S103"/>
      <c r="T103"/>
    </row>
    <row r="104" spans="2:20" ht="15" x14ac:dyDescent="0.25">
      <c r="B104" s="4">
        <f t="shared" si="2"/>
        <v>3.3321706518467213E-2</v>
      </c>
      <c r="E104" s="3" t="s">
        <v>129</v>
      </c>
      <c r="F104" s="3" t="s">
        <v>131</v>
      </c>
      <c r="G104" s="10"/>
      <c r="H104" s="10">
        <v>291.42</v>
      </c>
      <c r="I104" s="10">
        <v>1719.07</v>
      </c>
      <c r="J104" s="10">
        <v>1059.6300000000001</v>
      </c>
      <c r="K104" s="10">
        <v>2770.38</v>
      </c>
      <c r="L104" s="10">
        <v>4732.63</v>
      </c>
      <c r="M104" s="10">
        <v>6008.22</v>
      </c>
      <c r="N104" s="10"/>
      <c r="O104" s="10"/>
      <c r="P104" s="10">
        <v>16581.350000000002</v>
      </c>
      <c r="Q104"/>
      <c r="R104"/>
      <c r="S104"/>
      <c r="T104"/>
    </row>
    <row r="105" spans="2:20" ht="15" x14ac:dyDescent="0.25">
      <c r="B105" s="4">
        <f t="shared" si="2"/>
        <v>1.8771655713030782E-2</v>
      </c>
      <c r="F105" s="3" t="s">
        <v>172</v>
      </c>
      <c r="G105" s="10">
        <v>786</v>
      </c>
      <c r="H105" s="10"/>
      <c r="I105" s="10">
        <v>828.38</v>
      </c>
      <c r="J105" s="10">
        <v>838.38</v>
      </c>
      <c r="K105" s="10"/>
      <c r="L105" s="10">
        <v>1494.43</v>
      </c>
      <c r="M105" s="10">
        <v>3595.9</v>
      </c>
      <c r="N105" s="10">
        <v>1797.95</v>
      </c>
      <c r="O105" s="10"/>
      <c r="P105" s="10">
        <v>9341.0400000000009</v>
      </c>
      <c r="Q105"/>
      <c r="R105"/>
      <c r="S105"/>
      <c r="T105"/>
    </row>
    <row r="106" spans="2:20" ht="15" x14ac:dyDescent="0.25">
      <c r="B106" s="4">
        <f t="shared" si="2"/>
        <v>1.8264857342156739E-2</v>
      </c>
      <c r="F106" s="3" t="s">
        <v>181</v>
      </c>
      <c r="G106" s="10">
        <v>231.04</v>
      </c>
      <c r="H106" s="10">
        <v>1120.53</v>
      </c>
      <c r="I106" s="10"/>
      <c r="J106" s="10"/>
      <c r="K106" s="10">
        <v>5921.2999999999993</v>
      </c>
      <c r="L106" s="10">
        <v>1815.98</v>
      </c>
      <c r="M106" s="10"/>
      <c r="N106" s="10"/>
      <c r="O106" s="10"/>
      <c r="P106" s="10">
        <v>9088.8499999999985</v>
      </c>
      <c r="Q106"/>
      <c r="R106"/>
      <c r="S106"/>
      <c r="T106"/>
    </row>
    <row r="107" spans="2:20" ht="15" x14ac:dyDescent="0.25">
      <c r="B107" s="4">
        <f t="shared" si="2"/>
        <v>1.0949710485477228E-2</v>
      </c>
      <c r="F107" s="3" t="s">
        <v>239</v>
      </c>
      <c r="G107" s="10">
        <v>529.77</v>
      </c>
      <c r="H107" s="10">
        <v>290.39</v>
      </c>
      <c r="I107" s="10">
        <v>4628.57</v>
      </c>
      <c r="J107" s="10"/>
      <c r="K107" s="10"/>
      <c r="L107" s="10"/>
      <c r="M107" s="10"/>
      <c r="N107" s="10"/>
      <c r="O107" s="10"/>
      <c r="P107" s="10">
        <v>5448.73</v>
      </c>
      <c r="Q107"/>
      <c r="R107"/>
      <c r="S107"/>
      <c r="T107"/>
    </row>
    <row r="108" spans="2:20" ht="15" x14ac:dyDescent="0.25">
      <c r="B108" s="4">
        <f t="shared" si="2"/>
        <v>3.9058984003406492E-3</v>
      </c>
      <c r="F108" s="3" t="s">
        <v>171</v>
      </c>
      <c r="G108" s="10"/>
      <c r="H108" s="10"/>
      <c r="I108" s="10"/>
      <c r="J108" s="10">
        <v>1943.63</v>
      </c>
      <c r="K108" s="10"/>
      <c r="L108" s="10"/>
      <c r="M108" s="10"/>
      <c r="N108" s="10"/>
      <c r="O108" s="10"/>
      <c r="P108" s="10">
        <v>1943.63</v>
      </c>
      <c r="Q108"/>
      <c r="R108"/>
      <c r="S108"/>
      <c r="T108"/>
    </row>
    <row r="109" spans="2:20" ht="15" x14ac:dyDescent="0.25">
      <c r="B109" s="4">
        <f t="shared" si="2"/>
        <v>3.2598957662109511E-3</v>
      </c>
      <c r="F109" s="3" t="s">
        <v>259</v>
      </c>
      <c r="G109" s="10"/>
      <c r="H109" s="10">
        <v>291.42</v>
      </c>
      <c r="I109" s="10">
        <v>1330.75</v>
      </c>
      <c r="J109" s="10"/>
      <c r="K109" s="10"/>
      <c r="L109" s="10"/>
      <c r="M109" s="10"/>
      <c r="N109" s="10"/>
      <c r="O109" s="10"/>
      <c r="P109" s="10">
        <v>1622.17</v>
      </c>
      <c r="Q109"/>
      <c r="R109"/>
      <c r="S109"/>
      <c r="T109"/>
    </row>
    <row r="110" spans="2:20" ht="15" x14ac:dyDescent="0.25">
      <c r="B110" s="4">
        <f t="shared" si="2"/>
        <v>2.4175562399190195E-3</v>
      </c>
      <c r="F110" s="3" t="s">
        <v>222</v>
      </c>
      <c r="G110" s="10"/>
      <c r="H110" s="10"/>
      <c r="I110" s="10">
        <v>1203.01</v>
      </c>
      <c r="J110" s="10"/>
      <c r="K110" s="10"/>
      <c r="L110" s="10"/>
      <c r="M110" s="10"/>
      <c r="N110" s="10"/>
      <c r="O110" s="10"/>
      <c r="P110" s="10">
        <v>1203.01</v>
      </c>
      <c r="Q110"/>
      <c r="R110"/>
      <c r="S110"/>
      <c r="T110"/>
    </row>
    <row r="111" spans="2:20" ht="15" x14ac:dyDescent="0.25">
      <c r="B111" s="4">
        <f t="shared" si="2"/>
        <v>2.1132240091201598E-3</v>
      </c>
      <c r="F111" s="3" t="s">
        <v>145</v>
      </c>
      <c r="G111" s="10">
        <v>177.31</v>
      </c>
      <c r="H111" s="10">
        <v>874.26</v>
      </c>
      <c r="I111" s="10"/>
      <c r="J111" s="10"/>
      <c r="K111" s="10"/>
      <c r="L111" s="10"/>
      <c r="M111" s="10"/>
      <c r="N111" s="10"/>
      <c r="O111" s="10"/>
      <c r="P111" s="10">
        <v>1051.57</v>
      </c>
      <c r="Q111"/>
      <c r="R111"/>
      <c r="S111"/>
      <c r="T111"/>
    </row>
    <row r="112" spans="2:20" ht="15" x14ac:dyDescent="0.25">
      <c r="B112" s="4">
        <f t="shared" si="2"/>
        <v>1.8839097535967983E-3</v>
      </c>
      <c r="F112" s="3" t="s">
        <v>198</v>
      </c>
      <c r="G112" s="10">
        <v>354.62</v>
      </c>
      <c r="H112" s="10">
        <v>582.84</v>
      </c>
      <c r="I112" s="10"/>
      <c r="J112" s="10"/>
      <c r="K112" s="10"/>
      <c r="L112" s="10"/>
      <c r="M112" s="10"/>
      <c r="N112" s="10"/>
      <c r="O112" s="10"/>
      <c r="P112" s="10">
        <v>937.46</v>
      </c>
      <c r="Q112"/>
      <c r="R112"/>
      <c r="S112"/>
      <c r="T112"/>
    </row>
    <row r="113" spans="2:20" ht="15" x14ac:dyDescent="0.25">
      <c r="B113" s="4">
        <f t="shared" si="2"/>
        <v>1.8208890275148368E-3</v>
      </c>
      <c r="F113" s="3" t="s">
        <v>250</v>
      </c>
      <c r="G113" s="10">
        <v>589.5</v>
      </c>
      <c r="H113" s="10">
        <v>316.60000000000002</v>
      </c>
      <c r="I113" s="10"/>
      <c r="J113" s="10"/>
      <c r="K113" s="10"/>
      <c r="L113" s="10"/>
      <c r="M113" s="10"/>
      <c r="N113" s="10"/>
      <c r="O113" s="10"/>
      <c r="P113" s="10">
        <v>906.1</v>
      </c>
      <c r="Q113"/>
      <c r="R113"/>
      <c r="S113"/>
      <c r="T113"/>
    </row>
    <row r="114" spans="2:20" ht="15" x14ac:dyDescent="0.25">
      <c r="B114" s="4">
        <f t="shared" si="2"/>
        <v>1.5530710375612972E-3</v>
      </c>
      <c r="F114" s="3" t="s">
        <v>186</v>
      </c>
      <c r="G114" s="10"/>
      <c r="H114" s="10"/>
      <c r="I114" s="10">
        <v>772.83</v>
      </c>
      <c r="J114" s="10"/>
      <c r="K114" s="10"/>
      <c r="L114" s="10"/>
      <c r="M114" s="10"/>
      <c r="N114" s="10"/>
      <c r="O114" s="10"/>
      <c r="P114" s="10">
        <v>772.83</v>
      </c>
      <c r="Q114"/>
      <c r="R114"/>
      <c r="S114"/>
      <c r="T114"/>
    </row>
    <row r="115" spans="2:20" ht="15" x14ac:dyDescent="0.25">
      <c r="B115" s="4">
        <f t="shared" si="2"/>
        <v>1.0332907186486908E-3</v>
      </c>
      <c r="F115" s="3" t="s">
        <v>316</v>
      </c>
      <c r="G115" s="10"/>
      <c r="H115" s="10"/>
      <c r="I115" s="10">
        <v>514.17999999999995</v>
      </c>
      <c r="J115" s="10"/>
      <c r="K115" s="10"/>
      <c r="L115" s="10"/>
      <c r="M115" s="10"/>
      <c r="N115" s="10"/>
      <c r="O115" s="10"/>
      <c r="P115" s="10">
        <v>514.17999999999995</v>
      </c>
      <c r="Q115"/>
      <c r="R115"/>
      <c r="S115"/>
      <c r="T115"/>
    </row>
    <row r="116" spans="2:20" ht="15" x14ac:dyDescent="0.25">
      <c r="B116" s="4">
        <f t="shared" si="2"/>
        <v>9.3843809520900397E-4</v>
      </c>
      <c r="F116" s="3" t="s">
        <v>226</v>
      </c>
      <c r="G116" s="10">
        <v>176.59</v>
      </c>
      <c r="H116" s="10">
        <v>290.39</v>
      </c>
      <c r="I116" s="10"/>
      <c r="J116" s="10"/>
      <c r="K116" s="10"/>
      <c r="L116" s="10"/>
      <c r="M116" s="10"/>
      <c r="N116" s="10"/>
      <c r="O116" s="10"/>
      <c r="P116" s="10">
        <v>466.98</v>
      </c>
      <c r="Q116"/>
      <c r="R116"/>
      <c r="S116"/>
      <c r="T116"/>
    </row>
    <row r="117" spans="2:20" ht="15" x14ac:dyDescent="0.25">
      <c r="B117" s="4">
        <f t="shared" si="2"/>
        <v>7.8036378673939006E-4</v>
      </c>
      <c r="F117" s="3" t="s">
        <v>304</v>
      </c>
      <c r="G117" s="10"/>
      <c r="H117" s="10"/>
      <c r="I117" s="10">
        <v>388.32</v>
      </c>
      <c r="J117" s="10"/>
      <c r="K117" s="10"/>
      <c r="L117" s="10"/>
      <c r="M117" s="10"/>
      <c r="N117" s="10"/>
      <c r="O117" s="10"/>
      <c r="P117" s="10">
        <v>388.32</v>
      </c>
      <c r="Q117"/>
      <c r="R117"/>
      <c r="S117"/>
      <c r="T117"/>
    </row>
    <row r="118" spans="2:20" ht="15" x14ac:dyDescent="0.25">
      <c r="B118" s="4">
        <f t="shared" si="2"/>
        <v>7.8036378673939006E-4</v>
      </c>
      <c r="F118" s="3" t="s">
        <v>128</v>
      </c>
      <c r="G118" s="10"/>
      <c r="H118" s="10"/>
      <c r="I118" s="10">
        <v>388.32</v>
      </c>
      <c r="J118" s="10"/>
      <c r="K118" s="10"/>
      <c r="L118" s="10"/>
      <c r="M118" s="10"/>
      <c r="N118" s="10"/>
      <c r="O118" s="10"/>
      <c r="P118" s="10">
        <v>388.32</v>
      </c>
      <c r="Q118"/>
      <c r="R118"/>
      <c r="S118"/>
      <c r="T118"/>
    </row>
    <row r="119" spans="2:20" ht="15" x14ac:dyDescent="0.25">
      <c r="B119" s="4">
        <f t="shared" si="2"/>
        <v>7.5060176654570868E-4</v>
      </c>
      <c r="F119" s="3" t="s">
        <v>286</v>
      </c>
      <c r="G119" s="10"/>
      <c r="H119" s="10">
        <v>373.51</v>
      </c>
      <c r="I119" s="10"/>
      <c r="J119" s="10"/>
      <c r="K119" s="10"/>
      <c r="L119" s="10"/>
      <c r="M119" s="10"/>
      <c r="N119" s="10"/>
      <c r="O119" s="10"/>
      <c r="P119" s="10">
        <v>373.51</v>
      </c>
      <c r="Q119"/>
      <c r="R119"/>
      <c r="S119"/>
      <c r="T119"/>
    </row>
    <row r="120" spans="2:20" ht="15" x14ac:dyDescent="0.25">
      <c r="B120" s="4">
        <f t="shared" si="2"/>
        <v>7.1264062127503745E-4</v>
      </c>
      <c r="F120" s="3" t="s">
        <v>216</v>
      </c>
      <c r="G120" s="10">
        <v>354.62</v>
      </c>
      <c r="H120" s="10"/>
      <c r="I120" s="10"/>
      <c r="J120" s="10"/>
      <c r="K120" s="10"/>
      <c r="L120" s="10"/>
      <c r="M120" s="10"/>
      <c r="N120" s="10"/>
      <c r="O120" s="10"/>
      <c r="P120" s="10">
        <v>354.62</v>
      </c>
      <c r="Q120"/>
      <c r="R120"/>
      <c r="S120"/>
      <c r="T120"/>
    </row>
    <row r="121" spans="2:20" ht="15" x14ac:dyDescent="0.25">
      <c r="B121" s="4">
        <f t="shared" si="2"/>
        <v>6.3623602925857775E-4</v>
      </c>
      <c r="F121" s="3" t="s">
        <v>204</v>
      </c>
      <c r="G121" s="10"/>
      <c r="H121" s="10">
        <v>316.60000000000002</v>
      </c>
      <c r="I121" s="10"/>
      <c r="J121" s="10"/>
      <c r="K121" s="10"/>
      <c r="L121" s="10"/>
      <c r="M121" s="10"/>
      <c r="N121" s="10"/>
      <c r="O121" s="10"/>
      <c r="P121" s="10">
        <v>316.60000000000002</v>
      </c>
      <c r="Q121"/>
      <c r="R121"/>
      <c r="S121"/>
      <c r="T121"/>
    </row>
    <row r="122" spans="2:20" ht="15" x14ac:dyDescent="0.25">
      <c r="B122" s="4">
        <f t="shared" si="2"/>
        <v>5.8563456616088046E-4</v>
      </c>
      <c r="F122" s="3" t="s">
        <v>327</v>
      </c>
      <c r="G122" s="10"/>
      <c r="H122" s="10">
        <v>291.42</v>
      </c>
      <c r="I122" s="10"/>
      <c r="J122" s="10"/>
      <c r="K122" s="10"/>
      <c r="L122" s="10"/>
      <c r="M122" s="10"/>
      <c r="N122" s="10"/>
      <c r="O122" s="10"/>
      <c r="P122" s="10">
        <v>291.42</v>
      </c>
      <c r="Q122"/>
      <c r="R122"/>
      <c r="S122"/>
      <c r="T122"/>
    </row>
    <row r="123" spans="2:20" ht="15" x14ac:dyDescent="0.25">
      <c r="B123" s="4">
        <f t="shared" si="2"/>
        <v>5.8356468899683632E-4</v>
      </c>
      <c r="F123" s="3" t="s">
        <v>244</v>
      </c>
      <c r="G123" s="10"/>
      <c r="H123" s="10">
        <v>290.39</v>
      </c>
      <c r="I123" s="10"/>
      <c r="J123" s="10"/>
      <c r="K123" s="10"/>
      <c r="L123" s="10"/>
      <c r="M123" s="10"/>
      <c r="N123" s="10"/>
      <c r="O123" s="10"/>
      <c r="P123" s="10">
        <v>290.39</v>
      </c>
      <c r="Q123"/>
      <c r="R123"/>
      <c r="S123"/>
      <c r="T123"/>
    </row>
    <row r="124" spans="2:20" ht="15" x14ac:dyDescent="0.25">
      <c r="B124" s="4">
        <f t="shared" si="2"/>
        <v>2.7895111567082496E-4</v>
      </c>
      <c r="F124" s="3" t="s">
        <v>324</v>
      </c>
      <c r="G124" s="10">
        <v>138.81</v>
      </c>
      <c r="H124" s="10"/>
      <c r="I124" s="10"/>
      <c r="J124" s="10"/>
      <c r="K124" s="10"/>
      <c r="L124" s="10"/>
      <c r="M124" s="10"/>
      <c r="N124" s="10"/>
      <c r="O124" s="10"/>
      <c r="P124" s="10">
        <v>138.81</v>
      </c>
      <c r="Q124"/>
      <c r="R124"/>
      <c r="S124"/>
      <c r="T124"/>
    </row>
    <row r="125" spans="2:20" ht="15" x14ac:dyDescent="0.25">
      <c r="B125" s="4">
        <f t="shared" si="2"/>
        <v>2.7895111567082496E-4</v>
      </c>
      <c r="F125" s="3" t="s">
        <v>238</v>
      </c>
      <c r="G125" s="10">
        <v>138.81</v>
      </c>
      <c r="H125" s="10"/>
      <c r="I125" s="10"/>
      <c r="J125" s="10"/>
      <c r="K125" s="10"/>
      <c r="L125" s="10"/>
      <c r="M125" s="10"/>
      <c r="N125" s="10"/>
      <c r="O125" s="10"/>
      <c r="P125" s="10">
        <v>138.81</v>
      </c>
      <c r="Q125"/>
      <c r="R125"/>
      <c r="S125"/>
      <c r="T125"/>
    </row>
    <row r="126" spans="2:20" ht="15" x14ac:dyDescent="0.25">
      <c r="B126" s="4" t="str">
        <f t="shared" si="2"/>
        <v/>
      </c>
      <c r="F126" s="3" t="s">
        <v>169</v>
      </c>
      <c r="G126" s="10">
        <v>0</v>
      </c>
      <c r="H126" s="10">
        <v>0</v>
      </c>
      <c r="I126" s="10">
        <v>0</v>
      </c>
      <c r="J126" s="10"/>
      <c r="K126" s="10"/>
      <c r="L126" s="10"/>
      <c r="M126" s="10"/>
      <c r="N126" s="10"/>
      <c r="O126" s="10"/>
      <c r="P126" s="10">
        <v>0</v>
      </c>
      <c r="Q126"/>
      <c r="R126"/>
      <c r="S126"/>
      <c r="T126"/>
    </row>
    <row r="127" spans="2:20" ht="15" x14ac:dyDescent="0.25">
      <c r="B127" s="4" t="str">
        <f t="shared" si="2"/>
        <v/>
      </c>
      <c r="F127" s="3" t="s">
        <v>170</v>
      </c>
      <c r="G127" s="10">
        <v>0</v>
      </c>
      <c r="H127" s="10">
        <v>0</v>
      </c>
      <c r="I127" s="10"/>
      <c r="J127" s="10"/>
      <c r="K127" s="10"/>
      <c r="L127" s="10"/>
      <c r="M127" s="10"/>
      <c r="N127" s="10"/>
      <c r="O127" s="10"/>
      <c r="P127" s="10">
        <v>0</v>
      </c>
      <c r="Q127"/>
      <c r="R127"/>
      <c r="S127"/>
      <c r="T127"/>
    </row>
    <row r="128" spans="2:20" ht="15" x14ac:dyDescent="0.25">
      <c r="B128" s="4">
        <f t="shared" si="2"/>
        <v>1.7090895359932246E-2</v>
      </c>
      <c r="E128" s="3" t="s">
        <v>133</v>
      </c>
      <c r="F128" s="3" t="s">
        <v>132</v>
      </c>
      <c r="G128" s="10">
        <v>2077.2399999999998</v>
      </c>
      <c r="H128" s="10">
        <v>1634.1</v>
      </c>
      <c r="I128" s="10">
        <v>3959.1400000000003</v>
      </c>
      <c r="J128" s="10">
        <v>834.19</v>
      </c>
      <c r="K128" s="10"/>
      <c r="L128" s="10"/>
      <c r="M128" s="10"/>
      <c r="N128" s="10"/>
      <c r="O128" s="10"/>
      <c r="P128" s="10">
        <v>8504.67</v>
      </c>
      <c r="Q128"/>
      <c r="R128"/>
      <c r="S128"/>
      <c r="T128"/>
    </row>
    <row r="129" spans="2:20" ht="15" x14ac:dyDescent="0.25">
      <c r="B129" s="4">
        <f t="shared" si="2"/>
        <v>5.740231581474374E-3</v>
      </c>
      <c r="F129" s="3" t="s">
        <v>168</v>
      </c>
      <c r="G129" s="10"/>
      <c r="H129" s="10">
        <v>653.64</v>
      </c>
      <c r="I129" s="10">
        <v>2202.7800000000002</v>
      </c>
      <c r="J129" s="10"/>
      <c r="K129" s="10"/>
      <c r="L129" s="10"/>
      <c r="M129" s="10"/>
      <c r="N129" s="10"/>
      <c r="O129" s="10"/>
      <c r="P129" s="10">
        <v>2856.42</v>
      </c>
      <c r="Q129"/>
      <c r="R129"/>
      <c r="S129"/>
      <c r="T129"/>
    </row>
    <row r="130" spans="2:20" ht="15" x14ac:dyDescent="0.25">
      <c r="B130" s="4">
        <f t="shared" si="2"/>
        <v>2.3974603451224756E-2</v>
      </c>
      <c r="E130" s="3" t="s">
        <v>76</v>
      </c>
      <c r="F130" s="3" t="s">
        <v>164</v>
      </c>
      <c r="G130" s="10">
        <v>140.01</v>
      </c>
      <c r="H130" s="10">
        <v>671.28</v>
      </c>
      <c r="I130" s="10">
        <v>4551.37</v>
      </c>
      <c r="J130" s="10">
        <v>2847.0699999999997</v>
      </c>
      <c r="K130" s="10"/>
      <c r="L130" s="10">
        <v>2138.37</v>
      </c>
      <c r="M130" s="10">
        <v>1582</v>
      </c>
      <c r="N130" s="10"/>
      <c r="O130" s="10"/>
      <c r="P130" s="10">
        <v>11930.099999999999</v>
      </c>
      <c r="Q130"/>
      <c r="R130"/>
      <c r="S130"/>
      <c r="T130"/>
    </row>
    <row r="131" spans="2:20" ht="15" x14ac:dyDescent="0.25">
      <c r="B131" s="4">
        <f t="shared" si="2"/>
        <v>1.2758622359693326E-2</v>
      </c>
      <c r="F131" s="3" t="s">
        <v>147</v>
      </c>
      <c r="G131" s="10">
        <v>1107.5200000000002</v>
      </c>
      <c r="H131" s="10">
        <v>1103.8</v>
      </c>
      <c r="I131" s="10">
        <v>1757.49</v>
      </c>
      <c r="J131" s="10"/>
      <c r="K131" s="10"/>
      <c r="L131" s="10"/>
      <c r="M131" s="10">
        <v>2380.06</v>
      </c>
      <c r="N131" s="10"/>
      <c r="O131" s="10"/>
      <c r="P131" s="10">
        <v>6348.8700000000008</v>
      </c>
      <c r="Q131"/>
      <c r="R131"/>
      <c r="S131"/>
      <c r="T131"/>
    </row>
    <row r="132" spans="2:20" ht="15" x14ac:dyDescent="0.25">
      <c r="B132" s="4">
        <f t="shared" si="2"/>
        <v>1.0682334605209213E-2</v>
      </c>
      <c r="F132" s="3" t="s">
        <v>149</v>
      </c>
      <c r="G132" s="10">
        <v>1274.3999999999999</v>
      </c>
      <c r="H132" s="10">
        <v>1535.4</v>
      </c>
      <c r="I132" s="10">
        <v>1904.0400000000002</v>
      </c>
      <c r="J132" s="10">
        <v>601.84</v>
      </c>
      <c r="K132" s="10"/>
      <c r="L132" s="10"/>
      <c r="M132" s="10"/>
      <c r="N132" s="10"/>
      <c r="O132" s="10"/>
      <c r="P132" s="10">
        <v>5315.68</v>
      </c>
      <c r="Q132"/>
      <c r="R132"/>
      <c r="S132"/>
      <c r="T132"/>
    </row>
    <row r="133" spans="2:20" ht="15" x14ac:dyDescent="0.25">
      <c r="B133" s="4">
        <f t="shared" si="2"/>
        <v>7.7303883308604991E-3</v>
      </c>
      <c r="F133" s="3" t="s">
        <v>148</v>
      </c>
      <c r="G133" s="10">
        <v>1305.3</v>
      </c>
      <c r="H133" s="10">
        <v>832.04</v>
      </c>
      <c r="I133" s="10">
        <v>1709.4099999999999</v>
      </c>
      <c r="J133" s="10"/>
      <c r="K133" s="10"/>
      <c r="L133" s="10"/>
      <c r="M133" s="10"/>
      <c r="N133" s="10"/>
      <c r="O133" s="10"/>
      <c r="P133" s="10">
        <v>3846.75</v>
      </c>
      <c r="Q133"/>
      <c r="R133"/>
      <c r="S133"/>
      <c r="T133"/>
    </row>
    <row r="134" spans="2:20" ht="15" x14ac:dyDescent="0.25">
      <c r="B134" s="4">
        <f t="shared" si="2"/>
        <v>7.1436484904858089E-3</v>
      </c>
      <c r="F134" s="3" t="s">
        <v>75</v>
      </c>
      <c r="G134" s="10">
        <v>889.63000000000011</v>
      </c>
      <c r="H134" s="10">
        <v>199.85</v>
      </c>
      <c r="I134" s="10">
        <v>1018.79</v>
      </c>
      <c r="J134" s="10"/>
      <c r="K134" s="10">
        <v>952.49</v>
      </c>
      <c r="L134" s="10">
        <v>494.02</v>
      </c>
      <c r="M134" s="10"/>
      <c r="N134" s="10"/>
      <c r="O134" s="10"/>
      <c r="P134" s="10">
        <v>3554.78</v>
      </c>
      <c r="Q134"/>
      <c r="R134"/>
      <c r="S134"/>
      <c r="T134"/>
    </row>
    <row r="135" spans="2:20" ht="15" x14ac:dyDescent="0.25">
      <c r="B135" s="4">
        <f t="shared" si="2"/>
        <v>6.2710445466302818E-3</v>
      </c>
      <c r="F135" s="3" t="s">
        <v>150</v>
      </c>
      <c r="G135" s="10">
        <v>692.2</v>
      </c>
      <c r="H135" s="10">
        <v>2428.3599999999997</v>
      </c>
      <c r="I135" s="10"/>
      <c r="J135" s="10"/>
      <c r="K135" s="10"/>
      <c r="L135" s="10"/>
      <c r="M135" s="10"/>
      <c r="N135" s="10"/>
      <c r="O135" s="10"/>
      <c r="P135" s="10">
        <v>3120.5599999999995</v>
      </c>
      <c r="Q135"/>
      <c r="R135"/>
      <c r="S135"/>
      <c r="T135"/>
    </row>
    <row r="136" spans="2:20" ht="15" x14ac:dyDescent="0.25">
      <c r="B136" s="4">
        <f t="shared" si="2"/>
        <v>5.8118734464240518E-3</v>
      </c>
      <c r="F136" s="3" t="s">
        <v>194</v>
      </c>
      <c r="G136" s="10">
        <v>386.88</v>
      </c>
      <c r="H136" s="10">
        <v>205.01</v>
      </c>
      <c r="I136" s="10">
        <v>1434.04</v>
      </c>
      <c r="J136" s="10">
        <v>866.1400000000001</v>
      </c>
      <c r="K136" s="10"/>
      <c r="L136" s="10"/>
      <c r="M136" s="10"/>
      <c r="N136" s="10"/>
      <c r="O136" s="10"/>
      <c r="P136" s="10">
        <v>2892.0699999999997</v>
      </c>
      <c r="Q136"/>
      <c r="R136"/>
      <c r="S136"/>
      <c r="T136"/>
    </row>
    <row r="137" spans="2:20" ht="15" x14ac:dyDescent="0.25">
      <c r="B137" s="4">
        <f t="shared" si="2"/>
        <v>5.3124703648351418E-3</v>
      </c>
      <c r="F137" s="3" t="s">
        <v>146</v>
      </c>
      <c r="G137" s="10">
        <v>1252.32</v>
      </c>
      <c r="H137" s="10">
        <v>744.24</v>
      </c>
      <c r="I137" s="10">
        <v>647</v>
      </c>
      <c r="J137" s="10"/>
      <c r="K137" s="10"/>
      <c r="L137" s="10"/>
      <c r="M137" s="10"/>
      <c r="N137" s="10"/>
      <c r="O137" s="10"/>
      <c r="P137" s="10">
        <v>2643.56</v>
      </c>
      <c r="Q137"/>
      <c r="R137"/>
      <c r="S137"/>
      <c r="T137"/>
    </row>
    <row r="138" spans="2:20" ht="15" x14ac:dyDescent="0.25">
      <c r="B138" s="4">
        <f t="shared" si="2"/>
        <v>4.9550849717734059E-3</v>
      </c>
      <c r="F138" s="3" t="s">
        <v>315</v>
      </c>
      <c r="G138" s="10">
        <v>140.01</v>
      </c>
      <c r="H138" s="10"/>
      <c r="I138" s="10">
        <v>389.12</v>
      </c>
      <c r="J138" s="10"/>
      <c r="K138" s="10">
        <v>1267.32</v>
      </c>
      <c r="L138" s="10">
        <v>669.27</v>
      </c>
      <c r="M138" s="10"/>
      <c r="N138" s="10"/>
      <c r="O138" s="10"/>
      <c r="P138" s="10">
        <v>2465.7199999999998</v>
      </c>
      <c r="Q138"/>
      <c r="R138"/>
      <c r="S138"/>
      <c r="T138"/>
    </row>
    <row r="139" spans="2:20" ht="15" x14ac:dyDescent="0.25">
      <c r="B139" s="4">
        <f t="shared" si="2"/>
        <v>4.7046901226084695E-3</v>
      </c>
      <c r="F139" s="3" t="s">
        <v>151</v>
      </c>
      <c r="G139" s="10">
        <v>1023.4000000000001</v>
      </c>
      <c r="H139" s="10">
        <v>701.46</v>
      </c>
      <c r="I139" s="10">
        <v>616.26</v>
      </c>
      <c r="J139" s="10"/>
      <c r="K139" s="10"/>
      <c r="L139" s="10"/>
      <c r="M139" s="10"/>
      <c r="N139" s="10"/>
      <c r="O139" s="10"/>
      <c r="P139" s="10">
        <v>2341.12</v>
      </c>
      <c r="Q139"/>
      <c r="R139"/>
      <c r="S139"/>
      <c r="T139"/>
    </row>
    <row r="140" spans="2:20" ht="15" x14ac:dyDescent="0.25">
      <c r="B140" s="4">
        <f t="shared" si="2"/>
        <v>4.513075765723424E-3</v>
      </c>
      <c r="F140" s="3" t="s">
        <v>174</v>
      </c>
      <c r="G140" s="10"/>
      <c r="H140" s="10">
        <v>384.76</v>
      </c>
      <c r="I140" s="10">
        <v>1398.8700000000001</v>
      </c>
      <c r="J140" s="10">
        <v>462.14</v>
      </c>
      <c r="K140" s="10"/>
      <c r="L140" s="10"/>
      <c r="M140" s="10"/>
      <c r="N140" s="10"/>
      <c r="O140" s="10"/>
      <c r="P140" s="10">
        <v>2245.77</v>
      </c>
      <c r="Q140"/>
      <c r="R140"/>
      <c r="S140"/>
      <c r="T140"/>
    </row>
    <row r="141" spans="2:20" ht="15" x14ac:dyDescent="0.25">
      <c r="B141" s="4">
        <f t="shared" ref="B141:B204" si="3">IF(IFERROR(IF(MAX(G141:BB141)/MAX($G$12:$BB$10000)=1,"",MAX(G141:BB141)/MAX($G$12:$BB$10000)),"")=0,"",IFERROR(IF(MAX(G141:BB141)/MAX($G$12:$BB$10000)=1,"",MAX(G141:BB141)/MAX($G$12:$BB$10000)),""))</f>
        <v>4.0024189830484497E-3</v>
      </c>
      <c r="F141" s="3" t="s">
        <v>228</v>
      </c>
      <c r="G141" s="10">
        <v>128.33000000000001</v>
      </c>
      <c r="H141" s="10">
        <v>813.76</v>
      </c>
      <c r="I141" s="10">
        <v>1049.5700000000002</v>
      </c>
      <c r="J141" s="10"/>
      <c r="K141" s="10"/>
      <c r="L141" s="10"/>
      <c r="M141" s="10"/>
      <c r="N141" s="10"/>
      <c r="O141" s="10"/>
      <c r="P141" s="10">
        <v>1991.6600000000003</v>
      </c>
      <c r="Q141"/>
      <c r="R141"/>
      <c r="S141"/>
      <c r="T141"/>
    </row>
    <row r="142" spans="2:20" ht="15" x14ac:dyDescent="0.25">
      <c r="B142" s="4">
        <f t="shared" si="3"/>
        <v>3.8155271614405918E-3</v>
      </c>
      <c r="F142" s="3" t="s">
        <v>156</v>
      </c>
      <c r="G142" s="10">
        <v>226.12</v>
      </c>
      <c r="H142" s="10">
        <v>522.51</v>
      </c>
      <c r="I142" s="10">
        <v>796.98</v>
      </c>
      <c r="J142" s="10">
        <v>353.05</v>
      </c>
      <c r="K142" s="10"/>
      <c r="L142" s="10"/>
      <c r="M142" s="10"/>
      <c r="N142" s="10"/>
      <c r="O142" s="10"/>
      <c r="P142" s="10">
        <v>1898.66</v>
      </c>
      <c r="Q142"/>
      <c r="R142"/>
      <c r="S142"/>
      <c r="T142"/>
    </row>
    <row r="143" spans="2:20" ht="15" x14ac:dyDescent="0.25">
      <c r="B143" s="4">
        <f t="shared" si="3"/>
        <v>2.9736699366237772E-3</v>
      </c>
      <c r="F143" s="3" t="s">
        <v>138</v>
      </c>
      <c r="G143" s="10">
        <v>847.20999999999992</v>
      </c>
      <c r="H143" s="10"/>
      <c r="I143" s="10">
        <v>248.27</v>
      </c>
      <c r="J143" s="10">
        <v>384.26</v>
      </c>
      <c r="K143" s="10"/>
      <c r="L143" s="10"/>
      <c r="M143" s="10"/>
      <c r="N143" s="10"/>
      <c r="O143" s="10"/>
      <c r="P143" s="10">
        <v>1479.74</v>
      </c>
      <c r="Q143"/>
      <c r="R143"/>
      <c r="S143"/>
      <c r="T143"/>
    </row>
    <row r="144" spans="2:20" ht="15" x14ac:dyDescent="0.25">
      <c r="B144" s="4">
        <f t="shared" si="3"/>
        <v>2.4901426119241358E-3</v>
      </c>
      <c r="F144" s="3" t="s">
        <v>136</v>
      </c>
      <c r="G144" s="10"/>
      <c r="H144" s="10"/>
      <c r="I144" s="10">
        <v>270.06</v>
      </c>
      <c r="J144" s="10">
        <v>969.06999999999994</v>
      </c>
      <c r="K144" s="10"/>
      <c r="L144" s="10"/>
      <c r="M144" s="10"/>
      <c r="N144" s="10"/>
      <c r="O144" s="10"/>
      <c r="P144" s="10">
        <v>1239.1299999999999</v>
      </c>
      <c r="Q144"/>
      <c r="R144"/>
      <c r="S144"/>
      <c r="T144"/>
    </row>
    <row r="145" spans="2:20" ht="15" x14ac:dyDescent="0.25">
      <c r="B145" s="4">
        <f t="shared" si="3"/>
        <v>2.2902688422777114E-3</v>
      </c>
      <c r="F145" s="3" t="s">
        <v>196</v>
      </c>
      <c r="G145" s="10">
        <v>130.53</v>
      </c>
      <c r="H145" s="10">
        <v>208.01</v>
      </c>
      <c r="I145" s="10">
        <v>801.13</v>
      </c>
      <c r="J145" s="10"/>
      <c r="K145" s="10"/>
      <c r="L145" s="10"/>
      <c r="M145" s="10"/>
      <c r="N145" s="10"/>
      <c r="O145" s="10"/>
      <c r="P145" s="10">
        <v>1139.67</v>
      </c>
      <c r="Q145"/>
      <c r="R145"/>
      <c r="S145"/>
      <c r="T145"/>
    </row>
    <row r="146" spans="2:20" ht="15" x14ac:dyDescent="0.25">
      <c r="B146" s="4">
        <f t="shared" si="3"/>
        <v>1.7941212956458404E-3</v>
      </c>
      <c r="F146" s="3" t="s">
        <v>229</v>
      </c>
      <c r="G146" s="10">
        <v>128.96</v>
      </c>
      <c r="H146" s="10">
        <v>410.02</v>
      </c>
      <c r="I146" s="10">
        <v>353.8</v>
      </c>
      <c r="J146" s="10"/>
      <c r="K146" s="10"/>
      <c r="L146" s="10"/>
      <c r="M146" s="10"/>
      <c r="N146" s="10"/>
      <c r="O146" s="10"/>
      <c r="P146" s="10">
        <v>892.78</v>
      </c>
      <c r="Q146"/>
      <c r="R146"/>
      <c r="S146"/>
      <c r="T146"/>
    </row>
    <row r="147" spans="2:20" ht="15" x14ac:dyDescent="0.25">
      <c r="B147" s="4">
        <f t="shared" si="3"/>
        <v>1.4691304849961334E-3</v>
      </c>
      <c r="F147" s="3" t="s">
        <v>300</v>
      </c>
      <c r="G147" s="10"/>
      <c r="H147" s="10">
        <v>220.76</v>
      </c>
      <c r="I147" s="10"/>
      <c r="J147" s="10">
        <v>510.3</v>
      </c>
      <c r="K147" s="10"/>
      <c r="L147" s="10"/>
      <c r="M147" s="10"/>
      <c r="N147" s="10"/>
      <c r="O147" s="10"/>
      <c r="P147" s="10">
        <v>731.06</v>
      </c>
      <c r="Q147"/>
      <c r="R147"/>
      <c r="S147"/>
      <c r="T147"/>
    </row>
    <row r="148" spans="2:20" ht="15" x14ac:dyDescent="0.25">
      <c r="B148" s="4">
        <f t="shared" si="3"/>
        <v>1.3162610132788244E-3</v>
      </c>
      <c r="F148" s="3" t="s">
        <v>137</v>
      </c>
      <c r="G148" s="10"/>
      <c r="H148" s="10"/>
      <c r="I148" s="10"/>
      <c r="J148" s="10">
        <v>654.99</v>
      </c>
      <c r="K148" s="10"/>
      <c r="L148" s="10"/>
      <c r="M148" s="10"/>
      <c r="N148" s="10"/>
      <c r="O148" s="10"/>
      <c r="P148" s="10">
        <v>654.99</v>
      </c>
      <c r="Q148"/>
      <c r="R148"/>
      <c r="S148"/>
      <c r="T148"/>
    </row>
    <row r="149" spans="2:20" ht="15" x14ac:dyDescent="0.25">
      <c r="B149" s="4">
        <f t="shared" si="3"/>
        <v>1.0755925771954156E-3</v>
      </c>
      <c r="F149" s="3" t="s">
        <v>311</v>
      </c>
      <c r="G149" s="10"/>
      <c r="H149" s="10"/>
      <c r="I149" s="10">
        <v>535.23</v>
      </c>
      <c r="J149" s="10"/>
      <c r="K149" s="10"/>
      <c r="L149" s="10"/>
      <c r="M149" s="10"/>
      <c r="N149" s="10"/>
      <c r="O149" s="10"/>
      <c r="P149" s="10">
        <v>535.23</v>
      </c>
      <c r="Q149"/>
      <c r="R149"/>
      <c r="S149"/>
      <c r="T149"/>
    </row>
    <row r="150" spans="2:20" ht="15" x14ac:dyDescent="0.25">
      <c r="B150" s="4">
        <f t="shared" si="3"/>
        <v>5.9250736218129834E-4</v>
      </c>
      <c r="F150" s="3" t="s">
        <v>322</v>
      </c>
      <c r="G150" s="10">
        <v>294.83999999999997</v>
      </c>
      <c r="H150" s="10"/>
      <c r="I150" s="10"/>
      <c r="J150" s="10"/>
      <c r="K150" s="10"/>
      <c r="L150" s="10"/>
      <c r="M150" s="10"/>
      <c r="N150" s="10"/>
      <c r="O150" s="10"/>
      <c r="P150" s="10">
        <v>294.83999999999997</v>
      </c>
      <c r="Q150"/>
      <c r="R150"/>
      <c r="S150"/>
      <c r="T150"/>
    </row>
    <row r="151" spans="2:20" ht="15" x14ac:dyDescent="0.25">
      <c r="B151" s="4">
        <f t="shared" si="3"/>
        <v>5.6897506937454549E-4</v>
      </c>
      <c r="F151" s="3" t="s">
        <v>236</v>
      </c>
      <c r="G151" s="10"/>
      <c r="H151" s="10"/>
      <c r="I151" s="10">
        <v>283.13</v>
      </c>
      <c r="J151" s="10"/>
      <c r="K151" s="10"/>
      <c r="L151" s="10"/>
      <c r="M151" s="10"/>
      <c r="N151" s="10"/>
      <c r="O151" s="10"/>
      <c r="P151" s="10">
        <v>283.13</v>
      </c>
      <c r="Q151"/>
      <c r="R151"/>
      <c r="S151"/>
      <c r="T151"/>
    </row>
    <row r="152" spans="2:20" ht="15" x14ac:dyDescent="0.25">
      <c r="B152" s="4">
        <f t="shared" si="3"/>
        <v>5.456638314105546E-4</v>
      </c>
      <c r="F152" s="3" t="s">
        <v>297</v>
      </c>
      <c r="G152" s="10"/>
      <c r="H152" s="10"/>
      <c r="I152" s="10">
        <v>271.52999999999997</v>
      </c>
      <c r="J152" s="10"/>
      <c r="K152" s="10"/>
      <c r="L152" s="10"/>
      <c r="M152" s="10"/>
      <c r="N152" s="10"/>
      <c r="O152" s="10"/>
      <c r="P152" s="10">
        <v>271.52999999999997</v>
      </c>
      <c r="Q152"/>
      <c r="R152"/>
      <c r="S152"/>
      <c r="T152"/>
    </row>
    <row r="153" spans="2:20" ht="15" x14ac:dyDescent="0.25">
      <c r="B153" s="4">
        <f t="shared" si="3"/>
        <v>5.1425394784355668E-4</v>
      </c>
      <c r="F153" s="3" t="s">
        <v>313</v>
      </c>
      <c r="G153" s="10"/>
      <c r="H153" s="10">
        <v>255.9</v>
      </c>
      <c r="I153" s="10"/>
      <c r="J153" s="10"/>
      <c r="K153" s="10"/>
      <c r="L153" s="10"/>
      <c r="M153" s="10"/>
      <c r="N153" s="10"/>
      <c r="O153" s="10"/>
      <c r="P153" s="10">
        <v>255.9</v>
      </c>
      <c r="Q153"/>
      <c r="R153"/>
      <c r="S153"/>
      <c r="T153"/>
    </row>
    <row r="154" spans="2:20" ht="15" x14ac:dyDescent="0.25">
      <c r="B154" s="4">
        <f t="shared" si="3"/>
        <v>4.9588629999951564E-4</v>
      </c>
      <c r="F154" s="3" t="s">
        <v>318</v>
      </c>
      <c r="G154" s="10"/>
      <c r="H154" s="10"/>
      <c r="I154" s="10">
        <v>246.76</v>
      </c>
      <c r="J154" s="10"/>
      <c r="K154" s="10"/>
      <c r="L154" s="10"/>
      <c r="M154" s="10"/>
      <c r="N154" s="10"/>
      <c r="O154" s="10"/>
      <c r="P154" s="10">
        <v>246.76</v>
      </c>
      <c r="Q154"/>
      <c r="R154"/>
      <c r="S154"/>
      <c r="T154"/>
    </row>
    <row r="155" spans="2:20" ht="15" x14ac:dyDescent="0.25">
      <c r="B155" s="4">
        <f t="shared" si="3"/>
        <v>4.8644122944514003E-4</v>
      </c>
      <c r="F155" s="3" t="s">
        <v>292</v>
      </c>
      <c r="G155" s="10">
        <v>242.06</v>
      </c>
      <c r="H155" s="10"/>
      <c r="I155" s="10"/>
      <c r="J155" s="10"/>
      <c r="K155" s="10"/>
      <c r="L155" s="10"/>
      <c r="M155" s="10"/>
      <c r="N155" s="10"/>
      <c r="O155" s="10"/>
      <c r="P155" s="10">
        <v>242.06</v>
      </c>
      <c r="Q155"/>
      <c r="R155"/>
      <c r="S155"/>
      <c r="T155"/>
    </row>
    <row r="156" spans="2:20" ht="15" x14ac:dyDescent="0.25">
      <c r="B156" s="4">
        <f t="shared" si="3"/>
        <v>4.7888517300163956E-4</v>
      </c>
      <c r="F156" s="3" t="s">
        <v>301</v>
      </c>
      <c r="G156" s="10"/>
      <c r="H156" s="10">
        <v>238.3</v>
      </c>
      <c r="I156" s="10"/>
      <c r="J156" s="10"/>
      <c r="K156" s="10"/>
      <c r="L156" s="10"/>
      <c r="M156" s="10"/>
      <c r="N156" s="10"/>
      <c r="O156" s="10"/>
      <c r="P156" s="10">
        <v>238.3</v>
      </c>
      <c r="Q156"/>
      <c r="R156"/>
      <c r="S156"/>
      <c r="T156"/>
    </row>
    <row r="157" spans="2:20" ht="15" x14ac:dyDescent="0.25">
      <c r="B157" s="4">
        <f t="shared" si="3"/>
        <v>4.6988221213278787E-4</v>
      </c>
      <c r="F157" s="3" t="s">
        <v>246</v>
      </c>
      <c r="G157" s="10"/>
      <c r="H157" s="10">
        <v>233.82</v>
      </c>
      <c r="I157" s="10"/>
      <c r="J157" s="10"/>
      <c r="K157" s="10"/>
      <c r="L157" s="10"/>
      <c r="M157" s="10"/>
      <c r="N157" s="10"/>
      <c r="O157" s="10"/>
      <c r="P157" s="10">
        <v>233.82</v>
      </c>
      <c r="Q157"/>
      <c r="R157"/>
      <c r="S157"/>
      <c r="T157"/>
    </row>
    <row r="158" spans="2:20" ht="15" x14ac:dyDescent="0.25">
      <c r="B158" s="4">
        <f t="shared" si="3"/>
        <v>4.520973452378466E-4</v>
      </c>
      <c r="F158" s="3" t="s">
        <v>217</v>
      </c>
      <c r="G158" s="10"/>
      <c r="H158" s="10"/>
      <c r="I158" s="10">
        <v>224.97</v>
      </c>
      <c r="J158" s="10"/>
      <c r="K158" s="10"/>
      <c r="L158" s="10"/>
      <c r="M158" s="10"/>
      <c r="N158" s="10"/>
      <c r="O158" s="10"/>
      <c r="P158" s="10">
        <v>224.97</v>
      </c>
      <c r="Q158"/>
      <c r="R158"/>
      <c r="S158"/>
      <c r="T158"/>
    </row>
    <row r="159" spans="2:20" ht="15" x14ac:dyDescent="0.25">
      <c r="B159" s="4">
        <f t="shared" si="3"/>
        <v>4.1801470766290828E-4</v>
      </c>
      <c r="F159" s="3" t="s">
        <v>302</v>
      </c>
      <c r="G159" s="10"/>
      <c r="H159" s="10">
        <v>208.01</v>
      </c>
      <c r="I159" s="10"/>
      <c r="J159" s="10"/>
      <c r="K159" s="10"/>
      <c r="L159" s="10"/>
      <c r="M159" s="10"/>
      <c r="N159" s="10"/>
      <c r="O159" s="10"/>
      <c r="P159" s="10">
        <v>208.01</v>
      </c>
      <c r="Q159"/>
      <c r="R159"/>
      <c r="S159"/>
      <c r="T159"/>
    </row>
    <row r="160" spans="2:20" ht="15" x14ac:dyDescent="0.25">
      <c r="B160" s="4">
        <f t="shared" si="3"/>
        <v>4.0883088374088776E-4</v>
      </c>
      <c r="F160" s="3" t="s">
        <v>293</v>
      </c>
      <c r="G160" s="10"/>
      <c r="H160" s="10">
        <v>203.44</v>
      </c>
      <c r="I160" s="10"/>
      <c r="J160" s="10"/>
      <c r="K160" s="10"/>
      <c r="L160" s="10"/>
      <c r="M160" s="10"/>
      <c r="N160" s="10"/>
      <c r="O160" s="10"/>
      <c r="P160" s="10">
        <v>203.44</v>
      </c>
      <c r="Q160"/>
      <c r="R160"/>
      <c r="S160"/>
      <c r="T160"/>
    </row>
    <row r="161" spans="2:20" ht="15" x14ac:dyDescent="0.25">
      <c r="B161" s="4">
        <f t="shared" si="3"/>
        <v>3.1870079557838864E-4</v>
      </c>
      <c r="F161" s="3" t="s">
        <v>285</v>
      </c>
      <c r="G161" s="10">
        <v>158.59</v>
      </c>
      <c r="H161" s="10"/>
      <c r="I161" s="10"/>
      <c r="J161" s="10"/>
      <c r="K161" s="10"/>
      <c r="L161" s="10"/>
      <c r="M161" s="10"/>
      <c r="N161" s="10"/>
      <c r="O161" s="10"/>
      <c r="P161" s="10">
        <v>158.59</v>
      </c>
      <c r="Q161"/>
      <c r="R161"/>
      <c r="S161"/>
      <c r="T161"/>
    </row>
    <row r="162" spans="2:20" ht="15" x14ac:dyDescent="0.25">
      <c r="B162" s="4">
        <f t="shared" si="3"/>
        <v>2.782075675633528E-4</v>
      </c>
      <c r="F162" s="3" t="s">
        <v>289</v>
      </c>
      <c r="G162" s="10">
        <v>138.44</v>
      </c>
      <c r="H162" s="10"/>
      <c r="I162" s="10"/>
      <c r="J162" s="10"/>
      <c r="K162" s="10"/>
      <c r="L162" s="10"/>
      <c r="M162" s="10"/>
      <c r="N162" s="10"/>
      <c r="O162" s="10"/>
      <c r="P162" s="10">
        <v>138.44</v>
      </c>
      <c r="Q162"/>
      <c r="R162"/>
      <c r="S162"/>
      <c r="T162"/>
    </row>
    <row r="163" spans="2:20" ht="15" x14ac:dyDescent="0.25">
      <c r="B163" s="4">
        <f t="shared" si="3"/>
        <v>2.6231171477928664E-4</v>
      </c>
      <c r="F163" s="3" t="s">
        <v>314</v>
      </c>
      <c r="G163" s="10">
        <v>130.53</v>
      </c>
      <c r="H163" s="10"/>
      <c r="I163" s="10"/>
      <c r="J163" s="10"/>
      <c r="K163" s="10"/>
      <c r="L163" s="10"/>
      <c r="M163" s="10"/>
      <c r="N163" s="10"/>
      <c r="O163" s="10"/>
      <c r="P163" s="10">
        <v>130.53</v>
      </c>
      <c r="Q163"/>
      <c r="R163"/>
      <c r="S163"/>
      <c r="T163"/>
    </row>
    <row r="164" spans="2:20" ht="15" x14ac:dyDescent="0.25">
      <c r="B164" s="4">
        <f t="shared" si="3"/>
        <v>1.3676864080631804E-2</v>
      </c>
      <c r="E164" s="3" t="s">
        <v>141</v>
      </c>
      <c r="F164" s="3" t="s">
        <v>197</v>
      </c>
      <c r="G164" s="10"/>
      <c r="H164" s="10">
        <v>1134.24</v>
      </c>
      <c r="I164" s="10">
        <v>1648.56</v>
      </c>
      <c r="J164" s="10">
        <v>1875.4</v>
      </c>
      <c r="K164" s="10">
        <v>2147.6000000000004</v>
      </c>
      <c r="L164" s="10"/>
      <c r="M164" s="10"/>
      <c r="N164" s="10"/>
      <c r="O164" s="10"/>
      <c r="P164" s="10">
        <v>6805.8000000000011</v>
      </c>
      <c r="Q164"/>
      <c r="R164"/>
      <c r="S164"/>
      <c r="T164"/>
    </row>
    <row r="165" spans="2:20" ht="15" x14ac:dyDescent="0.25">
      <c r="B165" s="4">
        <f t="shared" si="3"/>
        <v>1.2355639381338232E-2</v>
      </c>
      <c r="F165" s="3" t="s">
        <v>140</v>
      </c>
      <c r="G165" s="10">
        <v>280.20999999999998</v>
      </c>
      <c r="H165" s="10">
        <v>829.62</v>
      </c>
      <c r="I165" s="10">
        <v>2629.48</v>
      </c>
      <c r="J165" s="10">
        <v>1512.59</v>
      </c>
      <c r="K165" s="10"/>
      <c r="L165" s="10">
        <v>896.44</v>
      </c>
      <c r="M165" s="10"/>
      <c r="N165" s="10"/>
      <c r="O165" s="10"/>
      <c r="P165" s="10">
        <v>6148.34</v>
      </c>
      <c r="Q165"/>
      <c r="R165"/>
      <c r="S165"/>
      <c r="T165"/>
    </row>
    <row r="166" spans="2:20" ht="15" x14ac:dyDescent="0.25">
      <c r="B166" s="4">
        <f t="shared" si="3"/>
        <v>1.0265204116917353E-2</v>
      </c>
      <c r="F166" s="3" t="s">
        <v>187</v>
      </c>
      <c r="G166" s="10"/>
      <c r="H166" s="10">
        <v>1023.69</v>
      </c>
      <c r="I166" s="10">
        <v>522.02</v>
      </c>
      <c r="J166" s="10">
        <v>3562.4</v>
      </c>
      <c r="K166" s="10"/>
      <c r="L166" s="10"/>
      <c r="M166" s="10"/>
      <c r="N166" s="10"/>
      <c r="O166" s="10"/>
      <c r="P166" s="10">
        <v>5108.1100000000006</v>
      </c>
      <c r="Q166"/>
      <c r="R166"/>
      <c r="S166"/>
      <c r="T166"/>
    </row>
    <row r="167" spans="2:20" ht="15" x14ac:dyDescent="0.25">
      <c r="B167" s="4">
        <f t="shared" si="3"/>
        <v>8.6389840222966356E-3</v>
      </c>
      <c r="F167" s="3" t="s">
        <v>255</v>
      </c>
      <c r="G167" s="10"/>
      <c r="H167" s="10"/>
      <c r="I167" s="10">
        <v>2722.04</v>
      </c>
      <c r="J167" s="10"/>
      <c r="K167" s="10">
        <v>1576.84</v>
      </c>
      <c r="L167" s="10"/>
      <c r="M167" s="10"/>
      <c r="N167" s="10"/>
      <c r="O167" s="10"/>
      <c r="P167" s="10">
        <v>4298.88</v>
      </c>
      <c r="Q167"/>
      <c r="R167"/>
      <c r="S167"/>
      <c r="T167"/>
    </row>
    <row r="168" spans="2:20" ht="15" x14ac:dyDescent="0.25">
      <c r="B168" s="4">
        <f t="shared" si="3"/>
        <v>4.1119818014792057E-3</v>
      </c>
      <c r="F168" s="3" t="s">
        <v>249</v>
      </c>
      <c r="G168" s="10">
        <v>297.89999999999998</v>
      </c>
      <c r="H168" s="10">
        <v>1748.28</v>
      </c>
      <c r="I168" s="10"/>
      <c r="J168" s="10"/>
      <c r="K168" s="10"/>
      <c r="L168" s="10"/>
      <c r="M168" s="10"/>
      <c r="N168" s="10"/>
      <c r="O168" s="10"/>
      <c r="P168" s="10">
        <v>2046.1799999999998</v>
      </c>
      <c r="Q168"/>
      <c r="R168"/>
      <c r="S168"/>
      <c r="T168"/>
    </row>
    <row r="169" spans="2:20" ht="15" x14ac:dyDescent="0.25">
      <c r="B169" s="4">
        <f t="shared" si="3"/>
        <v>2.8011265839006519E-3</v>
      </c>
      <c r="F169" s="3" t="s">
        <v>175</v>
      </c>
      <c r="G169" s="10">
        <v>669.18000000000006</v>
      </c>
      <c r="H169" s="10">
        <v>325.66000000000003</v>
      </c>
      <c r="I169" s="10">
        <v>399.04</v>
      </c>
      <c r="J169" s="10"/>
      <c r="K169" s="10"/>
      <c r="L169" s="10"/>
      <c r="M169" s="10"/>
      <c r="N169" s="10"/>
      <c r="O169" s="10"/>
      <c r="P169" s="10">
        <v>1393.88</v>
      </c>
      <c r="Q169"/>
      <c r="R169"/>
      <c r="S169"/>
      <c r="T169"/>
    </row>
    <row r="170" spans="2:20" ht="15" x14ac:dyDescent="0.25">
      <c r="B170" s="4">
        <f t="shared" si="3"/>
        <v>1.237083187780442E-3</v>
      </c>
      <c r="F170" s="3" t="s">
        <v>271</v>
      </c>
      <c r="G170" s="10"/>
      <c r="H170" s="10"/>
      <c r="I170" s="10">
        <v>615.59</v>
      </c>
      <c r="J170" s="10"/>
      <c r="K170" s="10"/>
      <c r="L170" s="10"/>
      <c r="M170" s="10"/>
      <c r="N170" s="10"/>
      <c r="O170" s="10"/>
      <c r="P170" s="10">
        <v>615.59</v>
      </c>
      <c r="Q170"/>
      <c r="R170"/>
      <c r="S170"/>
      <c r="T170"/>
    </row>
    <row r="171" spans="2:20" ht="15" x14ac:dyDescent="0.25">
      <c r="B171" s="4">
        <f t="shared" si="3"/>
        <v>1.016269495756018E-3</v>
      </c>
      <c r="F171" s="3" t="s">
        <v>323</v>
      </c>
      <c r="G171" s="10"/>
      <c r="H171" s="10"/>
      <c r="I171" s="10">
        <v>505.71</v>
      </c>
      <c r="J171" s="10"/>
      <c r="K171" s="10"/>
      <c r="L171" s="10"/>
      <c r="M171" s="10"/>
      <c r="N171" s="10"/>
      <c r="O171" s="10"/>
      <c r="P171" s="10">
        <v>505.71</v>
      </c>
      <c r="Q171"/>
      <c r="R171"/>
      <c r="S171"/>
      <c r="T171"/>
    </row>
    <row r="172" spans="2:20" ht="15" x14ac:dyDescent="0.25">
      <c r="B172" s="4">
        <f t="shared" si="3"/>
        <v>8.0190658596128515E-4</v>
      </c>
      <c r="F172" s="3" t="s">
        <v>290</v>
      </c>
      <c r="G172" s="10"/>
      <c r="H172" s="10"/>
      <c r="I172" s="10">
        <v>399.04</v>
      </c>
      <c r="J172" s="10"/>
      <c r="K172" s="10"/>
      <c r="L172" s="10"/>
      <c r="M172" s="10"/>
      <c r="N172" s="10"/>
      <c r="O172" s="10"/>
      <c r="P172" s="10">
        <v>399.04</v>
      </c>
      <c r="Q172"/>
      <c r="R172"/>
      <c r="S172"/>
      <c r="T172"/>
    </row>
    <row r="173" spans="2:20" ht="15" x14ac:dyDescent="0.25">
      <c r="B173" s="4">
        <f t="shared" si="3"/>
        <v>5.6310706809395471E-4</v>
      </c>
      <c r="F173" s="3" t="s">
        <v>287</v>
      </c>
      <c r="G173" s="10">
        <v>280.20999999999998</v>
      </c>
      <c r="H173" s="10"/>
      <c r="I173" s="10"/>
      <c r="J173" s="10"/>
      <c r="K173" s="10"/>
      <c r="L173" s="10"/>
      <c r="M173" s="10"/>
      <c r="N173" s="10"/>
      <c r="O173" s="10"/>
      <c r="P173" s="10">
        <v>280.20999999999998</v>
      </c>
      <c r="Q173"/>
      <c r="R173"/>
      <c r="S173"/>
      <c r="T173"/>
    </row>
    <row r="174" spans="2:20" ht="15" x14ac:dyDescent="0.25">
      <c r="B174" s="4">
        <f t="shared" si="3"/>
        <v>4.6954058192124666E-4</v>
      </c>
      <c r="F174" s="3" t="s">
        <v>220</v>
      </c>
      <c r="G174" s="10">
        <v>233.65</v>
      </c>
      <c r="H174" s="10"/>
      <c r="I174" s="10"/>
      <c r="J174" s="10"/>
      <c r="K174" s="10"/>
      <c r="L174" s="10"/>
      <c r="M174" s="10"/>
      <c r="N174" s="10"/>
      <c r="O174" s="10"/>
      <c r="P174" s="10">
        <v>233.65</v>
      </c>
      <c r="Q174"/>
      <c r="R174"/>
      <c r="S174"/>
      <c r="T174"/>
    </row>
    <row r="175" spans="2:20" ht="15" x14ac:dyDescent="0.25">
      <c r="B175" s="4">
        <f t="shared" si="3"/>
        <v>9.1730927141991762E-3</v>
      </c>
      <c r="E175" s="3" t="s">
        <v>158</v>
      </c>
      <c r="F175" s="3" t="s">
        <v>157</v>
      </c>
      <c r="G175" s="10">
        <v>149.41</v>
      </c>
      <c r="H175" s="10">
        <v>245.06</v>
      </c>
      <c r="I175" s="10"/>
      <c r="J175" s="10">
        <v>1703.95</v>
      </c>
      <c r="K175" s="10">
        <v>2466.2399999999998</v>
      </c>
      <c r="L175" s="10"/>
      <c r="M175" s="10"/>
      <c r="N175" s="10"/>
      <c r="O175" s="10"/>
      <c r="P175" s="10">
        <v>4564.66</v>
      </c>
      <c r="Q175"/>
      <c r="R175"/>
      <c r="S175"/>
      <c r="T175"/>
    </row>
    <row r="176" spans="2:20" ht="15" x14ac:dyDescent="0.25">
      <c r="B176" s="4">
        <f t="shared" si="3"/>
        <v>3.5791190550540498E-3</v>
      </c>
      <c r="F176" s="3" t="s">
        <v>159</v>
      </c>
      <c r="G176" s="10"/>
      <c r="H176" s="10">
        <v>307.52999999999997</v>
      </c>
      <c r="I176" s="10">
        <v>534.62</v>
      </c>
      <c r="J176" s="10">
        <v>938.87</v>
      </c>
      <c r="K176" s="10"/>
      <c r="L176" s="10"/>
      <c r="M176" s="10"/>
      <c r="N176" s="10"/>
      <c r="O176" s="10"/>
      <c r="P176" s="10">
        <v>1781.02</v>
      </c>
      <c r="Q176"/>
      <c r="R176"/>
      <c r="S176"/>
      <c r="T176"/>
    </row>
    <row r="177" spans="2:20" ht="15" x14ac:dyDescent="0.25">
      <c r="B177" s="4">
        <f t="shared" si="3"/>
        <v>1.7995471872409071E-3</v>
      </c>
      <c r="F177" s="3" t="s">
        <v>232</v>
      </c>
      <c r="G177" s="10"/>
      <c r="H177" s="10">
        <v>245.06</v>
      </c>
      <c r="I177" s="10">
        <v>650.41999999999996</v>
      </c>
      <c r="J177" s="10"/>
      <c r="K177" s="10"/>
      <c r="L177" s="10"/>
      <c r="M177" s="10"/>
      <c r="N177" s="10"/>
      <c r="O177" s="10"/>
      <c r="P177" s="10">
        <v>895.48</v>
      </c>
      <c r="Q177"/>
      <c r="R177"/>
      <c r="S177"/>
      <c r="T177"/>
    </row>
    <row r="178" spans="2:20" ht="15" x14ac:dyDescent="0.25">
      <c r="B178" s="4">
        <f t="shared" si="3"/>
        <v>9.5951868885057849E-4</v>
      </c>
      <c r="F178" s="3" t="s">
        <v>195</v>
      </c>
      <c r="G178" s="10">
        <v>180.34</v>
      </c>
      <c r="H178" s="10">
        <v>297.13</v>
      </c>
      <c r="I178" s="10"/>
      <c r="J178" s="10"/>
      <c r="K178" s="10"/>
      <c r="L178" s="10"/>
      <c r="M178" s="10"/>
      <c r="N178" s="10"/>
      <c r="O178" s="10"/>
      <c r="P178" s="10">
        <v>477.47</v>
      </c>
      <c r="Q178"/>
      <c r="R178"/>
      <c r="S178"/>
      <c r="T178"/>
    </row>
    <row r="179" spans="2:20" ht="15" x14ac:dyDescent="0.25">
      <c r="B179" s="4">
        <f t="shared" si="3"/>
        <v>6.180090526781124E-4</v>
      </c>
      <c r="F179" s="3" t="s">
        <v>299</v>
      </c>
      <c r="G179" s="10"/>
      <c r="H179" s="10">
        <v>307.52999999999997</v>
      </c>
      <c r="I179" s="10"/>
      <c r="J179" s="10"/>
      <c r="K179" s="10"/>
      <c r="L179" s="10"/>
      <c r="M179" s="10"/>
      <c r="N179" s="10"/>
      <c r="O179" s="10"/>
      <c r="P179" s="10">
        <v>307.52999999999997</v>
      </c>
      <c r="Q179"/>
      <c r="R179"/>
      <c r="S179"/>
      <c r="T179"/>
    </row>
    <row r="180" spans="2:20" ht="15" x14ac:dyDescent="0.25">
      <c r="B180" s="4">
        <f t="shared" si="3"/>
        <v>5.9381359534307378E-4</v>
      </c>
      <c r="F180" s="3" t="s">
        <v>298</v>
      </c>
      <c r="G180" s="10"/>
      <c r="H180" s="10">
        <v>295.49</v>
      </c>
      <c r="I180" s="10"/>
      <c r="J180" s="10"/>
      <c r="K180" s="10"/>
      <c r="L180" s="10"/>
      <c r="M180" s="10"/>
      <c r="N180" s="10"/>
      <c r="O180" s="10"/>
      <c r="P180" s="10">
        <v>295.49</v>
      </c>
      <c r="Q180"/>
      <c r="R180"/>
      <c r="S180"/>
      <c r="T180"/>
    </row>
    <row r="181" spans="2:20" ht="15" x14ac:dyDescent="0.25">
      <c r="B181" s="4">
        <f t="shared" si="3"/>
        <v>3.7525064353586299E-4</v>
      </c>
      <c r="F181" s="3" t="s">
        <v>295</v>
      </c>
      <c r="G181" s="10">
        <v>186.73</v>
      </c>
      <c r="H181" s="10"/>
      <c r="I181" s="10"/>
      <c r="J181" s="10"/>
      <c r="K181" s="10"/>
      <c r="L181" s="10"/>
      <c r="M181" s="10"/>
      <c r="N181" s="10"/>
      <c r="O181" s="10"/>
      <c r="P181" s="10">
        <v>186.73</v>
      </c>
      <c r="Q181"/>
      <c r="R181"/>
      <c r="S181"/>
      <c r="T181"/>
    </row>
    <row r="182" spans="2:20" ht="15" x14ac:dyDescent="0.25">
      <c r="B182" s="4">
        <f t="shared" si="3"/>
        <v>1.301791969025313E-3</v>
      </c>
      <c r="E182" s="3" t="s">
        <v>163</v>
      </c>
      <c r="F182" s="3" t="s">
        <v>307</v>
      </c>
      <c r="G182" s="10">
        <v>120.57</v>
      </c>
      <c r="H182" s="10">
        <v>188.53</v>
      </c>
      <c r="I182" s="10"/>
      <c r="J182" s="10"/>
      <c r="K182" s="10">
        <v>338.69</v>
      </c>
      <c r="L182" s="10"/>
      <c r="M182" s="10"/>
      <c r="N182" s="10"/>
      <c r="O182" s="10"/>
      <c r="P182" s="10">
        <v>647.79</v>
      </c>
      <c r="Q182"/>
      <c r="R182"/>
      <c r="S182"/>
      <c r="T182"/>
    </row>
    <row r="183" spans="2:20" ht="15" x14ac:dyDescent="0.25">
      <c r="B183" s="4">
        <f t="shared" si="3"/>
        <v>9.7740403521950252E-4</v>
      </c>
      <c r="F183" s="3" t="s">
        <v>288</v>
      </c>
      <c r="G183" s="10">
        <v>241.14</v>
      </c>
      <c r="H183" s="10"/>
      <c r="I183" s="10">
        <v>245.23</v>
      </c>
      <c r="J183" s="10"/>
      <c r="K183" s="10"/>
      <c r="L183" s="10"/>
      <c r="M183" s="10"/>
      <c r="N183" s="10"/>
      <c r="O183" s="10"/>
      <c r="P183" s="10">
        <v>486.37</v>
      </c>
      <c r="Q183"/>
      <c r="R183"/>
      <c r="S183"/>
      <c r="T183"/>
    </row>
    <row r="184" spans="2:20" ht="15" x14ac:dyDescent="0.25">
      <c r="B184" s="4">
        <f t="shared" si="3"/>
        <v>8.6020477676605875E-4</v>
      </c>
      <c r="F184" s="3" t="s">
        <v>162</v>
      </c>
      <c r="G184" s="10">
        <v>104.81</v>
      </c>
      <c r="H184" s="10">
        <v>323.24</v>
      </c>
      <c r="I184" s="10"/>
      <c r="J184" s="10"/>
      <c r="K184" s="10"/>
      <c r="L184" s="10"/>
      <c r="M184" s="10"/>
      <c r="N184" s="10"/>
      <c r="O184" s="10"/>
      <c r="P184" s="10">
        <v>428.05</v>
      </c>
      <c r="Q184"/>
      <c r="R184"/>
      <c r="S184"/>
      <c r="T184"/>
    </row>
    <row r="185" spans="2:20" ht="15" x14ac:dyDescent="0.25">
      <c r="B185" s="4">
        <f t="shared" si="3"/>
        <v>6.415614413796619E-4</v>
      </c>
      <c r="F185" s="3" t="s">
        <v>269</v>
      </c>
      <c r="G185" s="10"/>
      <c r="H185" s="10"/>
      <c r="I185" s="10">
        <v>319.25</v>
      </c>
      <c r="J185" s="10"/>
      <c r="K185" s="10"/>
      <c r="L185" s="10"/>
      <c r="M185" s="10"/>
      <c r="N185" s="10"/>
      <c r="O185" s="10"/>
      <c r="P185" s="10">
        <v>319.25</v>
      </c>
      <c r="Q185"/>
      <c r="R185"/>
      <c r="S185"/>
      <c r="T185"/>
    </row>
    <row r="186" spans="2:20" ht="15" x14ac:dyDescent="0.25">
      <c r="B186" s="4">
        <f t="shared" si="3"/>
        <v>4.9281162809564441E-4</v>
      </c>
      <c r="F186" s="3" t="s">
        <v>235</v>
      </c>
      <c r="G186" s="10"/>
      <c r="H186" s="10"/>
      <c r="I186" s="10">
        <v>245.23</v>
      </c>
      <c r="J186" s="10"/>
      <c r="K186" s="10"/>
      <c r="L186" s="10"/>
      <c r="M186" s="10"/>
      <c r="N186" s="10"/>
      <c r="O186" s="10"/>
      <c r="P186" s="10">
        <v>245.23</v>
      </c>
      <c r="Q186"/>
      <c r="R186"/>
      <c r="S186"/>
      <c r="T186"/>
    </row>
    <row r="187" spans="2:20" ht="15" x14ac:dyDescent="0.25">
      <c r="B187" s="4">
        <f t="shared" si="3"/>
        <v>3.7886790459924091E-4</v>
      </c>
      <c r="F187" s="3" t="s">
        <v>303</v>
      </c>
      <c r="G187" s="10"/>
      <c r="H187" s="10">
        <v>188.53</v>
      </c>
      <c r="I187" s="10"/>
      <c r="J187" s="10"/>
      <c r="K187" s="10"/>
      <c r="L187" s="10"/>
      <c r="M187" s="10"/>
      <c r="N187" s="10"/>
      <c r="O187" s="10"/>
      <c r="P187" s="10">
        <v>188.53</v>
      </c>
      <c r="Q187"/>
      <c r="R187"/>
      <c r="S187"/>
      <c r="T187"/>
    </row>
    <row r="188" spans="2:20" ht="15" x14ac:dyDescent="0.25">
      <c r="B188" s="4" t="str">
        <f t="shared" si="3"/>
        <v/>
      </c>
      <c r="E188" s="3" t="s">
        <v>167</v>
      </c>
      <c r="F188" s="3" t="s">
        <v>166</v>
      </c>
      <c r="G188" s="10">
        <v>0</v>
      </c>
      <c r="H188" s="10">
        <v>0</v>
      </c>
      <c r="I188" s="10"/>
      <c r="J188" s="10"/>
      <c r="K188" s="10"/>
      <c r="L188" s="10"/>
      <c r="M188" s="10"/>
      <c r="N188" s="10"/>
      <c r="O188" s="10"/>
      <c r="P188" s="10">
        <v>0</v>
      </c>
      <c r="Q188"/>
      <c r="R188"/>
      <c r="S188"/>
      <c r="T188"/>
    </row>
    <row r="189" spans="2:20" ht="15" x14ac:dyDescent="0.25">
      <c r="B189" s="4">
        <f t="shared" si="3"/>
        <v>8.706747379550581E-3</v>
      </c>
      <c r="E189" s="3" t="s">
        <v>178</v>
      </c>
      <c r="F189" s="3" t="s">
        <v>182</v>
      </c>
      <c r="G189" s="10">
        <v>3826.0800000000008</v>
      </c>
      <c r="H189" s="10">
        <v>506.52</v>
      </c>
      <c r="I189" s="10"/>
      <c r="J189" s="10"/>
      <c r="K189" s="10"/>
      <c r="L189" s="10"/>
      <c r="M189" s="10"/>
      <c r="N189" s="10"/>
      <c r="O189" s="10"/>
      <c r="P189" s="10">
        <v>4332.6000000000004</v>
      </c>
      <c r="Q189"/>
      <c r="R189"/>
      <c r="S189"/>
      <c r="T189"/>
    </row>
    <row r="190" spans="2:20" ht="15" x14ac:dyDescent="0.25">
      <c r="B190" s="4">
        <f t="shared" si="3"/>
        <v>5.1261211323867907E-3</v>
      </c>
      <c r="F190" s="3" t="s">
        <v>273</v>
      </c>
      <c r="G190" s="10"/>
      <c r="H190" s="10">
        <v>232.26</v>
      </c>
      <c r="I190" s="10">
        <v>703.37</v>
      </c>
      <c r="J190" s="10">
        <v>1615.1999999999998</v>
      </c>
      <c r="K190" s="10"/>
      <c r="L190" s="10"/>
      <c r="M190" s="10"/>
      <c r="N190" s="10"/>
      <c r="O190" s="10"/>
      <c r="P190" s="10">
        <v>2550.83</v>
      </c>
      <c r="Q190"/>
      <c r="R190"/>
      <c r="S190"/>
      <c r="T190"/>
    </row>
    <row r="191" spans="2:20" ht="15" x14ac:dyDescent="0.25">
      <c r="B191" s="4">
        <f t="shared" si="3"/>
        <v>2.3734457508406059E-3</v>
      </c>
      <c r="F191" s="3" t="s">
        <v>231</v>
      </c>
      <c r="G191" s="10"/>
      <c r="H191" s="10">
        <v>245.03</v>
      </c>
      <c r="I191" s="10">
        <v>936.03</v>
      </c>
      <c r="J191" s="10"/>
      <c r="K191" s="10"/>
      <c r="L191" s="10"/>
      <c r="M191" s="10"/>
      <c r="N191" s="10"/>
      <c r="O191" s="10"/>
      <c r="P191" s="10">
        <v>1181.06</v>
      </c>
      <c r="Q191"/>
      <c r="R191"/>
      <c r="S191"/>
      <c r="T191"/>
    </row>
    <row r="192" spans="2:20" ht="15" x14ac:dyDescent="0.25">
      <c r="B192" s="4">
        <f t="shared" si="3"/>
        <v>1.0820634553199027E-3</v>
      </c>
      <c r="F192" s="3" t="s">
        <v>214</v>
      </c>
      <c r="G192" s="10"/>
      <c r="H192" s="10">
        <v>232.26</v>
      </c>
      <c r="I192" s="10">
        <v>306.19</v>
      </c>
      <c r="J192" s="10"/>
      <c r="K192" s="10"/>
      <c r="L192" s="10"/>
      <c r="M192" s="10"/>
      <c r="N192" s="10"/>
      <c r="O192" s="10"/>
      <c r="P192" s="10">
        <v>538.45000000000005</v>
      </c>
      <c r="Q192"/>
      <c r="R192"/>
      <c r="S192"/>
      <c r="T192"/>
    </row>
    <row r="193" spans="2:20" ht="15" x14ac:dyDescent="0.25">
      <c r="B193" s="4">
        <f t="shared" si="3"/>
        <v>1.0600383546228906E-3</v>
      </c>
      <c r="F193" s="3" t="s">
        <v>177</v>
      </c>
      <c r="G193" s="10">
        <v>291.8</v>
      </c>
      <c r="H193" s="10">
        <v>235.69</v>
      </c>
      <c r="I193" s="10"/>
      <c r="J193" s="10"/>
      <c r="K193" s="10"/>
      <c r="L193" s="10"/>
      <c r="M193" s="10"/>
      <c r="N193" s="10"/>
      <c r="O193" s="10"/>
      <c r="P193" s="10">
        <v>527.49</v>
      </c>
      <c r="Q193"/>
      <c r="R193"/>
      <c r="S193"/>
      <c r="T193"/>
    </row>
    <row r="194" spans="2:20" ht="15" x14ac:dyDescent="0.25">
      <c r="B194" s="4">
        <f t="shared" si="3"/>
        <v>8.7959731524472364E-4</v>
      </c>
      <c r="F194" s="3" t="s">
        <v>276</v>
      </c>
      <c r="G194" s="10">
        <v>437.70000000000005</v>
      </c>
      <c r="H194" s="10"/>
      <c r="I194" s="10"/>
      <c r="J194" s="10"/>
      <c r="K194" s="10"/>
      <c r="L194" s="10"/>
      <c r="M194" s="10"/>
      <c r="N194" s="10"/>
      <c r="O194" s="10"/>
      <c r="P194" s="10">
        <v>437.70000000000005</v>
      </c>
      <c r="Q194"/>
      <c r="R194"/>
      <c r="S194"/>
      <c r="T194"/>
    </row>
    <row r="195" spans="2:20" ht="15" x14ac:dyDescent="0.25">
      <c r="B195" s="4">
        <f t="shared" si="3"/>
        <v>6.1603965498805118E-4</v>
      </c>
      <c r="F195" s="3" t="s">
        <v>260</v>
      </c>
      <c r="G195" s="10"/>
      <c r="H195" s="10"/>
      <c r="I195" s="10">
        <v>306.55</v>
      </c>
      <c r="J195" s="10"/>
      <c r="K195" s="10"/>
      <c r="L195" s="10"/>
      <c r="M195" s="10"/>
      <c r="N195" s="10"/>
      <c r="O195" s="10"/>
      <c r="P195" s="10">
        <v>306.55</v>
      </c>
      <c r="Q195"/>
      <c r="R195"/>
      <c r="S195"/>
      <c r="T195"/>
    </row>
    <row r="196" spans="2:20" ht="15" x14ac:dyDescent="0.25">
      <c r="B196" s="4">
        <f t="shared" si="3"/>
        <v>6.0434384421646271E-4</v>
      </c>
      <c r="F196" s="3" t="s">
        <v>294</v>
      </c>
      <c r="G196" s="10"/>
      <c r="H196" s="10"/>
      <c r="I196" s="10">
        <v>300.73</v>
      </c>
      <c r="J196" s="10"/>
      <c r="K196" s="10"/>
      <c r="L196" s="10"/>
      <c r="M196" s="10"/>
      <c r="N196" s="10"/>
      <c r="O196" s="10"/>
      <c r="P196" s="10">
        <v>300.73</v>
      </c>
      <c r="Q196"/>
      <c r="R196"/>
      <c r="S196"/>
      <c r="T196"/>
    </row>
    <row r="197" spans="2:20" ht="15" x14ac:dyDescent="0.25">
      <c r="B197" s="4" t="str">
        <f t="shared" si="3"/>
        <v/>
      </c>
      <c r="F197" s="3" t="s">
        <v>277</v>
      </c>
      <c r="G197" s="10"/>
      <c r="H197" s="10">
        <v>0</v>
      </c>
      <c r="I197" s="10"/>
      <c r="J197" s="10"/>
      <c r="K197" s="10"/>
      <c r="L197" s="10"/>
      <c r="M197" s="10"/>
      <c r="N197" s="10"/>
      <c r="O197" s="10"/>
      <c r="P197" s="10">
        <v>0</v>
      </c>
      <c r="Q197"/>
      <c r="R197"/>
      <c r="S197"/>
      <c r="T197"/>
    </row>
    <row r="198" spans="2:20" ht="15" x14ac:dyDescent="0.25">
      <c r="B198" s="4">
        <f t="shared" si="3"/>
        <v>1.952255891799844E-2</v>
      </c>
      <c r="E198" s="3" t="s">
        <v>185</v>
      </c>
      <c r="F198" s="3" t="s">
        <v>205</v>
      </c>
      <c r="G198" s="10">
        <v>997.8</v>
      </c>
      <c r="H198" s="10">
        <v>275.39</v>
      </c>
      <c r="I198" s="10">
        <v>1668.67</v>
      </c>
      <c r="J198" s="10">
        <v>1592.44</v>
      </c>
      <c r="K198" s="10">
        <v>3292.36</v>
      </c>
      <c r="L198" s="10">
        <v>1888.04</v>
      </c>
      <c r="M198" s="10"/>
      <c r="N198" s="10"/>
      <c r="O198" s="10"/>
      <c r="P198" s="10">
        <v>9714.7000000000007</v>
      </c>
      <c r="Q198"/>
      <c r="R198"/>
      <c r="S198"/>
      <c r="T198"/>
    </row>
    <row r="199" spans="2:20" ht="15" x14ac:dyDescent="0.25">
      <c r="B199" s="4">
        <f t="shared" si="3"/>
        <v>8.7985454269811931E-3</v>
      </c>
      <c r="F199" s="3" t="s">
        <v>257</v>
      </c>
      <c r="G199" s="10">
        <v>1884.08</v>
      </c>
      <c r="H199" s="10">
        <v>566.54</v>
      </c>
      <c r="I199" s="10"/>
      <c r="J199" s="10"/>
      <c r="K199" s="10">
        <v>1927.66</v>
      </c>
      <c r="L199" s="10"/>
      <c r="M199" s="10"/>
      <c r="N199" s="10"/>
      <c r="O199" s="10"/>
      <c r="P199" s="10">
        <v>4378.28</v>
      </c>
      <c r="Q199"/>
      <c r="R199"/>
      <c r="S199"/>
      <c r="T199"/>
    </row>
    <row r="200" spans="2:20" ht="15" x14ac:dyDescent="0.25">
      <c r="B200" s="4">
        <f t="shared" si="3"/>
        <v>8.0162323384465398E-3</v>
      </c>
      <c r="F200" s="3" t="s">
        <v>245</v>
      </c>
      <c r="G200" s="10">
        <v>903.66000000000008</v>
      </c>
      <c r="H200" s="10">
        <v>1747.69</v>
      </c>
      <c r="I200" s="10">
        <v>1337.64</v>
      </c>
      <c r="J200" s="10"/>
      <c r="K200" s="10"/>
      <c r="L200" s="10"/>
      <c r="M200" s="10"/>
      <c r="N200" s="10"/>
      <c r="O200" s="10"/>
      <c r="P200" s="10">
        <v>3988.9900000000007</v>
      </c>
      <c r="Q200"/>
      <c r="R200"/>
      <c r="S200"/>
      <c r="T200"/>
    </row>
    <row r="201" spans="2:20" ht="15" x14ac:dyDescent="0.25">
      <c r="B201" s="4">
        <f t="shared" si="3"/>
        <v>3.6874761197970142E-3</v>
      </c>
      <c r="F201" s="3" t="s">
        <v>237</v>
      </c>
      <c r="G201" s="10"/>
      <c r="H201" s="10">
        <v>845.76</v>
      </c>
      <c r="I201" s="10">
        <v>989.18</v>
      </c>
      <c r="J201" s="10"/>
      <c r="K201" s="10"/>
      <c r="L201" s="10"/>
      <c r="M201" s="10"/>
      <c r="N201" s="10"/>
      <c r="O201" s="10"/>
      <c r="P201" s="10">
        <v>1834.94</v>
      </c>
      <c r="Q201"/>
      <c r="R201"/>
      <c r="S201"/>
      <c r="T201"/>
    </row>
    <row r="202" spans="2:20" ht="15" x14ac:dyDescent="0.25">
      <c r="B202" s="4">
        <f t="shared" si="3"/>
        <v>1.1251691496584892E-3</v>
      </c>
      <c r="F202" s="3" t="s">
        <v>278</v>
      </c>
      <c r="G202" s="10"/>
      <c r="H202" s="10">
        <v>559.9</v>
      </c>
      <c r="I202" s="10"/>
      <c r="J202" s="10"/>
      <c r="K202" s="10"/>
      <c r="L202" s="10"/>
      <c r="M202" s="10"/>
      <c r="N202" s="10"/>
      <c r="O202" s="10"/>
      <c r="P202" s="10">
        <v>559.9</v>
      </c>
      <c r="Q202"/>
      <c r="R202"/>
      <c r="S202"/>
      <c r="T202"/>
    </row>
    <row r="203" spans="2:20" ht="15" x14ac:dyDescent="0.25">
      <c r="B203" s="4">
        <f t="shared" si="3"/>
        <v>1.1139154485724245E-3</v>
      </c>
      <c r="F203" s="3" t="s">
        <v>279</v>
      </c>
      <c r="G203" s="10"/>
      <c r="H203" s="10">
        <v>554.29999999999995</v>
      </c>
      <c r="I203" s="10"/>
      <c r="J203" s="10"/>
      <c r="K203" s="10"/>
      <c r="L203" s="10"/>
      <c r="M203" s="10"/>
      <c r="N203" s="10"/>
      <c r="O203" s="10"/>
      <c r="P203" s="10">
        <v>554.29999999999995</v>
      </c>
      <c r="Q203"/>
      <c r="R203"/>
      <c r="S203"/>
      <c r="T203"/>
    </row>
    <row r="204" spans="2:20" ht="15" x14ac:dyDescent="0.25">
      <c r="B204" s="4">
        <f t="shared" si="3"/>
        <v>6.6838946093304794E-4</v>
      </c>
      <c r="F204" s="3" t="s">
        <v>265</v>
      </c>
      <c r="G204" s="10">
        <v>332.6</v>
      </c>
      <c r="H204" s="10"/>
      <c r="I204" s="10"/>
      <c r="J204" s="10"/>
      <c r="K204" s="10"/>
      <c r="L204" s="10"/>
      <c r="M204" s="10"/>
      <c r="N204" s="10"/>
      <c r="O204" s="10"/>
      <c r="P204" s="10">
        <v>332.6</v>
      </c>
      <c r="Q204"/>
      <c r="R204"/>
      <c r="S204"/>
      <c r="T204"/>
    </row>
    <row r="205" spans="2:20" ht="15" x14ac:dyDescent="0.25">
      <c r="B205" s="4">
        <f t="shared" ref="B205:B268" si="4">IF(IFERROR(IF(MAX(G205:BB205)/MAX($G$12:$BB$10000)=1,"",MAX(G205:BB205)/MAX($G$12:$BB$10000)),"")=0,"",IFERROR(IF(MAX(G205:BB205)/MAX($G$12:$BB$10000)=1,"",MAX(G205:BB205)/MAX($G$12:$BB$10000)),""))</f>
        <v>5.5508880607013384E-4</v>
      </c>
      <c r="F205" s="3" t="s">
        <v>184</v>
      </c>
      <c r="G205" s="10"/>
      <c r="H205" s="10">
        <v>276.22000000000003</v>
      </c>
      <c r="I205" s="10"/>
      <c r="J205" s="10"/>
      <c r="K205" s="10"/>
      <c r="L205" s="10"/>
      <c r="M205" s="10"/>
      <c r="N205" s="10"/>
      <c r="O205" s="10"/>
      <c r="P205" s="10">
        <v>276.22000000000003</v>
      </c>
      <c r="Q205"/>
      <c r="R205"/>
      <c r="S205"/>
      <c r="T205"/>
    </row>
    <row r="206" spans="2:20" ht="15" x14ac:dyDescent="0.25">
      <c r="B206" s="4">
        <f t="shared" si="4"/>
        <v>3.4839047055080247E-3</v>
      </c>
      <c r="E206" s="3" t="s">
        <v>189</v>
      </c>
      <c r="F206" s="3" t="s">
        <v>188</v>
      </c>
      <c r="G206" s="10"/>
      <c r="H206" s="10"/>
      <c r="I206" s="10">
        <v>430.58</v>
      </c>
      <c r="J206" s="10">
        <v>1303.06</v>
      </c>
      <c r="K206" s="10"/>
      <c r="L206" s="10"/>
      <c r="M206" s="10"/>
      <c r="N206" s="10"/>
      <c r="O206" s="10"/>
      <c r="P206" s="10">
        <v>1733.6399999999999</v>
      </c>
      <c r="Q206"/>
      <c r="R206"/>
      <c r="S206"/>
      <c r="T206"/>
    </row>
    <row r="207" spans="2:20" ht="15" x14ac:dyDescent="0.25">
      <c r="B207" s="4">
        <f t="shared" si="4"/>
        <v>3.9613027822947203E-4</v>
      </c>
      <c r="F207" s="3" t="s">
        <v>310</v>
      </c>
      <c r="G207" s="10">
        <v>197.12</v>
      </c>
      <c r="H207" s="10"/>
      <c r="I207" s="10"/>
      <c r="J207" s="10"/>
      <c r="K207" s="10"/>
      <c r="L207" s="10"/>
      <c r="M207" s="10"/>
      <c r="N207" s="10"/>
      <c r="O207" s="10"/>
      <c r="P207" s="10">
        <v>197.12</v>
      </c>
      <c r="Q207"/>
      <c r="R207"/>
      <c r="S207"/>
      <c r="T207"/>
    </row>
    <row r="208" spans="2:20" ht="15" x14ac:dyDescent="0.25">
      <c r="B208" s="4">
        <f t="shared" si="4"/>
        <v>1.9544865361222599E-3</v>
      </c>
      <c r="E208" s="3" t="s">
        <v>201</v>
      </c>
      <c r="F208" s="3" t="s">
        <v>202</v>
      </c>
      <c r="G208" s="10"/>
      <c r="H208" s="10"/>
      <c r="I208" s="10">
        <v>972.57999999999993</v>
      </c>
      <c r="J208" s="10"/>
      <c r="K208" s="10"/>
      <c r="L208" s="10"/>
      <c r="M208" s="10"/>
      <c r="N208" s="10"/>
      <c r="O208" s="10"/>
      <c r="P208" s="10">
        <v>972.57999999999993</v>
      </c>
      <c r="Q208"/>
      <c r="R208"/>
      <c r="S208"/>
      <c r="T208"/>
    </row>
    <row r="209" spans="2:20" ht="15" x14ac:dyDescent="0.25">
      <c r="B209" s="4">
        <f t="shared" si="4"/>
        <v>1.52531860684727E-3</v>
      </c>
      <c r="F209" s="3" t="s">
        <v>200</v>
      </c>
      <c r="G209" s="10"/>
      <c r="H209" s="10">
        <v>275.87</v>
      </c>
      <c r="I209" s="10">
        <v>483.15</v>
      </c>
      <c r="J209" s="10"/>
      <c r="K209" s="10"/>
      <c r="L209" s="10"/>
      <c r="M209" s="10"/>
      <c r="N209" s="10"/>
      <c r="O209" s="10"/>
      <c r="P209" s="10">
        <v>759.02</v>
      </c>
      <c r="Q209"/>
      <c r="R209"/>
      <c r="S209"/>
      <c r="T209"/>
    </row>
    <row r="210" spans="2:20" ht="15" x14ac:dyDescent="0.25">
      <c r="B210" s="4">
        <f t="shared" si="4"/>
        <v>1.1505502647865241E-3</v>
      </c>
      <c r="F210" s="3" t="s">
        <v>213</v>
      </c>
      <c r="G210" s="10"/>
      <c r="H210" s="10"/>
      <c r="I210" s="10">
        <v>572.53</v>
      </c>
      <c r="J210" s="10"/>
      <c r="K210" s="10"/>
      <c r="L210" s="10"/>
      <c r="M210" s="10"/>
      <c r="N210" s="10"/>
      <c r="O210" s="10"/>
      <c r="P210" s="10">
        <v>572.53</v>
      </c>
      <c r="Q210"/>
      <c r="R210"/>
      <c r="S210"/>
      <c r="T210"/>
    </row>
    <row r="211" spans="2:20" ht="15" x14ac:dyDescent="0.25">
      <c r="B211" s="4" t="str">
        <f t="shared" si="4"/>
        <v/>
      </c>
      <c r="F211" s="3" t="s">
        <v>215</v>
      </c>
      <c r="G211" s="10"/>
      <c r="H211" s="10">
        <v>0</v>
      </c>
      <c r="I211" s="10"/>
      <c r="J211" s="10"/>
      <c r="K211" s="10"/>
      <c r="L211" s="10"/>
      <c r="M211" s="10"/>
      <c r="N211" s="10"/>
      <c r="O211" s="10"/>
      <c r="P211" s="10">
        <v>0</v>
      </c>
      <c r="Q211"/>
      <c r="R211"/>
      <c r="S211"/>
      <c r="T211"/>
    </row>
    <row r="212" spans="2:20" ht="15" x14ac:dyDescent="0.25">
      <c r="B212" s="4" t="str">
        <f t="shared" si="4"/>
        <v/>
      </c>
      <c r="E212" s="3" t="s">
        <v>212</v>
      </c>
      <c r="F212" s="3" t="s">
        <v>211</v>
      </c>
      <c r="G212" s="10">
        <v>0</v>
      </c>
      <c r="H212" s="10">
        <v>0</v>
      </c>
      <c r="I212" s="10">
        <v>0</v>
      </c>
      <c r="J212" s="10"/>
      <c r="K212" s="10"/>
      <c r="L212" s="10"/>
      <c r="M212" s="10"/>
      <c r="N212" s="10"/>
      <c r="O212" s="10"/>
      <c r="P212" s="10">
        <v>0</v>
      </c>
      <c r="Q212"/>
      <c r="R212"/>
      <c r="S212"/>
      <c r="T212"/>
    </row>
    <row r="213" spans="2:20" ht="15" x14ac:dyDescent="0.25">
      <c r="B213" s="4">
        <f t="shared" si="4"/>
        <v>1.6376144669703568E-3</v>
      </c>
      <c r="E213" s="3" t="s">
        <v>243</v>
      </c>
      <c r="F213" s="3" t="s">
        <v>242</v>
      </c>
      <c r="G213" s="10"/>
      <c r="H213" s="10">
        <v>434.94</v>
      </c>
      <c r="I213" s="10">
        <v>379.96</v>
      </c>
      <c r="J213" s="10"/>
      <c r="K213" s="10"/>
      <c r="L213" s="10"/>
      <c r="M213" s="10"/>
      <c r="N213" s="10"/>
      <c r="O213" s="10"/>
      <c r="P213" s="10">
        <v>814.9</v>
      </c>
      <c r="Q213"/>
      <c r="R213"/>
      <c r="S213"/>
      <c r="T213"/>
    </row>
    <row r="214" spans="2:20" ht="15" x14ac:dyDescent="0.25">
      <c r="B214" s="4">
        <f t="shared" si="4"/>
        <v>1.1516354431055377E-2</v>
      </c>
      <c r="E214" s="3" t="s">
        <v>248</v>
      </c>
      <c r="F214" s="3" t="s">
        <v>247</v>
      </c>
      <c r="G214" s="10"/>
      <c r="H214" s="10">
        <v>370.83</v>
      </c>
      <c r="I214" s="10"/>
      <c r="J214" s="10"/>
      <c r="K214" s="10">
        <v>1994.34</v>
      </c>
      <c r="L214" s="10"/>
      <c r="M214" s="10">
        <v>3365.53</v>
      </c>
      <c r="N214" s="10"/>
      <c r="O214" s="10"/>
      <c r="P214" s="10">
        <v>5730.7000000000007</v>
      </c>
      <c r="Q214"/>
      <c r="R214"/>
      <c r="S214"/>
      <c r="T214"/>
    </row>
    <row r="215" spans="2:20" ht="15" x14ac:dyDescent="0.25">
      <c r="B215" s="4">
        <f t="shared" si="4"/>
        <v>7.4742259598889549E-3</v>
      </c>
      <c r="E215" s="3" t="s">
        <v>283</v>
      </c>
      <c r="F215" s="3" t="s">
        <v>282</v>
      </c>
      <c r="G215" s="10"/>
      <c r="H215" s="10"/>
      <c r="I215" s="10"/>
      <c r="J215" s="10">
        <v>3719.28</v>
      </c>
      <c r="K215" s="10"/>
      <c r="L215" s="10"/>
      <c r="M215" s="10"/>
      <c r="N215" s="10"/>
      <c r="O215" s="10"/>
      <c r="P215" s="10">
        <v>3719.28</v>
      </c>
      <c r="Q215"/>
      <c r="R215"/>
      <c r="S215"/>
      <c r="T215"/>
    </row>
    <row r="216" spans="2:20" ht="15" x14ac:dyDescent="0.25">
      <c r="B216" s="4">
        <f t="shared" si="4"/>
        <v>1.373634792922957E-3</v>
      </c>
      <c r="F216" s="3" t="s">
        <v>312</v>
      </c>
      <c r="G216" s="10"/>
      <c r="H216" s="10"/>
      <c r="I216" s="10">
        <v>683.54</v>
      </c>
      <c r="J216" s="10"/>
      <c r="K216" s="10"/>
      <c r="L216" s="10"/>
      <c r="M216" s="10"/>
      <c r="N216" s="10"/>
      <c r="O216" s="10"/>
      <c r="P216" s="10">
        <v>683.54</v>
      </c>
      <c r="Q216"/>
      <c r="R216"/>
      <c r="S216"/>
      <c r="T216"/>
    </row>
    <row r="217" spans="2:20" ht="15" x14ac:dyDescent="0.25">
      <c r="B217" s="4">
        <f t="shared" si="4"/>
        <v>1.9207656246536594E-3</v>
      </c>
      <c r="E217" s="3" t="s">
        <v>321</v>
      </c>
      <c r="F217" s="3" t="s">
        <v>320</v>
      </c>
      <c r="G217" s="10"/>
      <c r="H217" s="10"/>
      <c r="I217" s="10">
        <v>955.8</v>
      </c>
      <c r="J217" s="10"/>
      <c r="K217" s="10"/>
      <c r="L217" s="10"/>
      <c r="M217" s="10"/>
      <c r="N217" s="10"/>
      <c r="O217" s="10"/>
      <c r="P217" s="10">
        <v>955.8</v>
      </c>
      <c r="Q217"/>
      <c r="R217"/>
      <c r="S217"/>
      <c r="T217"/>
    </row>
    <row r="218" spans="2:20" ht="15" x14ac:dyDescent="0.25">
      <c r="B218" s="4" t="str">
        <f t="shared" si="4"/>
        <v/>
      </c>
      <c r="C218" s="3" t="s">
        <v>38</v>
      </c>
      <c r="G218" s="10">
        <v>91333.840000000026</v>
      </c>
      <c r="H218" s="10">
        <v>77926.159999999989</v>
      </c>
      <c r="I218" s="10">
        <v>126542.01999999995</v>
      </c>
      <c r="J218" s="10">
        <v>71990.45</v>
      </c>
      <c r="K218" s="10">
        <v>29887.48</v>
      </c>
      <c r="L218" s="10">
        <v>22216.010000000002</v>
      </c>
      <c r="M218" s="10">
        <v>37328.06</v>
      </c>
      <c r="N218" s="10">
        <v>12688.51</v>
      </c>
      <c r="O218" s="10">
        <v>27701.54</v>
      </c>
      <c r="P218" s="10">
        <v>497614.07000000007</v>
      </c>
      <c r="Q218"/>
      <c r="R218"/>
      <c r="S218"/>
      <c r="T218"/>
    </row>
    <row r="219" spans="2:20" ht="15" x14ac:dyDescent="0.25">
      <c r="B219" s="4" t="str">
        <f t="shared" si="4"/>
        <v/>
      </c>
      <c r="C219"/>
      <c r="D219"/>
      <c r="E219"/>
      <c r="F219"/>
      <c r="G219"/>
      <c r="H219"/>
      <c r="I219"/>
      <c r="J219"/>
      <c r="K219"/>
      <c r="L219"/>
      <c r="M219"/>
      <c r="N219"/>
      <c r="O219"/>
      <c r="P219"/>
      <c r="Q219"/>
      <c r="R219"/>
      <c r="S219"/>
      <c r="T219"/>
    </row>
    <row r="220" spans="2:20" ht="15" x14ac:dyDescent="0.25">
      <c r="B220" s="4" t="str">
        <f t="shared" si="4"/>
        <v/>
      </c>
      <c r="C220"/>
      <c r="D220"/>
      <c r="E220"/>
      <c r="F220"/>
      <c r="G220"/>
      <c r="H220"/>
      <c r="I220"/>
      <c r="J220"/>
      <c r="K220"/>
      <c r="L220"/>
      <c r="M220"/>
      <c r="N220"/>
      <c r="O220"/>
      <c r="P220"/>
      <c r="Q220"/>
      <c r="R220"/>
      <c r="S220"/>
      <c r="T220"/>
    </row>
    <row r="221" spans="2:20" ht="15" x14ac:dyDescent="0.25">
      <c r="B221" s="4" t="str">
        <f t="shared" si="4"/>
        <v/>
      </c>
      <c r="C221"/>
      <c r="D221"/>
      <c r="E221"/>
      <c r="F221"/>
      <c r="G221"/>
      <c r="H221"/>
      <c r="I221"/>
      <c r="J221"/>
      <c r="K221"/>
      <c r="L221"/>
      <c r="M221"/>
      <c r="N221"/>
      <c r="O221"/>
      <c r="P221"/>
      <c r="Q221"/>
      <c r="R221"/>
      <c r="S221"/>
      <c r="T221"/>
    </row>
    <row r="222" spans="2:20" ht="15" x14ac:dyDescent="0.25">
      <c r="B222" s="4" t="str">
        <f t="shared" si="4"/>
        <v/>
      </c>
      <c r="C222"/>
      <c r="D222"/>
      <c r="E222"/>
      <c r="F222"/>
      <c r="G222"/>
      <c r="H222"/>
      <c r="I222"/>
      <c r="J222"/>
      <c r="K222"/>
      <c r="L222"/>
      <c r="M222"/>
      <c r="N222"/>
      <c r="O222"/>
      <c r="P222"/>
      <c r="Q222"/>
      <c r="R222"/>
      <c r="S222"/>
      <c r="T222"/>
    </row>
    <row r="223" spans="2:20" ht="15" x14ac:dyDescent="0.25">
      <c r="B223" s="4" t="str">
        <f t="shared" si="4"/>
        <v/>
      </c>
      <c r="C223"/>
      <c r="D223"/>
      <c r="E223"/>
      <c r="F223"/>
      <c r="G223"/>
      <c r="H223"/>
      <c r="I223"/>
      <c r="J223"/>
      <c r="K223"/>
      <c r="L223"/>
      <c r="M223"/>
      <c r="N223"/>
      <c r="O223"/>
      <c r="P223"/>
      <c r="Q223"/>
      <c r="R223"/>
      <c r="S223"/>
      <c r="T223"/>
    </row>
    <row r="224" spans="2:20" ht="15" x14ac:dyDescent="0.25">
      <c r="B224" s="4" t="str">
        <f t="shared" si="4"/>
        <v/>
      </c>
      <c r="C224"/>
      <c r="D224"/>
      <c r="E224"/>
      <c r="F224"/>
      <c r="G224"/>
      <c r="H224"/>
      <c r="I224"/>
      <c r="J224"/>
      <c r="K224"/>
      <c r="L224"/>
      <c r="M224"/>
      <c r="N224"/>
      <c r="O224"/>
      <c r="P224"/>
      <c r="Q224"/>
      <c r="R224"/>
      <c r="S224"/>
      <c r="T224"/>
    </row>
    <row r="225" spans="2:20" ht="15" x14ac:dyDescent="0.25">
      <c r="B225" s="4" t="str">
        <f t="shared" si="4"/>
        <v/>
      </c>
      <c r="C225"/>
      <c r="D225"/>
      <c r="E225"/>
      <c r="F225"/>
      <c r="G225"/>
      <c r="H225"/>
      <c r="I225"/>
      <c r="J225"/>
      <c r="K225"/>
      <c r="L225"/>
      <c r="M225"/>
      <c r="N225"/>
      <c r="O225"/>
      <c r="P225"/>
      <c r="Q225"/>
      <c r="R225"/>
      <c r="S225"/>
      <c r="T225"/>
    </row>
    <row r="226" spans="2:20" ht="15" x14ac:dyDescent="0.25">
      <c r="B226" s="4" t="str">
        <f t="shared" si="4"/>
        <v/>
      </c>
      <c r="C226"/>
      <c r="D226"/>
      <c r="E226"/>
      <c r="F226"/>
      <c r="G226"/>
      <c r="H226"/>
      <c r="I226"/>
      <c r="J226"/>
      <c r="K226"/>
      <c r="L226"/>
      <c r="M226"/>
      <c r="N226"/>
      <c r="O226"/>
      <c r="P226"/>
      <c r="Q226"/>
      <c r="R226"/>
      <c r="S226"/>
      <c r="T226"/>
    </row>
    <row r="227" spans="2:20" ht="15" x14ac:dyDescent="0.25">
      <c r="B227" s="4" t="str">
        <f t="shared" si="4"/>
        <v/>
      </c>
      <c r="C227"/>
      <c r="D227"/>
      <c r="E227"/>
      <c r="F227"/>
      <c r="G227"/>
      <c r="H227"/>
      <c r="I227"/>
      <c r="J227"/>
      <c r="K227"/>
      <c r="L227"/>
      <c r="M227"/>
      <c r="N227"/>
      <c r="O227"/>
      <c r="P227"/>
      <c r="Q227"/>
      <c r="R227"/>
      <c r="S227"/>
      <c r="T227"/>
    </row>
    <row r="228" spans="2:20" ht="15" x14ac:dyDescent="0.25">
      <c r="B228" s="4" t="str">
        <f t="shared" si="4"/>
        <v/>
      </c>
      <c r="C228"/>
      <c r="D228"/>
      <c r="E228"/>
      <c r="F228"/>
      <c r="G228"/>
      <c r="H228"/>
      <c r="I228"/>
      <c r="J228"/>
      <c r="K228"/>
      <c r="L228"/>
      <c r="M228"/>
      <c r="N228"/>
      <c r="O228"/>
      <c r="P228"/>
      <c r="Q228"/>
      <c r="R228"/>
      <c r="S228"/>
      <c r="T228"/>
    </row>
    <row r="229" spans="2:20" ht="15" x14ac:dyDescent="0.25">
      <c r="B229" s="4" t="str">
        <f t="shared" si="4"/>
        <v/>
      </c>
      <c r="C229"/>
      <c r="D229"/>
      <c r="E229"/>
      <c r="F229"/>
      <c r="G229"/>
      <c r="H229"/>
      <c r="I229"/>
      <c r="J229"/>
      <c r="K229"/>
      <c r="L229"/>
      <c r="M229"/>
      <c r="N229"/>
      <c r="O229"/>
      <c r="P229"/>
      <c r="Q229"/>
      <c r="R229"/>
      <c r="S229"/>
      <c r="T229"/>
    </row>
    <row r="230" spans="2:20" ht="15" x14ac:dyDescent="0.25">
      <c r="B230" s="4" t="str">
        <f t="shared" si="4"/>
        <v/>
      </c>
      <c r="C230"/>
      <c r="D230"/>
      <c r="E230"/>
      <c r="F230"/>
      <c r="G230"/>
      <c r="H230"/>
      <c r="I230"/>
      <c r="J230"/>
      <c r="K230"/>
      <c r="L230"/>
      <c r="M230"/>
      <c r="N230"/>
      <c r="O230"/>
      <c r="P230"/>
      <c r="Q230"/>
      <c r="R230"/>
      <c r="S230"/>
      <c r="T230"/>
    </row>
    <row r="231" spans="2:20" ht="15" x14ac:dyDescent="0.25">
      <c r="B231" s="4" t="str">
        <f t="shared" si="4"/>
        <v/>
      </c>
      <c r="C231"/>
      <c r="D231"/>
      <c r="E231"/>
      <c r="F231"/>
      <c r="G231"/>
      <c r="H231"/>
      <c r="I231"/>
      <c r="J231"/>
      <c r="K231"/>
      <c r="L231"/>
      <c r="M231"/>
      <c r="N231"/>
      <c r="O231"/>
      <c r="P231"/>
      <c r="Q231"/>
      <c r="R231"/>
      <c r="S231"/>
      <c r="T231"/>
    </row>
    <row r="232" spans="2:20" ht="15" x14ac:dyDescent="0.25">
      <c r="B232" s="4" t="str">
        <f t="shared" si="4"/>
        <v/>
      </c>
      <c r="C232"/>
      <c r="D232"/>
      <c r="E232"/>
      <c r="F232"/>
      <c r="G232"/>
      <c r="H232"/>
      <c r="I232"/>
      <c r="J232"/>
      <c r="K232"/>
      <c r="L232"/>
      <c r="M232"/>
      <c r="N232"/>
      <c r="O232"/>
      <c r="P232"/>
      <c r="Q232"/>
      <c r="R232"/>
      <c r="S232"/>
      <c r="T232"/>
    </row>
    <row r="233" spans="2:20" ht="15" x14ac:dyDescent="0.25">
      <c r="B233" s="4" t="str">
        <f t="shared" si="4"/>
        <v/>
      </c>
      <c r="C233"/>
      <c r="D233"/>
      <c r="E233"/>
      <c r="F233"/>
      <c r="G233"/>
      <c r="H233"/>
      <c r="I233"/>
      <c r="J233"/>
      <c r="K233"/>
      <c r="L233"/>
      <c r="M233"/>
      <c r="N233"/>
      <c r="O233"/>
      <c r="P233"/>
      <c r="Q233"/>
      <c r="R233"/>
      <c r="S233"/>
      <c r="T233"/>
    </row>
    <row r="234" spans="2:20" ht="15" x14ac:dyDescent="0.25">
      <c r="B234" s="4" t="str">
        <f t="shared" si="4"/>
        <v/>
      </c>
      <c r="C234"/>
      <c r="D234"/>
      <c r="E234"/>
      <c r="F234"/>
      <c r="G234"/>
      <c r="H234"/>
      <c r="I234"/>
      <c r="J234"/>
      <c r="K234"/>
      <c r="L234"/>
      <c r="M234"/>
      <c r="N234"/>
      <c r="O234"/>
      <c r="P234"/>
      <c r="Q234"/>
      <c r="R234"/>
      <c r="S234"/>
      <c r="T234"/>
    </row>
    <row r="235" spans="2:20" ht="15" x14ac:dyDescent="0.25">
      <c r="B235" s="4" t="str">
        <f t="shared" si="4"/>
        <v/>
      </c>
      <c r="C235"/>
      <c r="D235"/>
      <c r="E235"/>
      <c r="F235"/>
      <c r="G235"/>
      <c r="H235"/>
      <c r="I235"/>
      <c r="J235"/>
      <c r="K235"/>
      <c r="L235"/>
      <c r="M235"/>
      <c r="N235"/>
      <c r="O235"/>
      <c r="P235"/>
      <c r="Q235"/>
      <c r="R235"/>
      <c r="S235"/>
      <c r="T235"/>
    </row>
    <row r="236" spans="2:20" ht="15" x14ac:dyDescent="0.25">
      <c r="B236" s="4" t="str">
        <f t="shared" si="4"/>
        <v/>
      </c>
      <c r="C236"/>
      <c r="D236"/>
      <c r="E236"/>
      <c r="F236"/>
      <c r="G236"/>
      <c r="H236"/>
      <c r="I236"/>
      <c r="J236"/>
      <c r="K236"/>
      <c r="L236"/>
      <c r="M236"/>
      <c r="N236"/>
      <c r="O236"/>
      <c r="P236"/>
      <c r="Q236"/>
      <c r="R236"/>
      <c r="S236"/>
      <c r="T236"/>
    </row>
    <row r="237" spans="2:20" ht="15" x14ac:dyDescent="0.25">
      <c r="B237" s="4" t="str">
        <f t="shared" si="4"/>
        <v/>
      </c>
      <c r="C237"/>
      <c r="D237"/>
      <c r="E237"/>
      <c r="F237"/>
      <c r="G237"/>
      <c r="H237"/>
      <c r="I237"/>
      <c r="J237"/>
      <c r="K237"/>
      <c r="L237"/>
      <c r="M237"/>
      <c r="N237"/>
      <c r="O237"/>
      <c r="P237"/>
      <c r="Q237"/>
      <c r="R237"/>
      <c r="S237"/>
      <c r="T237"/>
    </row>
    <row r="238" spans="2:20" ht="15" x14ac:dyDescent="0.25">
      <c r="B238" s="4" t="str">
        <f t="shared" si="4"/>
        <v/>
      </c>
      <c r="C238"/>
      <c r="D238"/>
      <c r="E238"/>
      <c r="F238"/>
      <c r="G238"/>
      <c r="H238"/>
      <c r="I238"/>
      <c r="J238"/>
      <c r="K238"/>
      <c r="L238"/>
      <c r="M238"/>
      <c r="N238"/>
      <c r="O238"/>
      <c r="P238"/>
      <c r="Q238"/>
      <c r="R238"/>
      <c r="S238"/>
      <c r="T238"/>
    </row>
    <row r="239" spans="2:20" ht="15" x14ac:dyDescent="0.25">
      <c r="B239" s="4" t="str">
        <f t="shared" si="4"/>
        <v/>
      </c>
      <c r="C239"/>
      <c r="D239"/>
      <c r="E239"/>
      <c r="F239"/>
      <c r="G239"/>
      <c r="H239"/>
      <c r="I239"/>
      <c r="J239"/>
      <c r="K239"/>
      <c r="L239"/>
      <c r="M239"/>
      <c r="N239"/>
      <c r="O239"/>
      <c r="P239"/>
      <c r="Q239"/>
      <c r="R239"/>
      <c r="S239"/>
      <c r="T239"/>
    </row>
    <row r="240" spans="2:20" ht="15" x14ac:dyDescent="0.25">
      <c r="B240" s="4" t="str">
        <f t="shared" si="4"/>
        <v/>
      </c>
      <c r="C240"/>
      <c r="D240"/>
      <c r="E240"/>
      <c r="F240"/>
      <c r="G240"/>
      <c r="H240"/>
      <c r="I240"/>
      <c r="J240"/>
      <c r="K240"/>
      <c r="L240"/>
      <c r="M240"/>
      <c r="N240"/>
      <c r="O240"/>
      <c r="P240"/>
      <c r="Q240"/>
      <c r="R240"/>
      <c r="S240"/>
      <c r="T240"/>
    </row>
    <row r="241" spans="2:20" ht="15" x14ac:dyDescent="0.25">
      <c r="B241" s="4" t="str">
        <f t="shared" si="4"/>
        <v/>
      </c>
      <c r="C241"/>
      <c r="D241"/>
      <c r="E241"/>
      <c r="F241"/>
      <c r="G241"/>
      <c r="H241"/>
      <c r="I241"/>
      <c r="J241"/>
      <c r="K241"/>
      <c r="L241"/>
      <c r="M241"/>
      <c r="N241"/>
      <c r="O241"/>
      <c r="P241"/>
      <c r="Q241"/>
      <c r="R241"/>
      <c r="S241"/>
      <c r="T241"/>
    </row>
    <row r="242" spans="2:20" ht="15" x14ac:dyDescent="0.25">
      <c r="B242" s="4" t="str">
        <f t="shared" si="4"/>
        <v/>
      </c>
      <c r="C242"/>
      <c r="D242"/>
      <c r="E242"/>
      <c r="F242"/>
      <c r="G242"/>
      <c r="H242"/>
      <c r="I242"/>
      <c r="J242"/>
      <c r="K242"/>
      <c r="L242"/>
      <c r="M242"/>
      <c r="N242"/>
      <c r="O242"/>
      <c r="P242"/>
      <c r="Q242"/>
      <c r="R242"/>
      <c r="S242"/>
      <c r="T242"/>
    </row>
    <row r="243" spans="2:20" ht="15" x14ac:dyDescent="0.25">
      <c r="B243" s="4" t="str">
        <f t="shared" si="4"/>
        <v/>
      </c>
      <c r="C243"/>
      <c r="D243"/>
      <c r="E243"/>
      <c r="F243"/>
      <c r="G243"/>
      <c r="H243"/>
      <c r="I243"/>
      <c r="J243"/>
      <c r="K243"/>
      <c r="L243"/>
      <c r="M243"/>
      <c r="N243"/>
      <c r="O243"/>
      <c r="P243"/>
      <c r="Q243"/>
      <c r="R243"/>
      <c r="S243"/>
      <c r="T243"/>
    </row>
    <row r="244" spans="2:20" ht="15" x14ac:dyDescent="0.25">
      <c r="B244" s="4" t="str">
        <f t="shared" si="4"/>
        <v/>
      </c>
      <c r="C244"/>
      <c r="D244"/>
      <c r="E244"/>
      <c r="F244"/>
      <c r="G244"/>
      <c r="H244"/>
      <c r="I244"/>
      <c r="J244"/>
      <c r="K244"/>
      <c r="L244"/>
      <c r="M244"/>
      <c r="N244"/>
      <c r="O244"/>
      <c r="P244"/>
      <c r="Q244"/>
      <c r="R244"/>
      <c r="S244"/>
      <c r="T244"/>
    </row>
    <row r="245" spans="2:20" ht="15" x14ac:dyDescent="0.25">
      <c r="B245" s="4" t="str">
        <f t="shared" si="4"/>
        <v/>
      </c>
      <c r="C245"/>
      <c r="D245"/>
      <c r="E245"/>
      <c r="F245"/>
      <c r="G245"/>
      <c r="H245"/>
      <c r="I245"/>
      <c r="J245"/>
      <c r="K245"/>
      <c r="L245"/>
      <c r="M245"/>
      <c r="N245"/>
      <c r="O245"/>
      <c r="P245"/>
      <c r="Q245"/>
      <c r="R245"/>
      <c r="S245"/>
      <c r="T245"/>
    </row>
    <row r="246" spans="2:20" ht="15" x14ac:dyDescent="0.25">
      <c r="B246" s="4" t="str">
        <f t="shared" si="4"/>
        <v/>
      </c>
      <c r="C246"/>
      <c r="D246"/>
      <c r="E246"/>
      <c r="F246"/>
      <c r="G246"/>
      <c r="H246"/>
      <c r="I246"/>
      <c r="J246"/>
      <c r="K246"/>
      <c r="L246"/>
      <c r="M246"/>
      <c r="N246"/>
      <c r="O246"/>
      <c r="P246"/>
      <c r="Q246"/>
      <c r="R246"/>
      <c r="S246"/>
      <c r="T246"/>
    </row>
    <row r="247" spans="2:20" ht="15" x14ac:dyDescent="0.25">
      <c r="B247" s="4" t="str">
        <f t="shared" si="4"/>
        <v/>
      </c>
      <c r="C247"/>
      <c r="D247"/>
      <c r="E247"/>
      <c r="F247"/>
      <c r="G247"/>
      <c r="H247"/>
      <c r="I247"/>
      <c r="J247"/>
      <c r="K247"/>
      <c r="L247"/>
      <c r="M247"/>
      <c r="N247"/>
      <c r="O247"/>
      <c r="P247"/>
      <c r="Q247"/>
      <c r="R247"/>
      <c r="S247"/>
      <c r="T247"/>
    </row>
    <row r="248" spans="2:20" ht="15" x14ac:dyDescent="0.25">
      <c r="B248" s="4" t="str">
        <f t="shared" si="4"/>
        <v/>
      </c>
      <c r="C248"/>
      <c r="D248"/>
      <c r="E248"/>
      <c r="F248"/>
      <c r="G248"/>
      <c r="H248"/>
      <c r="I248"/>
      <c r="J248"/>
      <c r="K248"/>
      <c r="L248"/>
      <c r="M248"/>
      <c r="N248"/>
      <c r="O248"/>
      <c r="P248"/>
      <c r="Q248"/>
      <c r="R248"/>
      <c r="S248"/>
      <c r="T248"/>
    </row>
    <row r="249" spans="2:20" ht="15" x14ac:dyDescent="0.25">
      <c r="B249" s="4" t="str">
        <f t="shared" si="4"/>
        <v/>
      </c>
      <c r="C249"/>
      <c r="D249"/>
      <c r="E249"/>
      <c r="F249"/>
      <c r="G249"/>
      <c r="H249"/>
      <c r="I249"/>
      <c r="J249"/>
      <c r="K249"/>
      <c r="L249"/>
      <c r="M249"/>
      <c r="N249"/>
      <c r="O249"/>
      <c r="P249"/>
      <c r="Q249"/>
      <c r="R249"/>
      <c r="S249"/>
      <c r="T249"/>
    </row>
    <row r="250" spans="2:20" ht="15" x14ac:dyDescent="0.25">
      <c r="B250" s="4" t="str">
        <f t="shared" si="4"/>
        <v/>
      </c>
      <c r="C250"/>
      <c r="D250"/>
      <c r="E250"/>
      <c r="F250"/>
      <c r="G250"/>
      <c r="H250"/>
      <c r="I250"/>
      <c r="J250"/>
      <c r="K250"/>
      <c r="L250"/>
      <c r="M250"/>
      <c r="N250"/>
      <c r="O250"/>
      <c r="P250"/>
      <c r="Q250"/>
      <c r="R250"/>
      <c r="S250"/>
      <c r="T250"/>
    </row>
    <row r="251" spans="2:20" ht="15" x14ac:dyDescent="0.25">
      <c r="B251" s="4" t="str">
        <f t="shared" si="4"/>
        <v/>
      </c>
      <c r="C251"/>
      <c r="D251"/>
      <c r="E251"/>
      <c r="F251"/>
      <c r="G251"/>
      <c r="H251"/>
      <c r="I251"/>
      <c r="J251"/>
      <c r="K251"/>
      <c r="L251"/>
      <c r="M251"/>
      <c r="N251"/>
      <c r="O251"/>
      <c r="P251"/>
      <c r="Q251"/>
      <c r="R251"/>
      <c r="S251"/>
      <c r="T251"/>
    </row>
    <row r="252" spans="2:20" ht="15" x14ac:dyDescent="0.25">
      <c r="B252" s="4" t="str">
        <f t="shared" si="4"/>
        <v/>
      </c>
      <c r="C252"/>
      <c r="D252"/>
      <c r="E252"/>
      <c r="F252"/>
      <c r="G252"/>
      <c r="H252"/>
      <c r="I252"/>
      <c r="J252"/>
      <c r="K252"/>
      <c r="L252"/>
      <c r="M252"/>
      <c r="N252"/>
      <c r="O252"/>
      <c r="P252"/>
      <c r="Q252"/>
      <c r="R252"/>
      <c r="S252"/>
      <c r="T252"/>
    </row>
    <row r="253" spans="2:20" ht="15" x14ac:dyDescent="0.25">
      <c r="B253" s="4" t="str">
        <f t="shared" si="4"/>
        <v/>
      </c>
      <c r="C253"/>
      <c r="D253"/>
      <c r="E253"/>
      <c r="F253"/>
      <c r="G253"/>
      <c r="H253"/>
      <c r="I253"/>
      <c r="J253"/>
      <c r="K253"/>
      <c r="L253"/>
      <c r="M253"/>
      <c r="N253"/>
      <c r="O253"/>
      <c r="P253"/>
      <c r="Q253"/>
      <c r="R253"/>
      <c r="S253"/>
      <c r="T253"/>
    </row>
    <row r="254" spans="2:20" ht="15" x14ac:dyDescent="0.25">
      <c r="B254" s="4" t="str">
        <f t="shared" si="4"/>
        <v/>
      </c>
      <c r="C254"/>
      <c r="D254"/>
      <c r="E254"/>
      <c r="F254"/>
      <c r="G254"/>
      <c r="H254"/>
      <c r="I254"/>
      <c r="J254"/>
      <c r="K254"/>
      <c r="L254"/>
      <c r="M254"/>
      <c r="N254"/>
      <c r="O254"/>
      <c r="P254"/>
      <c r="Q254"/>
      <c r="R254"/>
      <c r="S254"/>
      <c r="T254"/>
    </row>
    <row r="255" spans="2:20" ht="15" x14ac:dyDescent="0.25">
      <c r="B255" s="4" t="str">
        <f t="shared" si="4"/>
        <v/>
      </c>
      <c r="C255"/>
      <c r="D255"/>
      <c r="E255"/>
      <c r="F255"/>
      <c r="G255"/>
      <c r="H255"/>
      <c r="I255"/>
      <c r="J255"/>
      <c r="K255"/>
      <c r="L255"/>
      <c r="M255"/>
      <c r="N255"/>
      <c r="O255"/>
      <c r="P255"/>
      <c r="Q255"/>
      <c r="R255"/>
      <c r="S255"/>
      <c r="T255"/>
    </row>
    <row r="256" spans="2:20" ht="15" x14ac:dyDescent="0.25">
      <c r="B256" s="4" t="str">
        <f t="shared" si="4"/>
        <v/>
      </c>
      <c r="C256"/>
      <c r="D256"/>
      <c r="E256"/>
      <c r="F256"/>
      <c r="G256"/>
      <c r="H256"/>
      <c r="I256"/>
      <c r="J256"/>
      <c r="K256"/>
      <c r="L256"/>
      <c r="M256"/>
      <c r="N256"/>
      <c r="O256"/>
      <c r="P256"/>
      <c r="Q256"/>
      <c r="R256"/>
      <c r="S256"/>
      <c r="T256"/>
    </row>
    <row r="257" spans="2:20" ht="15" x14ac:dyDescent="0.25">
      <c r="B257" s="4" t="str">
        <f t="shared" si="4"/>
        <v/>
      </c>
      <c r="C257"/>
      <c r="D257"/>
      <c r="E257"/>
      <c r="F257"/>
      <c r="G257"/>
      <c r="H257"/>
      <c r="I257"/>
      <c r="J257"/>
      <c r="K257"/>
      <c r="L257"/>
      <c r="M257"/>
      <c r="N257"/>
      <c r="O257"/>
      <c r="P257"/>
      <c r="Q257"/>
      <c r="R257"/>
      <c r="S257"/>
      <c r="T257"/>
    </row>
    <row r="258" spans="2:20" ht="15" x14ac:dyDescent="0.25">
      <c r="B258" s="4" t="str">
        <f t="shared" si="4"/>
        <v/>
      </c>
      <c r="C258"/>
      <c r="D258"/>
      <c r="E258"/>
      <c r="F258"/>
      <c r="G258"/>
      <c r="H258"/>
      <c r="I258"/>
      <c r="J258"/>
      <c r="K258"/>
      <c r="L258"/>
      <c r="M258"/>
      <c r="N258"/>
      <c r="O258"/>
      <c r="P258"/>
      <c r="Q258"/>
      <c r="R258"/>
      <c r="S258"/>
      <c r="T258"/>
    </row>
    <row r="259" spans="2:20" ht="15" x14ac:dyDescent="0.25">
      <c r="B259" s="4" t="str">
        <f t="shared" si="4"/>
        <v/>
      </c>
      <c r="C259"/>
      <c r="D259"/>
      <c r="E259"/>
      <c r="F259"/>
      <c r="G259"/>
      <c r="H259"/>
      <c r="I259"/>
      <c r="J259"/>
      <c r="K259"/>
      <c r="L259"/>
      <c r="M259"/>
      <c r="N259"/>
      <c r="O259"/>
      <c r="P259"/>
      <c r="Q259"/>
      <c r="R259"/>
      <c r="S259"/>
      <c r="T259"/>
    </row>
    <row r="260" spans="2:20" ht="15" x14ac:dyDescent="0.25">
      <c r="B260" s="4" t="str">
        <f t="shared" si="4"/>
        <v/>
      </c>
      <c r="C260"/>
      <c r="D260"/>
      <c r="E260"/>
      <c r="F260"/>
      <c r="G260"/>
      <c r="H260"/>
      <c r="I260"/>
      <c r="J260"/>
      <c r="K260"/>
      <c r="L260"/>
      <c r="M260"/>
      <c r="N260"/>
      <c r="O260"/>
      <c r="P260"/>
      <c r="Q260"/>
      <c r="R260"/>
      <c r="S260"/>
      <c r="T260"/>
    </row>
    <row r="261" spans="2:20" ht="15" x14ac:dyDescent="0.25">
      <c r="B261" s="4" t="str">
        <f t="shared" si="4"/>
        <v/>
      </c>
      <c r="C261"/>
      <c r="D261"/>
      <c r="E261"/>
      <c r="F261"/>
      <c r="G261"/>
      <c r="H261"/>
      <c r="I261"/>
      <c r="J261"/>
      <c r="K261"/>
      <c r="L261"/>
      <c r="M261"/>
      <c r="N261"/>
      <c r="O261"/>
      <c r="P261"/>
      <c r="Q261"/>
      <c r="R261"/>
      <c r="S261"/>
      <c r="T261"/>
    </row>
    <row r="262" spans="2:20" ht="15" x14ac:dyDescent="0.25">
      <c r="B262" s="4" t="str">
        <f t="shared" si="4"/>
        <v/>
      </c>
      <c r="C262"/>
      <c r="D262"/>
      <c r="E262"/>
      <c r="F262"/>
      <c r="G262"/>
      <c r="H262"/>
      <c r="I262"/>
      <c r="J262"/>
      <c r="K262"/>
      <c r="L262"/>
      <c r="M262"/>
      <c r="N262"/>
      <c r="O262"/>
      <c r="P262"/>
      <c r="Q262"/>
      <c r="R262"/>
      <c r="S262"/>
      <c r="T262"/>
    </row>
    <row r="263" spans="2:20" ht="15" x14ac:dyDescent="0.25">
      <c r="B263" s="4" t="str">
        <f t="shared" si="4"/>
        <v/>
      </c>
      <c r="C263"/>
      <c r="D263"/>
      <c r="E263"/>
      <c r="F263"/>
      <c r="G263"/>
      <c r="H263"/>
      <c r="I263"/>
      <c r="J263"/>
      <c r="K263"/>
      <c r="L263"/>
      <c r="M263"/>
      <c r="N263"/>
      <c r="O263"/>
      <c r="P263"/>
      <c r="Q263"/>
      <c r="R263"/>
      <c r="S263"/>
      <c r="T263"/>
    </row>
    <row r="264" spans="2:20" ht="15" x14ac:dyDescent="0.25">
      <c r="B264" s="4" t="str">
        <f t="shared" si="4"/>
        <v/>
      </c>
      <c r="C264"/>
      <c r="D264"/>
      <c r="E264"/>
      <c r="F264"/>
      <c r="G264"/>
      <c r="H264"/>
      <c r="I264"/>
      <c r="J264"/>
      <c r="K264"/>
      <c r="L264"/>
      <c r="M264"/>
      <c r="N264"/>
      <c r="O264"/>
      <c r="P264"/>
      <c r="Q264"/>
      <c r="R264"/>
      <c r="S264"/>
      <c r="T264"/>
    </row>
    <row r="265" spans="2:20" ht="15" x14ac:dyDescent="0.25">
      <c r="B265" s="4" t="str">
        <f t="shared" si="4"/>
        <v/>
      </c>
      <c r="C265"/>
      <c r="D265"/>
      <c r="E265"/>
      <c r="F265"/>
      <c r="G265"/>
      <c r="H265"/>
      <c r="I265"/>
      <c r="J265"/>
      <c r="K265"/>
      <c r="L265"/>
      <c r="M265"/>
      <c r="N265"/>
      <c r="O265"/>
      <c r="P265"/>
      <c r="Q265"/>
      <c r="R265"/>
      <c r="S265"/>
      <c r="T265"/>
    </row>
    <row r="266" spans="2:20" ht="15" x14ac:dyDescent="0.25">
      <c r="B266" s="4" t="str">
        <f t="shared" si="4"/>
        <v/>
      </c>
      <c r="C266"/>
      <c r="D266"/>
      <c r="E266"/>
      <c r="F266"/>
      <c r="G266"/>
      <c r="H266"/>
      <c r="I266"/>
      <c r="J266"/>
      <c r="K266"/>
      <c r="L266"/>
      <c r="M266"/>
      <c r="N266"/>
      <c r="O266"/>
      <c r="P266"/>
      <c r="Q266"/>
      <c r="R266"/>
      <c r="S266"/>
      <c r="T266"/>
    </row>
    <row r="267" spans="2:20" ht="15" x14ac:dyDescent="0.25">
      <c r="B267" s="4" t="str">
        <f t="shared" si="4"/>
        <v/>
      </c>
      <c r="C267"/>
      <c r="D267"/>
      <c r="E267"/>
      <c r="F267"/>
      <c r="G267"/>
      <c r="H267"/>
      <c r="I267"/>
      <c r="J267"/>
      <c r="K267"/>
      <c r="L267"/>
      <c r="M267"/>
      <c r="N267"/>
      <c r="O267"/>
      <c r="P267"/>
      <c r="Q267"/>
      <c r="R267"/>
      <c r="S267"/>
      <c r="T267"/>
    </row>
    <row r="268" spans="2:20" ht="15" x14ac:dyDescent="0.25">
      <c r="B268" s="4" t="str">
        <f t="shared" si="4"/>
        <v/>
      </c>
      <c r="C268"/>
      <c r="D268"/>
      <c r="E268"/>
      <c r="F268"/>
      <c r="G268"/>
      <c r="H268"/>
      <c r="I268"/>
      <c r="J268"/>
      <c r="K268"/>
      <c r="L268"/>
      <c r="M268"/>
      <c r="N268"/>
      <c r="O268"/>
      <c r="P268"/>
      <c r="Q268"/>
      <c r="R268"/>
      <c r="S268"/>
      <c r="T268"/>
    </row>
    <row r="269" spans="2:20" ht="15" x14ac:dyDescent="0.25">
      <c r="B269" s="4" t="str">
        <f t="shared" ref="B269:B332" si="5">IF(IFERROR(IF(MAX(G269:BB269)/MAX($G$12:$BB$10000)=1,"",MAX(G269:BB269)/MAX($G$12:$BB$10000)),"")=0,"",IFERROR(IF(MAX(G269:BB269)/MAX($G$12:$BB$10000)=1,"",MAX(G269:BB269)/MAX($G$12:$BB$10000)),""))</f>
        <v/>
      </c>
      <c r="C269"/>
      <c r="D269"/>
      <c r="E269"/>
      <c r="F269"/>
      <c r="G269"/>
      <c r="H269"/>
      <c r="I269"/>
      <c r="J269"/>
      <c r="K269"/>
      <c r="L269"/>
      <c r="M269"/>
      <c r="N269"/>
      <c r="O269"/>
      <c r="P269"/>
      <c r="Q269"/>
      <c r="R269"/>
      <c r="S269"/>
      <c r="T269"/>
    </row>
    <row r="270" spans="2:20" ht="15" x14ac:dyDescent="0.25">
      <c r="B270" s="4" t="str">
        <f t="shared" si="5"/>
        <v/>
      </c>
      <c r="C270"/>
      <c r="D270"/>
      <c r="E270"/>
      <c r="F270"/>
      <c r="G270"/>
      <c r="H270"/>
      <c r="I270"/>
      <c r="J270"/>
      <c r="K270"/>
      <c r="L270"/>
      <c r="M270"/>
      <c r="N270"/>
      <c r="O270"/>
      <c r="P270"/>
      <c r="Q270"/>
      <c r="R270"/>
      <c r="S270"/>
      <c r="T270"/>
    </row>
    <row r="271" spans="2:20" ht="15" x14ac:dyDescent="0.25">
      <c r="B271" s="4" t="str">
        <f t="shared" si="5"/>
        <v/>
      </c>
      <c r="C271"/>
      <c r="D271"/>
      <c r="E271"/>
      <c r="F271"/>
      <c r="G271"/>
      <c r="H271"/>
      <c r="I271"/>
      <c r="J271"/>
      <c r="K271"/>
      <c r="L271"/>
      <c r="M271"/>
      <c r="N271"/>
      <c r="O271"/>
      <c r="P271"/>
      <c r="Q271"/>
      <c r="R271"/>
      <c r="S271"/>
      <c r="T271"/>
    </row>
    <row r="272" spans="2:20" ht="15" x14ac:dyDescent="0.25">
      <c r="B272" s="4" t="str">
        <f t="shared" si="5"/>
        <v/>
      </c>
      <c r="C272"/>
      <c r="D272"/>
      <c r="E272"/>
      <c r="F272"/>
      <c r="G272"/>
      <c r="H272"/>
      <c r="I272"/>
      <c r="J272"/>
      <c r="K272"/>
      <c r="L272"/>
      <c r="M272"/>
      <c r="N272"/>
      <c r="O272"/>
      <c r="P272"/>
      <c r="Q272"/>
      <c r="R272"/>
      <c r="S272"/>
      <c r="T272"/>
    </row>
    <row r="273" spans="2:20" ht="15" x14ac:dyDescent="0.25">
      <c r="B273" s="4" t="str">
        <f t="shared" si="5"/>
        <v/>
      </c>
      <c r="C273"/>
      <c r="D273"/>
      <c r="E273"/>
      <c r="F273"/>
      <c r="G273"/>
      <c r="H273"/>
      <c r="I273"/>
      <c r="J273"/>
      <c r="K273"/>
      <c r="L273"/>
      <c r="M273"/>
      <c r="N273"/>
      <c r="O273"/>
      <c r="P273"/>
      <c r="Q273"/>
      <c r="R273"/>
      <c r="S273"/>
      <c r="T273"/>
    </row>
    <row r="274" spans="2:20" ht="15" x14ac:dyDescent="0.25">
      <c r="B274" s="4" t="str">
        <f t="shared" si="5"/>
        <v/>
      </c>
      <c r="C274"/>
      <c r="D274"/>
      <c r="E274"/>
      <c r="F274"/>
      <c r="G274"/>
      <c r="H274"/>
      <c r="I274"/>
      <c r="J274"/>
      <c r="K274"/>
      <c r="L274"/>
      <c r="M274"/>
      <c r="N274"/>
      <c r="O274"/>
      <c r="P274"/>
      <c r="Q274"/>
      <c r="R274"/>
      <c r="S274"/>
      <c r="T274"/>
    </row>
    <row r="275" spans="2:20" ht="15" x14ac:dyDescent="0.25">
      <c r="B275" s="4" t="str">
        <f t="shared" si="5"/>
        <v/>
      </c>
      <c r="C275"/>
      <c r="D275"/>
      <c r="E275"/>
      <c r="F275"/>
      <c r="G275"/>
      <c r="H275"/>
      <c r="I275"/>
      <c r="J275"/>
      <c r="K275"/>
      <c r="L275"/>
      <c r="M275"/>
      <c r="N275"/>
      <c r="O275"/>
      <c r="P275"/>
      <c r="Q275"/>
      <c r="R275"/>
      <c r="S275"/>
      <c r="T275"/>
    </row>
    <row r="276" spans="2:20" ht="15" x14ac:dyDescent="0.25">
      <c r="B276" s="4" t="str">
        <f t="shared" si="5"/>
        <v/>
      </c>
      <c r="C276"/>
      <c r="D276"/>
      <c r="E276"/>
      <c r="F276"/>
      <c r="G276"/>
      <c r="H276"/>
      <c r="I276"/>
      <c r="J276"/>
      <c r="K276"/>
      <c r="L276"/>
      <c r="M276"/>
      <c r="N276"/>
      <c r="O276"/>
      <c r="P276"/>
      <c r="Q276"/>
      <c r="R276"/>
      <c r="S276"/>
      <c r="T276"/>
    </row>
    <row r="277" spans="2:20" ht="15" x14ac:dyDescent="0.25">
      <c r="B277" s="4" t="str">
        <f t="shared" si="5"/>
        <v/>
      </c>
      <c r="C277"/>
      <c r="D277"/>
      <c r="E277"/>
      <c r="F277"/>
      <c r="G277"/>
      <c r="H277"/>
      <c r="I277"/>
      <c r="J277"/>
      <c r="K277"/>
      <c r="L277"/>
      <c r="M277"/>
      <c r="N277"/>
      <c r="O277"/>
      <c r="P277"/>
      <c r="Q277"/>
      <c r="R277"/>
      <c r="S277"/>
      <c r="T277"/>
    </row>
    <row r="278" spans="2:20" ht="15" x14ac:dyDescent="0.25">
      <c r="B278" s="4" t="str">
        <f t="shared" si="5"/>
        <v/>
      </c>
      <c r="C278"/>
      <c r="D278"/>
      <c r="E278"/>
      <c r="F278"/>
      <c r="G278"/>
      <c r="H278"/>
      <c r="I278"/>
      <c r="J278"/>
      <c r="K278"/>
      <c r="L278"/>
      <c r="M278"/>
      <c r="N278"/>
      <c r="O278"/>
      <c r="P278"/>
      <c r="Q278"/>
      <c r="R278"/>
      <c r="S278"/>
      <c r="T278"/>
    </row>
    <row r="279" spans="2:20" ht="15" x14ac:dyDescent="0.25">
      <c r="B279" s="4" t="str">
        <f t="shared" si="5"/>
        <v/>
      </c>
      <c r="C279"/>
      <c r="D279"/>
      <c r="E279"/>
      <c r="F279"/>
      <c r="G279"/>
      <c r="H279"/>
      <c r="I279"/>
      <c r="J279"/>
      <c r="K279"/>
      <c r="L279"/>
      <c r="M279"/>
      <c r="N279"/>
      <c r="O279"/>
      <c r="P279"/>
      <c r="Q279"/>
      <c r="R279"/>
      <c r="S279"/>
      <c r="T279"/>
    </row>
    <row r="280" spans="2:20" ht="15" x14ac:dyDescent="0.25">
      <c r="B280" s="4" t="str">
        <f t="shared" si="5"/>
        <v/>
      </c>
      <c r="C280"/>
      <c r="D280"/>
      <c r="E280"/>
      <c r="F280"/>
      <c r="G280"/>
      <c r="H280"/>
      <c r="I280"/>
      <c r="J280"/>
      <c r="K280"/>
      <c r="L280"/>
      <c r="M280"/>
      <c r="N280"/>
      <c r="O280"/>
      <c r="P280"/>
      <c r="Q280"/>
      <c r="R280"/>
      <c r="S280"/>
      <c r="T280"/>
    </row>
    <row r="281" spans="2:20" ht="15" x14ac:dyDescent="0.25">
      <c r="B281" s="4" t="str">
        <f t="shared" si="5"/>
        <v/>
      </c>
      <c r="C281"/>
      <c r="D281"/>
      <c r="E281"/>
      <c r="F281"/>
      <c r="G281"/>
      <c r="H281"/>
      <c r="I281"/>
      <c r="J281"/>
      <c r="K281"/>
      <c r="L281"/>
      <c r="M281"/>
      <c r="N281"/>
      <c r="O281"/>
      <c r="P281"/>
      <c r="Q281"/>
      <c r="R281"/>
      <c r="S281"/>
      <c r="T281"/>
    </row>
    <row r="282" spans="2:20" ht="15" x14ac:dyDescent="0.25">
      <c r="B282" s="4" t="str">
        <f t="shared" si="5"/>
        <v/>
      </c>
      <c r="C282"/>
      <c r="D282"/>
      <c r="E282"/>
      <c r="F282"/>
      <c r="G282"/>
      <c r="H282"/>
      <c r="I282"/>
      <c r="J282"/>
      <c r="K282"/>
      <c r="L282"/>
      <c r="M282"/>
      <c r="N282"/>
      <c r="O282"/>
      <c r="P282"/>
      <c r="Q282"/>
      <c r="R282"/>
      <c r="S282"/>
      <c r="T282"/>
    </row>
    <row r="283" spans="2:20" ht="15" x14ac:dyDescent="0.25">
      <c r="B283" s="4" t="str">
        <f t="shared" si="5"/>
        <v/>
      </c>
      <c r="C283"/>
      <c r="D283"/>
      <c r="E283"/>
      <c r="F283"/>
      <c r="G283"/>
      <c r="H283"/>
      <c r="I283"/>
      <c r="J283"/>
      <c r="K283"/>
      <c r="L283"/>
      <c r="M283"/>
      <c r="N283"/>
      <c r="O283"/>
      <c r="P283"/>
      <c r="Q283"/>
      <c r="R283"/>
      <c r="S283"/>
      <c r="T283"/>
    </row>
    <row r="284" spans="2:20" ht="15" x14ac:dyDescent="0.25">
      <c r="B284" s="4" t="str">
        <f t="shared" si="5"/>
        <v/>
      </c>
      <c r="C284"/>
      <c r="D284"/>
      <c r="E284"/>
      <c r="F284"/>
      <c r="G284"/>
      <c r="H284"/>
      <c r="I284"/>
      <c r="J284"/>
      <c r="K284"/>
      <c r="L284"/>
      <c r="M284"/>
      <c r="N284"/>
      <c r="O284"/>
      <c r="P284"/>
      <c r="Q284"/>
      <c r="R284"/>
      <c r="S284"/>
      <c r="T284"/>
    </row>
    <row r="285" spans="2:20" ht="15" x14ac:dyDescent="0.25">
      <c r="B285" s="4" t="str">
        <f t="shared" si="5"/>
        <v/>
      </c>
      <c r="C285"/>
      <c r="D285"/>
      <c r="E285"/>
      <c r="F285"/>
      <c r="G285"/>
      <c r="H285"/>
      <c r="I285"/>
      <c r="J285"/>
      <c r="K285"/>
      <c r="L285"/>
      <c r="M285"/>
      <c r="N285"/>
      <c r="O285"/>
      <c r="P285"/>
      <c r="Q285"/>
      <c r="R285"/>
      <c r="S285"/>
      <c r="T285"/>
    </row>
    <row r="286" spans="2:20" ht="15" x14ac:dyDescent="0.25">
      <c r="B286" s="4" t="str">
        <f t="shared" si="5"/>
        <v/>
      </c>
      <c r="C286"/>
      <c r="D286"/>
      <c r="E286"/>
      <c r="F286"/>
      <c r="G286"/>
      <c r="H286"/>
      <c r="I286"/>
      <c r="J286"/>
      <c r="K286"/>
      <c r="L286"/>
      <c r="M286"/>
      <c r="N286"/>
      <c r="O286"/>
      <c r="P286"/>
      <c r="Q286"/>
      <c r="R286"/>
      <c r="S286"/>
      <c r="T286"/>
    </row>
    <row r="287" spans="2:20" ht="15" x14ac:dyDescent="0.25">
      <c r="B287" s="4" t="str">
        <f t="shared" si="5"/>
        <v/>
      </c>
      <c r="C287"/>
      <c r="D287"/>
      <c r="E287"/>
      <c r="F287"/>
      <c r="G287"/>
      <c r="H287"/>
      <c r="I287"/>
      <c r="J287"/>
      <c r="K287"/>
      <c r="L287"/>
      <c r="M287"/>
      <c r="N287"/>
      <c r="O287"/>
      <c r="P287"/>
      <c r="Q287"/>
      <c r="R287"/>
      <c r="S287"/>
      <c r="T287"/>
    </row>
    <row r="288" spans="2:20" ht="15" x14ac:dyDescent="0.25">
      <c r="B288" s="4" t="str">
        <f t="shared" si="5"/>
        <v/>
      </c>
      <c r="C288"/>
      <c r="D288"/>
      <c r="E288"/>
      <c r="F288"/>
      <c r="G288"/>
      <c r="H288"/>
      <c r="I288"/>
      <c r="J288"/>
      <c r="K288"/>
      <c r="L288"/>
      <c r="M288"/>
      <c r="N288"/>
      <c r="O288"/>
      <c r="P288"/>
      <c r="Q288"/>
      <c r="R288"/>
      <c r="S288"/>
      <c r="T288"/>
    </row>
    <row r="289" spans="2:20" ht="15" x14ac:dyDescent="0.25">
      <c r="B289" s="4" t="str">
        <f t="shared" si="5"/>
        <v/>
      </c>
      <c r="C289"/>
      <c r="D289"/>
      <c r="E289"/>
      <c r="F289"/>
      <c r="G289"/>
      <c r="H289"/>
      <c r="I289"/>
      <c r="J289"/>
      <c r="K289"/>
      <c r="L289"/>
      <c r="M289"/>
      <c r="N289"/>
      <c r="O289"/>
      <c r="P289"/>
      <c r="Q289"/>
      <c r="R289"/>
      <c r="S289"/>
      <c r="T289"/>
    </row>
    <row r="290" spans="2:20" ht="15" x14ac:dyDescent="0.25">
      <c r="B290" s="4" t="str">
        <f t="shared" si="5"/>
        <v/>
      </c>
      <c r="C290"/>
      <c r="D290"/>
      <c r="E290"/>
      <c r="F290"/>
      <c r="G290"/>
      <c r="H290"/>
      <c r="I290"/>
      <c r="J290"/>
      <c r="K290"/>
      <c r="L290"/>
      <c r="M290"/>
      <c r="N290"/>
      <c r="O290"/>
      <c r="P290"/>
      <c r="Q290"/>
      <c r="R290"/>
      <c r="S290"/>
      <c r="T290"/>
    </row>
    <row r="291" spans="2:20" ht="15" x14ac:dyDescent="0.25">
      <c r="B291" s="4" t="str">
        <f t="shared" si="5"/>
        <v/>
      </c>
      <c r="C291"/>
      <c r="D291"/>
      <c r="E291"/>
      <c r="F291"/>
      <c r="G291"/>
      <c r="H291"/>
      <c r="I291"/>
      <c r="J291"/>
      <c r="K291"/>
      <c r="L291"/>
      <c r="M291"/>
      <c r="N291"/>
      <c r="O291"/>
      <c r="P291"/>
      <c r="Q291"/>
      <c r="R291"/>
      <c r="S291"/>
      <c r="T291"/>
    </row>
    <row r="292" spans="2:20" ht="15" x14ac:dyDescent="0.25">
      <c r="B292" s="4" t="str">
        <f t="shared" si="5"/>
        <v/>
      </c>
      <c r="C292"/>
      <c r="D292"/>
      <c r="E292"/>
      <c r="F292"/>
      <c r="G292"/>
      <c r="H292"/>
      <c r="I292"/>
      <c r="J292"/>
      <c r="K292"/>
      <c r="L292"/>
      <c r="M292"/>
      <c r="N292"/>
      <c r="O292"/>
      <c r="P292"/>
      <c r="Q292"/>
      <c r="R292"/>
      <c r="S292"/>
      <c r="T292"/>
    </row>
    <row r="293" spans="2:20" ht="15" x14ac:dyDescent="0.25">
      <c r="B293" s="4" t="str">
        <f t="shared" si="5"/>
        <v/>
      </c>
      <c r="C293"/>
      <c r="D293"/>
      <c r="E293"/>
      <c r="F293"/>
      <c r="G293"/>
      <c r="H293"/>
      <c r="I293"/>
      <c r="J293"/>
      <c r="K293"/>
      <c r="L293"/>
      <c r="M293"/>
      <c r="N293"/>
      <c r="O293"/>
      <c r="P293"/>
      <c r="Q293"/>
      <c r="R293"/>
      <c r="S293"/>
      <c r="T293"/>
    </row>
    <row r="294" spans="2:20" ht="15" x14ac:dyDescent="0.25">
      <c r="B294" s="4" t="str">
        <f t="shared" si="5"/>
        <v/>
      </c>
      <c r="C294"/>
      <c r="D294"/>
      <c r="E294"/>
      <c r="F294"/>
      <c r="G294"/>
      <c r="H294"/>
      <c r="I294"/>
      <c r="J294"/>
      <c r="K294"/>
      <c r="L294"/>
      <c r="M294"/>
      <c r="N294"/>
      <c r="O294"/>
      <c r="P294"/>
      <c r="Q294"/>
      <c r="R294"/>
      <c r="S294"/>
      <c r="T294"/>
    </row>
    <row r="295" spans="2:20" ht="15" x14ac:dyDescent="0.25">
      <c r="B295" s="4" t="str">
        <f t="shared" si="5"/>
        <v/>
      </c>
      <c r="C295"/>
      <c r="D295"/>
      <c r="E295"/>
      <c r="F295"/>
      <c r="G295"/>
      <c r="H295"/>
      <c r="I295"/>
      <c r="J295"/>
      <c r="K295"/>
      <c r="L295"/>
      <c r="M295"/>
      <c r="N295"/>
      <c r="O295"/>
      <c r="P295"/>
      <c r="Q295"/>
      <c r="R295"/>
      <c r="S295"/>
      <c r="T295"/>
    </row>
    <row r="296" spans="2:20" ht="15" x14ac:dyDescent="0.25">
      <c r="B296" s="4" t="str">
        <f t="shared" si="5"/>
        <v/>
      </c>
      <c r="C296"/>
      <c r="D296"/>
      <c r="E296"/>
      <c r="F296"/>
      <c r="G296"/>
      <c r="H296"/>
      <c r="I296"/>
      <c r="J296"/>
      <c r="K296"/>
      <c r="L296"/>
      <c r="M296"/>
      <c r="N296"/>
      <c r="O296"/>
      <c r="P296"/>
      <c r="Q296"/>
      <c r="R296"/>
      <c r="S296"/>
      <c r="T296"/>
    </row>
    <row r="297" spans="2:20" ht="15" x14ac:dyDescent="0.25">
      <c r="B297" s="4" t="str">
        <f t="shared" si="5"/>
        <v/>
      </c>
      <c r="C297"/>
      <c r="D297"/>
      <c r="E297"/>
      <c r="F297"/>
      <c r="G297"/>
      <c r="H297"/>
      <c r="I297"/>
      <c r="J297"/>
      <c r="K297"/>
      <c r="L297"/>
      <c r="M297"/>
      <c r="N297"/>
      <c r="O297"/>
      <c r="P297"/>
      <c r="Q297"/>
      <c r="R297"/>
      <c r="S297"/>
      <c r="T297"/>
    </row>
    <row r="298" spans="2:20" ht="15" x14ac:dyDescent="0.25">
      <c r="B298" s="4" t="str">
        <f t="shared" si="5"/>
        <v/>
      </c>
      <c r="C298"/>
      <c r="D298"/>
      <c r="E298"/>
      <c r="F298"/>
      <c r="G298"/>
      <c r="H298"/>
      <c r="I298"/>
      <c r="J298"/>
      <c r="K298"/>
      <c r="L298"/>
      <c r="M298"/>
      <c r="N298"/>
      <c r="O298"/>
      <c r="P298"/>
      <c r="Q298"/>
      <c r="R298"/>
      <c r="S298"/>
      <c r="T298"/>
    </row>
    <row r="299" spans="2:20" ht="15" x14ac:dyDescent="0.25">
      <c r="B299" s="4" t="str">
        <f t="shared" si="5"/>
        <v/>
      </c>
      <c r="C299"/>
      <c r="D299"/>
      <c r="E299"/>
      <c r="F299"/>
      <c r="G299"/>
      <c r="H299"/>
      <c r="I299"/>
      <c r="J299"/>
      <c r="K299"/>
      <c r="L299"/>
      <c r="M299"/>
      <c r="N299"/>
      <c r="O299"/>
      <c r="P299"/>
      <c r="Q299"/>
      <c r="R299"/>
      <c r="S299"/>
      <c r="T299"/>
    </row>
    <row r="300" spans="2:20" ht="15" x14ac:dyDescent="0.25">
      <c r="B300" s="4" t="str">
        <f t="shared" si="5"/>
        <v/>
      </c>
      <c r="C300"/>
      <c r="D300"/>
      <c r="E300"/>
      <c r="F300"/>
      <c r="G300"/>
      <c r="H300"/>
      <c r="I300"/>
      <c r="J300"/>
      <c r="K300"/>
      <c r="L300"/>
      <c r="M300"/>
      <c r="N300"/>
      <c r="O300"/>
      <c r="P300"/>
      <c r="Q300"/>
      <c r="R300"/>
      <c r="S300"/>
      <c r="T300"/>
    </row>
    <row r="301" spans="2:20" ht="15" x14ac:dyDescent="0.25">
      <c r="B301" s="4" t="str">
        <f t="shared" si="5"/>
        <v/>
      </c>
      <c r="C301"/>
      <c r="D301"/>
      <c r="E301"/>
      <c r="F301"/>
      <c r="G301"/>
      <c r="H301"/>
      <c r="I301"/>
      <c r="J301"/>
      <c r="K301"/>
      <c r="L301"/>
      <c r="M301"/>
      <c r="N301"/>
      <c r="O301"/>
      <c r="P301"/>
      <c r="Q301"/>
      <c r="R301"/>
      <c r="S301"/>
      <c r="T301"/>
    </row>
    <row r="302" spans="2:20" ht="15" x14ac:dyDescent="0.25">
      <c r="B302" s="4" t="str">
        <f t="shared" si="5"/>
        <v/>
      </c>
      <c r="C302"/>
      <c r="D302"/>
      <c r="E302"/>
      <c r="F302"/>
      <c r="G302"/>
      <c r="H302"/>
      <c r="I302"/>
      <c r="J302"/>
      <c r="K302"/>
      <c r="L302"/>
      <c r="M302"/>
      <c r="N302"/>
      <c r="O302"/>
      <c r="P302"/>
      <c r="Q302"/>
      <c r="R302"/>
      <c r="S302"/>
      <c r="T302"/>
    </row>
    <row r="303" spans="2:20" ht="15" x14ac:dyDescent="0.25">
      <c r="B303" s="4" t="str">
        <f t="shared" si="5"/>
        <v/>
      </c>
      <c r="C303"/>
      <c r="D303"/>
      <c r="E303"/>
      <c r="F303"/>
      <c r="G303"/>
      <c r="H303"/>
      <c r="I303"/>
      <c r="J303"/>
      <c r="K303"/>
      <c r="L303"/>
      <c r="M303"/>
      <c r="N303"/>
      <c r="O303"/>
      <c r="P303"/>
      <c r="Q303"/>
      <c r="R303"/>
      <c r="S303"/>
      <c r="T303"/>
    </row>
    <row r="304" spans="2:20" ht="15" x14ac:dyDescent="0.25">
      <c r="B304" s="4" t="str">
        <f t="shared" si="5"/>
        <v/>
      </c>
      <c r="C304"/>
      <c r="D304"/>
      <c r="E304"/>
      <c r="F304"/>
      <c r="G304"/>
      <c r="H304"/>
      <c r="I304"/>
      <c r="J304"/>
      <c r="K304"/>
      <c r="L304"/>
      <c r="M304"/>
      <c r="N304"/>
      <c r="O304"/>
      <c r="P304"/>
      <c r="Q304"/>
      <c r="R304"/>
      <c r="S304"/>
      <c r="T304"/>
    </row>
    <row r="305" spans="2:20" ht="15" x14ac:dyDescent="0.25">
      <c r="B305" s="4" t="str">
        <f t="shared" si="5"/>
        <v/>
      </c>
      <c r="C305"/>
      <c r="D305"/>
      <c r="E305"/>
      <c r="F305"/>
      <c r="G305"/>
      <c r="H305"/>
      <c r="I305"/>
      <c r="J305"/>
      <c r="K305"/>
      <c r="L305"/>
      <c r="M305"/>
      <c r="N305"/>
      <c r="O305"/>
      <c r="P305"/>
      <c r="Q305"/>
      <c r="R305"/>
      <c r="S305"/>
      <c r="T305"/>
    </row>
    <row r="306" spans="2:20" ht="15" x14ac:dyDescent="0.25">
      <c r="B306" s="4" t="str">
        <f t="shared" si="5"/>
        <v/>
      </c>
      <c r="C306"/>
      <c r="D306"/>
      <c r="E306"/>
      <c r="F306"/>
      <c r="G306"/>
      <c r="H306"/>
      <c r="I306"/>
      <c r="J306"/>
      <c r="K306"/>
      <c r="L306"/>
      <c r="M306"/>
      <c r="N306"/>
      <c r="O306"/>
      <c r="P306"/>
      <c r="Q306"/>
      <c r="R306"/>
      <c r="S306"/>
      <c r="T306"/>
    </row>
    <row r="307" spans="2:20" ht="15" x14ac:dyDescent="0.25">
      <c r="B307" s="4" t="str">
        <f t="shared" si="5"/>
        <v/>
      </c>
      <c r="C307"/>
      <c r="D307"/>
      <c r="E307"/>
      <c r="F307"/>
      <c r="G307"/>
      <c r="H307"/>
      <c r="I307"/>
      <c r="J307"/>
      <c r="K307"/>
      <c r="L307"/>
      <c r="M307"/>
      <c r="N307"/>
      <c r="O307"/>
      <c r="P307"/>
      <c r="Q307"/>
      <c r="R307"/>
      <c r="S307"/>
      <c r="T307"/>
    </row>
    <row r="308" spans="2:20" ht="15" x14ac:dyDescent="0.25">
      <c r="B308" s="4" t="str">
        <f t="shared" si="5"/>
        <v/>
      </c>
      <c r="C308"/>
      <c r="D308"/>
      <c r="E308"/>
      <c r="F308"/>
      <c r="G308"/>
      <c r="H308"/>
      <c r="I308"/>
      <c r="J308"/>
      <c r="K308"/>
      <c r="L308"/>
      <c r="M308"/>
      <c r="N308"/>
      <c r="O308"/>
      <c r="P308"/>
      <c r="Q308"/>
      <c r="R308"/>
      <c r="S308"/>
      <c r="T308"/>
    </row>
    <row r="309" spans="2:20" ht="15" x14ac:dyDescent="0.25">
      <c r="B309" s="4" t="str">
        <f t="shared" si="5"/>
        <v/>
      </c>
      <c r="C309"/>
      <c r="D309"/>
      <c r="E309"/>
      <c r="F309"/>
      <c r="G309"/>
      <c r="H309"/>
      <c r="I309"/>
      <c r="J309"/>
      <c r="K309"/>
      <c r="L309"/>
      <c r="M309"/>
      <c r="N309"/>
      <c r="O309"/>
      <c r="P309"/>
      <c r="Q309"/>
      <c r="R309"/>
      <c r="S309"/>
      <c r="T309"/>
    </row>
    <row r="310" spans="2:20" ht="15" x14ac:dyDescent="0.25">
      <c r="B310" s="4" t="str">
        <f t="shared" si="5"/>
        <v/>
      </c>
      <c r="C310"/>
      <c r="D310"/>
      <c r="E310"/>
      <c r="F310"/>
      <c r="G310"/>
      <c r="H310"/>
      <c r="I310"/>
      <c r="J310"/>
      <c r="K310"/>
      <c r="L310"/>
      <c r="M310"/>
      <c r="N310"/>
      <c r="O310"/>
      <c r="P310"/>
      <c r="Q310"/>
      <c r="R310"/>
      <c r="S310"/>
      <c r="T310"/>
    </row>
    <row r="311" spans="2:20" ht="15" x14ac:dyDescent="0.25">
      <c r="B311" s="4" t="str">
        <f t="shared" si="5"/>
        <v/>
      </c>
      <c r="C311"/>
      <c r="D311"/>
      <c r="E311"/>
      <c r="F311"/>
      <c r="G311"/>
      <c r="H311"/>
      <c r="I311"/>
      <c r="J311"/>
      <c r="K311"/>
      <c r="L311"/>
      <c r="M311"/>
      <c r="N311"/>
      <c r="O311"/>
      <c r="P311"/>
      <c r="Q311"/>
      <c r="R311"/>
      <c r="S311"/>
      <c r="T311"/>
    </row>
    <row r="312" spans="2:20" ht="15" x14ac:dyDescent="0.25">
      <c r="B312" s="4" t="str">
        <f t="shared" si="5"/>
        <v/>
      </c>
      <c r="C312"/>
      <c r="D312"/>
      <c r="E312"/>
      <c r="F312"/>
      <c r="G312"/>
      <c r="H312"/>
      <c r="I312"/>
      <c r="J312"/>
      <c r="K312"/>
      <c r="L312"/>
      <c r="M312"/>
      <c r="N312"/>
      <c r="O312"/>
      <c r="P312"/>
      <c r="Q312"/>
      <c r="R312"/>
      <c r="S312"/>
      <c r="T312"/>
    </row>
    <row r="313" spans="2:20" ht="15" x14ac:dyDescent="0.25">
      <c r="B313" s="4" t="str">
        <f t="shared" si="5"/>
        <v/>
      </c>
      <c r="C313"/>
      <c r="D313"/>
      <c r="E313"/>
      <c r="F313"/>
      <c r="G313"/>
      <c r="H313"/>
      <c r="I313"/>
      <c r="J313"/>
      <c r="K313"/>
      <c r="L313"/>
      <c r="M313"/>
      <c r="N313"/>
      <c r="O313"/>
      <c r="P313"/>
      <c r="Q313"/>
      <c r="R313"/>
      <c r="S313"/>
      <c r="T313"/>
    </row>
    <row r="314" spans="2:20" ht="15" x14ac:dyDescent="0.25">
      <c r="B314" s="4" t="str">
        <f t="shared" si="5"/>
        <v/>
      </c>
      <c r="C314"/>
      <c r="D314"/>
      <c r="E314"/>
      <c r="F314"/>
      <c r="G314"/>
      <c r="H314"/>
      <c r="I314"/>
      <c r="J314"/>
      <c r="K314"/>
      <c r="L314"/>
      <c r="M314"/>
      <c r="N314"/>
      <c r="O314"/>
      <c r="P314"/>
      <c r="Q314"/>
      <c r="R314"/>
      <c r="S314"/>
      <c r="T314"/>
    </row>
    <row r="315" spans="2:20" ht="15" x14ac:dyDescent="0.25">
      <c r="B315" s="4" t="str">
        <f t="shared" si="5"/>
        <v/>
      </c>
      <c r="C315"/>
      <c r="D315"/>
      <c r="E315"/>
      <c r="F315"/>
      <c r="G315"/>
      <c r="H315"/>
      <c r="I315"/>
      <c r="J315"/>
      <c r="K315"/>
      <c r="L315"/>
      <c r="M315"/>
      <c r="N315"/>
      <c r="O315"/>
      <c r="P315"/>
      <c r="Q315"/>
      <c r="R315"/>
      <c r="S315"/>
      <c r="T315"/>
    </row>
    <row r="316" spans="2:20" ht="15" x14ac:dyDescent="0.25">
      <c r="B316" s="4" t="str">
        <f t="shared" si="5"/>
        <v/>
      </c>
      <c r="C316"/>
      <c r="D316"/>
      <c r="E316"/>
      <c r="F316"/>
      <c r="G316"/>
      <c r="H316"/>
      <c r="I316"/>
      <c r="J316"/>
      <c r="K316"/>
      <c r="L316"/>
      <c r="M316"/>
      <c r="N316"/>
      <c r="O316"/>
      <c r="P316"/>
      <c r="Q316"/>
      <c r="R316"/>
      <c r="S316"/>
      <c r="T316"/>
    </row>
    <row r="317" spans="2:20" ht="15" x14ac:dyDescent="0.25">
      <c r="B317" s="4" t="str">
        <f t="shared" si="5"/>
        <v/>
      </c>
      <c r="C317"/>
      <c r="D317"/>
      <c r="E317"/>
      <c r="F317"/>
      <c r="G317"/>
      <c r="H317"/>
      <c r="I317"/>
      <c r="J317"/>
      <c r="K317"/>
      <c r="L317"/>
      <c r="M317"/>
      <c r="N317"/>
      <c r="O317"/>
      <c r="P317"/>
      <c r="Q317"/>
      <c r="R317"/>
      <c r="S317"/>
      <c r="T317"/>
    </row>
    <row r="318" spans="2:20" ht="15" x14ac:dyDescent="0.25">
      <c r="B318" s="4" t="str">
        <f t="shared" si="5"/>
        <v/>
      </c>
      <c r="C318"/>
      <c r="D318"/>
      <c r="E318"/>
      <c r="F318"/>
      <c r="G318"/>
      <c r="H318"/>
      <c r="I318"/>
      <c r="J318"/>
      <c r="K318"/>
      <c r="L318"/>
      <c r="M318"/>
      <c r="N318"/>
      <c r="O318"/>
      <c r="P318"/>
      <c r="Q318"/>
      <c r="R318"/>
      <c r="S318"/>
      <c r="T318"/>
    </row>
    <row r="319" spans="2:20" ht="15" x14ac:dyDescent="0.25">
      <c r="B319" s="4" t="str">
        <f t="shared" si="5"/>
        <v/>
      </c>
      <c r="C319"/>
      <c r="D319"/>
      <c r="E319"/>
      <c r="F319"/>
      <c r="G319"/>
      <c r="H319"/>
      <c r="I319"/>
      <c r="J319"/>
      <c r="K319"/>
      <c r="L319"/>
      <c r="M319"/>
      <c r="N319"/>
      <c r="O319"/>
      <c r="P319"/>
      <c r="Q319"/>
      <c r="R319"/>
      <c r="S319"/>
      <c r="T319"/>
    </row>
    <row r="320" spans="2:20" ht="15" x14ac:dyDescent="0.25">
      <c r="B320" s="4" t="str">
        <f t="shared" si="5"/>
        <v/>
      </c>
      <c r="C320"/>
      <c r="D320"/>
      <c r="E320"/>
      <c r="F320"/>
      <c r="G320"/>
      <c r="H320"/>
      <c r="I320"/>
      <c r="J320"/>
      <c r="K320"/>
      <c r="L320"/>
      <c r="M320"/>
      <c r="N320"/>
      <c r="O320"/>
      <c r="P320"/>
      <c r="Q320"/>
      <c r="R320"/>
      <c r="S320"/>
      <c r="T320"/>
    </row>
    <row r="321" spans="2:20" ht="15" x14ac:dyDescent="0.25">
      <c r="B321" s="4" t="str">
        <f t="shared" si="5"/>
        <v/>
      </c>
      <c r="C321"/>
      <c r="D321"/>
      <c r="E321"/>
      <c r="F321"/>
      <c r="G321"/>
      <c r="H321"/>
      <c r="I321"/>
      <c r="J321"/>
      <c r="K321"/>
      <c r="L321"/>
      <c r="M321"/>
      <c r="N321"/>
      <c r="O321"/>
      <c r="P321"/>
      <c r="Q321"/>
      <c r="R321"/>
      <c r="S321"/>
      <c r="T321"/>
    </row>
    <row r="322" spans="2:20" ht="15" x14ac:dyDescent="0.25">
      <c r="B322" s="4" t="str">
        <f t="shared" si="5"/>
        <v/>
      </c>
      <c r="C322"/>
      <c r="D322"/>
      <c r="E322"/>
      <c r="F322"/>
      <c r="G322"/>
      <c r="H322"/>
      <c r="I322"/>
      <c r="J322"/>
      <c r="K322"/>
      <c r="L322"/>
      <c r="M322"/>
      <c r="N322"/>
      <c r="O322"/>
      <c r="P322"/>
      <c r="Q322"/>
      <c r="R322"/>
      <c r="S322"/>
      <c r="T322"/>
    </row>
    <row r="323" spans="2:20" ht="15" x14ac:dyDescent="0.25">
      <c r="B323" s="4" t="str">
        <f t="shared" si="5"/>
        <v/>
      </c>
      <c r="C323"/>
      <c r="D323"/>
      <c r="E323"/>
      <c r="F323"/>
      <c r="G323"/>
      <c r="H323"/>
      <c r="I323"/>
      <c r="J323"/>
      <c r="K323"/>
      <c r="L323"/>
      <c r="M323"/>
      <c r="N323"/>
      <c r="O323"/>
      <c r="P323"/>
      <c r="Q323"/>
      <c r="R323"/>
      <c r="S323"/>
      <c r="T323"/>
    </row>
    <row r="324" spans="2:20" ht="15" x14ac:dyDescent="0.25">
      <c r="B324" s="4" t="str">
        <f t="shared" si="5"/>
        <v/>
      </c>
      <c r="C324"/>
      <c r="D324"/>
      <c r="E324"/>
      <c r="F324"/>
      <c r="G324"/>
      <c r="H324"/>
      <c r="I324"/>
      <c r="J324"/>
      <c r="K324"/>
      <c r="L324"/>
      <c r="M324"/>
      <c r="N324"/>
      <c r="O324"/>
      <c r="P324"/>
      <c r="Q324"/>
      <c r="R324"/>
      <c r="S324"/>
      <c r="T324"/>
    </row>
    <row r="325" spans="2:20" ht="15" x14ac:dyDescent="0.25">
      <c r="B325" s="4" t="str">
        <f t="shared" si="5"/>
        <v/>
      </c>
      <c r="C325"/>
      <c r="D325"/>
      <c r="E325"/>
      <c r="F325"/>
      <c r="G325"/>
      <c r="H325"/>
      <c r="I325"/>
      <c r="J325"/>
      <c r="K325"/>
      <c r="L325"/>
      <c r="M325"/>
      <c r="N325"/>
      <c r="O325"/>
      <c r="P325"/>
      <c r="Q325"/>
      <c r="R325"/>
      <c r="S325"/>
      <c r="T325"/>
    </row>
    <row r="326" spans="2:20" ht="15" x14ac:dyDescent="0.25">
      <c r="B326" s="4" t="str">
        <f t="shared" si="5"/>
        <v/>
      </c>
      <c r="C326"/>
      <c r="D326"/>
      <c r="E326"/>
      <c r="F326"/>
      <c r="G326"/>
      <c r="H326"/>
      <c r="I326"/>
      <c r="J326"/>
      <c r="K326"/>
      <c r="L326"/>
      <c r="M326"/>
      <c r="N326"/>
      <c r="O326"/>
      <c r="P326"/>
      <c r="Q326"/>
      <c r="R326"/>
      <c r="S326"/>
      <c r="T326"/>
    </row>
    <row r="327" spans="2:20" ht="15" x14ac:dyDescent="0.25">
      <c r="B327" s="4" t="str">
        <f t="shared" si="5"/>
        <v/>
      </c>
      <c r="C327"/>
      <c r="D327"/>
      <c r="E327"/>
      <c r="F327"/>
      <c r="G327"/>
      <c r="H327"/>
      <c r="I327"/>
      <c r="J327"/>
      <c r="K327"/>
      <c r="L327"/>
      <c r="M327"/>
      <c r="N327"/>
      <c r="O327"/>
      <c r="P327"/>
      <c r="Q327"/>
      <c r="R327"/>
      <c r="S327"/>
      <c r="T327"/>
    </row>
    <row r="328" spans="2:20" ht="15" x14ac:dyDescent="0.25">
      <c r="B328" s="4" t="str">
        <f t="shared" si="5"/>
        <v/>
      </c>
      <c r="C328"/>
      <c r="D328"/>
      <c r="E328"/>
      <c r="F328"/>
      <c r="G328"/>
      <c r="H328"/>
      <c r="I328"/>
      <c r="J328"/>
      <c r="K328"/>
      <c r="L328"/>
      <c r="M328"/>
      <c r="N328"/>
      <c r="O328"/>
      <c r="P328"/>
      <c r="Q328"/>
      <c r="R328"/>
      <c r="S328"/>
      <c r="T328"/>
    </row>
    <row r="329" spans="2:20" ht="15" x14ac:dyDescent="0.25">
      <c r="B329" s="4" t="str">
        <f t="shared" si="5"/>
        <v/>
      </c>
      <c r="C329"/>
      <c r="D329"/>
      <c r="E329"/>
      <c r="F329"/>
      <c r="G329"/>
      <c r="H329"/>
      <c r="I329"/>
      <c r="J329"/>
      <c r="K329"/>
      <c r="L329"/>
      <c r="M329"/>
      <c r="N329"/>
      <c r="O329"/>
      <c r="P329"/>
      <c r="Q329"/>
      <c r="R329"/>
      <c r="S329"/>
      <c r="T329"/>
    </row>
    <row r="330" spans="2:20" ht="15" x14ac:dyDescent="0.25">
      <c r="B330" s="4" t="str">
        <f t="shared" si="5"/>
        <v/>
      </c>
      <c r="C330"/>
      <c r="D330"/>
      <c r="E330"/>
      <c r="F330"/>
      <c r="G330"/>
      <c r="H330"/>
      <c r="I330"/>
      <c r="J330"/>
      <c r="K330"/>
      <c r="L330"/>
      <c r="M330"/>
      <c r="N330"/>
      <c r="O330"/>
      <c r="P330"/>
      <c r="Q330"/>
      <c r="R330"/>
      <c r="S330"/>
      <c r="T330"/>
    </row>
    <row r="331" spans="2:20" ht="15" x14ac:dyDescent="0.25">
      <c r="B331" s="4" t="str">
        <f t="shared" si="5"/>
        <v/>
      </c>
      <c r="C331"/>
      <c r="D331"/>
      <c r="E331"/>
      <c r="F331"/>
      <c r="G331"/>
      <c r="H331"/>
      <c r="I331"/>
      <c r="J331"/>
      <c r="K331"/>
      <c r="L331"/>
      <c r="M331"/>
      <c r="N331"/>
      <c r="O331"/>
      <c r="P331"/>
      <c r="Q331"/>
      <c r="R331"/>
      <c r="S331"/>
      <c r="T331"/>
    </row>
    <row r="332" spans="2:20" ht="15" x14ac:dyDescent="0.25">
      <c r="B332" s="4" t="str">
        <f t="shared" si="5"/>
        <v/>
      </c>
      <c r="C332"/>
      <c r="D332"/>
      <c r="E332"/>
      <c r="F332"/>
      <c r="G332"/>
      <c r="H332"/>
      <c r="I332"/>
      <c r="J332"/>
      <c r="K332"/>
      <c r="L332"/>
      <c r="M332"/>
      <c r="N332"/>
      <c r="O332"/>
      <c r="P332"/>
      <c r="Q332"/>
      <c r="R332"/>
      <c r="S332"/>
      <c r="T332"/>
    </row>
    <row r="333" spans="2:20" ht="15" x14ac:dyDescent="0.25">
      <c r="B333" s="4" t="str">
        <f t="shared" ref="B333:B396" si="6">IF(IFERROR(IF(MAX(G333:BB333)/MAX($G$12:$BB$10000)=1,"",MAX(G333:BB333)/MAX($G$12:$BB$10000)),"")=0,"",IFERROR(IF(MAX(G333:BB333)/MAX($G$12:$BB$10000)=1,"",MAX(G333:BB333)/MAX($G$12:$BB$10000)),""))</f>
        <v/>
      </c>
      <c r="C333"/>
      <c r="D333"/>
      <c r="E333"/>
      <c r="F333"/>
      <c r="G333"/>
      <c r="H333"/>
      <c r="I333"/>
      <c r="J333"/>
      <c r="K333"/>
      <c r="L333"/>
      <c r="M333"/>
      <c r="N333"/>
      <c r="O333"/>
      <c r="P333"/>
      <c r="Q333"/>
      <c r="R333"/>
      <c r="S333"/>
      <c r="T333"/>
    </row>
    <row r="334" spans="2:20" ht="15" x14ac:dyDescent="0.25">
      <c r="B334" s="4" t="str">
        <f t="shared" si="6"/>
        <v/>
      </c>
      <c r="C334"/>
      <c r="D334"/>
      <c r="E334"/>
      <c r="F334"/>
      <c r="G334"/>
      <c r="H334"/>
      <c r="I334"/>
      <c r="J334"/>
      <c r="K334"/>
      <c r="L334"/>
      <c r="M334"/>
      <c r="N334"/>
      <c r="O334"/>
      <c r="P334"/>
      <c r="Q334"/>
      <c r="R334"/>
      <c r="S334"/>
      <c r="T334"/>
    </row>
    <row r="335" spans="2:20" ht="15" x14ac:dyDescent="0.25">
      <c r="B335" s="4" t="str">
        <f t="shared" si="6"/>
        <v/>
      </c>
      <c r="C335"/>
      <c r="D335"/>
      <c r="E335"/>
      <c r="F335"/>
      <c r="G335"/>
      <c r="H335"/>
      <c r="I335"/>
      <c r="J335"/>
      <c r="K335"/>
      <c r="L335"/>
      <c r="M335"/>
      <c r="N335"/>
      <c r="O335"/>
      <c r="P335"/>
      <c r="Q335"/>
      <c r="R335"/>
      <c r="S335"/>
      <c r="T335"/>
    </row>
    <row r="336" spans="2:20" ht="15" x14ac:dyDescent="0.25">
      <c r="B336" s="4" t="str">
        <f t="shared" si="6"/>
        <v/>
      </c>
      <c r="C336"/>
      <c r="D336"/>
      <c r="E336"/>
      <c r="F336"/>
      <c r="G336"/>
      <c r="H336"/>
      <c r="I336"/>
      <c r="J336"/>
      <c r="K336"/>
      <c r="L336"/>
      <c r="M336"/>
      <c r="N336"/>
      <c r="O336"/>
      <c r="P336"/>
      <c r="Q336"/>
      <c r="R336"/>
      <c r="S336"/>
      <c r="T336"/>
    </row>
    <row r="337" spans="2:20" ht="15" x14ac:dyDescent="0.25">
      <c r="B337" s="4" t="str">
        <f t="shared" si="6"/>
        <v/>
      </c>
      <c r="C337"/>
      <c r="D337"/>
      <c r="E337"/>
      <c r="F337"/>
      <c r="G337"/>
      <c r="H337"/>
      <c r="I337"/>
      <c r="J337"/>
      <c r="K337"/>
      <c r="L337"/>
      <c r="M337"/>
      <c r="N337"/>
      <c r="O337"/>
      <c r="P337"/>
      <c r="Q337"/>
      <c r="R337"/>
      <c r="S337"/>
      <c r="T337"/>
    </row>
    <row r="338" spans="2:20" ht="15" x14ac:dyDescent="0.25">
      <c r="B338" s="4" t="str">
        <f t="shared" si="6"/>
        <v/>
      </c>
      <c r="C338"/>
      <c r="D338"/>
      <c r="E338"/>
      <c r="F338"/>
      <c r="G338"/>
      <c r="H338"/>
      <c r="I338"/>
      <c r="J338"/>
      <c r="K338"/>
      <c r="L338"/>
      <c r="M338"/>
      <c r="N338"/>
      <c r="O338"/>
      <c r="P338"/>
      <c r="Q338"/>
      <c r="R338"/>
      <c r="S338"/>
      <c r="T338"/>
    </row>
    <row r="339" spans="2:20" ht="15" x14ac:dyDescent="0.25">
      <c r="B339" s="4" t="str">
        <f t="shared" si="6"/>
        <v/>
      </c>
      <c r="C339"/>
      <c r="D339"/>
      <c r="E339"/>
      <c r="F339"/>
      <c r="G339"/>
      <c r="H339"/>
      <c r="I339"/>
      <c r="J339"/>
      <c r="K339"/>
      <c r="L339"/>
      <c r="M339"/>
      <c r="N339"/>
      <c r="O339"/>
      <c r="P339"/>
      <c r="Q339"/>
      <c r="R339"/>
      <c r="S339"/>
      <c r="T339"/>
    </row>
    <row r="340" spans="2:20" ht="15" x14ac:dyDescent="0.25">
      <c r="B340" s="4" t="str">
        <f t="shared" si="6"/>
        <v/>
      </c>
      <c r="C340"/>
      <c r="D340"/>
      <c r="E340"/>
      <c r="F340"/>
      <c r="G340"/>
      <c r="H340"/>
      <c r="I340"/>
      <c r="J340"/>
      <c r="K340"/>
      <c r="L340"/>
      <c r="M340"/>
      <c r="N340"/>
      <c r="O340"/>
      <c r="P340"/>
      <c r="Q340"/>
      <c r="R340"/>
      <c r="S340"/>
      <c r="T340"/>
    </row>
    <row r="341" spans="2:20" ht="15" x14ac:dyDescent="0.25">
      <c r="B341" s="4" t="str">
        <f t="shared" si="6"/>
        <v/>
      </c>
      <c r="C341"/>
      <c r="D341"/>
      <c r="E341"/>
      <c r="F341"/>
      <c r="G341"/>
      <c r="H341"/>
      <c r="I341"/>
      <c r="J341"/>
      <c r="K341"/>
      <c r="L341"/>
      <c r="M341"/>
      <c r="N341"/>
      <c r="O341"/>
      <c r="P341"/>
      <c r="Q341"/>
      <c r="R341"/>
      <c r="S341"/>
      <c r="T341"/>
    </row>
    <row r="342" spans="2:20" ht="15" x14ac:dyDescent="0.25">
      <c r="B342" s="4" t="str">
        <f t="shared" si="6"/>
        <v/>
      </c>
      <c r="C342"/>
      <c r="D342"/>
      <c r="E342"/>
      <c r="F342"/>
      <c r="G342"/>
      <c r="H342"/>
      <c r="I342"/>
      <c r="J342"/>
      <c r="K342"/>
      <c r="L342"/>
      <c r="M342"/>
      <c r="N342"/>
      <c r="O342"/>
      <c r="P342"/>
      <c r="Q342"/>
      <c r="R342"/>
      <c r="S342"/>
      <c r="T342"/>
    </row>
    <row r="343" spans="2:20" ht="15" x14ac:dyDescent="0.25">
      <c r="B343" s="4" t="str">
        <f t="shared" si="6"/>
        <v/>
      </c>
      <c r="C343"/>
      <c r="D343"/>
      <c r="E343"/>
      <c r="F343"/>
      <c r="G343"/>
      <c r="H343"/>
      <c r="I343"/>
      <c r="J343"/>
      <c r="K343"/>
      <c r="L343"/>
      <c r="M343"/>
      <c r="N343"/>
      <c r="O343"/>
      <c r="P343"/>
      <c r="Q343"/>
      <c r="R343"/>
      <c r="S343"/>
      <c r="T343"/>
    </row>
    <row r="344" spans="2:20" ht="15" x14ac:dyDescent="0.25">
      <c r="B344" s="4" t="str">
        <f t="shared" si="6"/>
        <v/>
      </c>
      <c r="C344"/>
      <c r="D344"/>
      <c r="E344"/>
      <c r="F344"/>
      <c r="G344"/>
      <c r="H344"/>
      <c r="I344"/>
      <c r="J344"/>
      <c r="K344"/>
      <c r="L344"/>
      <c r="M344"/>
      <c r="N344"/>
      <c r="O344"/>
      <c r="P344"/>
      <c r="Q344"/>
      <c r="R344"/>
      <c r="S344"/>
      <c r="T344"/>
    </row>
    <row r="345" spans="2:20" ht="15" x14ac:dyDescent="0.25">
      <c r="B345" s="4" t="str">
        <f t="shared" si="6"/>
        <v/>
      </c>
      <c r="C345"/>
      <c r="D345"/>
      <c r="E345"/>
      <c r="F345"/>
      <c r="G345"/>
      <c r="H345"/>
      <c r="I345"/>
      <c r="J345"/>
      <c r="K345"/>
      <c r="L345"/>
      <c r="M345"/>
      <c r="N345"/>
      <c r="O345"/>
      <c r="P345"/>
      <c r="Q345"/>
      <c r="R345"/>
      <c r="S345"/>
      <c r="T345"/>
    </row>
    <row r="346" spans="2:20" ht="15" x14ac:dyDescent="0.25">
      <c r="B346" s="4" t="str">
        <f t="shared" si="6"/>
        <v/>
      </c>
      <c r="C346"/>
      <c r="D346"/>
      <c r="E346"/>
      <c r="F346"/>
      <c r="G346"/>
      <c r="H346"/>
      <c r="I346"/>
      <c r="J346"/>
      <c r="K346"/>
      <c r="L346"/>
      <c r="M346"/>
      <c r="N346"/>
      <c r="O346"/>
      <c r="P346"/>
      <c r="Q346"/>
      <c r="R346"/>
      <c r="S346"/>
      <c r="T346"/>
    </row>
    <row r="347" spans="2:20" ht="15" x14ac:dyDescent="0.25">
      <c r="B347" s="4" t="str">
        <f t="shared" si="6"/>
        <v/>
      </c>
      <c r="C347"/>
      <c r="D347"/>
      <c r="E347"/>
      <c r="F347"/>
      <c r="G347"/>
      <c r="H347"/>
      <c r="I347"/>
      <c r="J347"/>
      <c r="K347"/>
      <c r="L347"/>
      <c r="M347"/>
      <c r="N347"/>
      <c r="O347"/>
      <c r="P347"/>
      <c r="Q347"/>
      <c r="R347"/>
      <c r="S347"/>
      <c r="T347"/>
    </row>
    <row r="348" spans="2:20" ht="15" x14ac:dyDescent="0.25">
      <c r="B348" s="4" t="str">
        <f t="shared" si="6"/>
        <v/>
      </c>
      <c r="C348"/>
      <c r="D348"/>
      <c r="E348"/>
      <c r="F348"/>
      <c r="G348"/>
      <c r="H348"/>
      <c r="I348"/>
      <c r="J348"/>
      <c r="K348"/>
      <c r="L348"/>
      <c r="M348"/>
      <c r="N348"/>
      <c r="O348"/>
      <c r="P348"/>
      <c r="Q348"/>
      <c r="R348"/>
      <c r="S348"/>
      <c r="T348"/>
    </row>
    <row r="349" spans="2:20" ht="15" x14ac:dyDescent="0.25">
      <c r="B349" s="4" t="str">
        <f t="shared" si="6"/>
        <v/>
      </c>
      <c r="C349"/>
      <c r="D349"/>
      <c r="E349"/>
      <c r="F349"/>
      <c r="G349"/>
      <c r="H349"/>
      <c r="I349"/>
      <c r="J349"/>
      <c r="K349"/>
      <c r="L349"/>
      <c r="M349"/>
      <c r="N349"/>
      <c r="O349"/>
      <c r="P349"/>
      <c r="Q349"/>
      <c r="R349"/>
      <c r="S349"/>
      <c r="T349"/>
    </row>
    <row r="350" spans="2:20" ht="15" x14ac:dyDescent="0.25">
      <c r="B350" s="4" t="str">
        <f t="shared" si="6"/>
        <v/>
      </c>
      <c r="C350"/>
      <c r="D350"/>
      <c r="E350"/>
      <c r="F350"/>
      <c r="G350"/>
      <c r="H350"/>
      <c r="I350"/>
      <c r="J350"/>
      <c r="K350"/>
      <c r="L350"/>
      <c r="M350"/>
      <c r="N350"/>
      <c r="O350"/>
      <c r="P350"/>
      <c r="Q350"/>
      <c r="R350"/>
      <c r="S350"/>
      <c r="T350"/>
    </row>
    <row r="351" spans="2:20" ht="15" x14ac:dyDescent="0.25">
      <c r="B351" s="4" t="str">
        <f t="shared" si="6"/>
        <v/>
      </c>
      <c r="C351"/>
      <c r="D351"/>
      <c r="E351"/>
      <c r="F351"/>
      <c r="G351"/>
      <c r="H351"/>
      <c r="I351"/>
      <c r="J351"/>
      <c r="K351"/>
      <c r="L351"/>
      <c r="M351"/>
      <c r="N351"/>
      <c r="O351"/>
      <c r="P351"/>
      <c r="Q351"/>
      <c r="R351"/>
      <c r="S351"/>
      <c r="T351"/>
    </row>
    <row r="352" spans="2:20" ht="15" x14ac:dyDescent="0.25">
      <c r="B352" s="4" t="str">
        <f t="shared" si="6"/>
        <v/>
      </c>
      <c r="C352"/>
      <c r="D352"/>
      <c r="E352"/>
      <c r="F352"/>
      <c r="G352"/>
      <c r="H352"/>
      <c r="I352"/>
      <c r="J352"/>
      <c r="K352"/>
      <c r="L352"/>
      <c r="M352"/>
      <c r="N352"/>
      <c r="O352"/>
      <c r="P352"/>
      <c r="Q352"/>
      <c r="R352"/>
      <c r="S352"/>
      <c r="T352"/>
    </row>
    <row r="353" spans="2:20" ht="15" x14ac:dyDescent="0.25">
      <c r="B353" s="4" t="str">
        <f t="shared" si="6"/>
        <v/>
      </c>
      <c r="C353"/>
      <c r="D353"/>
      <c r="E353"/>
      <c r="F353"/>
      <c r="G353"/>
      <c r="H353"/>
      <c r="I353"/>
      <c r="J353"/>
      <c r="K353"/>
      <c r="L353"/>
      <c r="M353"/>
      <c r="N353"/>
      <c r="O353"/>
      <c r="P353"/>
      <c r="Q353"/>
      <c r="R353"/>
      <c r="S353"/>
      <c r="T353"/>
    </row>
    <row r="354" spans="2:20" ht="15" x14ac:dyDescent="0.25">
      <c r="B354" s="4" t="str">
        <f t="shared" si="6"/>
        <v/>
      </c>
      <c r="C354"/>
      <c r="D354"/>
      <c r="E354"/>
      <c r="F354"/>
      <c r="G354"/>
      <c r="H354"/>
      <c r="I354"/>
      <c r="J354"/>
      <c r="K354"/>
      <c r="L354"/>
      <c r="M354"/>
      <c r="N354"/>
      <c r="O354"/>
      <c r="P354"/>
      <c r="Q354"/>
      <c r="R354"/>
      <c r="S354"/>
      <c r="T354"/>
    </row>
    <row r="355" spans="2:20" ht="15" x14ac:dyDescent="0.25">
      <c r="B355" s="4" t="str">
        <f t="shared" si="6"/>
        <v/>
      </c>
      <c r="C355"/>
      <c r="D355"/>
      <c r="E355"/>
      <c r="F355"/>
      <c r="G355"/>
      <c r="H355"/>
      <c r="I355"/>
      <c r="J355"/>
      <c r="K355"/>
      <c r="L355"/>
      <c r="M355"/>
      <c r="N355"/>
      <c r="O355"/>
      <c r="P355"/>
      <c r="Q355"/>
      <c r="R355"/>
      <c r="S355"/>
      <c r="T355"/>
    </row>
    <row r="356" spans="2:20" ht="15" x14ac:dyDescent="0.25">
      <c r="B356" s="4" t="str">
        <f t="shared" si="6"/>
        <v/>
      </c>
      <c r="C356"/>
      <c r="D356"/>
      <c r="E356"/>
      <c r="F356"/>
      <c r="G356"/>
      <c r="H356"/>
      <c r="I356"/>
      <c r="J356"/>
      <c r="K356"/>
      <c r="L356"/>
      <c r="M356"/>
      <c r="N356"/>
      <c r="O356"/>
      <c r="P356"/>
      <c r="Q356"/>
      <c r="R356"/>
      <c r="S356"/>
      <c r="T356"/>
    </row>
    <row r="357" spans="2:20" ht="15" x14ac:dyDescent="0.25">
      <c r="B357" s="4" t="str">
        <f t="shared" si="6"/>
        <v/>
      </c>
      <c r="C357"/>
      <c r="D357"/>
      <c r="E357"/>
      <c r="F357"/>
      <c r="G357"/>
      <c r="H357"/>
      <c r="I357"/>
      <c r="J357"/>
      <c r="K357"/>
      <c r="L357"/>
      <c r="M357"/>
      <c r="N357"/>
      <c r="O357"/>
      <c r="P357"/>
      <c r="Q357"/>
      <c r="R357"/>
      <c r="S357"/>
      <c r="T357"/>
    </row>
    <row r="358" spans="2:20" ht="15" x14ac:dyDescent="0.25">
      <c r="B358" s="4" t="str">
        <f t="shared" si="6"/>
        <v/>
      </c>
      <c r="C358"/>
      <c r="D358"/>
      <c r="E358"/>
      <c r="F358"/>
      <c r="G358"/>
      <c r="H358"/>
      <c r="I358"/>
      <c r="J358"/>
      <c r="K358"/>
      <c r="L358"/>
      <c r="M358"/>
      <c r="N358"/>
      <c r="O358"/>
      <c r="P358"/>
      <c r="Q358"/>
      <c r="R358"/>
      <c r="S358"/>
      <c r="T358"/>
    </row>
    <row r="359" spans="2:20" ht="15" x14ac:dyDescent="0.25">
      <c r="B359" s="4" t="str">
        <f t="shared" si="6"/>
        <v/>
      </c>
      <c r="C359"/>
      <c r="D359"/>
      <c r="E359"/>
      <c r="F359"/>
      <c r="G359"/>
      <c r="H359"/>
      <c r="I359"/>
      <c r="J359"/>
      <c r="K359"/>
      <c r="L359"/>
      <c r="M359"/>
      <c r="N359"/>
      <c r="O359"/>
      <c r="P359"/>
      <c r="Q359"/>
      <c r="R359"/>
      <c r="S359"/>
      <c r="T359"/>
    </row>
    <row r="360" spans="2:20" ht="15" x14ac:dyDescent="0.25">
      <c r="B360" s="4" t="str">
        <f t="shared" si="6"/>
        <v/>
      </c>
      <c r="C360"/>
      <c r="D360"/>
      <c r="E360"/>
      <c r="F360"/>
      <c r="G360"/>
      <c r="H360"/>
      <c r="I360"/>
      <c r="J360"/>
      <c r="K360"/>
      <c r="L360"/>
      <c r="M360"/>
      <c r="N360"/>
      <c r="O360"/>
      <c r="P360"/>
      <c r="Q360"/>
      <c r="R360"/>
      <c r="S360"/>
      <c r="T360"/>
    </row>
    <row r="361" spans="2:20" ht="15" x14ac:dyDescent="0.25">
      <c r="B361" s="4" t="str">
        <f t="shared" si="6"/>
        <v/>
      </c>
      <c r="C361"/>
      <c r="D361"/>
      <c r="E361"/>
      <c r="F361"/>
      <c r="G361"/>
      <c r="H361"/>
      <c r="I361"/>
      <c r="J361"/>
      <c r="K361"/>
      <c r="L361"/>
      <c r="M361"/>
      <c r="N361"/>
      <c r="O361"/>
      <c r="P361"/>
      <c r="Q361"/>
      <c r="R361"/>
      <c r="S361"/>
      <c r="T361"/>
    </row>
    <row r="362" spans="2:20" ht="15" x14ac:dyDescent="0.25">
      <c r="B362" s="4" t="str">
        <f t="shared" si="6"/>
        <v/>
      </c>
      <c r="C362"/>
      <c r="D362"/>
      <c r="E362"/>
      <c r="F362"/>
      <c r="G362"/>
      <c r="H362"/>
      <c r="I362"/>
      <c r="J362"/>
      <c r="K362"/>
      <c r="L362"/>
      <c r="M362"/>
      <c r="N362"/>
      <c r="O362"/>
      <c r="P362"/>
      <c r="Q362"/>
      <c r="R362"/>
      <c r="S362"/>
      <c r="T362"/>
    </row>
    <row r="363" spans="2:20" ht="15" x14ac:dyDescent="0.25">
      <c r="B363" s="4" t="str">
        <f t="shared" si="6"/>
        <v/>
      </c>
      <c r="C363"/>
      <c r="D363"/>
      <c r="E363"/>
      <c r="F363"/>
      <c r="G363"/>
      <c r="H363"/>
      <c r="I363"/>
      <c r="J363"/>
      <c r="K363"/>
      <c r="L363"/>
      <c r="M363"/>
      <c r="N363"/>
      <c r="O363"/>
      <c r="P363"/>
      <c r="Q363"/>
      <c r="R363"/>
      <c r="S363"/>
      <c r="T363"/>
    </row>
    <row r="364" spans="2:20" ht="15" x14ac:dyDescent="0.25">
      <c r="B364" s="4" t="str">
        <f t="shared" si="6"/>
        <v/>
      </c>
      <c r="C364"/>
      <c r="D364"/>
      <c r="E364"/>
      <c r="F364"/>
      <c r="G364"/>
      <c r="H364"/>
      <c r="I364"/>
      <c r="J364"/>
      <c r="K364"/>
      <c r="L364"/>
      <c r="M364"/>
      <c r="N364"/>
      <c r="O364"/>
      <c r="P364"/>
      <c r="Q364"/>
      <c r="R364"/>
      <c r="S364"/>
      <c r="T364"/>
    </row>
    <row r="365" spans="2:20" ht="15" x14ac:dyDescent="0.25">
      <c r="B365" s="4" t="str">
        <f t="shared" si="6"/>
        <v/>
      </c>
      <c r="C365"/>
      <c r="D365"/>
      <c r="E365"/>
      <c r="F365"/>
      <c r="G365"/>
      <c r="H365"/>
      <c r="I365"/>
      <c r="J365"/>
      <c r="K365"/>
      <c r="L365"/>
      <c r="M365"/>
      <c r="N365"/>
      <c r="O365"/>
      <c r="P365"/>
      <c r="Q365"/>
      <c r="R365"/>
      <c r="S365"/>
      <c r="T365"/>
    </row>
    <row r="366" spans="2:20" ht="15" x14ac:dyDescent="0.25">
      <c r="B366" s="4" t="str">
        <f t="shared" si="6"/>
        <v/>
      </c>
      <c r="C366"/>
      <c r="D366"/>
      <c r="E366"/>
      <c r="F366"/>
      <c r="G366"/>
      <c r="H366"/>
      <c r="I366"/>
      <c r="J366"/>
      <c r="K366"/>
      <c r="L366"/>
      <c r="M366"/>
      <c r="N366"/>
      <c r="O366"/>
      <c r="P366"/>
      <c r="Q366"/>
      <c r="R366"/>
      <c r="S366"/>
      <c r="T366"/>
    </row>
    <row r="367" spans="2:20" ht="15" x14ac:dyDescent="0.25">
      <c r="B367" s="4" t="str">
        <f t="shared" si="6"/>
        <v/>
      </c>
      <c r="C367"/>
      <c r="D367"/>
      <c r="E367"/>
      <c r="F367"/>
      <c r="G367"/>
      <c r="H367"/>
      <c r="I367"/>
      <c r="J367"/>
      <c r="K367"/>
      <c r="L367"/>
      <c r="M367"/>
      <c r="N367"/>
      <c r="O367"/>
      <c r="P367"/>
      <c r="Q367"/>
      <c r="R367"/>
      <c r="S367"/>
      <c r="T367"/>
    </row>
    <row r="368" spans="2:20" ht="15" x14ac:dyDescent="0.25">
      <c r="B368" s="4" t="str">
        <f t="shared" si="6"/>
        <v/>
      </c>
      <c r="C368"/>
      <c r="D368"/>
      <c r="E368"/>
      <c r="F368"/>
      <c r="G368"/>
      <c r="H368"/>
      <c r="I368"/>
      <c r="J368"/>
      <c r="K368"/>
      <c r="L368"/>
      <c r="M368"/>
      <c r="N368"/>
      <c r="O368"/>
      <c r="P368"/>
      <c r="Q368"/>
      <c r="R368"/>
      <c r="S368"/>
      <c r="T368"/>
    </row>
    <row r="369" spans="2:20" ht="15" x14ac:dyDescent="0.25">
      <c r="B369" s="4" t="str">
        <f t="shared" si="6"/>
        <v/>
      </c>
      <c r="C369"/>
      <c r="D369"/>
      <c r="E369"/>
      <c r="F369"/>
      <c r="G369"/>
      <c r="H369"/>
      <c r="I369"/>
      <c r="J369"/>
      <c r="K369"/>
      <c r="L369"/>
      <c r="M369"/>
      <c r="N369"/>
      <c r="O369"/>
      <c r="P369"/>
      <c r="Q369"/>
      <c r="R369"/>
      <c r="S369"/>
      <c r="T369"/>
    </row>
    <row r="370" spans="2:20" ht="15" x14ac:dyDescent="0.25">
      <c r="B370" s="4" t="str">
        <f t="shared" si="6"/>
        <v/>
      </c>
      <c r="C370"/>
      <c r="D370"/>
      <c r="E370"/>
      <c r="F370"/>
      <c r="G370"/>
      <c r="H370"/>
      <c r="I370"/>
      <c r="J370"/>
      <c r="K370"/>
      <c r="L370"/>
      <c r="M370"/>
      <c r="N370"/>
      <c r="O370"/>
      <c r="P370"/>
      <c r="Q370"/>
      <c r="R370"/>
      <c r="S370"/>
      <c r="T370"/>
    </row>
    <row r="371" spans="2:20" ht="15" x14ac:dyDescent="0.25">
      <c r="B371" s="4" t="str">
        <f t="shared" si="6"/>
        <v/>
      </c>
      <c r="C371"/>
      <c r="D371"/>
      <c r="E371"/>
      <c r="F371"/>
      <c r="G371"/>
      <c r="H371"/>
      <c r="I371"/>
      <c r="J371"/>
      <c r="K371"/>
      <c r="L371"/>
      <c r="M371"/>
      <c r="N371"/>
      <c r="O371"/>
      <c r="P371"/>
      <c r="Q371"/>
      <c r="R371"/>
      <c r="S371"/>
      <c r="T371"/>
    </row>
    <row r="372" spans="2:20" ht="15" x14ac:dyDescent="0.25">
      <c r="B372" s="4" t="str">
        <f t="shared" si="6"/>
        <v/>
      </c>
      <c r="C372"/>
      <c r="D372"/>
      <c r="E372"/>
      <c r="F372"/>
      <c r="G372"/>
      <c r="H372"/>
      <c r="I372"/>
      <c r="J372"/>
      <c r="K372"/>
      <c r="L372"/>
      <c r="M372"/>
      <c r="N372"/>
      <c r="O372"/>
      <c r="P372"/>
      <c r="Q372"/>
      <c r="R372"/>
      <c r="S372"/>
      <c r="T372"/>
    </row>
    <row r="373" spans="2:20" ht="15" x14ac:dyDescent="0.25">
      <c r="B373" s="4" t="str">
        <f t="shared" si="6"/>
        <v/>
      </c>
      <c r="C373"/>
      <c r="D373"/>
      <c r="E373"/>
      <c r="F373"/>
      <c r="G373"/>
      <c r="H373"/>
      <c r="I373"/>
      <c r="J373"/>
      <c r="K373"/>
      <c r="L373"/>
      <c r="M373"/>
      <c r="N373"/>
      <c r="O373"/>
      <c r="P373"/>
      <c r="Q373"/>
      <c r="R373"/>
      <c r="S373"/>
      <c r="T373"/>
    </row>
    <row r="374" spans="2:20" ht="15" x14ac:dyDescent="0.25">
      <c r="B374" s="4" t="str">
        <f t="shared" si="6"/>
        <v/>
      </c>
      <c r="C374"/>
      <c r="D374"/>
      <c r="E374"/>
      <c r="F374"/>
      <c r="G374"/>
      <c r="H374"/>
      <c r="I374"/>
      <c r="J374"/>
      <c r="K374"/>
      <c r="L374"/>
      <c r="M374"/>
      <c r="N374"/>
      <c r="O374"/>
      <c r="P374"/>
      <c r="Q374"/>
      <c r="R374"/>
      <c r="S374"/>
      <c r="T374"/>
    </row>
    <row r="375" spans="2:20" ht="15" x14ac:dyDescent="0.25">
      <c r="B375" s="4" t="str">
        <f t="shared" si="6"/>
        <v/>
      </c>
      <c r="C375"/>
      <c r="D375"/>
      <c r="E375"/>
      <c r="F375"/>
      <c r="G375"/>
      <c r="H375"/>
      <c r="I375"/>
      <c r="J375"/>
      <c r="K375"/>
      <c r="L375"/>
      <c r="M375"/>
      <c r="N375"/>
      <c r="O375"/>
      <c r="P375"/>
      <c r="Q375"/>
      <c r="R375"/>
      <c r="S375"/>
      <c r="T375"/>
    </row>
    <row r="376" spans="2:20" ht="15" x14ac:dyDescent="0.25">
      <c r="B376" s="4" t="str">
        <f t="shared" si="6"/>
        <v/>
      </c>
      <c r="C376"/>
      <c r="D376"/>
      <c r="E376"/>
      <c r="F376"/>
      <c r="G376"/>
      <c r="H376"/>
      <c r="I376"/>
      <c r="J376"/>
      <c r="K376"/>
      <c r="L376"/>
      <c r="M376"/>
      <c r="N376"/>
      <c r="O376"/>
      <c r="P376"/>
      <c r="Q376"/>
      <c r="R376"/>
      <c r="S376"/>
      <c r="T376"/>
    </row>
    <row r="377" spans="2:20" ht="15" x14ac:dyDescent="0.25">
      <c r="B377" s="4" t="str">
        <f t="shared" si="6"/>
        <v/>
      </c>
      <c r="C377"/>
      <c r="D377"/>
      <c r="E377"/>
      <c r="F377"/>
      <c r="G377"/>
      <c r="H377"/>
      <c r="I377"/>
      <c r="J377"/>
      <c r="K377"/>
      <c r="L377"/>
      <c r="M377"/>
      <c r="N377"/>
      <c r="O377"/>
      <c r="P377"/>
      <c r="Q377"/>
      <c r="R377"/>
      <c r="S377"/>
      <c r="T377"/>
    </row>
    <row r="378" spans="2:20" ht="15" x14ac:dyDescent="0.25">
      <c r="B378" s="4" t="str">
        <f t="shared" si="6"/>
        <v/>
      </c>
      <c r="C378"/>
      <c r="D378"/>
      <c r="E378"/>
      <c r="F378"/>
      <c r="G378"/>
      <c r="H378"/>
      <c r="I378"/>
      <c r="J378"/>
      <c r="K378"/>
      <c r="L378"/>
      <c r="M378"/>
      <c r="N378"/>
      <c r="O378"/>
      <c r="P378"/>
      <c r="Q378"/>
      <c r="R378"/>
      <c r="S378"/>
      <c r="T378"/>
    </row>
    <row r="379" spans="2:20" ht="15" x14ac:dyDescent="0.25">
      <c r="B379" s="4" t="str">
        <f t="shared" si="6"/>
        <v/>
      </c>
      <c r="C379"/>
      <c r="D379"/>
      <c r="E379"/>
      <c r="F379"/>
      <c r="G379"/>
      <c r="H379"/>
      <c r="I379"/>
      <c r="J379"/>
      <c r="K379"/>
      <c r="L379"/>
      <c r="M379"/>
      <c r="N379"/>
      <c r="O379"/>
      <c r="P379"/>
      <c r="Q379"/>
      <c r="R379"/>
      <c r="S379"/>
      <c r="T379"/>
    </row>
    <row r="380" spans="2:20" ht="15" x14ac:dyDescent="0.25">
      <c r="B380" s="4" t="str">
        <f t="shared" si="6"/>
        <v/>
      </c>
      <c r="C380"/>
      <c r="D380"/>
      <c r="E380"/>
      <c r="F380"/>
      <c r="G380"/>
      <c r="H380"/>
      <c r="I380"/>
      <c r="J380"/>
      <c r="K380"/>
      <c r="L380"/>
      <c r="M380"/>
      <c r="N380"/>
      <c r="O380"/>
      <c r="P380"/>
      <c r="Q380"/>
      <c r="R380"/>
      <c r="S380"/>
      <c r="T380"/>
    </row>
    <row r="381" spans="2:20" ht="15" x14ac:dyDescent="0.25">
      <c r="B381" s="4" t="str">
        <f t="shared" si="6"/>
        <v/>
      </c>
      <c r="C381"/>
      <c r="D381"/>
      <c r="E381"/>
      <c r="F381"/>
      <c r="G381"/>
      <c r="H381"/>
      <c r="I381"/>
      <c r="J381"/>
      <c r="K381"/>
      <c r="L381"/>
      <c r="M381"/>
      <c r="N381"/>
      <c r="O381"/>
      <c r="P381"/>
      <c r="Q381"/>
      <c r="R381"/>
      <c r="S381"/>
      <c r="T381"/>
    </row>
    <row r="382" spans="2:20" ht="15" x14ac:dyDescent="0.25">
      <c r="B382" s="4" t="str">
        <f t="shared" si="6"/>
        <v/>
      </c>
      <c r="C382"/>
      <c r="D382"/>
      <c r="E382"/>
      <c r="F382"/>
      <c r="G382"/>
      <c r="H382"/>
      <c r="I382"/>
      <c r="J382"/>
      <c r="K382"/>
      <c r="L382"/>
      <c r="M382"/>
      <c r="N382"/>
      <c r="O382"/>
      <c r="P382"/>
      <c r="Q382"/>
      <c r="R382"/>
      <c r="S382"/>
      <c r="T382"/>
    </row>
    <row r="383" spans="2:20" ht="15" x14ac:dyDescent="0.25">
      <c r="B383" s="4" t="str">
        <f t="shared" si="6"/>
        <v/>
      </c>
      <c r="C383"/>
      <c r="D383"/>
      <c r="E383"/>
      <c r="F383"/>
      <c r="G383"/>
      <c r="H383"/>
      <c r="I383"/>
      <c r="J383"/>
      <c r="K383"/>
      <c r="L383"/>
      <c r="M383"/>
      <c r="N383"/>
      <c r="O383"/>
      <c r="P383"/>
      <c r="Q383"/>
      <c r="R383"/>
      <c r="S383"/>
      <c r="T383"/>
    </row>
    <row r="384" spans="2:20" ht="15" x14ac:dyDescent="0.25">
      <c r="B384" s="4" t="str">
        <f t="shared" si="6"/>
        <v/>
      </c>
      <c r="C384"/>
      <c r="D384"/>
      <c r="E384"/>
      <c r="F384"/>
      <c r="G384"/>
      <c r="H384"/>
      <c r="I384"/>
      <c r="J384"/>
      <c r="K384"/>
      <c r="L384"/>
      <c r="M384"/>
      <c r="N384"/>
      <c r="O384"/>
      <c r="P384"/>
      <c r="Q384"/>
      <c r="R384"/>
      <c r="S384"/>
      <c r="T384"/>
    </row>
    <row r="385" spans="2:20" ht="15" x14ac:dyDescent="0.25">
      <c r="B385" s="4" t="str">
        <f t="shared" si="6"/>
        <v/>
      </c>
      <c r="C385"/>
      <c r="D385"/>
      <c r="E385"/>
      <c r="F385"/>
      <c r="G385"/>
      <c r="H385"/>
      <c r="I385"/>
      <c r="J385"/>
      <c r="K385"/>
      <c r="L385"/>
      <c r="M385"/>
      <c r="N385"/>
      <c r="O385"/>
      <c r="P385"/>
      <c r="Q385"/>
      <c r="R385"/>
      <c r="S385"/>
      <c r="T385"/>
    </row>
    <row r="386" spans="2:20" ht="15" x14ac:dyDescent="0.25">
      <c r="B386" s="4" t="str">
        <f t="shared" si="6"/>
        <v/>
      </c>
      <c r="C386"/>
      <c r="D386"/>
      <c r="E386"/>
      <c r="F386"/>
      <c r="G386"/>
      <c r="H386"/>
      <c r="I386"/>
      <c r="J386"/>
      <c r="K386"/>
      <c r="L386"/>
      <c r="M386"/>
      <c r="N386"/>
      <c r="O386"/>
      <c r="P386"/>
      <c r="Q386"/>
      <c r="R386"/>
      <c r="S386"/>
      <c r="T386"/>
    </row>
    <row r="387" spans="2:20" ht="15" x14ac:dyDescent="0.25">
      <c r="B387" s="4" t="str">
        <f t="shared" si="6"/>
        <v/>
      </c>
      <c r="C387"/>
      <c r="D387"/>
      <c r="E387"/>
      <c r="F387"/>
      <c r="G387"/>
      <c r="H387"/>
      <c r="I387"/>
      <c r="J387"/>
      <c r="K387"/>
      <c r="L387"/>
      <c r="M387"/>
      <c r="N387"/>
      <c r="O387"/>
      <c r="P387"/>
      <c r="Q387"/>
      <c r="R387"/>
      <c r="S387"/>
      <c r="T387"/>
    </row>
    <row r="388" spans="2:20" ht="15" x14ac:dyDescent="0.25">
      <c r="B388" s="4" t="str">
        <f t="shared" si="6"/>
        <v/>
      </c>
      <c r="C388"/>
      <c r="D388"/>
      <c r="E388"/>
      <c r="F388"/>
      <c r="G388"/>
      <c r="H388"/>
      <c r="I388"/>
      <c r="J388"/>
      <c r="K388"/>
      <c r="L388"/>
      <c r="M388"/>
      <c r="N388"/>
      <c r="O388"/>
      <c r="P388"/>
      <c r="Q388"/>
      <c r="R388"/>
      <c r="S388"/>
      <c r="T388"/>
    </row>
    <row r="389" spans="2:20" ht="15" x14ac:dyDescent="0.25">
      <c r="B389" s="4" t="str">
        <f t="shared" si="6"/>
        <v/>
      </c>
      <c r="C389"/>
      <c r="D389"/>
      <c r="E389"/>
      <c r="F389"/>
      <c r="G389"/>
      <c r="H389"/>
      <c r="I389"/>
      <c r="J389"/>
      <c r="K389"/>
      <c r="L389"/>
      <c r="M389"/>
      <c r="N389"/>
      <c r="O389"/>
      <c r="P389"/>
      <c r="Q389"/>
      <c r="R389"/>
      <c r="S389"/>
      <c r="T389"/>
    </row>
    <row r="390" spans="2:20" ht="15" x14ac:dyDescent="0.25">
      <c r="B390" s="4" t="str">
        <f t="shared" si="6"/>
        <v/>
      </c>
      <c r="C390"/>
      <c r="D390"/>
      <c r="E390"/>
      <c r="F390"/>
      <c r="G390"/>
      <c r="H390"/>
      <c r="I390"/>
      <c r="J390"/>
      <c r="K390"/>
      <c r="L390"/>
      <c r="M390"/>
      <c r="N390"/>
      <c r="O390"/>
      <c r="P390"/>
      <c r="Q390"/>
      <c r="R390"/>
      <c r="S390"/>
      <c r="T390"/>
    </row>
    <row r="391" spans="2:20" ht="15" x14ac:dyDescent="0.25">
      <c r="B391" s="4" t="str">
        <f t="shared" si="6"/>
        <v/>
      </c>
      <c r="C391"/>
      <c r="D391"/>
      <c r="E391"/>
      <c r="F391"/>
      <c r="G391"/>
      <c r="H391"/>
      <c r="I391"/>
      <c r="J391"/>
      <c r="K391"/>
      <c r="L391"/>
      <c r="M391"/>
      <c r="N391"/>
      <c r="O391"/>
      <c r="P391"/>
      <c r="Q391"/>
      <c r="R391"/>
      <c r="S391"/>
      <c r="T391"/>
    </row>
    <row r="392" spans="2:20" ht="15" x14ac:dyDescent="0.25">
      <c r="B392" s="4" t="str">
        <f t="shared" si="6"/>
        <v/>
      </c>
      <c r="C392"/>
      <c r="D392"/>
      <c r="E392"/>
      <c r="F392"/>
      <c r="G392"/>
      <c r="H392"/>
      <c r="I392"/>
      <c r="J392"/>
      <c r="K392"/>
      <c r="L392"/>
      <c r="M392"/>
      <c r="N392"/>
      <c r="O392"/>
      <c r="P392"/>
      <c r="Q392"/>
      <c r="R392"/>
      <c r="S392"/>
      <c r="T392"/>
    </row>
    <row r="393" spans="2:20" ht="15" x14ac:dyDescent="0.25">
      <c r="B393" s="4" t="str">
        <f t="shared" si="6"/>
        <v/>
      </c>
      <c r="C393"/>
      <c r="D393"/>
      <c r="E393"/>
      <c r="F393"/>
      <c r="G393"/>
      <c r="H393"/>
      <c r="I393"/>
      <c r="J393"/>
      <c r="K393"/>
      <c r="L393"/>
      <c r="M393"/>
      <c r="N393"/>
      <c r="O393"/>
      <c r="P393"/>
      <c r="Q393"/>
      <c r="R393"/>
      <c r="S393"/>
      <c r="T393"/>
    </row>
    <row r="394" spans="2:20" ht="15" x14ac:dyDescent="0.25">
      <c r="B394" s="4" t="str">
        <f t="shared" si="6"/>
        <v/>
      </c>
      <c r="C394"/>
      <c r="D394"/>
      <c r="E394"/>
      <c r="F394"/>
      <c r="G394"/>
      <c r="H394"/>
      <c r="I394"/>
      <c r="J394"/>
      <c r="K394"/>
      <c r="L394"/>
      <c r="M394"/>
      <c r="N394"/>
      <c r="O394"/>
      <c r="P394"/>
      <c r="Q394"/>
      <c r="R394"/>
      <c r="S394"/>
      <c r="T394"/>
    </row>
    <row r="395" spans="2:20" ht="15" x14ac:dyDescent="0.25">
      <c r="B395" s="4" t="str">
        <f t="shared" si="6"/>
        <v/>
      </c>
      <c r="C395"/>
      <c r="D395"/>
      <c r="E395"/>
      <c r="F395"/>
      <c r="G395"/>
      <c r="H395"/>
      <c r="I395"/>
      <c r="J395"/>
      <c r="K395"/>
      <c r="L395"/>
      <c r="M395"/>
      <c r="N395"/>
      <c r="O395"/>
      <c r="P395"/>
      <c r="Q395"/>
      <c r="R395"/>
      <c r="S395"/>
      <c r="T395"/>
    </row>
    <row r="396" spans="2:20" ht="15" x14ac:dyDescent="0.25">
      <c r="B396" s="4" t="str">
        <f t="shared" si="6"/>
        <v/>
      </c>
      <c r="C396"/>
      <c r="D396"/>
      <c r="E396"/>
      <c r="F396"/>
      <c r="G396"/>
      <c r="H396"/>
      <c r="I396"/>
      <c r="J396"/>
      <c r="K396"/>
      <c r="L396"/>
      <c r="M396"/>
      <c r="N396"/>
      <c r="O396"/>
      <c r="P396"/>
      <c r="Q396"/>
      <c r="R396"/>
      <c r="S396"/>
      <c r="T396"/>
    </row>
    <row r="397" spans="2:20" ht="15" x14ac:dyDescent="0.25">
      <c r="B397" s="4" t="str">
        <f t="shared" ref="B397:B460" si="7">IF(IFERROR(IF(MAX(G397:BB397)/MAX($G$12:$BB$10000)=1,"",MAX(G397:BB397)/MAX($G$12:$BB$10000)),"")=0,"",IFERROR(IF(MAX(G397:BB397)/MAX($G$12:$BB$10000)=1,"",MAX(G397:BB397)/MAX($G$12:$BB$10000)),""))</f>
        <v/>
      </c>
      <c r="C397"/>
      <c r="D397"/>
      <c r="E397"/>
      <c r="F397"/>
      <c r="G397"/>
      <c r="H397"/>
      <c r="I397"/>
      <c r="J397"/>
      <c r="K397"/>
      <c r="L397"/>
      <c r="M397"/>
      <c r="N397"/>
      <c r="O397"/>
      <c r="P397"/>
      <c r="Q397"/>
      <c r="R397"/>
      <c r="S397"/>
      <c r="T397"/>
    </row>
    <row r="398" spans="2:20" ht="15" x14ac:dyDescent="0.25">
      <c r="B398" s="4" t="str">
        <f t="shared" si="7"/>
        <v/>
      </c>
      <c r="C398"/>
      <c r="D398"/>
      <c r="E398"/>
      <c r="F398"/>
      <c r="G398"/>
      <c r="H398"/>
      <c r="I398"/>
      <c r="J398"/>
      <c r="K398"/>
      <c r="L398"/>
      <c r="M398"/>
      <c r="N398"/>
      <c r="O398"/>
      <c r="P398"/>
      <c r="Q398"/>
      <c r="R398"/>
      <c r="S398"/>
      <c r="T398"/>
    </row>
    <row r="399" spans="2:20" ht="15" x14ac:dyDescent="0.25">
      <c r="B399" s="4" t="str">
        <f t="shared" si="7"/>
        <v/>
      </c>
      <c r="C399"/>
      <c r="D399"/>
      <c r="E399"/>
      <c r="F399"/>
      <c r="G399"/>
      <c r="H399"/>
      <c r="I399"/>
      <c r="J399"/>
      <c r="K399"/>
      <c r="L399"/>
      <c r="M399"/>
      <c r="N399"/>
      <c r="O399"/>
      <c r="P399"/>
      <c r="Q399"/>
      <c r="R399"/>
      <c r="S399"/>
      <c r="T399"/>
    </row>
    <row r="400" spans="2:20" ht="15" x14ac:dyDescent="0.25">
      <c r="B400" s="4" t="str">
        <f t="shared" si="7"/>
        <v/>
      </c>
      <c r="C400"/>
      <c r="D400"/>
      <c r="E400"/>
      <c r="F400"/>
      <c r="G400"/>
      <c r="H400"/>
      <c r="I400"/>
      <c r="J400"/>
      <c r="K400"/>
      <c r="L400"/>
      <c r="M400"/>
      <c r="N400"/>
      <c r="O400"/>
      <c r="P400"/>
      <c r="Q400"/>
      <c r="R400"/>
      <c r="S400"/>
      <c r="T400"/>
    </row>
    <row r="401" spans="2:20" ht="15" x14ac:dyDescent="0.25">
      <c r="B401" s="4" t="str">
        <f t="shared" si="7"/>
        <v/>
      </c>
      <c r="C401"/>
      <c r="D401"/>
      <c r="E401"/>
      <c r="F401"/>
      <c r="G401"/>
      <c r="H401"/>
      <c r="I401"/>
      <c r="J401"/>
      <c r="K401"/>
      <c r="L401"/>
      <c r="M401"/>
      <c r="N401"/>
      <c r="O401"/>
      <c r="P401"/>
      <c r="Q401"/>
      <c r="R401"/>
      <c r="S401"/>
      <c r="T401"/>
    </row>
    <row r="402" spans="2:20" ht="15" x14ac:dyDescent="0.25">
      <c r="B402" s="4" t="str">
        <f t="shared" si="7"/>
        <v/>
      </c>
      <c r="C402"/>
      <c r="D402"/>
      <c r="E402"/>
      <c r="F402"/>
      <c r="G402"/>
      <c r="H402"/>
      <c r="I402"/>
      <c r="J402"/>
      <c r="K402"/>
      <c r="L402"/>
      <c r="M402"/>
      <c r="N402"/>
      <c r="O402"/>
      <c r="P402"/>
      <c r="Q402"/>
      <c r="R402"/>
      <c r="S402"/>
      <c r="T402"/>
    </row>
    <row r="403" spans="2:20" ht="15" x14ac:dyDescent="0.25">
      <c r="B403" s="4" t="str">
        <f t="shared" si="7"/>
        <v/>
      </c>
      <c r="C403"/>
      <c r="D403"/>
      <c r="E403"/>
      <c r="F403"/>
      <c r="G403"/>
      <c r="H403"/>
      <c r="I403"/>
      <c r="J403"/>
      <c r="K403"/>
      <c r="L403"/>
      <c r="M403"/>
      <c r="N403"/>
      <c r="O403"/>
      <c r="P403"/>
      <c r="Q403"/>
      <c r="R403"/>
      <c r="S403"/>
      <c r="T403"/>
    </row>
    <row r="404" spans="2:20" ht="15" x14ac:dyDescent="0.25">
      <c r="B404" s="4" t="str">
        <f t="shared" si="7"/>
        <v/>
      </c>
      <c r="C404"/>
      <c r="D404"/>
      <c r="E404"/>
      <c r="F404"/>
      <c r="G404"/>
      <c r="H404"/>
      <c r="I404"/>
      <c r="J404"/>
      <c r="K404"/>
      <c r="L404"/>
      <c r="M404"/>
      <c r="N404"/>
      <c r="O404"/>
      <c r="P404"/>
      <c r="Q404"/>
      <c r="R404"/>
      <c r="S404"/>
      <c r="T404"/>
    </row>
    <row r="405" spans="2:20" ht="15" x14ac:dyDescent="0.25">
      <c r="B405" s="4" t="str">
        <f t="shared" si="7"/>
        <v/>
      </c>
      <c r="C405"/>
      <c r="D405"/>
      <c r="E405"/>
      <c r="F405"/>
      <c r="G405"/>
      <c r="H405"/>
      <c r="I405"/>
      <c r="J405"/>
      <c r="K405"/>
      <c r="L405"/>
      <c r="M405"/>
      <c r="N405"/>
      <c r="O405"/>
      <c r="P405"/>
      <c r="Q405"/>
      <c r="R405"/>
      <c r="S405"/>
      <c r="T405"/>
    </row>
    <row r="406" spans="2:20" ht="15" x14ac:dyDescent="0.25">
      <c r="B406" s="4" t="str">
        <f t="shared" si="7"/>
        <v/>
      </c>
      <c r="C406"/>
      <c r="D406"/>
      <c r="E406"/>
      <c r="F406"/>
      <c r="G406"/>
      <c r="H406"/>
      <c r="I406"/>
      <c r="J406"/>
      <c r="K406"/>
      <c r="L406"/>
      <c r="M406"/>
      <c r="N406"/>
      <c r="O406"/>
      <c r="P406"/>
      <c r="Q406"/>
      <c r="R406"/>
      <c r="S406"/>
      <c r="T406"/>
    </row>
    <row r="407" spans="2:20" ht="15" x14ac:dyDescent="0.25">
      <c r="B407" s="4" t="str">
        <f t="shared" si="7"/>
        <v/>
      </c>
      <c r="C407"/>
      <c r="D407"/>
      <c r="E407"/>
      <c r="F407"/>
      <c r="G407"/>
      <c r="H407"/>
      <c r="I407"/>
      <c r="J407"/>
      <c r="K407"/>
      <c r="L407"/>
      <c r="M407"/>
      <c r="N407"/>
      <c r="O407"/>
      <c r="P407"/>
      <c r="Q407"/>
      <c r="R407"/>
      <c r="S407"/>
      <c r="T407"/>
    </row>
    <row r="408" spans="2:20" ht="15" x14ac:dyDescent="0.25">
      <c r="B408" s="4" t="str">
        <f t="shared" si="7"/>
        <v/>
      </c>
      <c r="C408"/>
      <c r="D408"/>
      <c r="E408"/>
      <c r="F408"/>
      <c r="G408"/>
      <c r="H408"/>
      <c r="I408"/>
      <c r="J408"/>
      <c r="K408"/>
      <c r="L408"/>
      <c r="M408"/>
      <c r="N408"/>
      <c r="O408"/>
      <c r="P408"/>
      <c r="Q408"/>
      <c r="R408"/>
      <c r="S408"/>
      <c r="T408"/>
    </row>
    <row r="409" spans="2:20" ht="15" x14ac:dyDescent="0.25">
      <c r="B409" s="4" t="str">
        <f t="shared" si="7"/>
        <v/>
      </c>
      <c r="C409"/>
      <c r="D409"/>
      <c r="E409"/>
      <c r="F409"/>
      <c r="G409"/>
      <c r="H409"/>
      <c r="I409"/>
      <c r="J409"/>
      <c r="K409"/>
      <c r="L409"/>
      <c r="M409"/>
      <c r="N409"/>
      <c r="O409"/>
      <c r="P409"/>
      <c r="Q409"/>
      <c r="R409"/>
      <c r="S409"/>
      <c r="T409"/>
    </row>
    <row r="410" spans="2:20" ht="15" x14ac:dyDescent="0.25">
      <c r="B410" s="4" t="str">
        <f t="shared" si="7"/>
        <v/>
      </c>
      <c r="C410"/>
      <c r="D410"/>
      <c r="E410"/>
      <c r="F410"/>
      <c r="G410"/>
      <c r="H410"/>
      <c r="I410"/>
      <c r="J410"/>
      <c r="K410"/>
      <c r="L410"/>
      <c r="M410"/>
      <c r="N410"/>
      <c r="O410"/>
      <c r="P410"/>
      <c r="Q410"/>
      <c r="R410"/>
      <c r="S410"/>
      <c r="T410"/>
    </row>
    <row r="411" spans="2:20" ht="15" x14ac:dyDescent="0.25">
      <c r="B411" s="4" t="str">
        <f t="shared" si="7"/>
        <v/>
      </c>
      <c r="C411"/>
      <c r="D411"/>
      <c r="E411"/>
      <c r="F411"/>
      <c r="G411"/>
      <c r="H411"/>
      <c r="I411"/>
      <c r="J411"/>
      <c r="K411"/>
      <c r="L411"/>
      <c r="M411"/>
      <c r="N411"/>
      <c r="O411"/>
      <c r="P411"/>
      <c r="Q411"/>
      <c r="R411"/>
      <c r="S411"/>
      <c r="T411"/>
    </row>
    <row r="412" spans="2:20" ht="15" x14ac:dyDescent="0.25">
      <c r="B412" s="4" t="str">
        <f t="shared" si="7"/>
        <v/>
      </c>
      <c r="C412"/>
      <c r="D412"/>
      <c r="E412"/>
      <c r="F412"/>
      <c r="G412"/>
      <c r="H412"/>
      <c r="I412"/>
      <c r="J412"/>
      <c r="K412"/>
      <c r="L412"/>
      <c r="M412"/>
      <c r="N412"/>
      <c r="O412"/>
      <c r="P412"/>
      <c r="Q412"/>
      <c r="R412"/>
      <c r="S412"/>
      <c r="T412"/>
    </row>
    <row r="413" spans="2:20" ht="15" x14ac:dyDescent="0.25">
      <c r="B413" s="4" t="str">
        <f t="shared" si="7"/>
        <v/>
      </c>
      <c r="C413"/>
      <c r="D413"/>
      <c r="E413"/>
      <c r="F413"/>
      <c r="G413"/>
      <c r="H413"/>
      <c r="I413"/>
      <c r="J413"/>
      <c r="K413"/>
      <c r="L413"/>
      <c r="M413"/>
      <c r="N413"/>
      <c r="O413"/>
      <c r="P413"/>
      <c r="Q413"/>
      <c r="R413"/>
      <c r="S413"/>
      <c r="T413"/>
    </row>
    <row r="414" spans="2:20" ht="15" x14ac:dyDescent="0.25">
      <c r="B414" s="4" t="str">
        <f t="shared" si="7"/>
        <v/>
      </c>
      <c r="C414"/>
      <c r="D414"/>
      <c r="E414"/>
      <c r="F414"/>
      <c r="G414"/>
      <c r="H414"/>
      <c r="I414"/>
      <c r="J414"/>
      <c r="K414"/>
      <c r="L414"/>
      <c r="M414"/>
      <c r="N414"/>
      <c r="O414"/>
      <c r="P414"/>
      <c r="Q414"/>
      <c r="R414"/>
      <c r="S414"/>
      <c r="T414"/>
    </row>
    <row r="415" spans="2:20" ht="15" x14ac:dyDescent="0.25">
      <c r="B415" s="4" t="str">
        <f t="shared" si="7"/>
        <v/>
      </c>
      <c r="C415"/>
      <c r="D415"/>
      <c r="E415"/>
      <c r="F415"/>
      <c r="G415"/>
      <c r="H415"/>
      <c r="I415"/>
      <c r="J415"/>
      <c r="K415"/>
      <c r="L415"/>
      <c r="M415"/>
      <c r="N415"/>
      <c r="O415"/>
      <c r="P415"/>
      <c r="Q415"/>
      <c r="R415"/>
      <c r="S415"/>
      <c r="T415"/>
    </row>
    <row r="416" spans="2:20" ht="15" x14ac:dyDescent="0.25">
      <c r="B416" s="4" t="str">
        <f t="shared" si="7"/>
        <v/>
      </c>
      <c r="C416"/>
      <c r="D416"/>
      <c r="E416"/>
      <c r="F416"/>
      <c r="G416"/>
      <c r="H416"/>
      <c r="I416"/>
      <c r="J416"/>
      <c r="K416"/>
      <c r="L416"/>
      <c r="M416"/>
      <c r="N416"/>
      <c r="O416"/>
      <c r="P416"/>
      <c r="Q416"/>
      <c r="R416"/>
      <c r="S416"/>
      <c r="T416"/>
    </row>
    <row r="417" spans="2:20" ht="15" x14ac:dyDescent="0.25">
      <c r="B417" s="4" t="str">
        <f t="shared" si="7"/>
        <v/>
      </c>
      <c r="C417"/>
      <c r="D417"/>
      <c r="E417"/>
      <c r="F417"/>
      <c r="G417"/>
      <c r="H417"/>
      <c r="I417"/>
      <c r="J417"/>
      <c r="K417"/>
      <c r="L417"/>
      <c r="M417"/>
      <c r="N417"/>
      <c r="O417"/>
      <c r="P417"/>
      <c r="Q417"/>
      <c r="R417"/>
      <c r="S417"/>
      <c r="T417"/>
    </row>
    <row r="418" spans="2:20" ht="15" x14ac:dyDescent="0.25">
      <c r="B418" s="4" t="str">
        <f t="shared" si="7"/>
        <v/>
      </c>
      <c r="C418"/>
      <c r="D418"/>
      <c r="E418"/>
      <c r="F418"/>
      <c r="G418"/>
      <c r="H418"/>
      <c r="I418"/>
      <c r="J418"/>
      <c r="K418"/>
      <c r="L418"/>
      <c r="M418"/>
      <c r="N418"/>
      <c r="O418"/>
      <c r="P418"/>
      <c r="Q418"/>
      <c r="R418"/>
      <c r="S418"/>
      <c r="T418"/>
    </row>
    <row r="419" spans="2:20" ht="15" x14ac:dyDescent="0.25">
      <c r="B419" s="4" t="str">
        <f t="shared" si="7"/>
        <v/>
      </c>
      <c r="C419"/>
      <c r="D419"/>
      <c r="E419"/>
      <c r="F419"/>
      <c r="G419"/>
      <c r="H419"/>
      <c r="I419"/>
      <c r="J419"/>
      <c r="K419"/>
      <c r="L419"/>
      <c r="M419"/>
      <c r="N419"/>
      <c r="O419"/>
      <c r="P419"/>
      <c r="Q419"/>
      <c r="R419"/>
      <c r="S419"/>
      <c r="T419"/>
    </row>
    <row r="420" spans="2:20" ht="15" x14ac:dyDescent="0.25">
      <c r="B420" s="4" t="str">
        <f t="shared" si="7"/>
        <v/>
      </c>
      <c r="C420"/>
      <c r="D420"/>
      <c r="E420"/>
      <c r="F420"/>
      <c r="G420"/>
      <c r="H420"/>
      <c r="I420"/>
      <c r="J420"/>
      <c r="K420"/>
      <c r="L420"/>
      <c r="M420"/>
      <c r="N420"/>
      <c r="O420"/>
      <c r="P420"/>
      <c r="Q420"/>
      <c r="R420"/>
      <c r="S420"/>
      <c r="T420"/>
    </row>
    <row r="421" spans="2:20" ht="15" x14ac:dyDescent="0.25">
      <c r="B421" s="4" t="str">
        <f t="shared" si="7"/>
        <v/>
      </c>
      <c r="C421"/>
      <c r="D421"/>
      <c r="E421"/>
      <c r="F421"/>
      <c r="G421"/>
      <c r="H421"/>
      <c r="I421"/>
      <c r="J421"/>
      <c r="K421"/>
      <c r="L421"/>
      <c r="M421"/>
      <c r="N421"/>
      <c r="O421"/>
      <c r="P421"/>
      <c r="Q421"/>
      <c r="R421"/>
      <c r="S421"/>
      <c r="T421"/>
    </row>
    <row r="422" spans="2:20" ht="15" x14ac:dyDescent="0.25">
      <c r="B422" s="4" t="str">
        <f t="shared" si="7"/>
        <v/>
      </c>
      <c r="C422"/>
      <c r="D422"/>
      <c r="E422"/>
      <c r="F422"/>
      <c r="G422"/>
      <c r="H422"/>
      <c r="I422"/>
      <c r="J422"/>
      <c r="K422"/>
      <c r="L422"/>
      <c r="M422"/>
      <c r="N422"/>
      <c r="O422"/>
      <c r="P422"/>
      <c r="Q422"/>
      <c r="R422"/>
      <c r="S422"/>
      <c r="T422"/>
    </row>
    <row r="423" spans="2:20" ht="15" x14ac:dyDescent="0.25">
      <c r="B423" s="4" t="str">
        <f t="shared" si="7"/>
        <v/>
      </c>
      <c r="C423"/>
      <c r="D423"/>
      <c r="E423"/>
      <c r="F423"/>
      <c r="G423"/>
      <c r="H423"/>
      <c r="I423"/>
      <c r="J423"/>
      <c r="K423"/>
      <c r="L423"/>
      <c r="M423"/>
      <c r="N423"/>
      <c r="O423"/>
      <c r="P423"/>
      <c r="Q423"/>
      <c r="R423"/>
      <c r="S423"/>
      <c r="T423"/>
    </row>
    <row r="424" spans="2:20" ht="15" x14ac:dyDescent="0.25">
      <c r="B424" s="4" t="str">
        <f t="shared" si="7"/>
        <v/>
      </c>
      <c r="C424"/>
      <c r="D424"/>
      <c r="E424"/>
      <c r="F424"/>
      <c r="G424"/>
      <c r="H424"/>
      <c r="I424"/>
      <c r="J424"/>
      <c r="K424"/>
      <c r="L424"/>
      <c r="M424"/>
      <c r="N424"/>
      <c r="O424"/>
      <c r="P424"/>
      <c r="Q424"/>
      <c r="R424"/>
      <c r="S424"/>
      <c r="T424"/>
    </row>
    <row r="425" spans="2:20" ht="15" x14ac:dyDescent="0.25">
      <c r="B425" s="4" t="str">
        <f t="shared" si="7"/>
        <v/>
      </c>
      <c r="C425"/>
      <c r="D425"/>
      <c r="E425"/>
      <c r="F425"/>
      <c r="G425"/>
      <c r="H425"/>
      <c r="I425"/>
      <c r="J425"/>
      <c r="K425"/>
      <c r="L425"/>
      <c r="M425"/>
      <c r="N425"/>
      <c r="O425"/>
      <c r="P425"/>
      <c r="Q425"/>
      <c r="R425"/>
      <c r="S425"/>
      <c r="T425"/>
    </row>
    <row r="426" spans="2:20" ht="15" x14ac:dyDescent="0.25">
      <c r="B426" s="4" t="str">
        <f t="shared" si="7"/>
        <v/>
      </c>
      <c r="C426"/>
      <c r="D426"/>
      <c r="E426"/>
      <c r="F426"/>
      <c r="G426"/>
      <c r="H426"/>
      <c r="I426"/>
      <c r="J426"/>
      <c r="K426"/>
      <c r="L426"/>
      <c r="M426"/>
      <c r="N426"/>
      <c r="O426"/>
      <c r="P426"/>
      <c r="Q426"/>
      <c r="R426"/>
      <c r="S426"/>
      <c r="T426"/>
    </row>
    <row r="427" spans="2:20" ht="15" x14ac:dyDescent="0.25">
      <c r="B427" s="4" t="str">
        <f t="shared" si="7"/>
        <v/>
      </c>
      <c r="C427"/>
      <c r="D427"/>
      <c r="E427"/>
      <c r="F427"/>
      <c r="G427"/>
      <c r="H427"/>
      <c r="I427"/>
      <c r="J427"/>
      <c r="K427"/>
      <c r="L427"/>
      <c r="M427"/>
      <c r="N427"/>
      <c r="O427"/>
      <c r="P427"/>
      <c r="Q427"/>
      <c r="R427"/>
      <c r="S427"/>
      <c r="T427"/>
    </row>
    <row r="428" spans="2:20" ht="15" x14ac:dyDescent="0.25">
      <c r="B428" s="4" t="str">
        <f t="shared" si="7"/>
        <v/>
      </c>
      <c r="C428"/>
      <c r="D428"/>
      <c r="E428"/>
      <c r="F428"/>
      <c r="G428"/>
      <c r="H428"/>
      <c r="I428"/>
      <c r="J428"/>
      <c r="K428"/>
      <c r="L428"/>
      <c r="M428"/>
      <c r="N428"/>
      <c r="O428"/>
      <c r="P428"/>
      <c r="Q428"/>
      <c r="R428"/>
      <c r="S428"/>
      <c r="T428"/>
    </row>
    <row r="429" spans="2:20" ht="15" x14ac:dyDescent="0.25">
      <c r="B429" s="4" t="str">
        <f t="shared" si="7"/>
        <v/>
      </c>
      <c r="C429"/>
      <c r="D429"/>
      <c r="E429"/>
      <c r="F429"/>
      <c r="G429"/>
      <c r="H429"/>
      <c r="I429"/>
      <c r="J429"/>
      <c r="K429"/>
      <c r="L429"/>
      <c r="M429"/>
      <c r="N429"/>
      <c r="O429"/>
      <c r="P429"/>
      <c r="Q429"/>
      <c r="R429"/>
      <c r="S429"/>
      <c r="T429"/>
    </row>
    <row r="430" spans="2:20" ht="15" x14ac:dyDescent="0.25">
      <c r="B430" s="4" t="str">
        <f t="shared" si="7"/>
        <v/>
      </c>
      <c r="C430"/>
      <c r="D430"/>
      <c r="E430"/>
      <c r="F430"/>
      <c r="G430"/>
      <c r="H430"/>
      <c r="I430"/>
      <c r="J430"/>
      <c r="K430"/>
      <c r="L430"/>
      <c r="M430"/>
      <c r="N430"/>
      <c r="O430"/>
      <c r="P430"/>
      <c r="Q430"/>
      <c r="R430"/>
      <c r="S430"/>
      <c r="T430"/>
    </row>
    <row r="431" spans="2:20" ht="15" x14ac:dyDescent="0.25">
      <c r="B431" s="4" t="str">
        <f t="shared" si="7"/>
        <v/>
      </c>
      <c r="C431"/>
      <c r="D431"/>
      <c r="E431"/>
      <c r="F431"/>
      <c r="G431"/>
      <c r="H431"/>
      <c r="I431"/>
      <c r="J431"/>
      <c r="K431"/>
      <c r="L431"/>
      <c r="M431"/>
      <c r="N431"/>
      <c r="O431"/>
      <c r="P431"/>
      <c r="Q431"/>
      <c r="R431"/>
      <c r="S431"/>
      <c r="T431"/>
    </row>
    <row r="432" spans="2:20" ht="15" x14ac:dyDescent="0.25">
      <c r="B432" s="4" t="str">
        <f t="shared" si="7"/>
        <v/>
      </c>
      <c r="C432"/>
      <c r="D432"/>
      <c r="E432"/>
      <c r="F432"/>
      <c r="G432"/>
      <c r="H432"/>
      <c r="I432"/>
      <c r="J432"/>
      <c r="K432"/>
      <c r="L432"/>
      <c r="M432"/>
      <c r="N432"/>
      <c r="O432"/>
      <c r="P432"/>
      <c r="Q432"/>
      <c r="R432"/>
      <c r="S432"/>
      <c r="T432"/>
    </row>
    <row r="433" spans="2:20" ht="15" x14ac:dyDescent="0.25">
      <c r="B433" s="4" t="str">
        <f t="shared" si="7"/>
        <v/>
      </c>
      <c r="C433"/>
      <c r="D433"/>
      <c r="E433"/>
      <c r="F433"/>
      <c r="G433"/>
      <c r="H433"/>
      <c r="I433"/>
      <c r="J433"/>
      <c r="K433"/>
      <c r="L433"/>
      <c r="M433"/>
      <c r="N433"/>
      <c r="O433"/>
      <c r="P433"/>
      <c r="Q433"/>
      <c r="R433"/>
      <c r="S433"/>
      <c r="T433"/>
    </row>
    <row r="434" spans="2:20" ht="15" x14ac:dyDescent="0.25">
      <c r="B434" s="4" t="str">
        <f t="shared" si="7"/>
        <v/>
      </c>
      <c r="C434"/>
      <c r="D434"/>
      <c r="E434"/>
      <c r="F434"/>
      <c r="G434"/>
      <c r="H434"/>
      <c r="I434"/>
      <c r="J434"/>
      <c r="K434"/>
      <c r="L434"/>
      <c r="M434"/>
      <c r="N434"/>
      <c r="O434"/>
      <c r="P434"/>
      <c r="Q434"/>
      <c r="R434"/>
      <c r="S434"/>
      <c r="T434"/>
    </row>
    <row r="435" spans="2:20" ht="15" x14ac:dyDescent="0.25">
      <c r="B435" s="4" t="str">
        <f t="shared" si="7"/>
        <v/>
      </c>
      <c r="C435"/>
      <c r="D435"/>
      <c r="E435"/>
      <c r="F435"/>
      <c r="G435"/>
      <c r="H435"/>
      <c r="I435"/>
      <c r="J435"/>
      <c r="K435"/>
      <c r="L435"/>
      <c r="M435"/>
      <c r="N435"/>
      <c r="O435"/>
      <c r="P435"/>
      <c r="Q435"/>
      <c r="R435"/>
      <c r="S435"/>
      <c r="T435"/>
    </row>
    <row r="436" spans="2:20" ht="15" x14ac:dyDescent="0.25">
      <c r="B436" s="4" t="str">
        <f t="shared" si="7"/>
        <v/>
      </c>
      <c r="C436"/>
      <c r="D436"/>
      <c r="E436"/>
      <c r="F436"/>
      <c r="G436"/>
      <c r="H436"/>
      <c r="I436"/>
      <c r="J436"/>
      <c r="K436"/>
      <c r="L436"/>
      <c r="M436"/>
      <c r="N436"/>
      <c r="O436"/>
      <c r="P436"/>
      <c r="Q436"/>
      <c r="R436"/>
      <c r="S436"/>
      <c r="T436"/>
    </row>
    <row r="437" spans="2:20" ht="15" x14ac:dyDescent="0.25">
      <c r="B437" s="4" t="str">
        <f t="shared" si="7"/>
        <v/>
      </c>
      <c r="C437"/>
      <c r="D437"/>
      <c r="E437"/>
      <c r="F437"/>
      <c r="G437"/>
      <c r="H437"/>
      <c r="I437"/>
      <c r="J437"/>
      <c r="K437"/>
      <c r="L437"/>
      <c r="M437"/>
      <c r="N437"/>
      <c r="O437"/>
      <c r="P437"/>
      <c r="Q437"/>
      <c r="R437"/>
      <c r="S437"/>
      <c r="T437"/>
    </row>
    <row r="438" spans="2:20" ht="15" x14ac:dyDescent="0.25">
      <c r="B438" s="4" t="str">
        <f t="shared" si="7"/>
        <v/>
      </c>
      <c r="C438"/>
      <c r="D438"/>
      <c r="E438"/>
      <c r="F438"/>
      <c r="G438"/>
      <c r="H438"/>
      <c r="I438"/>
      <c r="J438"/>
      <c r="K438"/>
      <c r="L438"/>
      <c r="M438"/>
      <c r="N438"/>
      <c r="O438"/>
      <c r="P438"/>
      <c r="Q438"/>
      <c r="R438"/>
      <c r="S438"/>
      <c r="T438"/>
    </row>
    <row r="439" spans="2:20" ht="15" x14ac:dyDescent="0.25">
      <c r="B439" s="4" t="str">
        <f t="shared" si="7"/>
        <v/>
      </c>
      <c r="C439"/>
      <c r="D439"/>
      <c r="E439"/>
      <c r="F439"/>
      <c r="G439"/>
      <c r="H439"/>
      <c r="I439"/>
      <c r="J439"/>
      <c r="K439"/>
      <c r="L439"/>
      <c r="M439"/>
      <c r="N439"/>
      <c r="O439"/>
      <c r="P439"/>
      <c r="Q439"/>
      <c r="R439"/>
      <c r="S439"/>
      <c r="T439"/>
    </row>
    <row r="440" spans="2:20" ht="15" x14ac:dyDescent="0.25">
      <c r="B440" s="4" t="str">
        <f t="shared" si="7"/>
        <v/>
      </c>
      <c r="C440"/>
      <c r="D440"/>
      <c r="E440"/>
      <c r="F440"/>
      <c r="G440"/>
      <c r="H440"/>
      <c r="I440"/>
      <c r="J440"/>
      <c r="K440"/>
      <c r="L440"/>
      <c r="M440"/>
      <c r="N440"/>
      <c r="O440"/>
      <c r="P440"/>
      <c r="Q440"/>
      <c r="R440"/>
      <c r="S440"/>
      <c r="T440"/>
    </row>
    <row r="441" spans="2:20" ht="15" x14ac:dyDescent="0.25">
      <c r="B441" s="4" t="str">
        <f t="shared" si="7"/>
        <v/>
      </c>
      <c r="C441"/>
      <c r="D441"/>
      <c r="E441"/>
      <c r="F441"/>
      <c r="G441"/>
      <c r="H441"/>
      <c r="I441"/>
      <c r="J441"/>
      <c r="K441"/>
      <c r="L441"/>
      <c r="M441"/>
      <c r="N441"/>
      <c r="O441"/>
      <c r="P441"/>
      <c r="Q441"/>
      <c r="R441"/>
      <c r="S441"/>
      <c r="T441"/>
    </row>
    <row r="442" spans="2:20" ht="15" x14ac:dyDescent="0.25">
      <c r="B442" s="4" t="str">
        <f t="shared" si="7"/>
        <v/>
      </c>
      <c r="C442"/>
      <c r="D442"/>
      <c r="E442"/>
      <c r="F442"/>
      <c r="G442"/>
      <c r="H442"/>
      <c r="I442"/>
      <c r="J442"/>
      <c r="K442"/>
      <c r="L442"/>
      <c r="M442"/>
      <c r="N442"/>
      <c r="O442"/>
      <c r="P442"/>
      <c r="Q442"/>
      <c r="R442"/>
      <c r="S442"/>
      <c r="T442"/>
    </row>
    <row r="443" spans="2:20" ht="15" x14ac:dyDescent="0.25">
      <c r="B443" s="4" t="str">
        <f t="shared" si="7"/>
        <v/>
      </c>
      <c r="C443"/>
      <c r="D443"/>
      <c r="E443"/>
      <c r="F443"/>
      <c r="G443"/>
      <c r="H443"/>
      <c r="I443"/>
      <c r="J443"/>
      <c r="K443"/>
      <c r="L443"/>
      <c r="M443"/>
      <c r="N443"/>
      <c r="O443"/>
      <c r="P443"/>
      <c r="Q443"/>
      <c r="R443"/>
      <c r="S443"/>
      <c r="T443"/>
    </row>
    <row r="444" spans="2:20" ht="15" x14ac:dyDescent="0.25">
      <c r="B444" s="4" t="str">
        <f t="shared" si="7"/>
        <v/>
      </c>
      <c r="C444"/>
      <c r="D444"/>
      <c r="E444"/>
      <c r="F444"/>
      <c r="G444"/>
      <c r="H444"/>
      <c r="I444"/>
      <c r="J444"/>
      <c r="K444"/>
      <c r="L444"/>
      <c r="M444"/>
      <c r="N444"/>
      <c r="O444"/>
      <c r="P444"/>
      <c r="Q444"/>
      <c r="R444"/>
      <c r="S444"/>
      <c r="T444"/>
    </row>
    <row r="445" spans="2:20" ht="15" x14ac:dyDescent="0.25">
      <c r="B445" s="4" t="str">
        <f t="shared" si="7"/>
        <v/>
      </c>
      <c r="C445"/>
      <c r="D445"/>
      <c r="E445"/>
      <c r="F445"/>
      <c r="G445"/>
      <c r="H445"/>
      <c r="I445"/>
      <c r="J445"/>
      <c r="K445"/>
      <c r="L445"/>
      <c r="M445"/>
      <c r="N445"/>
      <c r="O445"/>
      <c r="P445"/>
      <c r="Q445"/>
      <c r="R445"/>
      <c r="S445"/>
      <c r="T445"/>
    </row>
    <row r="446" spans="2:20" ht="15" x14ac:dyDescent="0.25">
      <c r="B446" s="4" t="str">
        <f t="shared" si="7"/>
        <v/>
      </c>
      <c r="C446"/>
      <c r="D446"/>
      <c r="E446"/>
      <c r="F446"/>
      <c r="G446"/>
      <c r="H446"/>
      <c r="I446"/>
      <c r="J446"/>
      <c r="K446"/>
      <c r="L446"/>
      <c r="M446"/>
      <c r="N446"/>
      <c r="O446"/>
      <c r="P446"/>
      <c r="Q446"/>
      <c r="R446"/>
      <c r="S446"/>
      <c r="T446"/>
    </row>
    <row r="447" spans="2:20" ht="15" x14ac:dyDescent="0.25">
      <c r="B447" s="4" t="str">
        <f t="shared" si="7"/>
        <v/>
      </c>
      <c r="C447"/>
      <c r="D447"/>
      <c r="E447"/>
      <c r="F447"/>
      <c r="G447"/>
      <c r="H447"/>
      <c r="I447"/>
      <c r="J447"/>
      <c r="K447"/>
      <c r="L447"/>
      <c r="M447"/>
      <c r="N447"/>
      <c r="O447"/>
      <c r="P447"/>
      <c r="Q447"/>
      <c r="R447"/>
      <c r="S447"/>
      <c r="T447"/>
    </row>
    <row r="448" spans="2:20" ht="15" x14ac:dyDescent="0.25">
      <c r="B448" s="4" t="str">
        <f t="shared" si="7"/>
        <v/>
      </c>
      <c r="C448"/>
      <c r="D448"/>
      <c r="E448"/>
      <c r="F448"/>
      <c r="G448"/>
      <c r="H448"/>
      <c r="I448"/>
      <c r="J448"/>
      <c r="K448"/>
      <c r="L448"/>
      <c r="M448"/>
      <c r="N448"/>
      <c r="O448"/>
      <c r="P448"/>
      <c r="Q448"/>
      <c r="R448"/>
      <c r="S448"/>
      <c r="T448"/>
    </row>
    <row r="449" spans="2:20" ht="15" x14ac:dyDescent="0.25">
      <c r="B449" s="4" t="str">
        <f t="shared" si="7"/>
        <v/>
      </c>
      <c r="C449"/>
      <c r="D449"/>
      <c r="E449"/>
      <c r="F449"/>
      <c r="G449"/>
      <c r="H449"/>
      <c r="I449"/>
      <c r="J449"/>
      <c r="K449"/>
      <c r="L449"/>
      <c r="M449"/>
      <c r="N449"/>
      <c r="O449"/>
      <c r="P449"/>
      <c r="Q449"/>
      <c r="R449"/>
      <c r="S449"/>
      <c r="T449"/>
    </row>
    <row r="450" spans="2:20" ht="15" x14ac:dyDescent="0.25">
      <c r="B450" s="4" t="str">
        <f t="shared" si="7"/>
        <v/>
      </c>
      <c r="C450"/>
      <c r="D450"/>
      <c r="E450"/>
      <c r="F450"/>
      <c r="G450"/>
      <c r="H450"/>
      <c r="I450"/>
      <c r="J450"/>
      <c r="K450"/>
      <c r="L450"/>
      <c r="M450"/>
      <c r="N450"/>
      <c r="O450"/>
      <c r="P450"/>
      <c r="Q450"/>
      <c r="R450"/>
      <c r="S450"/>
      <c r="T450"/>
    </row>
    <row r="451" spans="2:20" ht="15" x14ac:dyDescent="0.25">
      <c r="B451" s="4" t="str">
        <f t="shared" si="7"/>
        <v/>
      </c>
      <c r="C451"/>
      <c r="D451"/>
      <c r="E451"/>
      <c r="F451"/>
      <c r="G451"/>
      <c r="H451"/>
      <c r="I451"/>
      <c r="J451"/>
      <c r="K451"/>
      <c r="L451"/>
      <c r="M451"/>
      <c r="N451"/>
      <c r="O451"/>
      <c r="P451"/>
      <c r="Q451"/>
      <c r="R451"/>
      <c r="S451"/>
      <c r="T451"/>
    </row>
    <row r="452" spans="2:20" ht="15" x14ac:dyDescent="0.25">
      <c r="B452" s="4" t="str">
        <f t="shared" si="7"/>
        <v/>
      </c>
      <c r="C452"/>
      <c r="D452"/>
      <c r="E452"/>
      <c r="F452"/>
      <c r="G452"/>
      <c r="H452"/>
      <c r="I452"/>
      <c r="J452"/>
      <c r="K452"/>
      <c r="L452"/>
      <c r="M452"/>
      <c r="N452"/>
      <c r="O452"/>
      <c r="P452"/>
      <c r="Q452"/>
      <c r="R452"/>
      <c r="S452"/>
      <c r="T452"/>
    </row>
    <row r="453" spans="2:20" ht="15" x14ac:dyDescent="0.25">
      <c r="B453" s="4" t="str">
        <f t="shared" si="7"/>
        <v/>
      </c>
      <c r="C453"/>
      <c r="D453"/>
      <c r="E453"/>
      <c r="F453"/>
      <c r="G453"/>
      <c r="H453"/>
      <c r="I453"/>
      <c r="J453"/>
      <c r="K453"/>
      <c r="L453"/>
      <c r="M453"/>
      <c r="N453"/>
      <c r="O453"/>
      <c r="P453"/>
      <c r="Q453"/>
      <c r="R453"/>
      <c r="S453"/>
      <c r="T453"/>
    </row>
    <row r="454" spans="2:20" ht="15" x14ac:dyDescent="0.25">
      <c r="B454" s="4" t="str">
        <f t="shared" si="7"/>
        <v/>
      </c>
      <c r="C454"/>
      <c r="D454"/>
      <c r="E454"/>
      <c r="F454"/>
      <c r="G454"/>
      <c r="H454"/>
      <c r="I454"/>
      <c r="J454"/>
      <c r="K454"/>
      <c r="L454"/>
      <c r="M454"/>
      <c r="N454"/>
      <c r="O454"/>
      <c r="P454"/>
      <c r="Q454"/>
      <c r="R454"/>
      <c r="S454"/>
      <c r="T454"/>
    </row>
    <row r="455" spans="2:20" ht="15" x14ac:dyDescent="0.25">
      <c r="B455" s="4" t="str">
        <f t="shared" si="7"/>
        <v/>
      </c>
      <c r="C455"/>
      <c r="D455"/>
      <c r="E455"/>
      <c r="F455"/>
      <c r="G455"/>
      <c r="H455"/>
      <c r="I455"/>
      <c r="J455"/>
      <c r="K455"/>
      <c r="L455"/>
      <c r="M455"/>
      <c r="N455"/>
      <c r="O455"/>
      <c r="P455"/>
      <c r="Q455"/>
      <c r="R455"/>
      <c r="S455"/>
      <c r="T455"/>
    </row>
    <row r="456" spans="2:20" ht="15" x14ac:dyDescent="0.25">
      <c r="B456" s="4" t="str">
        <f t="shared" si="7"/>
        <v/>
      </c>
      <c r="C456"/>
      <c r="D456"/>
      <c r="E456"/>
      <c r="F456"/>
      <c r="G456"/>
      <c r="H456"/>
      <c r="I456"/>
      <c r="J456"/>
      <c r="K456"/>
      <c r="L456"/>
      <c r="M456"/>
      <c r="N456"/>
      <c r="O456"/>
      <c r="P456"/>
      <c r="Q456"/>
      <c r="R456"/>
      <c r="S456"/>
      <c r="T456"/>
    </row>
    <row r="457" spans="2:20" ht="15" x14ac:dyDescent="0.25">
      <c r="B457" s="4" t="str">
        <f t="shared" si="7"/>
        <v/>
      </c>
      <c r="C457"/>
      <c r="D457"/>
      <c r="E457"/>
      <c r="F457"/>
      <c r="G457"/>
      <c r="H457"/>
      <c r="I457"/>
      <c r="J457"/>
      <c r="K457"/>
      <c r="L457"/>
      <c r="M457"/>
      <c r="N457"/>
      <c r="O457"/>
      <c r="P457"/>
      <c r="Q457"/>
      <c r="R457"/>
      <c r="S457"/>
      <c r="T457"/>
    </row>
    <row r="458" spans="2:20" ht="15" x14ac:dyDescent="0.25">
      <c r="B458" s="4" t="str">
        <f t="shared" si="7"/>
        <v/>
      </c>
      <c r="C458"/>
      <c r="D458"/>
      <c r="E458"/>
      <c r="F458"/>
      <c r="G458"/>
      <c r="H458"/>
      <c r="I458"/>
      <c r="J458"/>
      <c r="K458"/>
      <c r="L458"/>
      <c r="M458"/>
      <c r="N458"/>
      <c r="O458"/>
      <c r="P458"/>
      <c r="Q458"/>
      <c r="R458"/>
      <c r="S458"/>
      <c r="T458"/>
    </row>
    <row r="459" spans="2:20" ht="15" x14ac:dyDescent="0.25">
      <c r="B459" s="4" t="str">
        <f t="shared" si="7"/>
        <v/>
      </c>
      <c r="C459"/>
      <c r="D459"/>
      <c r="E459"/>
      <c r="F459"/>
      <c r="G459"/>
      <c r="H459"/>
      <c r="I459"/>
      <c r="J459"/>
      <c r="K459"/>
      <c r="L459"/>
      <c r="M459"/>
      <c r="N459"/>
      <c r="O459"/>
      <c r="P459"/>
      <c r="Q459"/>
      <c r="R459"/>
      <c r="S459"/>
      <c r="T459"/>
    </row>
    <row r="460" spans="2:20" ht="15" x14ac:dyDescent="0.25">
      <c r="B460" s="4" t="str">
        <f t="shared" si="7"/>
        <v/>
      </c>
      <c r="C460"/>
      <c r="D460"/>
      <c r="E460"/>
      <c r="F460"/>
      <c r="G460"/>
      <c r="H460"/>
      <c r="I460"/>
      <c r="J460"/>
      <c r="K460"/>
      <c r="L460"/>
      <c r="M460"/>
      <c r="N460"/>
      <c r="O460"/>
      <c r="P460"/>
      <c r="Q460"/>
      <c r="R460"/>
      <c r="S460"/>
      <c r="T460"/>
    </row>
    <row r="461" spans="2:20" ht="15" x14ac:dyDescent="0.25">
      <c r="B461" s="4" t="str">
        <f t="shared" ref="B461:B524" si="8">IF(IFERROR(IF(MAX(G461:BB461)/MAX($G$12:$BB$10000)=1,"",MAX(G461:BB461)/MAX($G$12:$BB$10000)),"")=0,"",IFERROR(IF(MAX(G461:BB461)/MAX($G$12:$BB$10000)=1,"",MAX(G461:BB461)/MAX($G$12:$BB$10000)),""))</f>
        <v/>
      </c>
      <c r="C461"/>
      <c r="D461"/>
      <c r="E461"/>
      <c r="F461"/>
      <c r="G461"/>
      <c r="H461"/>
      <c r="I461"/>
      <c r="J461"/>
      <c r="K461"/>
      <c r="L461"/>
      <c r="M461"/>
      <c r="N461"/>
      <c r="O461"/>
      <c r="P461"/>
      <c r="Q461"/>
      <c r="R461"/>
      <c r="S461"/>
      <c r="T461"/>
    </row>
    <row r="462" spans="2:20" ht="15" x14ac:dyDescent="0.25">
      <c r="B462" s="4" t="str">
        <f t="shared" si="8"/>
        <v/>
      </c>
      <c r="C462"/>
      <c r="D462"/>
      <c r="E462"/>
      <c r="F462"/>
      <c r="G462"/>
      <c r="H462"/>
      <c r="I462"/>
      <c r="J462"/>
      <c r="K462"/>
      <c r="L462"/>
      <c r="M462"/>
      <c r="N462"/>
      <c r="O462"/>
      <c r="P462"/>
      <c r="Q462"/>
      <c r="R462"/>
      <c r="S462"/>
      <c r="T462"/>
    </row>
    <row r="463" spans="2:20" ht="15" x14ac:dyDescent="0.25">
      <c r="B463" s="4" t="str">
        <f t="shared" si="8"/>
        <v/>
      </c>
      <c r="C463"/>
      <c r="D463"/>
      <c r="E463"/>
      <c r="F463"/>
      <c r="G463"/>
      <c r="H463"/>
      <c r="I463"/>
      <c r="J463"/>
      <c r="K463"/>
      <c r="L463"/>
      <c r="M463"/>
      <c r="N463"/>
      <c r="O463"/>
      <c r="P463"/>
      <c r="Q463"/>
      <c r="R463"/>
      <c r="S463"/>
      <c r="T463"/>
    </row>
    <row r="464" spans="2:20" ht="15" x14ac:dyDescent="0.25">
      <c r="B464" s="4" t="str">
        <f t="shared" si="8"/>
        <v/>
      </c>
      <c r="C464"/>
      <c r="D464"/>
      <c r="E464"/>
      <c r="F464"/>
      <c r="G464"/>
      <c r="H464"/>
      <c r="I464"/>
      <c r="J464"/>
      <c r="K464"/>
      <c r="L464"/>
      <c r="M464"/>
      <c r="N464"/>
      <c r="O464"/>
      <c r="P464"/>
      <c r="Q464"/>
      <c r="R464"/>
      <c r="S464"/>
      <c r="T464"/>
    </row>
    <row r="465" spans="2:20" ht="15" x14ac:dyDescent="0.25">
      <c r="B465" s="4" t="str">
        <f t="shared" si="8"/>
        <v/>
      </c>
      <c r="C465"/>
      <c r="D465"/>
      <c r="E465"/>
      <c r="F465"/>
      <c r="G465"/>
      <c r="H465"/>
      <c r="I465"/>
      <c r="J465"/>
      <c r="K465"/>
      <c r="L465"/>
      <c r="M465"/>
      <c r="N465"/>
      <c r="O465"/>
      <c r="P465"/>
      <c r="Q465"/>
      <c r="R465"/>
      <c r="S465"/>
      <c r="T465"/>
    </row>
    <row r="466" spans="2:20" ht="15" x14ac:dyDescent="0.25">
      <c r="B466" s="4" t="str">
        <f t="shared" si="8"/>
        <v/>
      </c>
      <c r="C466"/>
      <c r="D466"/>
      <c r="E466"/>
      <c r="F466"/>
      <c r="G466"/>
      <c r="H466"/>
      <c r="I466"/>
      <c r="J466"/>
      <c r="K466"/>
      <c r="L466"/>
      <c r="M466"/>
      <c r="N466"/>
      <c r="O466"/>
      <c r="P466"/>
      <c r="Q466"/>
      <c r="R466"/>
      <c r="S466"/>
      <c r="T466"/>
    </row>
    <row r="467" spans="2:20" ht="15" x14ac:dyDescent="0.25">
      <c r="B467" s="4" t="str">
        <f t="shared" si="8"/>
        <v/>
      </c>
      <c r="C467"/>
      <c r="D467"/>
      <c r="E467"/>
      <c r="F467"/>
      <c r="G467"/>
      <c r="H467"/>
      <c r="I467"/>
      <c r="J467"/>
      <c r="K467"/>
      <c r="L467"/>
      <c r="M467"/>
      <c r="N467"/>
      <c r="O467"/>
      <c r="P467"/>
      <c r="Q467"/>
      <c r="R467"/>
      <c r="S467"/>
      <c r="T467"/>
    </row>
    <row r="468" spans="2:20" ht="15" x14ac:dyDescent="0.25">
      <c r="B468" s="4" t="str">
        <f t="shared" si="8"/>
        <v/>
      </c>
      <c r="C468"/>
      <c r="D468"/>
      <c r="E468"/>
      <c r="F468"/>
      <c r="G468"/>
      <c r="H468"/>
      <c r="I468"/>
      <c r="J468"/>
      <c r="K468"/>
      <c r="L468"/>
      <c r="M468"/>
      <c r="N468"/>
      <c r="O468"/>
      <c r="P468"/>
      <c r="Q468"/>
      <c r="R468"/>
      <c r="S468"/>
      <c r="T468"/>
    </row>
    <row r="469" spans="2:20" ht="15" x14ac:dyDescent="0.25">
      <c r="B469" s="4" t="str">
        <f t="shared" si="8"/>
        <v/>
      </c>
      <c r="C469"/>
      <c r="D469"/>
      <c r="E469"/>
      <c r="F469"/>
      <c r="G469"/>
      <c r="H469"/>
      <c r="I469"/>
      <c r="J469"/>
      <c r="K469"/>
      <c r="L469"/>
      <c r="M469"/>
      <c r="N469"/>
      <c r="O469"/>
      <c r="P469"/>
      <c r="Q469"/>
      <c r="R469"/>
      <c r="S469"/>
      <c r="T469"/>
    </row>
    <row r="470" spans="2:20" ht="15" x14ac:dyDescent="0.25">
      <c r="B470" s="4" t="str">
        <f t="shared" si="8"/>
        <v/>
      </c>
      <c r="C470"/>
      <c r="D470"/>
      <c r="E470"/>
      <c r="F470"/>
      <c r="G470"/>
      <c r="H470"/>
      <c r="I470"/>
      <c r="J470"/>
      <c r="K470"/>
      <c r="L470"/>
      <c r="M470"/>
      <c r="N470"/>
      <c r="O470"/>
      <c r="P470"/>
      <c r="Q470"/>
      <c r="R470"/>
      <c r="S470"/>
      <c r="T470"/>
    </row>
    <row r="471" spans="2:20" ht="15" x14ac:dyDescent="0.25">
      <c r="B471" s="4" t="str">
        <f t="shared" si="8"/>
        <v/>
      </c>
      <c r="C471"/>
      <c r="D471"/>
      <c r="E471"/>
      <c r="F471"/>
      <c r="G471"/>
      <c r="H471"/>
      <c r="I471"/>
      <c r="J471"/>
      <c r="K471"/>
      <c r="L471"/>
      <c r="M471"/>
      <c r="N471"/>
      <c r="O471"/>
      <c r="P471"/>
      <c r="Q471"/>
      <c r="R471"/>
      <c r="S471"/>
      <c r="T471"/>
    </row>
    <row r="472" spans="2:20" ht="15" x14ac:dyDescent="0.25">
      <c r="B472" s="4" t="str">
        <f t="shared" si="8"/>
        <v/>
      </c>
      <c r="C472"/>
      <c r="D472"/>
      <c r="E472"/>
      <c r="F472"/>
      <c r="G472"/>
      <c r="H472"/>
      <c r="I472"/>
      <c r="J472"/>
      <c r="K472"/>
      <c r="L472"/>
      <c r="M472"/>
      <c r="N472"/>
      <c r="O472"/>
      <c r="P472"/>
      <c r="Q472"/>
      <c r="R472"/>
      <c r="S472"/>
      <c r="T472"/>
    </row>
    <row r="473" spans="2:20" ht="15" x14ac:dyDescent="0.25">
      <c r="B473" s="4" t="str">
        <f t="shared" si="8"/>
        <v/>
      </c>
      <c r="C473"/>
      <c r="D473"/>
      <c r="E473"/>
      <c r="F473"/>
      <c r="G473"/>
      <c r="H473"/>
      <c r="I473"/>
      <c r="J473"/>
      <c r="K473"/>
      <c r="L473"/>
      <c r="M473"/>
      <c r="N473"/>
      <c r="O473"/>
      <c r="P473"/>
      <c r="Q473"/>
      <c r="R473"/>
      <c r="S473"/>
      <c r="T473"/>
    </row>
    <row r="474" spans="2:20" ht="15" x14ac:dyDescent="0.25">
      <c r="B474" s="4" t="str">
        <f t="shared" si="8"/>
        <v/>
      </c>
      <c r="C474"/>
      <c r="D474"/>
      <c r="E474"/>
      <c r="F474"/>
      <c r="G474"/>
      <c r="H474"/>
      <c r="I474"/>
      <c r="J474"/>
      <c r="K474"/>
      <c r="L474"/>
      <c r="M474"/>
      <c r="N474"/>
      <c r="O474"/>
      <c r="P474"/>
      <c r="Q474"/>
      <c r="R474"/>
      <c r="S474"/>
      <c r="T474"/>
    </row>
    <row r="475" spans="2:20" ht="15" x14ac:dyDescent="0.25">
      <c r="B475" s="4" t="str">
        <f t="shared" si="8"/>
        <v/>
      </c>
      <c r="C475"/>
      <c r="D475"/>
      <c r="E475"/>
      <c r="F475"/>
      <c r="G475"/>
      <c r="H475"/>
      <c r="I475"/>
      <c r="J475"/>
      <c r="K475"/>
      <c r="L475"/>
      <c r="M475"/>
      <c r="N475"/>
      <c r="O475"/>
      <c r="P475"/>
      <c r="Q475"/>
      <c r="R475"/>
      <c r="S475"/>
      <c r="T475"/>
    </row>
    <row r="476" spans="2:20" ht="15" x14ac:dyDescent="0.25">
      <c r="B476" s="4" t="str">
        <f t="shared" si="8"/>
        <v/>
      </c>
      <c r="C476"/>
      <c r="D476"/>
      <c r="E476"/>
      <c r="F476"/>
      <c r="G476"/>
      <c r="H476"/>
      <c r="I476"/>
      <c r="J476"/>
      <c r="K476"/>
      <c r="L476"/>
      <c r="M476"/>
      <c r="N476"/>
      <c r="O476"/>
      <c r="P476"/>
      <c r="Q476"/>
      <c r="R476"/>
      <c r="S476"/>
      <c r="T476"/>
    </row>
    <row r="477" spans="2:20" ht="15" x14ac:dyDescent="0.25">
      <c r="B477" s="4" t="str">
        <f t="shared" si="8"/>
        <v/>
      </c>
      <c r="C477"/>
      <c r="D477"/>
      <c r="E477"/>
      <c r="F477"/>
      <c r="G477"/>
      <c r="H477"/>
      <c r="I477"/>
      <c r="J477"/>
      <c r="K477"/>
      <c r="L477"/>
      <c r="M477"/>
      <c r="N477"/>
      <c r="O477"/>
      <c r="P477"/>
      <c r="Q477"/>
      <c r="R477"/>
      <c r="S477"/>
      <c r="T477"/>
    </row>
    <row r="478" spans="2:20" ht="15" x14ac:dyDescent="0.25">
      <c r="B478" s="4" t="str">
        <f t="shared" si="8"/>
        <v/>
      </c>
      <c r="C478"/>
      <c r="D478"/>
      <c r="E478"/>
      <c r="F478"/>
      <c r="G478"/>
      <c r="H478"/>
      <c r="I478"/>
      <c r="J478"/>
      <c r="K478"/>
      <c r="L478"/>
      <c r="M478"/>
      <c r="N478"/>
      <c r="O478"/>
      <c r="P478"/>
      <c r="Q478"/>
      <c r="R478"/>
      <c r="S478"/>
      <c r="T478"/>
    </row>
    <row r="479" spans="2:20" ht="15" x14ac:dyDescent="0.25">
      <c r="B479" s="4" t="str">
        <f t="shared" si="8"/>
        <v/>
      </c>
      <c r="C479"/>
      <c r="D479"/>
      <c r="E479"/>
      <c r="F479"/>
      <c r="G479"/>
      <c r="H479"/>
      <c r="I479"/>
      <c r="J479"/>
      <c r="K479"/>
      <c r="L479"/>
      <c r="M479"/>
      <c r="N479"/>
      <c r="O479"/>
      <c r="P479"/>
      <c r="Q479"/>
      <c r="R479"/>
      <c r="S479"/>
      <c r="T479"/>
    </row>
    <row r="480" spans="2:20" ht="15" x14ac:dyDescent="0.25">
      <c r="B480" s="4" t="str">
        <f t="shared" si="8"/>
        <v/>
      </c>
      <c r="C480"/>
      <c r="D480"/>
      <c r="E480"/>
      <c r="F480"/>
      <c r="G480"/>
      <c r="H480"/>
      <c r="I480"/>
      <c r="J480"/>
      <c r="K480"/>
      <c r="L480"/>
      <c r="M480"/>
      <c r="N480"/>
      <c r="O480"/>
      <c r="P480"/>
      <c r="Q480"/>
      <c r="R480"/>
      <c r="S480"/>
      <c r="T480"/>
    </row>
    <row r="481" spans="2:20" ht="15" x14ac:dyDescent="0.25">
      <c r="B481" s="4" t="str">
        <f t="shared" si="8"/>
        <v/>
      </c>
      <c r="C481"/>
      <c r="D481"/>
      <c r="E481"/>
      <c r="F481"/>
      <c r="G481"/>
      <c r="H481"/>
      <c r="I481"/>
      <c r="J481"/>
      <c r="K481"/>
      <c r="L481"/>
      <c r="M481"/>
      <c r="N481"/>
      <c r="O481"/>
      <c r="P481"/>
      <c r="Q481"/>
      <c r="R481"/>
      <c r="S481"/>
      <c r="T481"/>
    </row>
    <row r="482" spans="2:20" ht="15" x14ac:dyDescent="0.25">
      <c r="B482" s="4" t="str">
        <f t="shared" si="8"/>
        <v/>
      </c>
      <c r="C482"/>
      <c r="D482"/>
      <c r="E482"/>
      <c r="F482"/>
      <c r="G482"/>
      <c r="H482"/>
      <c r="I482"/>
      <c r="J482"/>
      <c r="K482"/>
      <c r="L482"/>
      <c r="M482"/>
      <c r="N482"/>
      <c r="O482"/>
      <c r="P482"/>
      <c r="Q482"/>
      <c r="R482"/>
      <c r="S482"/>
      <c r="T482"/>
    </row>
    <row r="483" spans="2:20" ht="15" x14ac:dyDescent="0.25">
      <c r="B483" s="4" t="str">
        <f t="shared" si="8"/>
        <v/>
      </c>
      <c r="C483"/>
      <c r="D483"/>
      <c r="E483"/>
      <c r="F483"/>
      <c r="G483"/>
      <c r="H483"/>
      <c r="I483"/>
      <c r="J483"/>
      <c r="K483"/>
      <c r="L483"/>
      <c r="M483"/>
      <c r="N483"/>
      <c r="O483"/>
      <c r="P483"/>
      <c r="Q483"/>
      <c r="R483"/>
      <c r="S483"/>
      <c r="T483"/>
    </row>
    <row r="484" spans="2:20" ht="15" x14ac:dyDescent="0.25">
      <c r="B484" s="4" t="str">
        <f t="shared" si="8"/>
        <v/>
      </c>
      <c r="C484"/>
      <c r="D484"/>
      <c r="E484"/>
      <c r="F484"/>
      <c r="G484"/>
      <c r="H484"/>
      <c r="I484"/>
      <c r="J484"/>
      <c r="K484"/>
      <c r="L484"/>
      <c r="M484"/>
      <c r="N484"/>
      <c r="O484"/>
      <c r="P484"/>
      <c r="Q484"/>
      <c r="R484"/>
      <c r="S484"/>
      <c r="T484"/>
    </row>
    <row r="485" spans="2:20" ht="15" x14ac:dyDescent="0.25">
      <c r="B485" s="4" t="str">
        <f t="shared" si="8"/>
        <v/>
      </c>
      <c r="C485"/>
      <c r="D485"/>
      <c r="E485"/>
      <c r="F485"/>
      <c r="G485"/>
      <c r="H485"/>
      <c r="I485"/>
      <c r="J485"/>
      <c r="K485"/>
      <c r="L485"/>
      <c r="M485"/>
      <c r="N485"/>
      <c r="O485"/>
      <c r="P485"/>
      <c r="Q485"/>
      <c r="R485"/>
      <c r="S485"/>
      <c r="T485"/>
    </row>
    <row r="486" spans="2:20" ht="15" x14ac:dyDescent="0.25">
      <c r="B486" s="4" t="str">
        <f t="shared" si="8"/>
        <v/>
      </c>
      <c r="C486"/>
      <c r="D486"/>
      <c r="E486"/>
      <c r="F486"/>
      <c r="G486"/>
      <c r="H486"/>
      <c r="I486"/>
      <c r="J486"/>
      <c r="K486"/>
      <c r="L486"/>
      <c r="M486"/>
      <c r="N486"/>
      <c r="O486"/>
      <c r="P486"/>
      <c r="Q486"/>
      <c r="R486"/>
      <c r="S486"/>
      <c r="T486"/>
    </row>
    <row r="487" spans="2:20" ht="15" x14ac:dyDescent="0.25">
      <c r="B487" s="4" t="str">
        <f t="shared" si="8"/>
        <v/>
      </c>
      <c r="C487"/>
      <c r="D487"/>
      <c r="E487"/>
      <c r="F487"/>
      <c r="G487"/>
      <c r="H487"/>
      <c r="I487"/>
      <c r="J487"/>
      <c r="K487"/>
      <c r="L487"/>
      <c r="M487"/>
      <c r="N487"/>
      <c r="O487"/>
      <c r="P487"/>
      <c r="Q487"/>
      <c r="R487"/>
      <c r="S487"/>
      <c r="T487"/>
    </row>
    <row r="488" spans="2:20" ht="15" x14ac:dyDescent="0.25">
      <c r="B488" s="4" t="str">
        <f t="shared" si="8"/>
        <v/>
      </c>
      <c r="C488"/>
      <c r="D488"/>
      <c r="E488"/>
      <c r="F488"/>
      <c r="G488"/>
      <c r="H488"/>
      <c r="I488"/>
      <c r="J488"/>
      <c r="K488"/>
      <c r="L488"/>
      <c r="M488"/>
      <c r="N488"/>
      <c r="O488"/>
      <c r="P488"/>
      <c r="Q488"/>
      <c r="R488"/>
      <c r="S488"/>
      <c r="T488"/>
    </row>
    <row r="489" spans="2:20" ht="15" x14ac:dyDescent="0.25">
      <c r="B489" s="4" t="str">
        <f t="shared" si="8"/>
        <v/>
      </c>
      <c r="C489"/>
      <c r="D489"/>
      <c r="E489"/>
      <c r="F489"/>
      <c r="G489"/>
      <c r="H489"/>
      <c r="I489"/>
      <c r="J489"/>
      <c r="K489"/>
      <c r="L489"/>
      <c r="M489"/>
      <c r="N489"/>
      <c r="O489"/>
      <c r="P489"/>
      <c r="Q489"/>
      <c r="R489"/>
      <c r="S489"/>
      <c r="T489"/>
    </row>
    <row r="490" spans="2:20" ht="15" x14ac:dyDescent="0.25">
      <c r="B490" s="4" t="str">
        <f t="shared" si="8"/>
        <v/>
      </c>
      <c r="C490"/>
      <c r="D490"/>
      <c r="E490"/>
      <c r="F490"/>
      <c r="G490"/>
      <c r="H490"/>
      <c r="I490"/>
      <c r="J490"/>
      <c r="K490"/>
      <c r="L490"/>
      <c r="M490"/>
      <c r="N490"/>
      <c r="O490"/>
      <c r="P490"/>
      <c r="Q490"/>
      <c r="R490"/>
      <c r="S490"/>
      <c r="T490"/>
    </row>
    <row r="491" spans="2:20" ht="15" x14ac:dyDescent="0.25">
      <c r="B491" s="4" t="str">
        <f t="shared" si="8"/>
        <v/>
      </c>
      <c r="C491"/>
      <c r="D491"/>
      <c r="E491"/>
      <c r="F491"/>
      <c r="G491"/>
      <c r="H491"/>
      <c r="I491"/>
      <c r="J491"/>
      <c r="K491"/>
      <c r="L491"/>
      <c r="M491"/>
      <c r="N491"/>
      <c r="O491"/>
      <c r="P491"/>
      <c r="Q491"/>
      <c r="R491"/>
      <c r="S491"/>
      <c r="T491"/>
    </row>
    <row r="492" spans="2:20" ht="15" x14ac:dyDescent="0.25">
      <c r="B492" s="4" t="str">
        <f t="shared" si="8"/>
        <v/>
      </c>
      <c r="C492"/>
      <c r="D492"/>
      <c r="E492"/>
      <c r="F492"/>
      <c r="G492"/>
      <c r="H492"/>
      <c r="I492"/>
      <c r="J492"/>
      <c r="K492"/>
      <c r="L492"/>
      <c r="M492"/>
      <c r="N492"/>
      <c r="O492"/>
      <c r="P492"/>
      <c r="Q492"/>
      <c r="R492"/>
      <c r="S492"/>
      <c r="T492"/>
    </row>
    <row r="493" spans="2:20" ht="15" x14ac:dyDescent="0.25">
      <c r="B493" s="4" t="str">
        <f t="shared" si="8"/>
        <v/>
      </c>
      <c r="C493"/>
      <c r="D493"/>
      <c r="E493"/>
      <c r="F493"/>
      <c r="G493"/>
      <c r="H493"/>
      <c r="I493"/>
      <c r="J493"/>
      <c r="K493"/>
      <c r="L493"/>
      <c r="M493"/>
      <c r="N493"/>
      <c r="O493"/>
      <c r="P493"/>
      <c r="Q493"/>
      <c r="R493"/>
      <c r="S493"/>
      <c r="T493"/>
    </row>
    <row r="494" spans="2:20" ht="15" x14ac:dyDescent="0.25">
      <c r="B494" s="4" t="str">
        <f t="shared" si="8"/>
        <v/>
      </c>
      <c r="C494"/>
      <c r="D494"/>
      <c r="E494"/>
      <c r="F494"/>
      <c r="G494"/>
      <c r="H494"/>
      <c r="I494"/>
      <c r="J494"/>
      <c r="K494"/>
      <c r="L494"/>
      <c r="M494"/>
      <c r="N494"/>
      <c r="O494"/>
      <c r="P494"/>
      <c r="Q494"/>
      <c r="R494"/>
      <c r="S494"/>
      <c r="T494"/>
    </row>
    <row r="495" spans="2:20" ht="15" x14ac:dyDescent="0.25">
      <c r="B495" s="4" t="str">
        <f t="shared" si="8"/>
        <v/>
      </c>
      <c r="C495"/>
      <c r="D495"/>
      <c r="E495"/>
      <c r="F495"/>
      <c r="G495"/>
      <c r="H495"/>
      <c r="I495"/>
      <c r="J495"/>
      <c r="K495"/>
      <c r="L495"/>
      <c r="M495"/>
      <c r="N495"/>
      <c r="O495"/>
      <c r="P495"/>
      <c r="Q495"/>
      <c r="R495"/>
      <c r="S495"/>
      <c r="T495"/>
    </row>
    <row r="496" spans="2:20" ht="15" x14ac:dyDescent="0.25">
      <c r="B496" s="4" t="str">
        <f t="shared" si="8"/>
        <v/>
      </c>
      <c r="C496"/>
      <c r="D496"/>
      <c r="E496"/>
      <c r="F496"/>
      <c r="G496"/>
      <c r="H496"/>
      <c r="I496"/>
      <c r="J496"/>
      <c r="K496"/>
      <c r="L496"/>
      <c r="M496"/>
      <c r="N496"/>
      <c r="O496"/>
      <c r="P496"/>
      <c r="Q496"/>
      <c r="R496"/>
      <c r="S496"/>
      <c r="T496"/>
    </row>
    <row r="497" spans="2:20" ht="15" x14ac:dyDescent="0.25">
      <c r="B497" s="4" t="str">
        <f t="shared" si="8"/>
        <v/>
      </c>
      <c r="C497"/>
      <c r="D497"/>
      <c r="E497"/>
      <c r="F497"/>
      <c r="G497"/>
      <c r="H497"/>
      <c r="I497"/>
      <c r="J497"/>
      <c r="K497"/>
      <c r="L497"/>
      <c r="M497"/>
      <c r="N497"/>
      <c r="O497"/>
      <c r="P497"/>
      <c r="Q497"/>
      <c r="R497"/>
      <c r="S497"/>
      <c r="T497"/>
    </row>
    <row r="498" spans="2:20" ht="15" x14ac:dyDescent="0.25">
      <c r="B498" s="4" t="str">
        <f t="shared" si="8"/>
        <v/>
      </c>
      <c r="C498"/>
      <c r="D498"/>
      <c r="E498"/>
      <c r="F498"/>
      <c r="G498"/>
      <c r="H498"/>
      <c r="I498"/>
      <c r="J498"/>
      <c r="K498"/>
      <c r="L498"/>
      <c r="M498"/>
      <c r="N498"/>
      <c r="O498"/>
      <c r="P498"/>
      <c r="Q498"/>
      <c r="R498"/>
      <c r="S498"/>
      <c r="T498"/>
    </row>
    <row r="499" spans="2:20" ht="15" x14ac:dyDescent="0.25">
      <c r="B499" s="4" t="str">
        <f t="shared" si="8"/>
        <v/>
      </c>
      <c r="C499"/>
      <c r="D499"/>
      <c r="E499"/>
      <c r="F499"/>
      <c r="G499"/>
      <c r="H499"/>
      <c r="I499"/>
      <c r="J499"/>
      <c r="K499"/>
      <c r="L499"/>
      <c r="M499"/>
      <c r="N499"/>
      <c r="O499"/>
      <c r="P499"/>
      <c r="Q499"/>
      <c r="R499"/>
      <c r="S499"/>
      <c r="T499"/>
    </row>
    <row r="500" spans="2:20" ht="15" x14ac:dyDescent="0.25">
      <c r="B500" s="4" t="str">
        <f t="shared" si="8"/>
        <v/>
      </c>
      <c r="C500"/>
      <c r="D500"/>
      <c r="E500"/>
      <c r="F500"/>
      <c r="G500"/>
      <c r="H500"/>
      <c r="I500"/>
      <c r="J500"/>
      <c r="K500"/>
      <c r="L500"/>
      <c r="M500"/>
      <c r="N500"/>
      <c r="O500"/>
      <c r="P500"/>
      <c r="Q500"/>
      <c r="R500"/>
      <c r="S500"/>
      <c r="T500"/>
    </row>
    <row r="501" spans="2:20" ht="15" x14ac:dyDescent="0.25">
      <c r="B501" s="4" t="str">
        <f t="shared" si="8"/>
        <v/>
      </c>
      <c r="C501"/>
      <c r="D501"/>
      <c r="E501"/>
      <c r="F501"/>
      <c r="G501"/>
      <c r="H501"/>
      <c r="I501"/>
      <c r="J501"/>
      <c r="K501"/>
      <c r="L501"/>
      <c r="M501"/>
      <c r="N501"/>
      <c r="O501"/>
      <c r="P501"/>
      <c r="Q501"/>
      <c r="R501"/>
      <c r="S501"/>
      <c r="T501"/>
    </row>
    <row r="502" spans="2:20" ht="15" x14ac:dyDescent="0.25">
      <c r="B502" s="4" t="str">
        <f t="shared" si="8"/>
        <v/>
      </c>
      <c r="C502"/>
      <c r="D502"/>
      <c r="E502"/>
      <c r="F502"/>
      <c r="G502"/>
      <c r="H502"/>
      <c r="I502"/>
      <c r="J502"/>
      <c r="K502"/>
      <c r="L502"/>
      <c r="M502"/>
      <c r="N502"/>
      <c r="O502"/>
      <c r="P502"/>
      <c r="Q502"/>
      <c r="R502"/>
      <c r="S502"/>
      <c r="T502"/>
    </row>
    <row r="503" spans="2:20" ht="15" x14ac:dyDescent="0.25">
      <c r="B503" s="4" t="str">
        <f t="shared" si="8"/>
        <v/>
      </c>
      <c r="C503"/>
      <c r="D503"/>
      <c r="E503"/>
      <c r="F503"/>
      <c r="G503"/>
      <c r="H503"/>
      <c r="I503"/>
      <c r="J503"/>
      <c r="K503"/>
      <c r="L503"/>
      <c r="M503"/>
      <c r="N503"/>
      <c r="O503"/>
      <c r="P503"/>
      <c r="Q503"/>
      <c r="R503"/>
      <c r="S503"/>
      <c r="T503"/>
    </row>
    <row r="504" spans="2:20" ht="15" x14ac:dyDescent="0.25">
      <c r="B504" s="4" t="str">
        <f t="shared" si="8"/>
        <v/>
      </c>
      <c r="C504"/>
      <c r="D504"/>
      <c r="E504"/>
      <c r="F504"/>
      <c r="G504"/>
      <c r="H504"/>
      <c r="I504"/>
      <c r="J504"/>
      <c r="K504"/>
      <c r="L504"/>
      <c r="M504"/>
      <c r="N504"/>
      <c r="O504"/>
      <c r="P504"/>
      <c r="Q504"/>
      <c r="R504"/>
      <c r="S504"/>
      <c r="T504"/>
    </row>
    <row r="505" spans="2:20" ht="15" x14ac:dyDescent="0.25">
      <c r="B505" s="4" t="str">
        <f t="shared" si="8"/>
        <v/>
      </c>
      <c r="C505"/>
      <c r="D505"/>
      <c r="E505"/>
      <c r="F505"/>
      <c r="G505"/>
      <c r="H505"/>
      <c r="I505"/>
      <c r="J505"/>
      <c r="K505"/>
      <c r="L505"/>
      <c r="M505"/>
      <c r="N505"/>
      <c r="O505"/>
      <c r="P505"/>
      <c r="Q505"/>
      <c r="R505"/>
      <c r="S505"/>
      <c r="T505"/>
    </row>
    <row r="506" spans="2:20" ht="15" x14ac:dyDescent="0.25">
      <c r="B506" s="4" t="str">
        <f t="shared" si="8"/>
        <v/>
      </c>
      <c r="C506"/>
      <c r="D506"/>
      <c r="E506"/>
      <c r="F506"/>
      <c r="G506"/>
      <c r="H506"/>
      <c r="I506"/>
      <c r="J506"/>
      <c r="K506"/>
      <c r="L506"/>
      <c r="M506"/>
      <c r="N506"/>
      <c r="O506"/>
      <c r="P506"/>
      <c r="Q506"/>
      <c r="R506"/>
      <c r="S506"/>
      <c r="T506"/>
    </row>
    <row r="507" spans="2:20" ht="15" x14ac:dyDescent="0.25">
      <c r="B507" s="4" t="str">
        <f t="shared" si="8"/>
        <v/>
      </c>
      <c r="C507"/>
      <c r="D507"/>
      <c r="E507"/>
      <c r="F507"/>
      <c r="G507"/>
      <c r="H507"/>
      <c r="I507"/>
      <c r="J507"/>
      <c r="K507"/>
      <c r="L507"/>
      <c r="M507"/>
      <c r="N507"/>
      <c r="O507"/>
      <c r="P507"/>
      <c r="Q507"/>
      <c r="R507"/>
      <c r="S507"/>
      <c r="T507"/>
    </row>
    <row r="508" spans="2:20" ht="15" x14ac:dyDescent="0.25">
      <c r="B508" s="4" t="str">
        <f t="shared" si="8"/>
        <v/>
      </c>
      <c r="C508"/>
      <c r="D508"/>
      <c r="E508"/>
      <c r="F508"/>
      <c r="G508"/>
      <c r="H508"/>
      <c r="I508"/>
      <c r="J508"/>
      <c r="K508"/>
      <c r="L508"/>
      <c r="M508"/>
      <c r="N508"/>
      <c r="O508"/>
      <c r="P508"/>
      <c r="Q508"/>
      <c r="R508"/>
      <c r="S508"/>
      <c r="T508"/>
    </row>
    <row r="509" spans="2:20" ht="15" x14ac:dyDescent="0.25">
      <c r="B509" s="4" t="str">
        <f t="shared" si="8"/>
        <v/>
      </c>
      <c r="C509"/>
      <c r="D509"/>
      <c r="E509"/>
      <c r="F509"/>
      <c r="G509"/>
      <c r="H509"/>
      <c r="I509"/>
      <c r="J509"/>
      <c r="K509"/>
      <c r="L509"/>
      <c r="M509"/>
      <c r="N509"/>
      <c r="O509"/>
      <c r="P509"/>
      <c r="Q509"/>
      <c r="R509"/>
      <c r="S509"/>
      <c r="T509"/>
    </row>
    <row r="510" spans="2:20" ht="15" x14ac:dyDescent="0.25">
      <c r="B510" s="4" t="str">
        <f t="shared" si="8"/>
        <v/>
      </c>
      <c r="C510"/>
      <c r="D510"/>
      <c r="E510"/>
      <c r="F510"/>
      <c r="G510"/>
      <c r="H510"/>
      <c r="I510"/>
      <c r="J510"/>
      <c r="K510"/>
      <c r="L510"/>
      <c r="M510"/>
      <c r="N510"/>
      <c r="O510"/>
      <c r="P510"/>
      <c r="Q510"/>
      <c r="R510"/>
      <c r="S510"/>
      <c r="T510"/>
    </row>
    <row r="511" spans="2:20" ht="15" x14ac:dyDescent="0.25">
      <c r="B511" s="4" t="str">
        <f t="shared" si="8"/>
        <v/>
      </c>
      <c r="C511"/>
      <c r="D511"/>
      <c r="E511"/>
      <c r="F511"/>
      <c r="G511"/>
      <c r="H511"/>
      <c r="I511"/>
      <c r="J511"/>
      <c r="K511"/>
      <c r="L511"/>
      <c r="M511"/>
      <c r="N511"/>
      <c r="O511"/>
      <c r="P511"/>
      <c r="Q511"/>
      <c r="R511"/>
      <c r="S511"/>
      <c r="T511"/>
    </row>
    <row r="512" spans="2:20" ht="15" x14ac:dyDescent="0.25">
      <c r="B512" s="4" t="str">
        <f t="shared" si="8"/>
        <v/>
      </c>
      <c r="C512"/>
      <c r="D512"/>
      <c r="E512"/>
      <c r="F512"/>
      <c r="G512"/>
      <c r="H512"/>
      <c r="I512"/>
      <c r="J512"/>
      <c r="K512"/>
      <c r="L512"/>
      <c r="M512"/>
      <c r="N512"/>
      <c r="O512"/>
      <c r="P512"/>
      <c r="Q512"/>
      <c r="R512"/>
      <c r="S512"/>
      <c r="T512"/>
    </row>
    <row r="513" spans="2:20" ht="15" x14ac:dyDescent="0.25">
      <c r="B513" s="4" t="str">
        <f t="shared" si="8"/>
        <v/>
      </c>
      <c r="C513"/>
      <c r="D513"/>
      <c r="E513"/>
      <c r="F513"/>
      <c r="G513"/>
      <c r="H513"/>
      <c r="I513"/>
      <c r="J513"/>
      <c r="K513"/>
      <c r="L513"/>
      <c r="M513"/>
      <c r="N513"/>
      <c r="O513"/>
      <c r="P513"/>
      <c r="Q513"/>
      <c r="R513"/>
      <c r="S513"/>
      <c r="T513"/>
    </row>
    <row r="514" spans="2:20" ht="15" x14ac:dyDescent="0.25">
      <c r="B514" s="4" t="str">
        <f t="shared" si="8"/>
        <v/>
      </c>
      <c r="C514"/>
      <c r="D514"/>
      <c r="E514"/>
      <c r="F514"/>
      <c r="G514"/>
      <c r="H514"/>
      <c r="I514"/>
      <c r="J514"/>
      <c r="K514"/>
      <c r="L514"/>
      <c r="M514"/>
      <c r="N514"/>
      <c r="O514"/>
      <c r="P514"/>
      <c r="Q514"/>
      <c r="R514"/>
      <c r="S514"/>
      <c r="T514"/>
    </row>
    <row r="515" spans="2:20" ht="15" x14ac:dyDescent="0.25">
      <c r="B515" s="4" t="str">
        <f t="shared" si="8"/>
        <v/>
      </c>
      <c r="C515"/>
      <c r="D515"/>
      <c r="E515"/>
      <c r="F515"/>
      <c r="G515"/>
      <c r="H515"/>
      <c r="I515"/>
      <c r="J515"/>
      <c r="K515"/>
      <c r="L515"/>
      <c r="M515"/>
      <c r="N515"/>
      <c r="O515"/>
      <c r="P515"/>
      <c r="Q515"/>
      <c r="R515"/>
      <c r="S515"/>
      <c r="T515"/>
    </row>
    <row r="516" spans="2:20" ht="15" x14ac:dyDescent="0.25">
      <c r="B516" s="4" t="str">
        <f t="shared" si="8"/>
        <v/>
      </c>
      <c r="C516"/>
      <c r="D516"/>
      <c r="E516"/>
      <c r="F516"/>
      <c r="G516"/>
      <c r="H516"/>
      <c r="I516"/>
      <c r="J516"/>
      <c r="K516"/>
      <c r="L516"/>
      <c r="M516"/>
      <c r="N516"/>
      <c r="O516"/>
      <c r="P516"/>
      <c r="Q516"/>
      <c r="R516"/>
      <c r="S516"/>
      <c r="T516"/>
    </row>
    <row r="517" spans="2:20" ht="15" x14ac:dyDescent="0.25">
      <c r="B517" s="4" t="str">
        <f t="shared" si="8"/>
        <v/>
      </c>
      <c r="C517"/>
      <c r="D517"/>
      <c r="E517"/>
      <c r="F517"/>
      <c r="G517"/>
      <c r="H517"/>
      <c r="I517"/>
      <c r="J517"/>
      <c r="K517"/>
      <c r="L517"/>
      <c r="M517"/>
      <c r="N517"/>
      <c r="O517"/>
      <c r="P517"/>
      <c r="Q517"/>
      <c r="R517"/>
      <c r="S517"/>
      <c r="T517"/>
    </row>
    <row r="518" spans="2:20" ht="15" x14ac:dyDescent="0.25">
      <c r="B518" s="4" t="str">
        <f t="shared" si="8"/>
        <v/>
      </c>
      <c r="C518"/>
      <c r="D518"/>
      <c r="E518"/>
      <c r="F518"/>
      <c r="G518"/>
      <c r="H518"/>
      <c r="I518"/>
      <c r="J518"/>
      <c r="K518"/>
      <c r="L518"/>
      <c r="M518"/>
      <c r="N518"/>
      <c r="O518"/>
      <c r="P518"/>
      <c r="Q518"/>
      <c r="R518"/>
      <c r="S518"/>
      <c r="T518"/>
    </row>
    <row r="519" spans="2:20" ht="15" x14ac:dyDescent="0.25">
      <c r="B519" s="4" t="str">
        <f t="shared" si="8"/>
        <v/>
      </c>
      <c r="C519"/>
      <c r="D519"/>
      <c r="E519"/>
      <c r="F519"/>
      <c r="G519"/>
      <c r="H519"/>
      <c r="I519"/>
      <c r="J519"/>
      <c r="K519"/>
      <c r="L519"/>
      <c r="M519"/>
      <c r="N519"/>
      <c r="O519"/>
      <c r="P519"/>
      <c r="Q519"/>
      <c r="R519"/>
      <c r="S519"/>
      <c r="T519"/>
    </row>
    <row r="520" spans="2:20" ht="15" x14ac:dyDescent="0.25">
      <c r="B520" s="4" t="str">
        <f t="shared" si="8"/>
        <v/>
      </c>
      <c r="C520"/>
      <c r="D520"/>
      <c r="E520"/>
      <c r="F520"/>
      <c r="G520"/>
      <c r="H520"/>
      <c r="I520"/>
      <c r="J520"/>
      <c r="K520"/>
      <c r="L520"/>
      <c r="M520"/>
      <c r="N520"/>
      <c r="O520"/>
      <c r="P520"/>
      <c r="Q520"/>
      <c r="R520"/>
      <c r="S520"/>
      <c r="T520"/>
    </row>
    <row r="521" spans="2:20" ht="15" x14ac:dyDescent="0.25">
      <c r="B521" s="4" t="str">
        <f t="shared" si="8"/>
        <v/>
      </c>
      <c r="C521"/>
      <c r="D521"/>
      <c r="E521"/>
      <c r="F521"/>
      <c r="G521"/>
      <c r="H521"/>
      <c r="I521"/>
      <c r="J521"/>
      <c r="K521"/>
      <c r="L521"/>
      <c r="M521"/>
      <c r="N521"/>
      <c r="O521"/>
      <c r="P521"/>
      <c r="Q521"/>
      <c r="R521"/>
      <c r="S521"/>
      <c r="T521"/>
    </row>
    <row r="522" spans="2:20" ht="15" x14ac:dyDescent="0.25">
      <c r="B522" s="4" t="str">
        <f t="shared" si="8"/>
        <v/>
      </c>
      <c r="C522"/>
      <c r="D522"/>
      <c r="E522"/>
      <c r="F522"/>
      <c r="G522"/>
      <c r="H522"/>
      <c r="I522"/>
      <c r="J522"/>
      <c r="K522"/>
      <c r="L522"/>
      <c r="M522"/>
      <c r="N522"/>
      <c r="O522"/>
      <c r="P522"/>
      <c r="Q522"/>
      <c r="R522"/>
      <c r="S522"/>
      <c r="T522"/>
    </row>
    <row r="523" spans="2:20" ht="15" x14ac:dyDescent="0.25">
      <c r="B523" s="4" t="str">
        <f t="shared" si="8"/>
        <v/>
      </c>
      <c r="C523"/>
      <c r="D523"/>
      <c r="E523"/>
      <c r="F523"/>
      <c r="G523"/>
      <c r="H523"/>
      <c r="I523"/>
      <c r="J523"/>
      <c r="K523"/>
      <c r="L523"/>
      <c r="M523"/>
      <c r="N523"/>
      <c r="O523"/>
      <c r="P523"/>
      <c r="Q523"/>
      <c r="R523"/>
      <c r="S523"/>
      <c r="T523"/>
    </row>
    <row r="524" spans="2:20" ht="15" x14ac:dyDescent="0.25">
      <c r="B524" s="4" t="str">
        <f t="shared" si="8"/>
        <v/>
      </c>
      <c r="C524"/>
      <c r="D524"/>
      <c r="E524"/>
      <c r="F524"/>
      <c r="G524"/>
      <c r="H524"/>
      <c r="I524"/>
      <c r="J524"/>
      <c r="K524"/>
      <c r="L524"/>
      <c r="M524"/>
      <c r="N524"/>
      <c r="O524"/>
      <c r="P524"/>
      <c r="Q524"/>
      <c r="R524"/>
      <c r="S524"/>
      <c r="T524"/>
    </row>
    <row r="525" spans="2:20" ht="15" x14ac:dyDescent="0.25">
      <c r="B525" s="4" t="str">
        <f t="shared" ref="B525:B588" si="9">IF(IFERROR(IF(MAX(G525:BB525)/MAX($G$12:$BB$10000)=1,"",MAX(G525:BB525)/MAX($G$12:$BB$10000)),"")=0,"",IFERROR(IF(MAX(G525:BB525)/MAX($G$12:$BB$10000)=1,"",MAX(G525:BB525)/MAX($G$12:$BB$10000)),""))</f>
        <v/>
      </c>
      <c r="C525"/>
      <c r="D525"/>
      <c r="E525"/>
      <c r="F525"/>
      <c r="G525"/>
      <c r="H525"/>
      <c r="I525"/>
      <c r="J525"/>
      <c r="K525"/>
      <c r="L525"/>
      <c r="M525"/>
      <c r="N525"/>
      <c r="O525"/>
      <c r="P525"/>
      <c r="Q525"/>
      <c r="R525"/>
      <c r="S525"/>
      <c r="T525"/>
    </row>
    <row r="526" spans="2:20" ht="15" x14ac:dyDescent="0.25">
      <c r="B526" s="4" t="str">
        <f t="shared" si="9"/>
        <v/>
      </c>
      <c r="C526"/>
      <c r="D526"/>
      <c r="E526"/>
      <c r="F526"/>
      <c r="G526"/>
      <c r="H526"/>
      <c r="I526"/>
      <c r="J526"/>
      <c r="K526"/>
      <c r="L526"/>
      <c r="M526"/>
      <c r="N526"/>
      <c r="O526"/>
      <c r="P526"/>
      <c r="Q526"/>
      <c r="R526"/>
      <c r="S526"/>
      <c r="T526"/>
    </row>
    <row r="527" spans="2:20" ht="15" x14ac:dyDescent="0.25">
      <c r="B527" s="4" t="str">
        <f t="shared" si="9"/>
        <v/>
      </c>
      <c r="C527"/>
      <c r="D527"/>
      <c r="E527"/>
      <c r="F527"/>
      <c r="G527"/>
      <c r="H527"/>
      <c r="I527"/>
      <c r="J527"/>
      <c r="K527"/>
      <c r="L527"/>
      <c r="M527"/>
      <c r="N527"/>
      <c r="O527"/>
      <c r="P527"/>
      <c r="Q527"/>
      <c r="R527"/>
      <c r="S527"/>
      <c r="T527"/>
    </row>
    <row r="528" spans="2:20" ht="15" x14ac:dyDescent="0.25">
      <c r="B528" s="4" t="str">
        <f t="shared" si="9"/>
        <v/>
      </c>
      <c r="C528"/>
      <c r="D528"/>
      <c r="E528"/>
      <c r="F528"/>
      <c r="G528"/>
      <c r="H528"/>
      <c r="I528"/>
      <c r="J528"/>
      <c r="K528"/>
      <c r="L528"/>
      <c r="M528"/>
      <c r="N528"/>
      <c r="O528"/>
      <c r="P528"/>
      <c r="Q528"/>
      <c r="R528"/>
      <c r="S528"/>
      <c r="T528"/>
    </row>
    <row r="529" spans="2:20" ht="15" x14ac:dyDescent="0.25">
      <c r="B529" s="4" t="str">
        <f t="shared" si="9"/>
        <v/>
      </c>
      <c r="C529"/>
      <c r="D529"/>
      <c r="E529"/>
      <c r="F529"/>
      <c r="G529"/>
      <c r="H529"/>
      <c r="I529"/>
      <c r="J529"/>
      <c r="K529"/>
      <c r="L529"/>
      <c r="M529"/>
      <c r="N529"/>
      <c r="O529"/>
      <c r="P529"/>
      <c r="Q529"/>
      <c r="R529"/>
      <c r="S529"/>
      <c r="T529"/>
    </row>
    <row r="530" spans="2:20" ht="15" x14ac:dyDescent="0.25">
      <c r="B530" s="4" t="str">
        <f t="shared" si="9"/>
        <v/>
      </c>
      <c r="C530"/>
      <c r="D530"/>
      <c r="E530"/>
      <c r="F530"/>
      <c r="G530"/>
      <c r="H530"/>
      <c r="I530"/>
      <c r="J530"/>
      <c r="K530"/>
      <c r="L530"/>
      <c r="M530"/>
      <c r="N530"/>
      <c r="O530"/>
      <c r="P530"/>
      <c r="Q530"/>
      <c r="R530"/>
      <c r="S530"/>
      <c r="T530"/>
    </row>
    <row r="531" spans="2:20" ht="15" x14ac:dyDescent="0.25">
      <c r="B531" s="4" t="str">
        <f t="shared" si="9"/>
        <v/>
      </c>
      <c r="C531"/>
      <c r="D531"/>
      <c r="E531"/>
      <c r="F531"/>
      <c r="G531"/>
      <c r="H531"/>
      <c r="I531"/>
      <c r="J531"/>
      <c r="K531"/>
      <c r="L531"/>
      <c r="M531"/>
      <c r="N531"/>
      <c r="O531"/>
      <c r="P531"/>
      <c r="Q531"/>
      <c r="R531"/>
      <c r="S531"/>
      <c r="T531"/>
    </row>
    <row r="532" spans="2:20" ht="15" x14ac:dyDescent="0.25">
      <c r="B532" s="4" t="str">
        <f t="shared" si="9"/>
        <v/>
      </c>
      <c r="C532"/>
      <c r="D532"/>
      <c r="E532"/>
      <c r="F532"/>
      <c r="G532"/>
      <c r="H532"/>
      <c r="I532"/>
      <c r="J532"/>
      <c r="K532"/>
      <c r="L532"/>
      <c r="M532"/>
      <c r="N532"/>
      <c r="O532"/>
      <c r="P532"/>
      <c r="Q532"/>
      <c r="R532"/>
      <c r="S532"/>
      <c r="T532"/>
    </row>
    <row r="533" spans="2:20" ht="15" x14ac:dyDescent="0.25">
      <c r="B533" s="4" t="str">
        <f t="shared" si="9"/>
        <v/>
      </c>
      <c r="C533"/>
      <c r="D533"/>
      <c r="E533"/>
      <c r="F533"/>
      <c r="G533"/>
      <c r="H533"/>
      <c r="I533"/>
      <c r="J533"/>
      <c r="K533"/>
      <c r="L533"/>
      <c r="M533"/>
      <c r="N533"/>
      <c r="O533"/>
      <c r="P533"/>
      <c r="Q533"/>
      <c r="R533"/>
      <c r="S533"/>
      <c r="T533"/>
    </row>
    <row r="534" spans="2:20" ht="15" x14ac:dyDescent="0.25">
      <c r="B534" s="4" t="str">
        <f t="shared" si="9"/>
        <v/>
      </c>
      <c r="C534"/>
      <c r="D534"/>
      <c r="E534"/>
      <c r="F534"/>
      <c r="G534"/>
      <c r="H534"/>
      <c r="I534"/>
      <c r="J534"/>
      <c r="K534"/>
      <c r="L534"/>
      <c r="M534"/>
      <c r="N534"/>
      <c r="O534"/>
      <c r="P534"/>
      <c r="Q534"/>
      <c r="R534"/>
      <c r="S534"/>
      <c r="T534"/>
    </row>
    <row r="535" spans="2:20" ht="15" x14ac:dyDescent="0.25">
      <c r="B535" s="4" t="str">
        <f t="shared" si="9"/>
        <v/>
      </c>
      <c r="C535"/>
      <c r="D535"/>
      <c r="E535"/>
      <c r="F535"/>
      <c r="G535"/>
      <c r="H535"/>
      <c r="I535"/>
      <c r="J535"/>
      <c r="K535"/>
      <c r="L535"/>
      <c r="M535"/>
      <c r="N535"/>
      <c r="O535"/>
      <c r="P535"/>
      <c r="Q535"/>
      <c r="R535"/>
      <c r="S535"/>
      <c r="T535"/>
    </row>
    <row r="536" spans="2:20" ht="15" x14ac:dyDescent="0.25">
      <c r="B536" s="4" t="str">
        <f t="shared" si="9"/>
        <v/>
      </c>
      <c r="C536"/>
      <c r="D536"/>
      <c r="E536"/>
      <c r="F536"/>
      <c r="G536"/>
      <c r="H536"/>
      <c r="I536"/>
      <c r="J536"/>
      <c r="K536"/>
      <c r="L536"/>
      <c r="M536"/>
      <c r="N536"/>
      <c r="O536"/>
      <c r="P536"/>
      <c r="Q536"/>
      <c r="R536"/>
      <c r="S536"/>
      <c r="T536"/>
    </row>
    <row r="537" spans="2:20" ht="15" x14ac:dyDescent="0.25">
      <c r="B537" s="4" t="str">
        <f t="shared" si="9"/>
        <v/>
      </c>
      <c r="C537"/>
      <c r="D537"/>
      <c r="E537"/>
      <c r="F537"/>
      <c r="G537"/>
      <c r="H537"/>
      <c r="I537"/>
      <c r="J537"/>
      <c r="K537"/>
      <c r="L537"/>
      <c r="M537"/>
      <c r="N537"/>
      <c r="O537"/>
      <c r="P537"/>
      <c r="Q537"/>
      <c r="R537"/>
      <c r="S537"/>
      <c r="T537"/>
    </row>
    <row r="538" spans="2:20" ht="15" x14ac:dyDescent="0.25">
      <c r="B538" s="4" t="str">
        <f t="shared" si="9"/>
        <v/>
      </c>
      <c r="C538"/>
      <c r="D538"/>
      <c r="E538"/>
      <c r="F538"/>
      <c r="G538"/>
      <c r="H538"/>
      <c r="I538"/>
      <c r="J538"/>
      <c r="K538"/>
      <c r="L538"/>
      <c r="M538"/>
      <c r="N538"/>
      <c r="O538"/>
      <c r="P538"/>
      <c r="Q538"/>
      <c r="R538"/>
      <c r="S538"/>
      <c r="T538"/>
    </row>
    <row r="539" spans="2:20" ht="15" x14ac:dyDescent="0.25">
      <c r="B539" s="4" t="str">
        <f t="shared" si="9"/>
        <v/>
      </c>
      <c r="C539"/>
      <c r="D539"/>
      <c r="E539"/>
      <c r="F539"/>
      <c r="G539"/>
      <c r="H539"/>
      <c r="I539"/>
      <c r="J539"/>
      <c r="K539"/>
      <c r="L539"/>
      <c r="M539"/>
      <c r="N539"/>
      <c r="O539"/>
      <c r="P539"/>
      <c r="Q539"/>
      <c r="R539"/>
      <c r="S539"/>
      <c r="T539"/>
    </row>
    <row r="540" spans="2:20" ht="15" x14ac:dyDescent="0.25">
      <c r="B540" s="4" t="str">
        <f t="shared" si="9"/>
        <v/>
      </c>
      <c r="C540"/>
      <c r="D540"/>
      <c r="E540"/>
      <c r="F540"/>
      <c r="G540"/>
      <c r="H540"/>
      <c r="I540"/>
      <c r="J540"/>
      <c r="K540"/>
      <c r="L540"/>
      <c r="M540"/>
      <c r="N540"/>
      <c r="O540"/>
      <c r="P540"/>
      <c r="Q540"/>
      <c r="R540"/>
      <c r="S540"/>
      <c r="T540"/>
    </row>
    <row r="541" spans="2:20" ht="15" x14ac:dyDescent="0.25">
      <c r="B541" s="4" t="str">
        <f t="shared" si="9"/>
        <v/>
      </c>
      <c r="C541"/>
      <c r="D541"/>
      <c r="E541"/>
      <c r="F541"/>
      <c r="G541"/>
      <c r="H541"/>
      <c r="I541"/>
      <c r="J541"/>
      <c r="K541"/>
      <c r="L541"/>
      <c r="M541"/>
      <c r="N541"/>
      <c r="O541"/>
      <c r="P541"/>
      <c r="Q541"/>
      <c r="R541"/>
      <c r="S541"/>
      <c r="T541"/>
    </row>
    <row r="542" spans="2:20" ht="15" x14ac:dyDescent="0.25">
      <c r="B542" s="4" t="str">
        <f t="shared" si="9"/>
        <v/>
      </c>
      <c r="C542"/>
      <c r="D542"/>
      <c r="E542"/>
      <c r="F542"/>
      <c r="G542"/>
      <c r="H542"/>
      <c r="I542"/>
      <c r="J542"/>
      <c r="K542"/>
      <c r="L542"/>
      <c r="M542"/>
      <c r="N542"/>
      <c r="O542"/>
      <c r="P542"/>
      <c r="Q542"/>
      <c r="R542"/>
      <c r="S542"/>
      <c r="T542"/>
    </row>
    <row r="543" spans="2:20" ht="15" x14ac:dyDescent="0.25">
      <c r="B543" s="4" t="str">
        <f t="shared" si="9"/>
        <v/>
      </c>
      <c r="C543"/>
      <c r="D543"/>
      <c r="E543"/>
      <c r="F543"/>
      <c r="G543"/>
      <c r="H543"/>
      <c r="I543"/>
      <c r="J543"/>
      <c r="K543"/>
      <c r="L543"/>
      <c r="M543"/>
      <c r="N543"/>
      <c r="O543"/>
      <c r="P543"/>
      <c r="Q543"/>
      <c r="R543"/>
      <c r="S543"/>
      <c r="T543"/>
    </row>
    <row r="544" spans="2:20" ht="15" x14ac:dyDescent="0.25">
      <c r="B544" s="4" t="str">
        <f t="shared" si="9"/>
        <v/>
      </c>
      <c r="C544"/>
      <c r="D544"/>
      <c r="E544"/>
      <c r="F544"/>
      <c r="G544"/>
      <c r="H544"/>
      <c r="I544"/>
      <c r="J544"/>
      <c r="K544"/>
      <c r="L544"/>
      <c r="M544"/>
      <c r="N544"/>
      <c r="O544"/>
      <c r="P544"/>
      <c r="Q544"/>
      <c r="R544"/>
      <c r="S544"/>
      <c r="T544"/>
    </row>
    <row r="545" spans="2:20" ht="15" x14ac:dyDescent="0.25">
      <c r="B545" s="4" t="str">
        <f t="shared" si="9"/>
        <v/>
      </c>
      <c r="C545"/>
      <c r="D545"/>
      <c r="E545"/>
      <c r="F545"/>
      <c r="G545"/>
      <c r="H545"/>
      <c r="I545"/>
      <c r="J545"/>
      <c r="K545"/>
      <c r="L545"/>
      <c r="M545"/>
      <c r="N545"/>
      <c r="O545"/>
      <c r="P545"/>
      <c r="Q545"/>
      <c r="R545"/>
      <c r="S545"/>
      <c r="T545"/>
    </row>
    <row r="546" spans="2:20" ht="15" x14ac:dyDescent="0.25">
      <c r="B546" s="4" t="str">
        <f t="shared" si="9"/>
        <v/>
      </c>
      <c r="C546"/>
      <c r="D546"/>
      <c r="E546"/>
      <c r="F546"/>
      <c r="G546"/>
      <c r="H546"/>
      <c r="I546"/>
      <c r="J546"/>
      <c r="K546"/>
      <c r="L546"/>
      <c r="M546"/>
      <c r="N546"/>
      <c r="O546"/>
      <c r="P546"/>
      <c r="Q546"/>
      <c r="R546"/>
      <c r="S546"/>
      <c r="T546"/>
    </row>
    <row r="547" spans="2:20" ht="15" x14ac:dyDescent="0.25">
      <c r="B547" s="4" t="str">
        <f t="shared" si="9"/>
        <v/>
      </c>
      <c r="C547"/>
      <c r="D547"/>
      <c r="E547"/>
      <c r="F547"/>
      <c r="G547"/>
      <c r="H547"/>
      <c r="I547"/>
      <c r="J547"/>
      <c r="K547"/>
      <c r="L547"/>
      <c r="M547"/>
      <c r="N547"/>
      <c r="O547"/>
      <c r="P547"/>
      <c r="Q547"/>
      <c r="R547"/>
      <c r="S547"/>
      <c r="T547"/>
    </row>
    <row r="548" spans="2:20" ht="15" x14ac:dyDescent="0.25">
      <c r="B548" s="4" t="str">
        <f t="shared" si="9"/>
        <v/>
      </c>
      <c r="C548"/>
      <c r="D548"/>
      <c r="E548"/>
      <c r="F548"/>
      <c r="G548"/>
      <c r="H548"/>
      <c r="I548"/>
      <c r="J548"/>
      <c r="K548"/>
      <c r="L548"/>
      <c r="M548"/>
      <c r="N548"/>
      <c r="O548"/>
      <c r="P548"/>
      <c r="Q548"/>
      <c r="R548"/>
      <c r="S548"/>
      <c r="T548"/>
    </row>
    <row r="549" spans="2:20" ht="15" x14ac:dyDescent="0.25">
      <c r="B549" s="4" t="str">
        <f t="shared" si="9"/>
        <v/>
      </c>
      <c r="C549"/>
      <c r="D549"/>
      <c r="E549"/>
      <c r="F549"/>
      <c r="G549"/>
      <c r="H549"/>
      <c r="I549"/>
      <c r="J549"/>
      <c r="K549"/>
      <c r="L549"/>
      <c r="M549"/>
      <c r="N549"/>
      <c r="O549"/>
      <c r="P549"/>
      <c r="Q549"/>
      <c r="R549"/>
      <c r="S549"/>
      <c r="T549"/>
    </row>
    <row r="550" spans="2:20" ht="15" x14ac:dyDescent="0.25">
      <c r="B550" s="4" t="str">
        <f t="shared" si="9"/>
        <v/>
      </c>
      <c r="C550"/>
      <c r="D550"/>
      <c r="E550"/>
      <c r="F550"/>
      <c r="G550"/>
      <c r="H550"/>
      <c r="I550"/>
      <c r="J550"/>
      <c r="K550"/>
      <c r="L550"/>
      <c r="M550"/>
      <c r="N550"/>
      <c r="O550"/>
      <c r="P550"/>
      <c r="Q550"/>
      <c r="R550"/>
      <c r="S550"/>
      <c r="T550"/>
    </row>
    <row r="551" spans="2:20" ht="15" x14ac:dyDescent="0.25">
      <c r="B551" s="4" t="str">
        <f t="shared" si="9"/>
        <v/>
      </c>
      <c r="C551"/>
      <c r="D551"/>
      <c r="E551"/>
      <c r="F551"/>
      <c r="G551"/>
      <c r="H551"/>
      <c r="I551"/>
      <c r="J551"/>
      <c r="K551"/>
      <c r="L551"/>
      <c r="M551"/>
      <c r="N551"/>
      <c r="O551"/>
      <c r="P551"/>
      <c r="Q551"/>
      <c r="R551"/>
      <c r="S551"/>
      <c r="T551"/>
    </row>
    <row r="552" spans="2:20" ht="15" x14ac:dyDescent="0.25">
      <c r="B552" s="4" t="str">
        <f t="shared" si="9"/>
        <v/>
      </c>
      <c r="C552"/>
      <c r="D552"/>
      <c r="E552"/>
      <c r="F552"/>
      <c r="G552"/>
      <c r="H552"/>
      <c r="I552"/>
      <c r="J552"/>
      <c r="K552"/>
      <c r="L552"/>
      <c r="M552"/>
      <c r="N552"/>
      <c r="O552"/>
      <c r="P552"/>
      <c r="Q552"/>
      <c r="R552"/>
      <c r="S552"/>
      <c r="T552"/>
    </row>
    <row r="553" spans="2:20" ht="15" x14ac:dyDescent="0.25">
      <c r="B553" s="4" t="str">
        <f t="shared" si="9"/>
        <v/>
      </c>
      <c r="C553"/>
      <c r="D553"/>
      <c r="E553"/>
      <c r="F553"/>
      <c r="G553"/>
      <c r="H553"/>
      <c r="I553"/>
      <c r="J553"/>
      <c r="K553"/>
      <c r="L553"/>
      <c r="M553"/>
      <c r="N553"/>
      <c r="O553"/>
      <c r="P553"/>
      <c r="Q553"/>
      <c r="R553"/>
      <c r="S553"/>
      <c r="T553"/>
    </row>
    <row r="554" spans="2:20" ht="15" x14ac:dyDescent="0.25">
      <c r="B554" s="4" t="str">
        <f t="shared" si="9"/>
        <v/>
      </c>
      <c r="C554"/>
      <c r="D554"/>
      <c r="E554"/>
      <c r="F554"/>
      <c r="G554"/>
      <c r="H554"/>
      <c r="I554"/>
      <c r="J554"/>
      <c r="K554"/>
      <c r="L554"/>
      <c r="M554"/>
      <c r="N554"/>
      <c r="O554"/>
      <c r="P554"/>
      <c r="Q554"/>
      <c r="R554"/>
      <c r="S554"/>
      <c r="T554"/>
    </row>
    <row r="555" spans="2:20" ht="15" x14ac:dyDescent="0.25">
      <c r="B555" s="4" t="str">
        <f t="shared" si="9"/>
        <v/>
      </c>
      <c r="C555"/>
      <c r="D555"/>
      <c r="E555"/>
      <c r="F555"/>
      <c r="G555"/>
      <c r="H555"/>
      <c r="I555"/>
      <c r="J555"/>
      <c r="K555"/>
      <c r="L555"/>
      <c r="M555"/>
      <c r="N555"/>
      <c r="O555"/>
      <c r="P555"/>
      <c r="Q555"/>
      <c r="R555"/>
      <c r="S555"/>
      <c r="T555"/>
    </row>
    <row r="556" spans="2:20" ht="15" x14ac:dyDescent="0.25">
      <c r="B556" s="4" t="str">
        <f t="shared" si="9"/>
        <v/>
      </c>
      <c r="C556"/>
      <c r="D556"/>
      <c r="E556"/>
      <c r="F556"/>
      <c r="G556"/>
      <c r="H556"/>
      <c r="I556"/>
      <c r="J556"/>
      <c r="K556"/>
      <c r="L556"/>
      <c r="M556"/>
      <c r="N556"/>
      <c r="O556"/>
      <c r="P556"/>
      <c r="Q556"/>
      <c r="R556"/>
      <c r="S556"/>
      <c r="T556"/>
    </row>
    <row r="557" spans="2:20" ht="15" x14ac:dyDescent="0.25">
      <c r="B557" s="4" t="str">
        <f t="shared" si="9"/>
        <v/>
      </c>
      <c r="C557"/>
      <c r="D557"/>
      <c r="E557"/>
      <c r="F557"/>
      <c r="G557"/>
      <c r="H557"/>
      <c r="I557"/>
      <c r="J557"/>
      <c r="K557"/>
      <c r="L557"/>
      <c r="M557"/>
      <c r="N557"/>
      <c r="O557"/>
      <c r="P557"/>
      <c r="Q557"/>
      <c r="R557"/>
      <c r="S557"/>
      <c r="T557"/>
    </row>
    <row r="558" spans="2:20" ht="15" x14ac:dyDescent="0.25">
      <c r="B558" s="4" t="str">
        <f t="shared" si="9"/>
        <v/>
      </c>
      <c r="C558"/>
      <c r="D558"/>
      <c r="E558"/>
      <c r="F558"/>
      <c r="G558"/>
      <c r="H558"/>
      <c r="I558"/>
      <c r="J558"/>
      <c r="K558"/>
      <c r="L558"/>
      <c r="M558"/>
      <c r="N558"/>
      <c r="O558"/>
      <c r="P558"/>
      <c r="Q558"/>
      <c r="R558"/>
      <c r="S558"/>
      <c r="T558"/>
    </row>
    <row r="559" spans="2:20" ht="15" x14ac:dyDescent="0.25">
      <c r="B559" s="4" t="str">
        <f t="shared" si="9"/>
        <v/>
      </c>
      <c r="C559"/>
      <c r="D559"/>
      <c r="E559"/>
      <c r="F559"/>
      <c r="G559"/>
      <c r="H559"/>
      <c r="I559"/>
      <c r="J559"/>
      <c r="K559"/>
      <c r="L559"/>
      <c r="M559"/>
      <c r="N559"/>
      <c r="O559"/>
      <c r="P559"/>
      <c r="Q559"/>
      <c r="R559"/>
      <c r="S559"/>
      <c r="T559"/>
    </row>
    <row r="560" spans="2:20" ht="15" x14ac:dyDescent="0.25">
      <c r="B560" s="4" t="str">
        <f t="shared" si="9"/>
        <v/>
      </c>
      <c r="C560"/>
      <c r="D560"/>
      <c r="E560"/>
      <c r="F560"/>
      <c r="G560"/>
      <c r="H560"/>
      <c r="I560"/>
      <c r="J560"/>
      <c r="K560"/>
      <c r="L560"/>
      <c r="M560"/>
      <c r="N560"/>
      <c r="O560"/>
      <c r="P560"/>
      <c r="Q560"/>
      <c r="R560"/>
      <c r="S560"/>
      <c r="T560"/>
    </row>
    <row r="561" spans="2:20" ht="15" x14ac:dyDescent="0.25">
      <c r="B561" s="4" t="str">
        <f t="shared" si="9"/>
        <v/>
      </c>
      <c r="C561"/>
      <c r="D561"/>
      <c r="E561"/>
      <c r="F561"/>
      <c r="G561"/>
      <c r="H561"/>
      <c r="I561"/>
      <c r="J561"/>
      <c r="K561"/>
      <c r="L561"/>
      <c r="M561"/>
      <c r="N561"/>
      <c r="O561"/>
      <c r="P561"/>
      <c r="Q561"/>
      <c r="R561"/>
      <c r="S561"/>
      <c r="T561"/>
    </row>
    <row r="562" spans="2:20" ht="15" x14ac:dyDescent="0.25">
      <c r="B562" s="4" t="str">
        <f t="shared" si="9"/>
        <v/>
      </c>
      <c r="C562"/>
      <c r="D562"/>
      <c r="E562"/>
      <c r="F562"/>
      <c r="G562"/>
      <c r="H562"/>
      <c r="I562"/>
      <c r="J562"/>
      <c r="K562"/>
      <c r="L562"/>
      <c r="M562"/>
      <c r="N562"/>
      <c r="O562"/>
      <c r="P562"/>
      <c r="Q562"/>
      <c r="R562"/>
      <c r="S562"/>
      <c r="T562"/>
    </row>
    <row r="563" spans="2:20" ht="15" x14ac:dyDescent="0.25">
      <c r="B563" s="4" t="str">
        <f t="shared" si="9"/>
        <v/>
      </c>
      <c r="C563"/>
      <c r="D563"/>
      <c r="E563"/>
      <c r="F563"/>
      <c r="G563"/>
      <c r="H563"/>
      <c r="I563"/>
      <c r="J563"/>
      <c r="K563"/>
      <c r="L563"/>
      <c r="M563"/>
      <c r="N563"/>
      <c r="O563"/>
      <c r="P563"/>
      <c r="Q563"/>
      <c r="R563"/>
      <c r="S563"/>
      <c r="T563"/>
    </row>
    <row r="564" spans="2:20" ht="15" x14ac:dyDescent="0.25">
      <c r="B564" s="4" t="str">
        <f t="shared" si="9"/>
        <v/>
      </c>
      <c r="C564"/>
      <c r="D564"/>
      <c r="E564"/>
      <c r="F564"/>
      <c r="G564"/>
      <c r="H564"/>
      <c r="I564"/>
      <c r="J564"/>
      <c r="K564"/>
      <c r="L564"/>
      <c r="M564"/>
      <c r="N564"/>
      <c r="O564"/>
      <c r="P564"/>
      <c r="Q564"/>
      <c r="R564"/>
      <c r="S564"/>
      <c r="T564"/>
    </row>
    <row r="565" spans="2:20" ht="15" x14ac:dyDescent="0.25">
      <c r="B565" s="4" t="str">
        <f t="shared" si="9"/>
        <v/>
      </c>
      <c r="C565"/>
      <c r="D565"/>
      <c r="E565"/>
      <c r="F565"/>
      <c r="G565"/>
      <c r="H565"/>
      <c r="I565"/>
      <c r="J565"/>
      <c r="K565"/>
      <c r="L565"/>
      <c r="M565"/>
      <c r="N565"/>
      <c r="O565"/>
      <c r="P565"/>
      <c r="Q565"/>
      <c r="R565"/>
      <c r="S565"/>
      <c r="T565"/>
    </row>
    <row r="566" spans="2:20" ht="15" x14ac:dyDescent="0.25">
      <c r="B566" s="4" t="str">
        <f t="shared" si="9"/>
        <v/>
      </c>
      <c r="C566"/>
      <c r="D566"/>
      <c r="E566"/>
      <c r="F566"/>
      <c r="G566"/>
      <c r="H566"/>
      <c r="I566"/>
      <c r="J566"/>
      <c r="K566"/>
      <c r="L566"/>
      <c r="M566"/>
      <c r="N566"/>
      <c r="O566"/>
      <c r="P566"/>
      <c r="Q566"/>
      <c r="R566"/>
      <c r="S566"/>
      <c r="T566"/>
    </row>
    <row r="567" spans="2:20" ht="15" x14ac:dyDescent="0.25">
      <c r="B567" s="4" t="str">
        <f t="shared" si="9"/>
        <v/>
      </c>
      <c r="C567"/>
      <c r="D567"/>
      <c r="E567"/>
      <c r="F567"/>
      <c r="G567"/>
      <c r="H567"/>
      <c r="I567"/>
      <c r="J567"/>
      <c r="K567"/>
      <c r="L567"/>
      <c r="M567"/>
      <c r="N567"/>
      <c r="O567"/>
      <c r="P567"/>
      <c r="Q567"/>
      <c r="R567"/>
      <c r="S567"/>
      <c r="T567"/>
    </row>
    <row r="568" spans="2:20" ht="15" x14ac:dyDescent="0.25">
      <c r="B568" s="4" t="str">
        <f t="shared" si="9"/>
        <v/>
      </c>
      <c r="C568"/>
      <c r="D568"/>
      <c r="E568"/>
      <c r="F568"/>
      <c r="G568"/>
      <c r="H568"/>
      <c r="I568"/>
      <c r="J568"/>
      <c r="K568"/>
      <c r="L568"/>
      <c r="M568"/>
      <c r="N568"/>
      <c r="O568"/>
      <c r="P568"/>
      <c r="Q568"/>
      <c r="R568"/>
      <c r="S568"/>
      <c r="T568"/>
    </row>
    <row r="569" spans="2:20" ht="15" x14ac:dyDescent="0.25">
      <c r="B569" s="4" t="str">
        <f t="shared" si="9"/>
        <v/>
      </c>
      <c r="C569"/>
      <c r="D569"/>
      <c r="E569"/>
      <c r="F569"/>
      <c r="G569"/>
      <c r="H569"/>
      <c r="I569"/>
      <c r="J569"/>
      <c r="K569"/>
      <c r="L569"/>
      <c r="M569"/>
      <c r="N569"/>
      <c r="O569"/>
      <c r="P569"/>
      <c r="Q569"/>
      <c r="R569"/>
      <c r="S569"/>
      <c r="T569"/>
    </row>
    <row r="570" spans="2:20" ht="15" x14ac:dyDescent="0.25">
      <c r="B570" s="4" t="str">
        <f t="shared" si="9"/>
        <v/>
      </c>
      <c r="C570"/>
      <c r="D570"/>
      <c r="E570"/>
      <c r="F570"/>
      <c r="G570"/>
      <c r="H570"/>
      <c r="I570"/>
      <c r="J570"/>
      <c r="K570"/>
      <c r="L570"/>
      <c r="M570"/>
      <c r="N570"/>
      <c r="O570"/>
      <c r="P570"/>
      <c r="Q570"/>
      <c r="R570"/>
      <c r="S570"/>
      <c r="T570"/>
    </row>
    <row r="571" spans="2:20" ht="15" x14ac:dyDescent="0.25">
      <c r="B571" s="4" t="str">
        <f t="shared" si="9"/>
        <v/>
      </c>
      <c r="C571"/>
      <c r="D571"/>
      <c r="E571"/>
      <c r="F571"/>
      <c r="G571"/>
      <c r="H571"/>
      <c r="I571"/>
      <c r="J571"/>
      <c r="K571"/>
      <c r="L571"/>
      <c r="M571"/>
      <c r="N571"/>
      <c r="O571"/>
      <c r="P571"/>
      <c r="Q571"/>
      <c r="R571"/>
      <c r="S571"/>
      <c r="T571"/>
    </row>
    <row r="572" spans="2:20" ht="15" x14ac:dyDescent="0.25">
      <c r="B572" s="4" t="str">
        <f t="shared" si="9"/>
        <v/>
      </c>
      <c r="C572"/>
      <c r="D572"/>
      <c r="E572"/>
      <c r="F572"/>
      <c r="G572"/>
      <c r="H572"/>
      <c r="I572"/>
      <c r="J572"/>
      <c r="K572"/>
      <c r="L572"/>
      <c r="M572"/>
      <c r="N572"/>
      <c r="O572"/>
      <c r="P572"/>
      <c r="Q572"/>
      <c r="R572"/>
      <c r="S572"/>
      <c r="T572"/>
    </row>
    <row r="573" spans="2:20" ht="15" x14ac:dyDescent="0.25">
      <c r="B573" s="4" t="str">
        <f t="shared" si="9"/>
        <v/>
      </c>
      <c r="C573"/>
      <c r="D573"/>
      <c r="E573"/>
      <c r="F573"/>
      <c r="G573"/>
      <c r="H573"/>
      <c r="I573"/>
      <c r="J573"/>
      <c r="K573"/>
      <c r="L573"/>
      <c r="M573"/>
      <c r="N573"/>
      <c r="O573"/>
      <c r="P573"/>
      <c r="Q573"/>
      <c r="R573"/>
      <c r="S573"/>
      <c r="T573"/>
    </row>
    <row r="574" spans="2:20" ht="15" x14ac:dyDescent="0.25">
      <c r="B574" s="4" t="str">
        <f t="shared" si="9"/>
        <v/>
      </c>
      <c r="C574"/>
      <c r="D574"/>
      <c r="E574"/>
      <c r="F574"/>
      <c r="G574"/>
      <c r="H574"/>
      <c r="I574"/>
      <c r="J574"/>
      <c r="K574"/>
      <c r="L574"/>
      <c r="M574"/>
      <c r="N574"/>
      <c r="O574"/>
      <c r="P574"/>
      <c r="Q574"/>
      <c r="R574"/>
      <c r="S574"/>
      <c r="T574"/>
    </row>
    <row r="575" spans="2:20" ht="15" x14ac:dyDescent="0.25">
      <c r="B575" s="4" t="str">
        <f t="shared" si="9"/>
        <v/>
      </c>
      <c r="C575"/>
      <c r="D575"/>
      <c r="E575"/>
      <c r="F575"/>
      <c r="G575"/>
      <c r="H575"/>
      <c r="I575"/>
      <c r="J575"/>
      <c r="K575"/>
      <c r="L575"/>
      <c r="M575"/>
      <c r="N575"/>
      <c r="O575"/>
      <c r="P575"/>
      <c r="Q575"/>
      <c r="R575"/>
      <c r="S575"/>
      <c r="T575"/>
    </row>
    <row r="576" spans="2:20" ht="15" x14ac:dyDescent="0.25">
      <c r="B576" s="4" t="str">
        <f t="shared" si="9"/>
        <v/>
      </c>
      <c r="C576"/>
      <c r="D576"/>
      <c r="E576"/>
      <c r="F576"/>
      <c r="G576"/>
      <c r="H576"/>
      <c r="I576"/>
      <c r="J576"/>
      <c r="K576"/>
      <c r="L576"/>
      <c r="M576"/>
      <c r="N576"/>
      <c r="O576"/>
      <c r="P576"/>
      <c r="Q576"/>
      <c r="R576"/>
      <c r="S576"/>
      <c r="T576"/>
    </row>
    <row r="577" spans="2:20" ht="15" x14ac:dyDescent="0.25">
      <c r="B577" s="4" t="str">
        <f t="shared" si="9"/>
        <v/>
      </c>
      <c r="C577"/>
      <c r="D577"/>
      <c r="E577"/>
      <c r="F577"/>
      <c r="G577"/>
      <c r="H577"/>
      <c r="I577"/>
      <c r="J577"/>
      <c r="K577"/>
      <c r="L577"/>
      <c r="M577"/>
      <c r="N577"/>
      <c r="O577"/>
      <c r="P577"/>
      <c r="Q577"/>
      <c r="R577"/>
      <c r="S577"/>
      <c r="T577"/>
    </row>
    <row r="578" spans="2:20" ht="15" x14ac:dyDescent="0.25">
      <c r="B578" s="4" t="str">
        <f t="shared" si="9"/>
        <v/>
      </c>
      <c r="C578"/>
      <c r="D578"/>
      <c r="E578"/>
      <c r="F578"/>
      <c r="G578"/>
      <c r="H578"/>
      <c r="I578"/>
      <c r="J578"/>
      <c r="K578"/>
      <c r="L578"/>
      <c r="M578"/>
      <c r="N578"/>
      <c r="O578"/>
      <c r="P578"/>
      <c r="Q578"/>
      <c r="R578"/>
      <c r="S578"/>
      <c r="T578"/>
    </row>
    <row r="579" spans="2:20" ht="15" x14ac:dyDescent="0.25">
      <c r="B579" s="4" t="str">
        <f t="shared" si="9"/>
        <v/>
      </c>
      <c r="C579"/>
      <c r="D579"/>
      <c r="E579"/>
      <c r="F579"/>
      <c r="G579"/>
      <c r="H579"/>
      <c r="I579"/>
      <c r="J579"/>
      <c r="K579"/>
      <c r="L579"/>
      <c r="M579"/>
      <c r="N579"/>
      <c r="O579"/>
      <c r="P579"/>
      <c r="Q579"/>
      <c r="R579"/>
      <c r="S579"/>
      <c r="T579"/>
    </row>
    <row r="580" spans="2:20" ht="15" x14ac:dyDescent="0.25">
      <c r="B580" s="4" t="str">
        <f t="shared" si="9"/>
        <v/>
      </c>
      <c r="C580"/>
      <c r="D580"/>
      <c r="E580"/>
      <c r="F580"/>
      <c r="G580"/>
      <c r="H580"/>
      <c r="I580"/>
      <c r="J580"/>
      <c r="K580"/>
      <c r="L580"/>
      <c r="M580"/>
      <c r="N580"/>
      <c r="O580"/>
      <c r="P580"/>
      <c r="Q580"/>
      <c r="R580"/>
      <c r="S580"/>
      <c r="T580"/>
    </row>
    <row r="581" spans="2:20" ht="15" x14ac:dyDescent="0.25">
      <c r="B581" s="4" t="str">
        <f t="shared" si="9"/>
        <v/>
      </c>
      <c r="C581"/>
      <c r="D581"/>
      <c r="E581"/>
      <c r="F581"/>
      <c r="G581"/>
      <c r="H581"/>
      <c r="I581"/>
      <c r="J581"/>
      <c r="K581"/>
      <c r="L581"/>
      <c r="M581"/>
      <c r="N581"/>
      <c r="O581"/>
      <c r="P581"/>
      <c r="Q581"/>
      <c r="R581"/>
      <c r="S581"/>
      <c r="T581"/>
    </row>
    <row r="582" spans="2:20" ht="15" x14ac:dyDescent="0.25">
      <c r="B582" s="4" t="str">
        <f t="shared" si="9"/>
        <v/>
      </c>
      <c r="C582"/>
      <c r="D582"/>
      <c r="E582"/>
      <c r="F582"/>
      <c r="G582"/>
      <c r="H582"/>
      <c r="I582"/>
      <c r="J582"/>
      <c r="K582"/>
      <c r="L582"/>
      <c r="M582"/>
      <c r="N582"/>
      <c r="O582"/>
      <c r="P582"/>
      <c r="Q582"/>
      <c r="R582"/>
      <c r="S582"/>
      <c r="T582"/>
    </row>
    <row r="583" spans="2:20" ht="15" x14ac:dyDescent="0.25">
      <c r="B583" s="4" t="str">
        <f t="shared" si="9"/>
        <v/>
      </c>
      <c r="C583"/>
      <c r="D583"/>
      <c r="E583"/>
      <c r="F583"/>
      <c r="G583"/>
      <c r="H583"/>
      <c r="I583"/>
      <c r="J583"/>
      <c r="K583"/>
      <c r="L583"/>
      <c r="M583"/>
      <c r="N583"/>
      <c r="O583"/>
      <c r="P583"/>
      <c r="Q583"/>
      <c r="R583"/>
      <c r="S583"/>
      <c r="T583"/>
    </row>
    <row r="584" spans="2:20" ht="15" x14ac:dyDescent="0.25">
      <c r="B584" s="4" t="str">
        <f t="shared" si="9"/>
        <v/>
      </c>
      <c r="C584"/>
      <c r="D584"/>
      <c r="E584"/>
      <c r="F584"/>
      <c r="G584"/>
      <c r="H584"/>
      <c r="I584"/>
      <c r="J584"/>
      <c r="K584"/>
      <c r="L584"/>
      <c r="M584"/>
      <c r="N584"/>
      <c r="O584"/>
      <c r="P584"/>
      <c r="Q584"/>
      <c r="R584"/>
      <c r="S584"/>
      <c r="T584"/>
    </row>
    <row r="585" spans="2:20" ht="15" x14ac:dyDescent="0.25">
      <c r="B585" s="4" t="str">
        <f t="shared" si="9"/>
        <v/>
      </c>
      <c r="C585"/>
      <c r="D585"/>
      <c r="E585"/>
      <c r="F585"/>
      <c r="G585"/>
      <c r="H585"/>
      <c r="I585"/>
      <c r="J585"/>
      <c r="K585"/>
      <c r="L585"/>
      <c r="M585"/>
      <c r="N585"/>
      <c r="O585"/>
      <c r="P585"/>
      <c r="Q585"/>
      <c r="R585"/>
      <c r="S585"/>
      <c r="T585"/>
    </row>
    <row r="586" spans="2:20" ht="15" x14ac:dyDescent="0.25">
      <c r="B586" s="4" t="str">
        <f t="shared" si="9"/>
        <v/>
      </c>
      <c r="C586"/>
      <c r="D586"/>
      <c r="E586"/>
      <c r="F586"/>
      <c r="G586"/>
      <c r="H586"/>
      <c r="I586"/>
      <c r="J586"/>
      <c r="K586"/>
      <c r="L586"/>
      <c r="M586"/>
      <c r="N586"/>
      <c r="O586"/>
      <c r="P586"/>
      <c r="Q586"/>
      <c r="R586"/>
      <c r="S586"/>
      <c r="T586"/>
    </row>
    <row r="587" spans="2:20" ht="15" x14ac:dyDescent="0.25">
      <c r="B587" s="4" t="str">
        <f t="shared" si="9"/>
        <v/>
      </c>
      <c r="C587"/>
      <c r="D587"/>
      <c r="E587"/>
      <c r="F587"/>
      <c r="G587"/>
      <c r="H587"/>
      <c r="I587"/>
      <c r="J587"/>
      <c r="K587"/>
      <c r="L587"/>
      <c r="M587"/>
      <c r="N587"/>
      <c r="O587"/>
      <c r="P587"/>
      <c r="Q587"/>
      <c r="R587"/>
      <c r="S587"/>
      <c r="T587"/>
    </row>
    <row r="588" spans="2:20" ht="15" x14ac:dyDescent="0.25">
      <c r="B588" s="4" t="str">
        <f t="shared" si="9"/>
        <v/>
      </c>
      <c r="C588"/>
      <c r="D588"/>
      <c r="E588"/>
      <c r="F588"/>
      <c r="G588"/>
      <c r="H588"/>
      <c r="I588"/>
      <c r="J588"/>
      <c r="K588"/>
      <c r="L588"/>
      <c r="M588"/>
      <c r="N588"/>
      <c r="O588"/>
      <c r="P588"/>
      <c r="Q588"/>
      <c r="R588"/>
      <c r="S588"/>
      <c r="T588"/>
    </row>
    <row r="589" spans="2:20" ht="15" x14ac:dyDescent="0.25">
      <c r="B589" s="4" t="str">
        <f t="shared" ref="B589:B652" si="10">IF(IFERROR(IF(MAX(G589:BB589)/MAX($G$12:$BB$10000)=1,"",MAX(G589:BB589)/MAX($G$12:$BB$10000)),"")=0,"",IFERROR(IF(MAX(G589:BB589)/MAX($G$12:$BB$10000)=1,"",MAX(G589:BB589)/MAX($G$12:$BB$10000)),""))</f>
        <v/>
      </c>
      <c r="C589"/>
      <c r="D589"/>
      <c r="E589"/>
      <c r="F589"/>
      <c r="G589"/>
      <c r="H589"/>
      <c r="I589"/>
      <c r="J589"/>
      <c r="K589"/>
      <c r="L589"/>
      <c r="M589"/>
      <c r="N589"/>
      <c r="O589"/>
      <c r="P589"/>
      <c r="Q589"/>
      <c r="R589"/>
      <c r="S589"/>
      <c r="T589"/>
    </row>
    <row r="590" spans="2:20" ht="15" x14ac:dyDescent="0.25">
      <c r="B590" s="4" t="str">
        <f t="shared" si="10"/>
        <v/>
      </c>
      <c r="C590"/>
      <c r="D590"/>
      <c r="E590"/>
      <c r="F590"/>
      <c r="G590"/>
      <c r="H590"/>
      <c r="I590"/>
      <c r="J590"/>
      <c r="K590"/>
      <c r="L590"/>
      <c r="M590"/>
      <c r="N590"/>
      <c r="O590"/>
      <c r="P590"/>
      <c r="Q590"/>
      <c r="R590"/>
      <c r="S590"/>
      <c r="T590"/>
    </row>
    <row r="591" spans="2:20" ht="15" x14ac:dyDescent="0.25">
      <c r="B591" s="4" t="str">
        <f t="shared" si="10"/>
        <v/>
      </c>
      <c r="C591"/>
      <c r="D591"/>
      <c r="E591"/>
      <c r="F591"/>
      <c r="G591"/>
      <c r="H591"/>
      <c r="I591"/>
      <c r="J591"/>
      <c r="K591"/>
      <c r="L591"/>
      <c r="M591"/>
      <c r="N591"/>
      <c r="O591"/>
      <c r="P591"/>
      <c r="Q591"/>
      <c r="R591"/>
      <c r="S591"/>
      <c r="T591"/>
    </row>
    <row r="592" spans="2:20" ht="15" x14ac:dyDescent="0.25">
      <c r="B592" s="4" t="str">
        <f t="shared" si="10"/>
        <v/>
      </c>
      <c r="C592"/>
      <c r="D592"/>
      <c r="E592"/>
      <c r="F592"/>
      <c r="G592"/>
      <c r="H592"/>
      <c r="I592"/>
      <c r="J592"/>
      <c r="K592"/>
      <c r="L592"/>
      <c r="M592"/>
      <c r="N592"/>
      <c r="O592"/>
      <c r="P592"/>
      <c r="Q592"/>
      <c r="R592"/>
      <c r="S592"/>
      <c r="T592"/>
    </row>
    <row r="593" spans="2:20" ht="15" x14ac:dyDescent="0.25">
      <c r="B593" s="4" t="str">
        <f t="shared" si="10"/>
        <v/>
      </c>
      <c r="C593"/>
      <c r="D593"/>
      <c r="E593"/>
      <c r="F593"/>
      <c r="G593"/>
      <c r="H593"/>
      <c r="I593"/>
      <c r="J593"/>
      <c r="K593"/>
      <c r="L593"/>
      <c r="M593"/>
      <c r="N593"/>
      <c r="O593"/>
      <c r="P593"/>
      <c r="Q593"/>
      <c r="R593"/>
      <c r="S593"/>
      <c r="T593"/>
    </row>
    <row r="594" spans="2:20" ht="15" x14ac:dyDescent="0.25">
      <c r="B594" s="4" t="str">
        <f t="shared" si="10"/>
        <v/>
      </c>
      <c r="C594"/>
      <c r="D594"/>
      <c r="E594"/>
      <c r="F594"/>
      <c r="G594"/>
      <c r="H594"/>
      <c r="I594"/>
      <c r="J594"/>
      <c r="K594"/>
      <c r="L594"/>
      <c r="M594"/>
      <c r="N594"/>
      <c r="O594"/>
      <c r="P594"/>
      <c r="Q594"/>
      <c r="R594"/>
      <c r="S594"/>
      <c r="T594"/>
    </row>
    <row r="595" spans="2:20" ht="15" x14ac:dyDescent="0.25">
      <c r="B595" s="4" t="str">
        <f t="shared" si="10"/>
        <v/>
      </c>
      <c r="C595"/>
      <c r="D595"/>
      <c r="E595"/>
      <c r="F595"/>
      <c r="G595"/>
      <c r="H595"/>
      <c r="I595"/>
      <c r="J595"/>
      <c r="K595"/>
      <c r="L595"/>
      <c r="M595"/>
      <c r="N595"/>
      <c r="O595"/>
      <c r="P595"/>
      <c r="Q595"/>
      <c r="R595"/>
      <c r="S595"/>
      <c r="T595"/>
    </row>
    <row r="596" spans="2:20" ht="15" x14ac:dyDescent="0.25">
      <c r="B596" s="4" t="str">
        <f t="shared" si="10"/>
        <v/>
      </c>
      <c r="C596"/>
      <c r="D596"/>
      <c r="E596"/>
      <c r="F596"/>
      <c r="G596"/>
      <c r="H596"/>
      <c r="I596"/>
      <c r="J596"/>
      <c r="K596"/>
      <c r="L596"/>
      <c r="M596"/>
      <c r="N596"/>
      <c r="O596"/>
      <c r="P596"/>
      <c r="Q596"/>
      <c r="R596"/>
      <c r="S596"/>
      <c r="T596"/>
    </row>
    <row r="597" spans="2:20" ht="15" x14ac:dyDescent="0.25">
      <c r="B597" s="4" t="str">
        <f t="shared" si="10"/>
        <v/>
      </c>
      <c r="C597"/>
      <c r="D597"/>
      <c r="E597"/>
      <c r="F597"/>
      <c r="G597"/>
      <c r="H597"/>
      <c r="I597"/>
      <c r="J597"/>
      <c r="K597"/>
      <c r="L597"/>
      <c r="M597"/>
      <c r="N597"/>
      <c r="O597"/>
      <c r="P597"/>
      <c r="Q597"/>
      <c r="R597"/>
      <c r="S597"/>
      <c r="T597"/>
    </row>
    <row r="598" spans="2:20" ht="15" x14ac:dyDescent="0.25">
      <c r="B598" s="4" t="str">
        <f t="shared" si="10"/>
        <v/>
      </c>
      <c r="C598"/>
      <c r="D598"/>
      <c r="E598"/>
      <c r="F598"/>
      <c r="G598"/>
      <c r="H598"/>
      <c r="I598"/>
      <c r="J598"/>
      <c r="K598"/>
      <c r="L598"/>
      <c r="M598"/>
      <c r="N598"/>
      <c r="O598"/>
      <c r="P598"/>
      <c r="Q598"/>
      <c r="R598"/>
      <c r="S598"/>
      <c r="T598"/>
    </row>
    <row r="599" spans="2:20" ht="15" x14ac:dyDescent="0.25">
      <c r="B599" s="4" t="str">
        <f t="shared" si="10"/>
        <v/>
      </c>
      <c r="C599"/>
      <c r="D599"/>
      <c r="E599"/>
      <c r="F599"/>
      <c r="G599"/>
      <c r="H599"/>
      <c r="I599"/>
      <c r="J599"/>
      <c r="K599"/>
      <c r="L599"/>
      <c r="M599"/>
      <c r="N599"/>
      <c r="O599"/>
      <c r="P599"/>
      <c r="Q599"/>
      <c r="R599"/>
      <c r="S599"/>
      <c r="T599"/>
    </row>
    <row r="600" spans="2:20" ht="15" x14ac:dyDescent="0.25">
      <c r="B600" s="4" t="str">
        <f t="shared" si="10"/>
        <v/>
      </c>
      <c r="C600"/>
      <c r="D600"/>
      <c r="E600"/>
      <c r="F600"/>
      <c r="G600"/>
      <c r="H600"/>
      <c r="I600"/>
      <c r="J600"/>
      <c r="K600"/>
      <c r="L600"/>
      <c r="M600"/>
      <c r="N600"/>
      <c r="O600"/>
      <c r="P600"/>
      <c r="Q600"/>
      <c r="R600"/>
      <c r="S600"/>
      <c r="T600"/>
    </row>
    <row r="601" spans="2:20" ht="15" x14ac:dyDescent="0.25">
      <c r="B601" s="4" t="str">
        <f t="shared" si="10"/>
        <v/>
      </c>
      <c r="C601"/>
      <c r="D601"/>
      <c r="E601"/>
      <c r="F601"/>
      <c r="G601"/>
      <c r="H601"/>
      <c r="I601"/>
      <c r="J601"/>
      <c r="K601"/>
      <c r="L601"/>
      <c r="M601"/>
      <c r="N601"/>
      <c r="O601"/>
      <c r="P601"/>
      <c r="Q601"/>
      <c r="R601"/>
      <c r="S601"/>
      <c r="T601"/>
    </row>
    <row r="602" spans="2:20" ht="15" x14ac:dyDescent="0.25">
      <c r="B602" s="4" t="str">
        <f t="shared" si="10"/>
        <v/>
      </c>
      <c r="C602"/>
      <c r="D602"/>
      <c r="E602"/>
      <c r="F602"/>
      <c r="G602"/>
      <c r="H602"/>
      <c r="I602"/>
      <c r="J602"/>
      <c r="K602"/>
      <c r="L602"/>
      <c r="M602"/>
      <c r="N602"/>
      <c r="O602"/>
      <c r="P602"/>
      <c r="Q602"/>
      <c r="R602"/>
      <c r="S602"/>
      <c r="T602"/>
    </row>
    <row r="603" spans="2:20" ht="15" x14ac:dyDescent="0.25">
      <c r="B603" s="4" t="str">
        <f t="shared" si="10"/>
        <v/>
      </c>
      <c r="C603"/>
      <c r="D603"/>
      <c r="E603"/>
      <c r="F603"/>
      <c r="G603"/>
      <c r="H603"/>
      <c r="I603"/>
      <c r="J603"/>
      <c r="K603"/>
      <c r="L603"/>
      <c r="M603"/>
      <c r="N603"/>
      <c r="O603"/>
      <c r="P603"/>
      <c r="Q603"/>
      <c r="R603"/>
      <c r="S603"/>
      <c r="T603"/>
    </row>
    <row r="604" spans="2:20" ht="15" x14ac:dyDescent="0.25">
      <c r="B604" s="4" t="str">
        <f t="shared" si="10"/>
        <v/>
      </c>
      <c r="C604"/>
      <c r="D604"/>
      <c r="E604"/>
      <c r="F604"/>
      <c r="G604"/>
      <c r="H604"/>
      <c r="I604"/>
      <c r="J604"/>
      <c r="K604"/>
      <c r="L604"/>
      <c r="M604"/>
      <c r="N604"/>
      <c r="O604"/>
      <c r="P604"/>
      <c r="Q604"/>
      <c r="R604"/>
      <c r="S604"/>
      <c r="T604"/>
    </row>
    <row r="605" spans="2:20" ht="15" x14ac:dyDescent="0.25">
      <c r="B605" s="4" t="str">
        <f t="shared" si="10"/>
        <v/>
      </c>
      <c r="C605"/>
      <c r="D605"/>
      <c r="E605"/>
      <c r="F605"/>
      <c r="G605"/>
      <c r="H605"/>
      <c r="I605"/>
      <c r="J605"/>
      <c r="K605"/>
      <c r="L605"/>
      <c r="M605"/>
      <c r="N605"/>
      <c r="O605"/>
      <c r="P605"/>
      <c r="Q605"/>
      <c r="R605"/>
      <c r="S605"/>
      <c r="T605"/>
    </row>
    <row r="606" spans="2:20" ht="15" x14ac:dyDescent="0.25">
      <c r="B606" s="4" t="str">
        <f t="shared" si="10"/>
        <v/>
      </c>
      <c r="C606"/>
      <c r="D606"/>
      <c r="E606"/>
      <c r="F606"/>
      <c r="G606"/>
      <c r="H606"/>
      <c r="I606"/>
      <c r="J606"/>
      <c r="K606"/>
      <c r="L606"/>
      <c r="M606"/>
      <c r="N606"/>
      <c r="O606"/>
      <c r="P606"/>
      <c r="Q606"/>
      <c r="R606"/>
      <c r="S606"/>
      <c r="T606"/>
    </row>
    <row r="607" spans="2:20" ht="15" x14ac:dyDescent="0.25">
      <c r="B607" s="4" t="str">
        <f t="shared" si="10"/>
        <v/>
      </c>
      <c r="C607"/>
      <c r="D607"/>
      <c r="E607"/>
      <c r="F607"/>
      <c r="G607"/>
      <c r="H607"/>
      <c r="I607"/>
      <c r="J607"/>
      <c r="K607"/>
      <c r="L607"/>
      <c r="M607"/>
      <c r="N607"/>
      <c r="O607"/>
      <c r="P607"/>
      <c r="Q607"/>
      <c r="R607"/>
      <c r="S607"/>
      <c r="T607"/>
    </row>
    <row r="608" spans="2:20" ht="15" x14ac:dyDescent="0.25">
      <c r="B608" s="4" t="str">
        <f t="shared" si="10"/>
        <v/>
      </c>
      <c r="C608"/>
      <c r="D608"/>
      <c r="E608"/>
      <c r="F608"/>
      <c r="G608"/>
      <c r="H608"/>
      <c r="I608"/>
      <c r="J608"/>
      <c r="K608"/>
      <c r="L608"/>
      <c r="M608"/>
      <c r="N608"/>
      <c r="O608"/>
      <c r="P608"/>
      <c r="Q608"/>
      <c r="R608"/>
      <c r="S608"/>
      <c r="T608"/>
    </row>
    <row r="609" spans="2:20" ht="15" x14ac:dyDescent="0.25">
      <c r="B609" s="4" t="str">
        <f t="shared" si="10"/>
        <v/>
      </c>
      <c r="C609"/>
      <c r="D609"/>
      <c r="E609"/>
      <c r="F609"/>
      <c r="G609"/>
      <c r="H609"/>
      <c r="I609"/>
      <c r="J609"/>
      <c r="K609"/>
      <c r="L609"/>
      <c r="M609"/>
      <c r="N609"/>
      <c r="O609"/>
      <c r="P609"/>
      <c r="Q609"/>
      <c r="R609"/>
      <c r="S609"/>
      <c r="T609"/>
    </row>
    <row r="610" spans="2:20" ht="15" x14ac:dyDescent="0.25">
      <c r="B610" s="4" t="str">
        <f t="shared" si="10"/>
        <v/>
      </c>
      <c r="C610"/>
      <c r="D610"/>
      <c r="E610"/>
      <c r="F610"/>
      <c r="G610"/>
      <c r="H610"/>
      <c r="I610"/>
      <c r="J610"/>
      <c r="K610"/>
      <c r="L610"/>
      <c r="M610"/>
      <c r="N610"/>
      <c r="O610"/>
      <c r="P610"/>
      <c r="Q610"/>
      <c r="R610"/>
      <c r="S610"/>
      <c r="T610"/>
    </row>
    <row r="611" spans="2:20" ht="15" x14ac:dyDescent="0.25">
      <c r="B611" s="4" t="str">
        <f t="shared" si="10"/>
        <v/>
      </c>
      <c r="C611"/>
      <c r="D611"/>
      <c r="E611"/>
      <c r="F611"/>
      <c r="G611"/>
      <c r="H611"/>
      <c r="I611"/>
      <c r="J611"/>
      <c r="K611"/>
      <c r="L611"/>
      <c r="M611"/>
      <c r="N611"/>
      <c r="O611"/>
      <c r="P611"/>
      <c r="Q611"/>
      <c r="R611"/>
      <c r="S611"/>
      <c r="T611"/>
    </row>
    <row r="612" spans="2:20" ht="15" x14ac:dyDescent="0.25">
      <c r="B612" s="4" t="str">
        <f t="shared" si="10"/>
        <v/>
      </c>
      <c r="C612"/>
      <c r="D612"/>
      <c r="E612"/>
      <c r="F612"/>
      <c r="G612"/>
      <c r="H612"/>
      <c r="I612"/>
      <c r="J612"/>
      <c r="K612"/>
      <c r="L612"/>
      <c r="M612"/>
      <c r="N612"/>
      <c r="O612"/>
      <c r="P612"/>
      <c r="Q612"/>
      <c r="R612"/>
      <c r="S612"/>
      <c r="T612"/>
    </row>
    <row r="613" spans="2:20" ht="15" x14ac:dyDescent="0.25">
      <c r="B613" s="4" t="str">
        <f t="shared" si="10"/>
        <v/>
      </c>
      <c r="C613"/>
      <c r="D613"/>
      <c r="E613"/>
      <c r="F613"/>
      <c r="G613"/>
      <c r="H613"/>
      <c r="I613"/>
      <c r="J613"/>
      <c r="K613"/>
      <c r="L613"/>
      <c r="M613"/>
      <c r="N613"/>
      <c r="O613"/>
      <c r="P613"/>
      <c r="Q613"/>
      <c r="R613"/>
      <c r="S613"/>
      <c r="T613"/>
    </row>
    <row r="614" spans="2:20" ht="15" x14ac:dyDescent="0.25">
      <c r="B614" s="4" t="str">
        <f t="shared" si="10"/>
        <v/>
      </c>
      <c r="C614"/>
      <c r="D614"/>
      <c r="E614"/>
      <c r="F614"/>
      <c r="G614"/>
      <c r="H614"/>
      <c r="I614"/>
      <c r="J614"/>
      <c r="K614"/>
      <c r="L614"/>
      <c r="M614"/>
      <c r="N614"/>
      <c r="O614"/>
      <c r="P614"/>
      <c r="Q614"/>
      <c r="R614"/>
      <c r="S614"/>
      <c r="T614"/>
    </row>
    <row r="615" spans="2:20" ht="15" x14ac:dyDescent="0.25">
      <c r="B615" s="4" t="str">
        <f t="shared" si="10"/>
        <v/>
      </c>
      <c r="C615"/>
      <c r="D615"/>
      <c r="E615"/>
      <c r="F615"/>
      <c r="G615"/>
      <c r="H615"/>
      <c r="I615"/>
      <c r="J615"/>
      <c r="K615"/>
      <c r="L615"/>
      <c r="M615"/>
      <c r="N615"/>
      <c r="O615"/>
      <c r="P615"/>
      <c r="Q615"/>
      <c r="R615"/>
      <c r="S615"/>
      <c r="T615"/>
    </row>
    <row r="616" spans="2:20" ht="15" x14ac:dyDescent="0.25">
      <c r="B616" s="4" t="str">
        <f t="shared" si="10"/>
        <v/>
      </c>
      <c r="C616"/>
      <c r="D616"/>
      <c r="E616"/>
      <c r="F616"/>
      <c r="G616"/>
      <c r="H616"/>
      <c r="I616"/>
      <c r="J616"/>
      <c r="K616"/>
      <c r="L616"/>
      <c r="M616"/>
      <c r="N616"/>
      <c r="O616"/>
      <c r="P616"/>
      <c r="Q616"/>
      <c r="R616"/>
      <c r="S616"/>
      <c r="T616"/>
    </row>
    <row r="617" spans="2:20" ht="15" x14ac:dyDescent="0.25">
      <c r="B617" s="4" t="str">
        <f t="shared" si="10"/>
        <v/>
      </c>
      <c r="C617"/>
      <c r="D617"/>
      <c r="E617"/>
      <c r="F617"/>
      <c r="G617"/>
      <c r="H617"/>
      <c r="I617"/>
      <c r="J617"/>
      <c r="K617"/>
      <c r="L617"/>
      <c r="M617"/>
      <c r="N617"/>
      <c r="O617"/>
      <c r="P617"/>
      <c r="Q617"/>
      <c r="R617"/>
      <c r="S617"/>
      <c r="T617"/>
    </row>
    <row r="618" spans="2:20" ht="15" x14ac:dyDescent="0.25">
      <c r="B618" s="4" t="str">
        <f t="shared" si="10"/>
        <v/>
      </c>
      <c r="C618"/>
      <c r="D618"/>
      <c r="E618"/>
      <c r="F618"/>
      <c r="G618"/>
      <c r="H618"/>
      <c r="I618"/>
      <c r="J618"/>
      <c r="K618"/>
      <c r="L618"/>
      <c r="M618"/>
      <c r="N618"/>
      <c r="O618"/>
      <c r="P618"/>
      <c r="Q618"/>
      <c r="R618"/>
      <c r="S618"/>
      <c r="T618"/>
    </row>
    <row r="619" spans="2:20" ht="15" x14ac:dyDescent="0.25">
      <c r="B619" s="4" t="str">
        <f t="shared" si="10"/>
        <v/>
      </c>
      <c r="C619"/>
      <c r="D619"/>
      <c r="E619"/>
      <c r="F619"/>
      <c r="G619"/>
      <c r="H619"/>
      <c r="I619"/>
      <c r="J619"/>
      <c r="K619"/>
      <c r="L619"/>
      <c r="M619"/>
      <c r="N619"/>
      <c r="O619"/>
      <c r="P619"/>
      <c r="Q619"/>
      <c r="R619"/>
      <c r="S619"/>
      <c r="T619"/>
    </row>
    <row r="620" spans="2:20" ht="15" x14ac:dyDescent="0.25">
      <c r="B620" s="4" t="str">
        <f t="shared" si="10"/>
        <v/>
      </c>
      <c r="C620"/>
      <c r="D620"/>
      <c r="E620"/>
      <c r="F620"/>
      <c r="G620"/>
      <c r="H620"/>
      <c r="I620"/>
      <c r="J620"/>
      <c r="K620"/>
      <c r="L620"/>
      <c r="M620"/>
      <c r="N620"/>
      <c r="O620"/>
      <c r="P620"/>
      <c r="Q620"/>
      <c r="R620"/>
      <c r="S620"/>
      <c r="T620"/>
    </row>
    <row r="621" spans="2:20" ht="15" x14ac:dyDescent="0.25">
      <c r="B621" s="4" t="str">
        <f t="shared" si="10"/>
        <v/>
      </c>
      <c r="C621"/>
      <c r="D621"/>
      <c r="E621"/>
      <c r="F621"/>
      <c r="G621"/>
      <c r="H621"/>
      <c r="I621"/>
      <c r="J621"/>
      <c r="K621"/>
      <c r="L621"/>
      <c r="M621"/>
      <c r="N621"/>
      <c r="O621"/>
      <c r="P621"/>
      <c r="Q621"/>
      <c r="R621"/>
      <c r="S621"/>
      <c r="T621"/>
    </row>
    <row r="622" spans="2:20" ht="15" x14ac:dyDescent="0.25">
      <c r="B622" s="4" t="str">
        <f t="shared" si="10"/>
        <v/>
      </c>
      <c r="C622"/>
      <c r="D622"/>
      <c r="E622"/>
      <c r="F622"/>
      <c r="G622"/>
      <c r="H622"/>
      <c r="I622"/>
      <c r="J622"/>
      <c r="K622"/>
      <c r="L622"/>
      <c r="M622"/>
      <c r="N622"/>
      <c r="O622"/>
      <c r="P622"/>
      <c r="Q622"/>
      <c r="R622"/>
      <c r="S622"/>
      <c r="T622"/>
    </row>
    <row r="623" spans="2:20" ht="15" x14ac:dyDescent="0.25">
      <c r="B623" s="4" t="str">
        <f t="shared" si="10"/>
        <v/>
      </c>
      <c r="C623"/>
      <c r="D623"/>
      <c r="E623"/>
      <c r="F623"/>
      <c r="G623"/>
      <c r="H623"/>
      <c r="I623"/>
      <c r="J623"/>
      <c r="K623"/>
      <c r="L623"/>
      <c r="M623"/>
      <c r="N623"/>
      <c r="O623"/>
      <c r="P623"/>
      <c r="Q623"/>
      <c r="R623"/>
      <c r="S623"/>
      <c r="T623"/>
    </row>
    <row r="624" spans="2:20" ht="15" x14ac:dyDescent="0.25">
      <c r="B624" s="4" t="str">
        <f t="shared" si="10"/>
        <v/>
      </c>
      <c r="C624"/>
      <c r="D624"/>
      <c r="E624"/>
      <c r="F624"/>
      <c r="G624"/>
      <c r="H624"/>
      <c r="I624"/>
      <c r="J624"/>
      <c r="K624"/>
      <c r="L624"/>
      <c r="M624"/>
      <c r="N624"/>
      <c r="O624"/>
      <c r="P624"/>
      <c r="Q624"/>
      <c r="R624"/>
      <c r="S624"/>
      <c r="T624"/>
    </row>
    <row r="625" spans="2:20" ht="15" x14ac:dyDescent="0.25">
      <c r="B625" s="4" t="str">
        <f t="shared" si="10"/>
        <v/>
      </c>
      <c r="C625"/>
      <c r="D625"/>
      <c r="E625"/>
      <c r="F625"/>
      <c r="G625"/>
      <c r="H625"/>
      <c r="I625"/>
      <c r="J625"/>
      <c r="K625"/>
      <c r="L625"/>
      <c r="M625"/>
      <c r="N625"/>
      <c r="O625"/>
      <c r="P625"/>
      <c r="Q625"/>
      <c r="R625"/>
      <c r="S625"/>
      <c r="T625"/>
    </row>
    <row r="626" spans="2:20" ht="15" x14ac:dyDescent="0.25">
      <c r="B626" s="4" t="str">
        <f t="shared" si="10"/>
        <v/>
      </c>
      <c r="C626"/>
      <c r="D626"/>
      <c r="E626"/>
      <c r="F626"/>
      <c r="G626"/>
      <c r="H626"/>
      <c r="I626"/>
      <c r="J626"/>
      <c r="K626"/>
      <c r="L626"/>
      <c r="M626"/>
      <c r="N626"/>
      <c r="O626"/>
      <c r="P626"/>
      <c r="Q626"/>
      <c r="R626"/>
      <c r="S626"/>
      <c r="T626"/>
    </row>
    <row r="627" spans="2:20" ht="15" x14ac:dyDescent="0.25">
      <c r="B627" s="4" t="str">
        <f t="shared" si="10"/>
        <v/>
      </c>
      <c r="C627"/>
      <c r="D627"/>
      <c r="E627"/>
      <c r="F627"/>
      <c r="G627"/>
      <c r="H627"/>
      <c r="I627"/>
      <c r="J627"/>
      <c r="K627"/>
      <c r="L627"/>
      <c r="M627"/>
      <c r="N627"/>
      <c r="O627"/>
      <c r="P627"/>
      <c r="Q627"/>
      <c r="R627"/>
      <c r="S627"/>
      <c r="T627"/>
    </row>
    <row r="628" spans="2:20" ht="15" x14ac:dyDescent="0.25">
      <c r="B628" s="4" t="str">
        <f t="shared" si="10"/>
        <v/>
      </c>
      <c r="C628"/>
      <c r="D628"/>
      <c r="E628"/>
      <c r="F628"/>
      <c r="G628"/>
      <c r="H628"/>
      <c r="I628"/>
      <c r="J628"/>
      <c r="K628"/>
      <c r="L628"/>
      <c r="M628"/>
      <c r="N628"/>
      <c r="O628"/>
      <c r="P628"/>
      <c r="Q628"/>
      <c r="R628"/>
      <c r="S628"/>
      <c r="T628"/>
    </row>
    <row r="629" spans="2:20" ht="15" x14ac:dyDescent="0.25">
      <c r="B629" s="4" t="str">
        <f t="shared" si="10"/>
        <v/>
      </c>
      <c r="C629"/>
      <c r="D629"/>
      <c r="E629"/>
      <c r="F629"/>
      <c r="G629"/>
      <c r="H629"/>
      <c r="I629"/>
      <c r="J629"/>
      <c r="K629"/>
      <c r="L629"/>
      <c r="M629"/>
      <c r="N629"/>
      <c r="O629"/>
      <c r="P629"/>
      <c r="Q629"/>
      <c r="R629"/>
      <c r="S629"/>
      <c r="T629"/>
    </row>
    <row r="630" spans="2:20" ht="15" x14ac:dyDescent="0.25">
      <c r="B630" s="4" t="str">
        <f t="shared" si="10"/>
        <v/>
      </c>
      <c r="C630"/>
      <c r="D630"/>
      <c r="E630"/>
      <c r="F630"/>
      <c r="G630"/>
      <c r="H630"/>
      <c r="I630"/>
      <c r="J630"/>
      <c r="K630"/>
      <c r="L630"/>
      <c r="M630"/>
      <c r="N630"/>
      <c r="O630"/>
      <c r="P630"/>
      <c r="Q630"/>
      <c r="R630"/>
      <c r="S630"/>
      <c r="T630"/>
    </row>
    <row r="631" spans="2:20" ht="15" x14ac:dyDescent="0.25">
      <c r="B631" s="4" t="str">
        <f t="shared" si="10"/>
        <v/>
      </c>
      <c r="C631"/>
      <c r="D631"/>
      <c r="E631"/>
      <c r="F631"/>
      <c r="G631"/>
      <c r="H631"/>
      <c r="I631"/>
      <c r="J631"/>
      <c r="K631"/>
      <c r="L631"/>
      <c r="M631"/>
      <c r="N631"/>
      <c r="O631"/>
      <c r="P631"/>
      <c r="Q631"/>
      <c r="R631"/>
      <c r="S631"/>
      <c r="T631"/>
    </row>
    <row r="632" spans="2:20" ht="15" x14ac:dyDescent="0.25">
      <c r="B632" s="4" t="str">
        <f t="shared" si="10"/>
        <v/>
      </c>
      <c r="C632"/>
      <c r="D632"/>
      <c r="E632"/>
      <c r="F632"/>
      <c r="G632"/>
      <c r="H632"/>
      <c r="I632"/>
      <c r="J632"/>
      <c r="K632"/>
      <c r="L632"/>
      <c r="M632"/>
      <c r="N632"/>
      <c r="O632"/>
      <c r="P632"/>
      <c r="Q632"/>
      <c r="R632"/>
      <c r="S632"/>
      <c r="T632"/>
    </row>
    <row r="633" spans="2:20" ht="15" x14ac:dyDescent="0.25">
      <c r="B633" s="4" t="str">
        <f t="shared" si="10"/>
        <v/>
      </c>
      <c r="C633"/>
      <c r="D633"/>
      <c r="E633"/>
      <c r="F633"/>
      <c r="G633"/>
      <c r="H633"/>
      <c r="I633"/>
      <c r="J633"/>
      <c r="K633"/>
      <c r="L633"/>
      <c r="M633"/>
      <c r="N633"/>
      <c r="O633"/>
      <c r="P633"/>
      <c r="Q633"/>
      <c r="R633"/>
      <c r="S633"/>
      <c r="T633"/>
    </row>
    <row r="634" spans="2:20" ht="15" x14ac:dyDescent="0.25">
      <c r="B634" s="4" t="str">
        <f t="shared" si="10"/>
        <v/>
      </c>
      <c r="C634"/>
      <c r="D634"/>
      <c r="E634"/>
      <c r="F634"/>
      <c r="G634"/>
      <c r="H634"/>
      <c r="I634"/>
      <c r="J634"/>
      <c r="K634"/>
      <c r="L634"/>
      <c r="M634"/>
      <c r="N634"/>
      <c r="O634"/>
      <c r="P634"/>
      <c r="Q634"/>
      <c r="R634"/>
      <c r="S634"/>
      <c r="T634"/>
    </row>
    <row r="635" spans="2:20" ht="15" x14ac:dyDescent="0.25">
      <c r="B635" s="4" t="str">
        <f t="shared" si="10"/>
        <v/>
      </c>
      <c r="C635"/>
      <c r="D635"/>
      <c r="E635"/>
      <c r="F635"/>
      <c r="G635"/>
      <c r="H635"/>
      <c r="I635"/>
      <c r="J635"/>
      <c r="K635"/>
      <c r="L635"/>
      <c r="M635"/>
      <c r="N635"/>
      <c r="O635"/>
      <c r="P635"/>
      <c r="Q635"/>
      <c r="R635"/>
      <c r="S635"/>
      <c r="T635"/>
    </row>
    <row r="636" spans="2:20" ht="15" x14ac:dyDescent="0.25">
      <c r="B636" s="4" t="str">
        <f t="shared" si="10"/>
        <v/>
      </c>
      <c r="C636"/>
      <c r="D636"/>
      <c r="E636"/>
      <c r="F636"/>
      <c r="G636"/>
      <c r="H636"/>
      <c r="I636"/>
      <c r="J636"/>
      <c r="K636"/>
      <c r="L636"/>
      <c r="M636"/>
      <c r="N636"/>
      <c r="O636"/>
      <c r="P636"/>
      <c r="Q636"/>
      <c r="R636"/>
      <c r="S636"/>
      <c r="T636"/>
    </row>
    <row r="637" spans="2:20" ht="15" x14ac:dyDescent="0.25">
      <c r="B637" s="4" t="str">
        <f t="shared" si="10"/>
        <v/>
      </c>
      <c r="C637"/>
      <c r="D637"/>
      <c r="E637"/>
      <c r="F637"/>
      <c r="G637"/>
      <c r="H637"/>
      <c r="I637"/>
      <c r="J637"/>
      <c r="K637"/>
      <c r="L637"/>
      <c r="M637"/>
      <c r="N637"/>
      <c r="O637"/>
      <c r="P637"/>
      <c r="Q637"/>
      <c r="R637"/>
      <c r="S637"/>
      <c r="T637"/>
    </row>
    <row r="638" spans="2:20" ht="15" x14ac:dyDescent="0.25">
      <c r="B638" s="4" t="str">
        <f t="shared" si="10"/>
        <v/>
      </c>
      <c r="C638"/>
      <c r="D638"/>
      <c r="E638"/>
      <c r="F638"/>
      <c r="G638"/>
      <c r="H638"/>
      <c r="I638"/>
      <c r="J638"/>
      <c r="K638"/>
      <c r="L638"/>
      <c r="M638"/>
      <c r="N638"/>
      <c r="O638"/>
      <c r="P638"/>
      <c r="Q638"/>
      <c r="R638"/>
      <c r="S638"/>
      <c r="T638"/>
    </row>
    <row r="639" spans="2:20" ht="15" x14ac:dyDescent="0.25">
      <c r="B639" s="4" t="str">
        <f t="shared" si="10"/>
        <v/>
      </c>
      <c r="C639"/>
      <c r="D639"/>
      <c r="E639"/>
      <c r="F639"/>
      <c r="G639"/>
      <c r="H639"/>
      <c r="I639"/>
      <c r="J639"/>
      <c r="K639"/>
      <c r="L639"/>
      <c r="M639"/>
      <c r="N639"/>
      <c r="O639"/>
      <c r="P639"/>
      <c r="Q639"/>
      <c r="R639"/>
      <c r="S639"/>
      <c r="T639"/>
    </row>
    <row r="640" spans="2:20" ht="15" x14ac:dyDescent="0.25">
      <c r="B640" s="4" t="str">
        <f t="shared" si="10"/>
        <v/>
      </c>
      <c r="C640"/>
      <c r="D640"/>
      <c r="E640"/>
      <c r="F640"/>
      <c r="G640"/>
      <c r="H640"/>
      <c r="I640"/>
      <c r="J640"/>
      <c r="K640"/>
      <c r="L640"/>
      <c r="M640"/>
      <c r="N640"/>
      <c r="O640"/>
      <c r="P640"/>
      <c r="Q640"/>
      <c r="R640"/>
      <c r="S640"/>
      <c r="T640"/>
    </row>
    <row r="641" spans="2:20" ht="15" x14ac:dyDescent="0.25">
      <c r="B641" s="4" t="str">
        <f t="shared" si="10"/>
        <v/>
      </c>
      <c r="C641"/>
      <c r="D641"/>
      <c r="E641"/>
      <c r="F641"/>
      <c r="G641"/>
      <c r="H641"/>
      <c r="I641"/>
      <c r="J641"/>
      <c r="K641"/>
      <c r="L641"/>
      <c r="M641"/>
      <c r="N641"/>
      <c r="O641"/>
      <c r="P641"/>
      <c r="Q641"/>
      <c r="R641"/>
      <c r="S641"/>
      <c r="T641"/>
    </row>
    <row r="642" spans="2:20" ht="15" x14ac:dyDescent="0.25">
      <c r="B642" s="4" t="str">
        <f t="shared" si="10"/>
        <v/>
      </c>
      <c r="C642"/>
      <c r="D642"/>
      <c r="E642"/>
      <c r="F642"/>
      <c r="G642"/>
      <c r="H642"/>
      <c r="I642"/>
      <c r="J642"/>
      <c r="K642"/>
      <c r="L642"/>
      <c r="M642"/>
      <c r="N642"/>
      <c r="O642"/>
      <c r="P642"/>
      <c r="Q642"/>
      <c r="R642"/>
      <c r="S642"/>
      <c r="T642"/>
    </row>
    <row r="643" spans="2:20" ht="15" x14ac:dyDescent="0.25">
      <c r="B643" s="4" t="str">
        <f t="shared" si="10"/>
        <v/>
      </c>
      <c r="C643"/>
      <c r="D643"/>
      <c r="E643"/>
      <c r="F643"/>
      <c r="G643"/>
      <c r="H643"/>
      <c r="I643"/>
      <c r="J643"/>
      <c r="K643"/>
      <c r="L643"/>
      <c r="M643"/>
      <c r="N643"/>
      <c r="O643"/>
      <c r="P643"/>
      <c r="Q643"/>
      <c r="R643"/>
      <c r="S643"/>
      <c r="T643"/>
    </row>
    <row r="644" spans="2:20" ht="15" x14ac:dyDescent="0.25">
      <c r="B644" s="4" t="str">
        <f t="shared" si="10"/>
        <v/>
      </c>
      <c r="C644"/>
      <c r="D644"/>
      <c r="E644"/>
      <c r="F644"/>
      <c r="G644"/>
      <c r="H644"/>
      <c r="I644"/>
      <c r="J644"/>
      <c r="K644"/>
      <c r="L644"/>
      <c r="M644"/>
      <c r="N644"/>
      <c r="O644"/>
      <c r="P644"/>
      <c r="Q644"/>
      <c r="R644"/>
      <c r="S644"/>
      <c r="T644"/>
    </row>
    <row r="645" spans="2:20" ht="15" x14ac:dyDescent="0.25">
      <c r="B645" s="4" t="str">
        <f t="shared" si="10"/>
        <v/>
      </c>
      <c r="C645"/>
      <c r="D645"/>
      <c r="E645"/>
      <c r="F645"/>
      <c r="G645"/>
      <c r="H645"/>
      <c r="I645"/>
      <c r="J645"/>
      <c r="K645"/>
      <c r="L645"/>
      <c r="M645"/>
      <c r="N645"/>
      <c r="O645"/>
      <c r="P645"/>
      <c r="Q645"/>
      <c r="R645"/>
      <c r="S645"/>
      <c r="T645"/>
    </row>
    <row r="646" spans="2:20" ht="15" x14ac:dyDescent="0.25">
      <c r="B646" s="4" t="str">
        <f t="shared" si="10"/>
        <v/>
      </c>
      <c r="C646"/>
      <c r="D646"/>
      <c r="E646"/>
      <c r="F646"/>
      <c r="G646"/>
      <c r="H646"/>
      <c r="I646"/>
      <c r="J646"/>
      <c r="K646"/>
      <c r="L646"/>
      <c r="M646"/>
      <c r="N646"/>
      <c r="O646"/>
      <c r="P646"/>
      <c r="Q646"/>
      <c r="R646"/>
      <c r="S646"/>
      <c r="T646"/>
    </row>
    <row r="647" spans="2:20" ht="15" x14ac:dyDescent="0.25">
      <c r="B647" s="4" t="str">
        <f t="shared" si="10"/>
        <v/>
      </c>
      <c r="C647"/>
      <c r="D647"/>
      <c r="E647"/>
      <c r="F647"/>
      <c r="G647"/>
      <c r="H647"/>
      <c r="I647"/>
      <c r="J647"/>
      <c r="K647"/>
      <c r="L647"/>
      <c r="M647"/>
      <c r="N647"/>
      <c r="O647"/>
      <c r="P647"/>
      <c r="Q647"/>
      <c r="R647"/>
      <c r="S647"/>
      <c r="T647"/>
    </row>
    <row r="648" spans="2:20" ht="15" x14ac:dyDescent="0.25">
      <c r="B648" s="4" t="str">
        <f t="shared" si="10"/>
        <v/>
      </c>
      <c r="C648"/>
      <c r="D648"/>
      <c r="E648"/>
      <c r="F648"/>
      <c r="G648"/>
      <c r="H648"/>
      <c r="I648"/>
      <c r="J648"/>
      <c r="K648"/>
      <c r="L648"/>
      <c r="M648"/>
      <c r="N648"/>
      <c r="O648"/>
      <c r="P648"/>
      <c r="Q648"/>
      <c r="R648"/>
      <c r="S648"/>
      <c r="T648"/>
    </row>
    <row r="649" spans="2:20" ht="15" x14ac:dyDescent="0.25">
      <c r="B649" s="4" t="str">
        <f t="shared" si="10"/>
        <v/>
      </c>
      <c r="C649"/>
      <c r="D649"/>
      <c r="E649"/>
      <c r="F649"/>
      <c r="G649"/>
      <c r="H649"/>
      <c r="I649"/>
      <c r="J649"/>
      <c r="K649"/>
      <c r="L649"/>
      <c r="M649"/>
      <c r="N649"/>
      <c r="O649"/>
      <c r="P649"/>
      <c r="Q649"/>
      <c r="R649"/>
      <c r="S649"/>
      <c r="T649"/>
    </row>
    <row r="650" spans="2:20" ht="15" x14ac:dyDescent="0.25">
      <c r="B650" s="4" t="str">
        <f t="shared" si="10"/>
        <v/>
      </c>
      <c r="C650"/>
      <c r="D650"/>
      <c r="E650"/>
      <c r="F650"/>
      <c r="G650"/>
      <c r="H650"/>
      <c r="I650"/>
      <c r="J650"/>
      <c r="K650"/>
      <c r="L650"/>
      <c r="M650"/>
      <c r="N650"/>
      <c r="O650"/>
      <c r="P650"/>
      <c r="Q650"/>
      <c r="R650"/>
      <c r="S650"/>
      <c r="T650"/>
    </row>
    <row r="651" spans="2:20" ht="15" x14ac:dyDescent="0.25">
      <c r="B651" s="4" t="str">
        <f t="shared" si="10"/>
        <v/>
      </c>
      <c r="C651"/>
      <c r="D651"/>
      <c r="E651"/>
      <c r="F651"/>
      <c r="G651"/>
      <c r="H651"/>
      <c r="I651"/>
      <c r="J651"/>
      <c r="K651"/>
      <c r="L651"/>
      <c r="M651"/>
      <c r="N651"/>
      <c r="O651"/>
      <c r="P651"/>
      <c r="Q651"/>
      <c r="R651"/>
      <c r="S651"/>
      <c r="T651"/>
    </row>
    <row r="652" spans="2:20" ht="15" x14ac:dyDescent="0.25">
      <c r="B652" s="4" t="str">
        <f t="shared" si="10"/>
        <v/>
      </c>
      <c r="C652"/>
      <c r="D652"/>
      <c r="E652"/>
      <c r="F652"/>
      <c r="G652"/>
      <c r="H652"/>
      <c r="I652"/>
      <c r="J652"/>
      <c r="K652"/>
      <c r="L652"/>
      <c r="M652"/>
      <c r="N652"/>
      <c r="O652"/>
      <c r="P652"/>
      <c r="Q652"/>
      <c r="R652"/>
      <c r="S652"/>
      <c r="T652"/>
    </row>
    <row r="653" spans="2:20" ht="15" x14ac:dyDescent="0.25">
      <c r="B653" s="4" t="str">
        <f t="shared" ref="B653:B716" si="11">IF(IFERROR(IF(MAX(G653:BB653)/MAX($G$12:$BB$10000)=1,"",MAX(G653:BB653)/MAX($G$12:$BB$10000)),"")=0,"",IFERROR(IF(MAX(G653:BB653)/MAX($G$12:$BB$10000)=1,"",MAX(G653:BB653)/MAX($G$12:$BB$10000)),""))</f>
        <v/>
      </c>
      <c r="C653"/>
      <c r="D653"/>
      <c r="E653"/>
      <c r="F653"/>
      <c r="G653"/>
      <c r="H653"/>
      <c r="I653"/>
      <c r="J653"/>
      <c r="K653"/>
      <c r="L653"/>
      <c r="M653"/>
      <c r="N653"/>
      <c r="O653"/>
      <c r="P653"/>
      <c r="Q653"/>
      <c r="R653"/>
      <c r="S653"/>
      <c r="T653"/>
    </row>
    <row r="654" spans="2:20" ht="15" x14ac:dyDescent="0.25">
      <c r="B654" s="4" t="str">
        <f t="shared" si="11"/>
        <v/>
      </c>
      <c r="C654"/>
      <c r="D654"/>
      <c r="E654"/>
      <c r="F654"/>
      <c r="G654"/>
      <c r="H654"/>
      <c r="I654"/>
      <c r="J654"/>
      <c r="K654"/>
      <c r="L654"/>
      <c r="M654"/>
      <c r="N654"/>
      <c r="O654"/>
      <c r="P654"/>
      <c r="Q654"/>
      <c r="R654"/>
      <c r="S654"/>
      <c r="T654"/>
    </row>
    <row r="655" spans="2:20" ht="15" x14ac:dyDescent="0.25">
      <c r="B655" s="4" t="str">
        <f t="shared" si="11"/>
        <v/>
      </c>
      <c r="C655"/>
      <c r="D655"/>
      <c r="E655"/>
      <c r="F655"/>
      <c r="G655"/>
      <c r="H655"/>
      <c r="I655"/>
      <c r="J655"/>
      <c r="K655"/>
      <c r="L655"/>
      <c r="M655"/>
      <c r="N655"/>
      <c r="O655"/>
      <c r="P655"/>
      <c r="Q655"/>
      <c r="R655"/>
      <c r="S655"/>
      <c r="T655"/>
    </row>
    <row r="656" spans="2:20" ht="15" x14ac:dyDescent="0.25">
      <c r="B656" s="4" t="str">
        <f t="shared" si="11"/>
        <v/>
      </c>
      <c r="C656"/>
      <c r="D656"/>
      <c r="E656"/>
      <c r="F656"/>
      <c r="G656"/>
      <c r="H656"/>
      <c r="I656"/>
      <c r="J656"/>
      <c r="K656"/>
      <c r="L656"/>
      <c r="M656"/>
      <c r="N656"/>
      <c r="O656"/>
      <c r="P656"/>
      <c r="Q656"/>
      <c r="R656"/>
      <c r="S656"/>
      <c r="T656"/>
    </row>
    <row r="657" spans="2:20" ht="15" x14ac:dyDescent="0.25">
      <c r="B657" s="4" t="str">
        <f t="shared" si="11"/>
        <v/>
      </c>
      <c r="C657"/>
      <c r="D657"/>
      <c r="E657"/>
      <c r="F657"/>
      <c r="G657"/>
      <c r="H657"/>
      <c r="I657"/>
      <c r="J657"/>
      <c r="K657"/>
      <c r="L657"/>
      <c r="M657"/>
      <c r="N657"/>
      <c r="O657"/>
      <c r="P657"/>
      <c r="Q657"/>
      <c r="R657"/>
      <c r="S657"/>
      <c r="T657"/>
    </row>
    <row r="658" spans="2:20" ht="15" x14ac:dyDescent="0.25">
      <c r="B658" s="4" t="str">
        <f t="shared" si="11"/>
        <v/>
      </c>
      <c r="C658"/>
      <c r="D658"/>
      <c r="E658"/>
      <c r="F658"/>
      <c r="G658"/>
      <c r="H658"/>
      <c r="I658"/>
      <c r="J658"/>
      <c r="K658"/>
      <c r="L658"/>
      <c r="M658"/>
      <c r="N658"/>
      <c r="O658"/>
      <c r="P658"/>
      <c r="Q658"/>
      <c r="R658"/>
      <c r="S658"/>
      <c r="T658"/>
    </row>
    <row r="659" spans="2:20" ht="15" x14ac:dyDescent="0.25">
      <c r="B659" s="4" t="str">
        <f t="shared" si="11"/>
        <v/>
      </c>
      <c r="C659"/>
      <c r="D659"/>
      <c r="E659"/>
      <c r="F659"/>
      <c r="G659"/>
      <c r="H659"/>
      <c r="I659"/>
      <c r="J659"/>
      <c r="K659"/>
      <c r="L659"/>
      <c r="M659"/>
      <c r="N659"/>
      <c r="O659"/>
      <c r="P659"/>
      <c r="Q659"/>
      <c r="R659"/>
      <c r="S659"/>
      <c r="T659"/>
    </row>
    <row r="660" spans="2:20" ht="15" x14ac:dyDescent="0.25">
      <c r="B660" s="4" t="str">
        <f t="shared" si="11"/>
        <v/>
      </c>
      <c r="C660"/>
      <c r="D660"/>
      <c r="E660"/>
      <c r="F660"/>
      <c r="G660"/>
      <c r="H660"/>
      <c r="I660"/>
      <c r="J660"/>
      <c r="K660"/>
      <c r="L660"/>
      <c r="M660"/>
      <c r="N660"/>
      <c r="O660"/>
      <c r="P660"/>
      <c r="Q660"/>
      <c r="R660"/>
      <c r="S660"/>
      <c r="T660"/>
    </row>
    <row r="661" spans="2:20" ht="15" x14ac:dyDescent="0.25">
      <c r="B661" s="4" t="str">
        <f t="shared" si="11"/>
        <v/>
      </c>
      <c r="C661"/>
      <c r="D661"/>
      <c r="E661"/>
      <c r="F661"/>
      <c r="G661"/>
      <c r="H661"/>
      <c r="I661"/>
      <c r="J661"/>
      <c r="K661"/>
      <c r="L661"/>
      <c r="M661"/>
      <c r="N661"/>
      <c r="O661"/>
      <c r="P661"/>
      <c r="Q661"/>
      <c r="R661"/>
      <c r="S661"/>
      <c r="T661"/>
    </row>
    <row r="662" spans="2:20" ht="15" x14ac:dyDescent="0.25">
      <c r="B662" s="4" t="str">
        <f t="shared" si="11"/>
        <v/>
      </c>
      <c r="C662"/>
      <c r="D662"/>
      <c r="E662"/>
      <c r="F662"/>
      <c r="G662"/>
      <c r="H662"/>
      <c r="I662"/>
      <c r="J662"/>
      <c r="K662"/>
      <c r="L662"/>
      <c r="M662"/>
      <c r="N662"/>
      <c r="O662"/>
      <c r="P662"/>
      <c r="Q662"/>
      <c r="R662"/>
      <c r="S662"/>
      <c r="T662"/>
    </row>
    <row r="663" spans="2:20" ht="15" x14ac:dyDescent="0.25">
      <c r="B663" s="4" t="str">
        <f t="shared" si="11"/>
        <v/>
      </c>
      <c r="C663"/>
      <c r="D663"/>
      <c r="E663"/>
      <c r="F663"/>
      <c r="G663"/>
      <c r="H663"/>
      <c r="I663"/>
      <c r="J663"/>
      <c r="K663"/>
      <c r="L663"/>
      <c r="M663"/>
      <c r="N663"/>
      <c r="O663"/>
      <c r="P663"/>
      <c r="Q663"/>
      <c r="R663"/>
      <c r="S663"/>
      <c r="T663"/>
    </row>
    <row r="664" spans="2:20" ht="15" x14ac:dyDescent="0.25">
      <c r="B664" s="4" t="str">
        <f t="shared" si="11"/>
        <v/>
      </c>
      <c r="C664"/>
      <c r="D664"/>
      <c r="E664"/>
      <c r="F664"/>
      <c r="G664"/>
      <c r="H664"/>
      <c r="I664"/>
      <c r="J664"/>
      <c r="K664"/>
      <c r="L664"/>
      <c r="M664"/>
      <c r="N664"/>
      <c r="O664"/>
      <c r="P664"/>
      <c r="Q664"/>
      <c r="R664"/>
      <c r="S664"/>
      <c r="T664"/>
    </row>
    <row r="665" spans="2:20" ht="15" x14ac:dyDescent="0.25">
      <c r="B665" s="4" t="str">
        <f t="shared" si="11"/>
        <v/>
      </c>
      <c r="C665"/>
      <c r="D665"/>
      <c r="E665"/>
      <c r="F665"/>
      <c r="G665"/>
      <c r="H665"/>
      <c r="I665"/>
      <c r="J665"/>
      <c r="K665"/>
      <c r="L665"/>
      <c r="M665"/>
      <c r="N665"/>
      <c r="O665"/>
      <c r="P665"/>
      <c r="Q665"/>
      <c r="R665"/>
      <c r="S665"/>
      <c r="T665"/>
    </row>
    <row r="666" spans="2:20" ht="15" x14ac:dyDescent="0.25">
      <c r="B666" s="4" t="str">
        <f t="shared" si="11"/>
        <v/>
      </c>
      <c r="C666"/>
      <c r="D666"/>
      <c r="E666"/>
      <c r="F666"/>
      <c r="G666"/>
      <c r="H666"/>
      <c r="I666"/>
      <c r="J666"/>
      <c r="K666"/>
      <c r="L666"/>
      <c r="M666"/>
      <c r="N666"/>
      <c r="O666"/>
      <c r="P666"/>
      <c r="Q666"/>
      <c r="R666"/>
      <c r="S666"/>
      <c r="T666"/>
    </row>
    <row r="667" spans="2:20" ht="15" x14ac:dyDescent="0.25">
      <c r="B667" s="4" t="str">
        <f t="shared" si="11"/>
        <v/>
      </c>
      <c r="C667"/>
      <c r="D667"/>
      <c r="E667"/>
      <c r="F667"/>
      <c r="G667"/>
      <c r="H667"/>
      <c r="I667"/>
      <c r="J667"/>
      <c r="K667"/>
      <c r="L667"/>
      <c r="M667"/>
      <c r="N667"/>
      <c r="O667"/>
      <c r="P667"/>
      <c r="Q667"/>
      <c r="R667"/>
      <c r="S667"/>
      <c r="T667"/>
    </row>
    <row r="668" spans="2:20" ht="15" x14ac:dyDescent="0.25">
      <c r="B668" s="4" t="str">
        <f t="shared" si="11"/>
        <v/>
      </c>
      <c r="C668"/>
      <c r="D668"/>
      <c r="E668"/>
      <c r="F668"/>
      <c r="G668"/>
      <c r="H668"/>
      <c r="I668"/>
      <c r="J668"/>
      <c r="K668"/>
      <c r="L668"/>
      <c r="M668"/>
      <c r="N668"/>
      <c r="O668"/>
      <c r="P668"/>
      <c r="Q668"/>
      <c r="R668"/>
      <c r="S668"/>
      <c r="T668"/>
    </row>
    <row r="669" spans="2:20" ht="15" x14ac:dyDescent="0.25">
      <c r="B669" s="4" t="str">
        <f t="shared" si="11"/>
        <v/>
      </c>
      <c r="C669"/>
      <c r="D669"/>
      <c r="E669"/>
      <c r="F669"/>
      <c r="G669"/>
      <c r="H669"/>
      <c r="I669"/>
      <c r="J669"/>
      <c r="K669"/>
      <c r="L669"/>
      <c r="M669"/>
      <c r="N669"/>
      <c r="O669"/>
      <c r="P669"/>
      <c r="Q669"/>
      <c r="R669"/>
      <c r="S669"/>
      <c r="T669"/>
    </row>
    <row r="670" spans="2:20" ht="15" x14ac:dyDescent="0.25">
      <c r="B670" s="4" t="str">
        <f t="shared" si="11"/>
        <v/>
      </c>
      <c r="C670"/>
      <c r="D670"/>
      <c r="E670"/>
      <c r="F670"/>
      <c r="G670"/>
      <c r="H670"/>
      <c r="I670"/>
      <c r="J670"/>
      <c r="K670"/>
      <c r="L670"/>
      <c r="M670"/>
      <c r="N670"/>
      <c r="O670"/>
      <c r="P670"/>
      <c r="Q670"/>
      <c r="R670"/>
      <c r="S670"/>
      <c r="T670"/>
    </row>
    <row r="671" spans="2:20" ht="15" x14ac:dyDescent="0.25">
      <c r="B671" s="4" t="str">
        <f t="shared" si="11"/>
        <v/>
      </c>
      <c r="C671"/>
      <c r="D671"/>
      <c r="E671"/>
      <c r="F671"/>
      <c r="G671"/>
      <c r="H671"/>
      <c r="I671"/>
      <c r="J671"/>
      <c r="K671"/>
      <c r="L671"/>
      <c r="M671"/>
      <c r="N671"/>
      <c r="O671"/>
      <c r="P671"/>
      <c r="Q671"/>
      <c r="R671"/>
      <c r="S671"/>
      <c r="T671"/>
    </row>
    <row r="672" spans="2:20" ht="15" x14ac:dyDescent="0.25">
      <c r="B672" s="4" t="str">
        <f t="shared" si="11"/>
        <v/>
      </c>
      <c r="C672"/>
      <c r="D672"/>
      <c r="E672"/>
      <c r="F672"/>
      <c r="G672"/>
      <c r="H672"/>
      <c r="I672"/>
      <c r="J672"/>
      <c r="K672"/>
      <c r="L672"/>
      <c r="M672"/>
      <c r="N672"/>
      <c r="O672"/>
      <c r="P672"/>
      <c r="Q672"/>
      <c r="R672"/>
      <c r="S672"/>
      <c r="T672"/>
    </row>
    <row r="673" spans="2:20" ht="15" x14ac:dyDescent="0.25">
      <c r="B673" s="4" t="str">
        <f t="shared" si="11"/>
        <v/>
      </c>
      <c r="C673"/>
      <c r="D673"/>
      <c r="E673"/>
      <c r="F673"/>
      <c r="G673"/>
      <c r="H673"/>
      <c r="I673"/>
      <c r="J673"/>
      <c r="K673"/>
      <c r="L673"/>
      <c r="M673"/>
      <c r="N673"/>
      <c r="O673"/>
      <c r="P673"/>
      <c r="Q673"/>
      <c r="R673"/>
      <c r="S673"/>
      <c r="T673"/>
    </row>
    <row r="674" spans="2:20" ht="15" x14ac:dyDescent="0.25">
      <c r="B674" s="4" t="str">
        <f t="shared" si="11"/>
        <v/>
      </c>
      <c r="C674"/>
      <c r="D674"/>
      <c r="E674"/>
      <c r="F674"/>
      <c r="G674"/>
      <c r="H674"/>
      <c r="I674"/>
      <c r="J674"/>
      <c r="K674"/>
      <c r="L674"/>
      <c r="M674"/>
      <c r="N674"/>
      <c r="O674"/>
      <c r="P674"/>
      <c r="Q674"/>
      <c r="R674"/>
      <c r="S674"/>
      <c r="T674"/>
    </row>
    <row r="675" spans="2:20" ht="15" x14ac:dyDescent="0.25">
      <c r="B675" s="4" t="str">
        <f t="shared" si="11"/>
        <v/>
      </c>
      <c r="C675"/>
      <c r="D675"/>
      <c r="E675"/>
      <c r="F675"/>
      <c r="G675"/>
      <c r="H675"/>
      <c r="I675"/>
      <c r="J675"/>
      <c r="K675"/>
      <c r="L675"/>
      <c r="M675"/>
      <c r="N675"/>
      <c r="O675"/>
      <c r="P675"/>
      <c r="Q675"/>
      <c r="R675"/>
      <c r="S675"/>
      <c r="T675"/>
    </row>
    <row r="676" spans="2:20" ht="15" x14ac:dyDescent="0.25">
      <c r="B676" s="4" t="str">
        <f t="shared" si="11"/>
        <v/>
      </c>
      <c r="C676"/>
      <c r="D676"/>
      <c r="E676"/>
      <c r="F676"/>
      <c r="G676"/>
      <c r="H676"/>
      <c r="I676"/>
      <c r="J676"/>
      <c r="K676"/>
      <c r="L676"/>
      <c r="M676"/>
      <c r="N676"/>
      <c r="O676"/>
      <c r="P676"/>
      <c r="Q676"/>
      <c r="R676"/>
      <c r="S676"/>
      <c r="T676"/>
    </row>
    <row r="677" spans="2:20" ht="15" x14ac:dyDescent="0.25">
      <c r="B677" s="4" t="str">
        <f t="shared" si="11"/>
        <v/>
      </c>
      <c r="C677"/>
      <c r="D677"/>
      <c r="E677"/>
      <c r="F677"/>
      <c r="G677"/>
      <c r="H677"/>
      <c r="I677"/>
      <c r="J677"/>
      <c r="K677"/>
      <c r="L677"/>
      <c r="M677"/>
      <c r="N677"/>
      <c r="O677"/>
      <c r="P677"/>
      <c r="Q677"/>
      <c r="R677"/>
      <c r="S677"/>
      <c r="T677"/>
    </row>
    <row r="678" spans="2:20" ht="15" x14ac:dyDescent="0.25">
      <c r="B678" s="4" t="str">
        <f t="shared" si="11"/>
        <v/>
      </c>
      <c r="C678"/>
      <c r="D678"/>
      <c r="E678"/>
      <c r="F678"/>
      <c r="G678"/>
      <c r="H678"/>
      <c r="I678"/>
      <c r="J678"/>
      <c r="K678"/>
      <c r="L678"/>
      <c r="M678"/>
      <c r="N678"/>
      <c r="O678"/>
      <c r="P678"/>
      <c r="Q678"/>
      <c r="R678"/>
      <c r="S678"/>
      <c r="T678"/>
    </row>
    <row r="679" spans="2:20" ht="15" x14ac:dyDescent="0.25">
      <c r="B679" s="4" t="str">
        <f t="shared" si="11"/>
        <v/>
      </c>
      <c r="C679"/>
      <c r="D679"/>
      <c r="E679"/>
      <c r="F679"/>
      <c r="G679"/>
      <c r="H679"/>
      <c r="I679"/>
      <c r="J679"/>
      <c r="K679"/>
      <c r="L679"/>
      <c r="M679"/>
      <c r="N679"/>
      <c r="O679"/>
      <c r="P679"/>
      <c r="Q679"/>
      <c r="R679"/>
      <c r="S679"/>
      <c r="T679"/>
    </row>
    <row r="680" spans="2:20" ht="15" x14ac:dyDescent="0.25">
      <c r="B680" s="4" t="str">
        <f t="shared" si="11"/>
        <v/>
      </c>
      <c r="C680"/>
      <c r="D680"/>
      <c r="E680"/>
      <c r="F680"/>
      <c r="G680"/>
      <c r="H680"/>
      <c r="I680"/>
      <c r="J680"/>
      <c r="K680"/>
      <c r="L680"/>
      <c r="M680"/>
      <c r="N680"/>
      <c r="O680"/>
      <c r="P680"/>
      <c r="Q680"/>
      <c r="R680"/>
      <c r="S680"/>
      <c r="T680"/>
    </row>
    <row r="681" spans="2:20" ht="15" x14ac:dyDescent="0.25">
      <c r="B681" s="4" t="str">
        <f t="shared" si="11"/>
        <v/>
      </c>
      <c r="C681"/>
      <c r="D681"/>
      <c r="E681"/>
      <c r="F681"/>
      <c r="G681"/>
      <c r="H681"/>
      <c r="I681"/>
      <c r="J681"/>
      <c r="K681"/>
      <c r="L681"/>
      <c r="M681"/>
      <c r="N681"/>
      <c r="O681"/>
      <c r="P681"/>
      <c r="Q681"/>
      <c r="R681"/>
      <c r="S681"/>
      <c r="T681"/>
    </row>
    <row r="682" spans="2:20" ht="15" x14ac:dyDescent="0.25">
      <c r="B682" s="4" t="str">
        <f t="shared" si="11"/>
        <v/>
      </c>
      <c r="C682"/>
      <c r="D682"/>
      <c r="E682"/>
      <c r="F682"/>
      <c r="G682"/>
      <c r="H682"/>
      <c r="I682"/>
      <c r="J682"/>
      <c r="K682"/>
      <c r="L682"/>
      <c r="M682"/>
      <c r="N682"/>
      <c r="O682"/>
      <c r="P682"/>
      <c r="Q682"/>
      <c r="R682"/>
      <c r="S682"/>
      <c r="T682"/>
    </row>
    <row r="683" spans="2:20" ht="15" x14ac:dyDescent="0.25">
      <c r="B683" s="4" t="str">
        <f t="shared" si="11"/>
        <v/>
      </c>
      <c r="C683"/>
      <c r="D683"/>
      <c r="E683"/>
      <c r="F683"/>
      <c r="G683"/>
      <c r="H683"/>
      <c r="I683"/>
      <c r="J683"/>
      <c r="K683"/>
      <c r="L683"/>
      <c r="M683"/>
      <c r="N683"/>
      <c r="O683"/>
      <c r="P683"/>
      <c r="Q683"/>
      <c r="R683"/>
      <c r="S683"/>
      <c r="T683"/>
    </row>
    <row r="684" spans="2:20" ht="15" x14ac:dyDescent="0.25">
      <c r="B684" s="4" t="str">
        <f t="shared" si="11"/>
        <v/>
      </c>
      <c r="C684"/>
      <c r="D684"/>
      <c r="E684"/>
      <c r="F684"/>
      <c r="G684"/>
      <c r="H684"/>
      <c r="I684"/>
      <c r="J684"/>
      <c r="K684"/>
      <c r="L684"/>
      <c r="M684"/>
      <c r="N684"/>
      <c r="O684"/>
      <c r="P684"/>
      <c r="Q684"/>
      <c r="R684"/>
      <c r="S684"/>
      <c r="T684"/>
    </row>
    <row r="685" spans="2:20" ht="15" x14ac:dyDescent="0.25">
      <c r="B685" s="4" t="str">
        <f t="shared" si="11"/>
        <v/>
      </c>
      <c r="C685"/>
      <c r="D685"/>
      <c r="E685"/>
      <c r="F685"/>
      <c r="G685"/>
      <c r="H685"/>
      <c r="I685"/>
      <c r="J685"/>
      <c r="K685"/>
      <c r="L685"/>
      <c r="M685"/>
      <c r="N685"/>
      <c r="O685"/>
      <c r="P685"/>
      <c r="Q685"/>
      <c r="R685"/>
      <c r="S685"/>
      <c r="T685"/>
    </row>
    <row r="686" spans="2:20" ht="15" x14ac:dyDescent="0.25">
      <c r="B686" s="4" t="str">
        <f t="shared" si="11"/>
        <v/>
      </c>
      <c r="C686"/>
      <c r="D686"/>
      <c r="E686"/>
      <c r="F686"/>
      <c r="G686"/>
      <c r="H686"/>
      <c r="I686"/>
      <c r="J686"/>
      <c r="K686"/>
      <c r="L686"/>
      <c r="M686"/>
      <c r="N686"/>
      <c r="O686"/>
      <c r="P686"/>
      <c r="Q686"/>
      <c r="R686"/>
      <c r="S686"/>
      <c r="T686"/>
    </row>
    <row r="687" spans="2:20" ht="15" x14ac:dyDescent="0.25">
      <c r="B687" s="4" t="str">
        <f t="shared" si="11"/>
        <v/>
      </c>
      <c r="C687"/>
      <c r="D687"/>
      <c r="E687"/>
      <c r="F687"/>
      <c r="G687"/>
      <c r="H687"/>
      <c r="I687"/>
      <c r="J687"/>
      <c r="K687"/>
      <c r="L687"/>
      <c r="M687"/>
      <c r="N687"/>
      <c r="O687"/>
      <c r="P687"/>
      <c r="Q687"/>
      <c r="R687"/>
      <c r="S687"/>
      <c r="T687"/>
    </row>
    <row r="688" spans="2:20" ht="15" x14ac:dyDescent="0.25">
      <c r="B688" s="4" t="str">
        <f t="shared" si="11"/>
        <v/>
      </c>
      <c r="C688"/>
      <c r="D688"/>
      <c r="E688"/>
      <c r="F688"/>
      <c r="G688"/>
      <c r="H688"/>
      <c r="I688"/>
      <c r="J688"/>
      <c r="K688"/>
      <c r="L688"/>
      <c r="M688"/>
      <c r="N688"/>
      <c r="O688"/>
      <c r="P688"/>
      <c r="Q688"/>
      <c r="R688"/>
      <c r="S688"/>
      <c r="T688"/>
    </row>
    <row r="689" spans="2:20" ht="15" x14ac:dyDescent="0.25">
      <c r="B689" s="4" t="str">
        <f t="shared" si="11"/>
        <v/>
      </c>
      <c r="C689"/>
      <c r="D689"/>
      <c r="E689"/>
      <c r="F689"/>
      <c r="G689"/>
      <c r="H689"/>
      <c r="I689"/>
      <c r="J689"/>
      <c r="K689"/>
      <c r="L689"/>
      <c r="M689"/>
      <c r="N689"/>
      <c r="O689"/>
      <c r="P689"/>
      <c r="Q689"/>
      <c r="R689"/>
      <c r="S689"/>
      <c r="T689"/>
    </row>
    <row r="690" spans="2:20" ht="15" x14ac:dyDescent="0.25">
      <c r="B690" s="4" t="str">
        <f t="shared" si="11"/>
        <v/>
      </c>
      <c r="C690"/>
      <c r="D690"/>
      <c r="E690"/>
      <c r="F690"/>
      <c r="G690"/>
      <c r="H690"/>
      <c r="I690"/>
      <c r="J690"/>
      <c r="K690"/>
      <c r="L690"/>
      <c r="M690"/>
      <c r="N690"/>
      <c r="O690"/>
      <c r="P690"/>
      <c r="Q690"/>
      <c r="R690"/>
      <c r="S690"/>
      <c r="T690"/>
    </row>
    <row r="691" spans="2:20" ht="15" x14ac:dyDescent="0.25">
      <c r="B691" s="4" t="str">
        <f t="shared" si="11"/>
        <v/>
      </c>
      <c r="C691"/>
      <c r="D691"/>
      <c r="E691"/>
      <c r="F691"/>
      <c r="G691"/>
      <c r="H691"/>
      <c r="I691"/>
      <c r="J691"/>
      <c r="K691"/>
      <c r="L691"/>
      <c r="M691"/>
      <c r="N691"/>
      <c r="O691"/>
      <c r="P691"/>
      <c r="Q691"/>
      <c r="R691"/>
      <c r="S691"/>
      <c r="T691"/>
    </row>
    <row r="692" spans="2:20" ht="15" x14ac:dyDescent="0.25">
      <c r="B692" s="4" t="str">
        <f t="shared" si="11"/>
        <v/>
      </c>
      <c r="C692"/>
      <c r="D692"/>
      <c r="E692"/>
      <c r="F692"/>
      <c r="G692"/>
      <c r="H692"/>
      <c r="I692"/>
      <c r="J692"/>
      <c r="K692"/>
      <c r="L692"/>
      <c r="M692"/>
      <c r="N692"/>
      <c r="O692"/>
      <c r="P692"/>
      <c r="Q692"/>
      <c r="R692"/>
      <c r="S692"/>
      <c r="T692"/>
    </row>
    <row r="693" spans="2:20" ht="15" x14ac:dyDescent="0.25">
      <c r="B693" s="4" t="str">
        <f t="shared" si="11"/>
        <v/>
      </c>
      <c r="C693"/>
      <c r="D693"/>
      <c r="E693"/>
      <c r="F693"/>
      <c r="G693"/>
      <c r="H693"/>
      <c r="I693"/>
      <c r="J693"/>
      <c r="K693"/>
      <c r="L693"/>
      <c r="M693"/>
      <c r="N693"/>
      <c r="O693"/>
      <c r="P693"/>
      <c r="Q693"/>
      <c r="R693"/>
      <c r="S693"/>
      <c r="T693"/>
    </row>
    <row r="694" spans="2:20" ht="15" x14ac:dyDescent="0.25">
      <c r="B694" s="4" t="str">
        <f t="shared" si="11"/>
        <v/>
      </c>
      <c r="C694"/>
      <c r="D694"/>
      <c r="E694"/>
      <c r="F694"/>
      <c r="G694"/>
      <c r="H694"/>
      <c r="I694"/>
      <c r="J694"/>
      <c r="K694"/>
      <c r="L694"/>
      <c r="M694"/>
      <c r="N694"/>
      <c r="O694"/>
      <c r="P694"/>
      <c r="Q694"/>
      <c r="R694"/>
      <c r="S694"/>
      <c r="T694"/>
    </row>
    <row r="695" spans="2:20" ht="15" x14ac:dyDescent="0.25">
      <c r="B695" s="4" t="str">
        <f t="shared" si="11"/>
        <v/>
      </c>
      <c r="C695"/>
      <c r="D695"/>
      <c r="E695"/>
      <c r="F695"/>
      <c r="G695"/>
      <c r="H695"/>
      <c r="I695"/>
      <c r="J695"/>
      <c r="K695"/>
      <c r="L695"/>
      <c r="M695"/>
      <c r="N695"/>
      <c r="O695"/>
      <c r="P695"/>
      <c r="Q695"/>
      <c r="R695"/>
      <c r="S695"/>
      <c r="T695"/>
    </row>
    <row r="696" spans="2:20" ht="15" x14ac:dyDescent="0.25">
      <c r="B696" s="4" t="str">
        <f t="shared" si="11"/>
        <v/>
      </c>
      <c r="C696"/>
      <c r="D696"/>
      <c r="E696"/>
      <c r="F696"/>
      <c r="G696"/>
      <c r="H696"/>
      <c r="I696"/>
      <c r="J696"/>
      <c r="K696"/>
      <c r="L696"/>
      <c r="M696"/>
      <c r="N696"/>
      <c r="O696"/>
      <c r="P696"/>
      <c r="Q696"/>
      <c r="R696"/>
      <c r="S696"/>
      <c r="T696"/>
    </row>
    <row r="697" spans="2:20" ht="15" x14ac:dyDescent="0.25">
      <c r="B697" s="4" t="str">
        <f t="shared" si="11"/>
        <v/>
      </c>
      <c r="C697"/>
      <c r="D697"/>
      <c r="E697"/>
      <c r="F697"/>
      <c r="G697"/>
      <c r="H697"/>
      <c r="I697"/>
      <c r="J697"/>
      <c r="K697"/>
      <c r="L697"/>
      <c r="M697"/>
      <c r="N697"/>
      <c r="O697"/>
      <c r="P697"/>
      <c r="Q697"/>
      <c r="R697"/>
      <c r="S697"/>
      <c r="T697"/>
    </row>
    <row r="698" spans="2:20" ht="15" x14ac:dyDescent="0.25">
      <c r="B698" s="4" t="str">
        <f t="shared" si="11"/>
        <v/>
      </c>
      <c r="C698"/>
      <c r="D698"/>
      <c r="E698"/>
      <c r="F698"/>
      <c r="G698"/>
      <c r="H698"/>
      <c r="I698"/>
      <c r="J698"/>
      <c r="K698"/>
      <c r="L698"/>
      <c r="M698"/>
      <c r="N698"/>
      <c r="O698"/>
      <c r="P698"/>
      <c r="Q698"/>
      <c r="R698"/>
      <c r="S698"/>
      <c r="T698"/>
    </row>
    <row r="699" spans="2:20" ht="15" x14ac:dyDescent="0.25">
      <c r="B699" s="4" t="str">
        <f t="shared" si="11"/>
        <v/>
      </c>
      <c r="C699"/>
      <c r="D699"/>
      <c r="E699"/>
      <c r="F699"/>
      <c r="G699"/>
      <c r="H699"/>
      <c r="I699"/>
      <c r="J699"/>
      <c r="K699"/>
      <c r="L699"/>
      <c r="M699"/>
      <c r="N699"/>
      <c r="O699"/>
      <c r="P699"/>
      <c r="Q699"/>
      <c r="R699"/>
      <c r="S699"/>
      <c r="T699"/>
    </row>
    <row r="700" spans="2:20" ht="15" x14ac:dyDescent="0.25">
      <c r="B700" s="4" t="str">
        <f t="shared" si="11"/>
        <v/>
      </c>
      <c r="C700"/>
      <c r="D700"/>
      <c r="E700"/>
      <c r="F700"/>
      <c r="G700"/>
      <c r="H700"/>
      <c r="I700"/>
      <c r="J700"/>
      <c r="K700"/>
      <c r="L700"/>
      <c r="M700"/>
      <c r="N700"/>
      <c r="O700"/>
      <c r="P700"/>
      <c r="Q700"/>
      <c r="R700"/>
      <c r="S700"/>
      <c r="T700"/>
    </row>
    <row r="701" spans="2:20" ht="15" x14ac:dyDescent="0.25">
      <c r="B701" s="4" t="str">
        <f t="shared" si="11"/>
        <v/>
      </c>
      <c r="C701"/>
      <c r="D701"/>
      <c r="E701"/>
      <c r="F701"/>
      <c r="G701"/>
      <c r="H701"/>
      <c r="I701"/>
      <c r="J701"/>
      <c r="K701"/>
      <c r="L701"/>
      <c r="M701"/>
      <c r="N701"/>
      <c r="O701"/>
      <c r="P701"/>
      <c r="Q701"/>
      <c r="R701"/>
      <c r="S701"/>
      <c r="T701"/>
    </row>
    <row r="702" spans="2:20" ht="15" x14ac:dyDescent="0.25">
      <c r="B702" s="4" t="str">
        <f t="shared" si="11"/>
        <v/>
      </c>
      <c r="C702"/>
      <c r="D702"/>
      <c r="E702"/>
      <c r="F702"/>
      <c r="G702"/>
      <c r="H702"/>
      <c r="I702"/>
      <c r="J702"/>
      <c r="K702"/>
      <c r="L702"/>
      <c r="M702"/>
      <c r="N702"/>
      <c r="O702"/>
      <c r="P702"/>
      <c r="Q702"/>
      <c r="R702"/>
      <c r="S702"/>
      <c r="T702"/>
    </row>
    <row r="703" spans="2:20" ht="15" x14ac:dyDescent="0.25">
      <c r="B703" s="4" t="str">
        <f t="shared" si="11"/>
        <v/>
      </c>
      <c r="C703"/>
      <c r="D703"/>
      <c r="E703"/>
      <c r="F703"/>
      <c r="G703"/>
      <c r="H703"/>
      <c r="I703"/>
      <c r="J703"/>
      <c r="K703"/>
      <c r="L703"/>
      <c r="M703"/>
      <c r="N703"/>
      <c r="O703"/>
      <c r="P703"/>
      <c r="Q703"/>
      <c r="R703"/>
      <c r="S703"/>
      <c r="T703"/>
    </row>
    <row r="704" spans="2:20" ht="15" x14ac:dyDescent="0.25">
      <c r="B704" s="4" t="str">
        <f t="shared" si="11"/>
        <v/>
      </c>
      <c r="C704"/>
      <c r="D704"/>
      <c r="E704"/>
      <c r="F704"/>
      <c r="G704"/>
      <c r="H704"/>
      <c r="I704"/>
      <c r="J704"/>
      <c r="K704"/>
      <c r="L704"/>
      <c r="M704"/>
      <c r="N704"/>
      <c r="O704"/>
      <c r="P704"/>
      <c r="Q704"/>
      <c r="R704"/>
      <c r="S704"/>
      <c r="T704"/>
    </row>
    <row r="705" spans="2:20" ht="15" x14ac:dyDescent="0.25">
      <c r="B705" s="4" t="str">
        <f t="shared" si="11"/>
        <v/>
      </c>
      <c r="C705"/>
      <c r="D705"/>
      <c r="E705"/>
      <c r="F705"/>
      <c r="G705"/>
      <c r="H705"/>
      <c r="I705"/>
      <c r="J705"/>
      <c r="K705"/>
      <c r="L705"/>
      <c r="M705"/>
      <c r="N705"/>
      <c r="O705"/>
      <c r="P705"/>
      <c r="Q705"/>
      <c r="R705"/>
      <c r="S705"/>
      <c r="T705"/>
    </row>
    <row r="706" spans="2:20" ht="15" x14ac:dyDescent="0.25">
      <c r="B706" s="4" t="str">
        <f t="shared" si="11"/>
        <v/>
      </c>
      <c r="C706"/>
      <c r="D706"/>
      <c r="E706"/>
      <c r="F706"/>
      <c r="G706"/>
      <c r="H706"/>
      <c r="I706"/>
      <c r="J706"/>
      <c r="K706"/>
      <c r="L706"/>
      <c r="M706"/>
      <c r="N706"/>
      <c r="O706"/>
      <c r="P706"/>
      <c r="Q706"/>
      <c r="R706"/>
      <c r="S706"/>
      <c r="T706"/>
    </row>
    <row r="707" spans="2:20" ht="15" x14ac:dyDescent="0.25">
      <c r="B707" s="4" t="str">
        <f t="shared" si="11"/>
        <v/>
      </c>
      <c r="C707"/>
      <c r="D707"/>
      <c r="E707"/>
      <c r="F707"/>
      <c r="G707"/>
      <c r="H707"/>
      <c r="I707"/>
      <c r="J707"/>
      <c r="K707"/>
      <c r="L707"/>
      <c r="M707"/>
      <c r="N707"/>
      <c r="O707"/>
      <c r="P707"/>
      <c r="Q707"/>
      <c r="R707"/>
      <c r="S707"/>
      <c r="T707"/>
    </row>
    <row r="708" spans="2:20" ht="15" x14ac:dyDescent="0.25">
      <c r="B708" s="4" t="str">
        <f t="shared" si="11"/>
        <v/>
      </c>
      <c r="C708"/>
      <c r="D708"/>
      <c r="E708"/>
      <c r="F708"/>
      <c r="G708"/>
      <c r="H708"/>
      <c r="I708"/>
      <c r="J708"/>
      <c r="K708"/>
      <c r="L708"/>
      <c r="M708"/>
      <c r="N708"/>
      <c r="O708"/>
      <c r="P708"/>
      <c r="Q708"/>
      <c r="R708"/>
      <c r="S708"/>
      <c r="T708"/>
    </row>
    <row r="709" spans="2:20" ht="15" x14ac:dyDescent="0.25">
      <c r="B709" s="4" t="str">
        <f t="shared" si="11"/>
        <v/>
      </c>
      <c r="C709"/>
      <c r="D709"/>
      <c r="E709"/>
      <c r="F709"/>
      <c r="G709"/>
      <c r="H709"/>
      <c r="I709"/>
      <c r="J709"/>
      <c r="K709"/>
      <c r="L709"/>
      <c r="M709"/>
      <c r="N709"/>
      <c r="O709"/>
      <c r="P709"/>
      <c r="Q709"/>
      <c r="R709"/>
      <c r="S709"/>
      <c r="T709"/>
    </row>
    <row r="710" spans="2:20" ht="15" x14ac:dyDescent="0.25">
      <c r="B710" s="4" t="str">
        <f t="shared" si="11"/>
        <v/>
      </c>
      <c r="C710"/>
      <c r="D710"/>
      <c r="E710"/>
      <c r="F710"/>
      <c r="G710"/>
      <c r="H710"/>
      <c r="I710"/>
      <c r="J710"/>
      <c r="K710"/>
      <c r="L710"/>
      <c r="M710"/>
      <c r="N710"/>
      <c r="O710"/>
      <c r="P710"/>
      <c r="Q710"/>
      <c r="R710"/>
      <c r="S710"/>
      <c r="T710"/>
    </row>
    <row r="711" spans="2:20" ht="15" x14ac:dyDescent="0.25">
      <c r="B711" s="4" t="str">
        <f t="shared" si="11"/>
        <v/>
      </c>
      <c r="C711"/>
      <c r="D711"/>
      <c r="E711"/>
      <c r="F711"/>
      <c r="G711"/>
      <c r="H711"/>
      <c r="I711"/>
      <c r="J711"/>
      <c r="K711"/>
      <c r="L711"/>
      <c r="M711"/>
      <c r="N711"/>
      <c r="O711"/>
      <c r="P711"/>
      <c r="Q711"/>
      <c r="R711"/>
      <c r="S711"/>
      <c r="T711"/>
    </row>
    <row r="712" spans="2:20" ht="15" x14ac:dyDescent="0.25">
      <c r="B712" s="4" t="str">
        <f t="shared" si="11"/>
        <v/>
      </c>
      <c r="C712"/>
      <c r="D712"/>
      <c r="E712"/>
      <c r="F712"/>
      <c r="G712"/>
      <c r="H712"/>
      <c r="I712"/>
      <c r="J712"/>
      <c r="K712"/>
      <c r="L712"/>
      <c r="M712"/>
      <c r="N712"/>
      <c r="O712"/>
      <c r="P712"/>
      <c r="Q712"/>
      <c r="R712"/>
      <c r="S712"/>
      <c r="T712"/>
    </row>
    <row r="713" spans="2:20" ht="15" x14ac:dyDescent="0.25">
      <c r="B713" s="4" t="str">
        <f t="shared" si="11"/>
        <v/>
      </c>
      <c r="C713"/>
      <c r="D713"/>
      <c r="E713"/>
      <c r="F713"/>
      <c r="G713"/>
      <c r="H713"/>
      <c r="I713"/>
      <c r="J713"/>
      <c r="K713"/>
      <c r="L713"/>
      <c r="M713"/>
      <c r="N713"/>
      <c r="O713"/>
      <c r="P713"/>
      <c r="Q713"/>
      <c r="R713"/>
      <c r="S713"/>
      <c r="T713"/>
    </row>
    <row r="714" spans="2:20" ht="15" x14ac:dyDescent="0.25">
      <c r="B714" s="4" t="str">
        <f t="shared" si="11"/>
        <v/>
      </c>
      <c r="C714"/>
      <c r="D714"/>
      <c r="E714"/>
      <c r="F714"/>
      <c r="G714"/>
      <c r="H714"/>
      <c r="I714"/>
      <c r="J714"/>
      <c r="K714"/>
      <c r="L714"/>
      <c r="M714"/>
      <c r="N714"/>
      <c r="O714"/>
      <c r="P714"/>
      <c r="Q714"/>
      <c r="R714"/>
      <c r="S714"/>
      <c r="T714"/>
    </row>
    <row r="715" spans="2:20" ht="15" x14ac:dyDescent="0.25">
      <c r="B715" s="4" t="str">
        <f t="shared" si="11"/>
        <v/>
      </c>
      <c r="C715"/>
      <c r="D715"/>
      <c r="E715"/>
      <c r="F715"/>
      <c r="G715"/>
      <c r="H715"/>
      <c r="I715"/>
      <c r="J715"/>
      <c r="K715"/>
      <c r="L715"/>
      <c r="M715"/>
      <c r="N715"/>
      <c r="O715"/>
      <c r="P715"/>
      <c r="Q715"/>
      <c r="R715"/>
      <c r="S715"/>
      <c r="T715"/>
    </row>
    <row r="716" spans="2:20" ht="15" x14ac:dyDescent="0.25">
      <c r="B716" s="4" t="str">
        <f t="shared" si="11"/>
        <v/>
      </c>
      <c r="C716"/>
      <c r="D716"/>
      <c r="E716"/>
      <c r="F716"/>
      <c r="G716"/>
      <c r="H716"/>
      <c r="I716"/>
      <c r="J716"/>
      <c r="K716"/>
      <c r="L716"/>
      <c r="M716"/>
      <c r="N716"/>
      <c r="O716"/>
      <c r="P716"/>
      <c r="Q716"/>
      <c r="R716"/>
      <c r="S716"/>
      <c r="T716"/>
    </row>
    <row r="717" spans="2:20" ht="15" x14ac:dyDescent="0.25">
      <c r="B717" s="4" t="str">
        <f t="shared" ref="B717:B780" si="12">IF(IFERROR(IF(MAX(G717:BB717)/MAX($G$12:$BB$10000)=1,"",MAX(G717:BB717)/MAX($G$12:$BB$10000)),"")=0,"",IFERROR(IF(MAX(G717:BB717)/MAX($G$12:$BB$10000)=1,"",MAX(G717:BB717)/MAX($G$12:$BB$10000)),""))</f>
        <v/>
      </c>
      <c r="C717"/>
      <c r="D717"/>
      <c r="E717"/>
      <c r="F717"/>
      <c r="G717"/>
      <c r="H717"/>
      <c r="I717"/>
      <c r="J717"/>
      <c r="K717"/>
      <c r="L717"/>
      <c r="M717"/>
      <c r="N717"/>
      <c r="O717"/>
      <c r="P717"/>
      <c r="Q717"/>
      <c r="R717"/>
      <c r="S717"/>
      <c r="T717"/>
    </row>
    <row r="718" spans="2:20" ht="15" x14ac:dyDescent="0.25">
      <c r="B718" s="4" t="str">
        <f t="shared" si="12"/>
        <v/>
      </c>
      <c r="C718"/>
      <c r="D718"/>
      <c r="E718"/>
      <c r="F718"/>
      <c r="G718"/>
      <c r="H718"/>
      <c r="I718"/>
      <c r="J718"/>
      <c r="K718"/>
      <c r="L718"/>
      <c r="M718"/>
      <c r="N718"/>
      <c r="O718"/>
      <c r="P718"/>
      <c r="Q718"/>
      <c r="R718"/>
      <c r="S718"/>
      <c r="T718"/>
    </row>
    <row r="719" spans="2:20" ht="15" x14ac:dyDescent="0.25">
      <c r="B719" s="4" t="str">
        <f t="shared" si="12"/>
        <v/>
      </c>
      <c r="C719"/>
      <c r="D719"/>
      <c r="E719"/>
      <c r="F719"/>
      <c r="G719"/>
      <c r="H719"/>
      <c r="I719"/>
      <c r="J719"/>
      <c r="K719"/>
      <c r="L719"/>
      <c r="M719"/>
      <c r="N719"/>
      <c r="O719"/>
      <c r="P719"/>
      <c r="Q719"/>
      <c r="R719"/>
      <c r="S719"/>
      <c r="T719"/>
    </row>
    <row r="720" spans="2:20" ht="15" x14ac:dyDescent="0.25">
      <c r="B720" s="4" t="str">
        <f t="shared" si="12"/>
        <v/>
      </c>
      <c r="C720"/>
      <c r="D720"/>
      <c r="E720"/>
      <c r="F720"/>
      <c r="G720"/>
      <c r="H720"/>
      <c r="I720"/>
      <c r="J720"/>
      <c r="K720"/>
      <c r="L720"/>
      <c r="M720"/>
      <c r="N720"/>
      <c r="O720"/>
      <c r="P720"/>
      <c r="Q720"/>
      <c r="R720"/>
      <c r="S720"/>
      <c r="T720"/>
    </row>
    <row r="721" spans="2:20" ht="15" x14ac:dyDescent="0.25">
      <c r="B721" s="4" t="str">
        <f t="shared" si="12"/>
        <v/>
      </c>
      <c r="C721"/>
      <c r="D721"/>
      <c r="E721"/>
      <c r="F721"/>
      <c r="G721"/>
      <c r="H721"/>
      <c r="I721"/>
      <c r="J721"/>
      <c r="K721"/>
      <c r="L721"/>
      <c r="M721"/>
      <c r="N721"/>
      <c r="O721"/>
      <c r="P721"/>
      <c r="Q721"/>
      <c r="R721"/>
      <c r="S721"/>
      <c r="T721"/>
    </row>
    <row r="722" spans="2:20" ht="15" x14ac:dyDescent="0.25">
      <c r="B722" s="4" t="str">
        <f t="shared" si="12"/>
        <v/>
      </c>
      <c r="C722"/>
      <c r="D722"/>
      <c r="E722"/>
      <c r="F722"/>
      <c r="G722"/>
      <c r="H722"/>
      <c r="I722"/>
      <c r="J722"/>
      <c r="K722"/>
      <c r="L722"/>
      <c r="M722"/>
      <c r="N722"/>
      <c r="O722"/>
      <c r="P722"/>
      <c r="Q722"/>
      <c r="R722"/>
      <c r="S722"/>
      <c r="T722"/>
    </row>
    <row r="723" spans="2:20" ht="15" x14ac:dyDescent="0.25">
      <c r="B723" s="4" t="str">
        <f t="shared" si="12"/>
        <v/>
      </c>
      <c r="C723"/>
      <c r="D723"/>
      <c r="E723"/>
      <c r="F723"/>
      <c r="G723"/>
      <c r="H723"/>
      <c r="I723"/>
      <c r="J723"/>
      <c r="K723"/>
      <c r="L723"/>
      <c r="M723"/>
      <c r="N723"/>
      <c r="O723"/>
      <c r="P723"/>
      <c r="Q723"/>
      <c r="R723"/>
      <c r="S723"/>
      <c r="T723"/>
    </row>
    <row r="724" spans="2:20" ht="15" x14ac:dyDescent="0.25">
      <c r="B724" s="4" t="str">
        <f t="shared" si="12"/>
        <v/>
      </c>
      <c r="C724"/>
      <c r="D724"/>
      <c r="E724"/>
      <c r="F724"/>
      <c r="G724"/>
      <c r="H724"/>
      <c r="I724"/>
      <c r="J724"/>
      <c r="K724"/>
      <c r="L724"/>
      <c r="M724"/>
      <c r="N724"/>
      <c r="O724"/>
      <c r="P724"/>
      <c r="Q724"/>
      <c r="R724"/>
      <c r="S724"/>
      <c r="T724"/>
    </row>
    <row r="725" spans="2:20" ht="15" x14ac:dyDescent="0.25">
      <c r="B725" s="4" t="str">
        <f t="shared" si="12"/>
        <v/>
      </c>
      <c r="C725"/>
      <c r="D725"/>
      <c r="E725"/>
      <c r="F725"/>
      <c r="G725"/>
      <c r="H725"/>
      <c r="I725"/>
      <c r="J725"/>
      <c r="K725"/>
      <c r="L725"/>
      <c r="M725"/>
      <c r="N725"/>
      <c r="O725"/>
      <c r="P725"/>
      <c r="Q725"/>
      <c r="R725"/>
      <c r="S725"/>
      <c r="T725"/>
    </row>
    <row r="726" spans="2:20" ht="15" x14ac:dyDescent="0.25">
      <c r="B726" s="4" t="str">
        <f t="shared" si="12"/>
        <v/>
      </c>
      <c r="C726"/>
      <c r="D726"/>
      <c r="E726"/>
      <c r="F726"/>
      <c r="G726"/>
      <c r="H726"/>
      <c r="I726"/>
      <c r="J726"/>
      <c r="K726"/>
      <c r="L726"/>
      <c r="M726"/>
      <c r="N726"/>
      <c r="O726"/>
      <c r="P726"/>
      <c r="Q726"/>
      <c r="R726"/>
      <c r="S726"/>
      <c r="T726"/>
    </row>
    <row r="727" spans="2:20" ht="15" x14ac:dyDescent="0.25">
      <c r="B727" s="4" t="str">
        <f t="shared" si="12"/>
        <v/>
      </c>
      <c r="C727"/>
      <c r="D727"/>
      <c r="E727"/>
      <c r="F727"/>
      <c r="G727"/>
      <c r="H727"/>
      <c r="I727"/>
      <c r="J727"/>
      <c r="K727"/>
      <c r="L727"/>
      <c r="M727"/>
      <c r="N727"/>
      <c r="O727"/>
      <c r="P727"/>
      <c r="Q727"/>
      <c r="R727"/>
      <c r="S727"/>
      <c r="T727"/>
    </row>
    <row r="728" spans="2:20" ht="15" x14ac:dyDescent="0.25">
      <c r="B728" s="4" t="str">
        <f t="shared" si="12"/>
        <v/>
      </c>
      <c r="C728"/>
      <c r="D728"/>
      <c r="E728"/>
      <c r="F728"/>
      <c r="G728"/>
      <c r="H728"/>
      <c r="I728"/>
      <c r="J728"/>
      <c r="K728"/>
      <c r="L728"/>
      <c r="M728"/>
      <c r="N728"/>
      <c r="O728"/>
      <c r="P728"/>
      <c r="Q728"/>
      <c r="R728"/>
      <c r="S728"/>
      <c r="T728"/>
    </row>
    <row r="729" spans="2:20" ht="15" x14ac:dyDescent="0.25">
      <c r="B729" s="4" t="str">
        <f t="shared" si="12"/>
        <v/>
      </c>
      <c r="C729"/>
      <c r="D729"/>
      <c r="E729"/>
      <c r="F729"/>
      <c r="G729"/>
      <c r="H729"/>
      <c r="I729"/>
      <c r="J729"/>
      <c r="K729"/>
      <c r="L729"/>
      <c r="M729"/>
      <c r="N729"/>
      <c r="O729"/>
      <c r="P729"/>
      <c r="Q729"/>
      <c r="R729"/>
      <c r="S729"/>
      <c r="T729"/>
    </row>
    <row r="730" spans="2:20" ht="15" x14ac:dyDescent="0.25">
      <c r="B730" s="4" t="str">
        <f t="shared" si="12"/>
        <v/>
      </c>
      <c r="C730"/>
      <c r="D730"/>
      <c r="E730"/>
      <c r="F730"/>
      <c r="G730"/>
      <c r="H730"/>
      <c r="I730"/>
      <c r="J730"/>
      <c r="K730"/>
      <c r="L730"/>
      <c r="M730"/>
      <c r="N730"/>
      <c r="O730"/>
      <c r="P730"/>
      <c r="Q730"/>
      <c r="R730"/>
      <c r="S730"/>
      <c r="T730"/>
    </row>
    <row r="731" spans="2:20" ht="15" x14ac:dyDescent="0.25">
      <c r="B731" s="4" t="str">
        <f t="shared" si="12"/>
        <v/>
      </c>
      <c r="C731"/>
      <c r="D731"/>
      <c r="E731"/>
      <c r="F731"/>
      <c r="G731"/>
      <c r="H731"/>
      <c r="I731"/>
      <c r="J731"/>
      <c r="K731"/>
      <c r="L731"/>
      <c r="M731"/>
      <c r="N731"/>
      <c r="O731"/>
      <c r="P731"/>
      <c r="Q731"/>
      <c r="R731"/>
      <c r="S731"/>
      <c r="T731"/>
    </row>
    <row r="732" spans="2:20" ht="15" x14ac:dyDescent="0.25">
      <c r="B732" s="4" t="str">
        <f t="shared" si="12"/>
        <v/>
      </c>
      <c r="C732"/>
      <c r="D732"/>
      <c r="E732"/>
      <c r="F732"/>
      <c r="G732"/>
      <c r="H732"/>
      <c r="I732"/>
      <c r="J732"/>
      <c r="K732"/>
      <c r="L732"/>
      <c r="M732"/>
      <c r="N732"/>
      <c r="O732"/>
      <c r="P732"/>
      <c r="Q732"/>
      <c r="R732"/>
      <c r="S732"/>
      <c r="T732"/>
    </row>
    <row r="733" spans="2:20" ht="15" x14ac:dyDescent="0.25">
      <c r="B733" s="4" t="str">
        <f t="shared" si="12"/>
        <v/>
      </c>
      <c r="C733"/>
      <c r="D733"/>
      <c r="E733"/>
      <c r="F733"/>
      <c r="G733"/>
      <c r="H733"/>
      <c r="I733"/>
      <c r="J733"/>
      <c r="K733"/>
      <c r="L733"/>
      <c r="M733"/>
      <c r="N733"/>
      <c r="O733"/>
      <c r="P733"/>
      <c r="Q733"/>
      <c r="R733"/>
      <c r="S733"/>
      <c r="T733"/>
    </row>
    <row r="734" spans="2:20" ht="15" x14ac:dyDescent="0.25">
      <c r="B734" s="4" t="str">
        <f t="shared" si="12"/>
        <v/>
      </c>
      <c r="C734"/>
      <c r="D734"/>
      <c r="E734"/>
      <c r="F734"/>
      <c r="G734"/>
      <c r="H734"/>
      <c r="I734"/>
      <c r="J734"/>
      <c r="K734"/>
      <c r="L734"/>
      <c r="M734"/>
      <c r="N734"/>
      <c r="O734"/>
      <c r="P734"/>
      <c r="Q734"/>
      <c r="R734"/>
      <c r="S734"/>
      <c r="T734"/>
    </row>
    <row r="735" spans="2:20" ht="15" x14ac:dyDescent="0.25">
      <c r="B735" s="4" t="str">
        <f t="shared" si="12"/>
        <v/>
      </c>
      <c r="C735"/>
      <c r="D735"/>
      <c r="E735"/>
      <c r="F735"/>
      <c r="G735"/>
      <c r="H735"/>
      <c r="I735"/>
      <c r="J735"/>
      <c r="K735"/>
      <c r="L735"/>
      <c r="M735"/>
      <c r="N735"/>
      <c r="O735"/>
      <c r="P735"/>
      <c r="Q735"/>
      <c r="R735"/>
      <c r="S735"/>
      <c r="T735"/>
    </row>
    <row r="736" spans="2:20" ht="15" x14ac:dyDescent="0.25">
      <c r="B736" s="4" t="str">
        <f t="shared" si="12"/>
        <v/>
      </c>
      <c r="C736"/>
      <c r="D736"/>
      <c r="E736"/>
      <c r="F736"/>
      <c r="G736"/>
      <c r="H736"/>
      <c r="I736"/>
      <c r="J736"/>
      <c r="K736"/>
      <c r="L736"/>
      <c r="M736"/>
      <c r="N736"/>
      <c r="O736"/>
      <c r="P736"/>
      <c r="Q736"/>
      <c r="R736"/>
      <c r="S736"/>
      <c r="T736"/>
    </row>
    <row r="737" spans="2:20" ht="15" x14ac:dyDescent="0.25">
      <c r="B737" s="4" t="str">
        <f t="shared" si="12"/>
        <v/>
      </c>
      <c r="C737"/>
      <c r="D737"/>
      <c r="E737"/>
      <c r="F737"/>
      <c r="G737"/>
      <c r="H737"/>
      <c r="I737"/>
      <c r="J737"/>
      <c r="K737"/>
      <c r="L737"/>
      <c r="M737"/>
      <c r="N737"/>
      <c r="O737"/>
      <c r="P737"/>
      <c r="Q737"/>
      <c r="R737"/>
      <c r="S737"/>
      <c r="T737"/>
    </row>
    <row r="738" spans="2:20" ht="15" x14ac:dyDescent="0.25">
      <c r="B738" s="4" t="str">
        <f t="shared" si="12"/>
        <v/>
      </c>
      <c r="C738"/>
      <c r="D738"/>
      <c r="E738"/>
      <c r="F738"/>
      <c r="G738"/>
      <c r="H738"/>
      <c r="I738"/>
      <c r="J738"/>
      <c r="K738"/>
      <c r="L738"/>
      <c r="M738"/>
      <c r="N738"/>
      <c r="O738"/>
      <c r="P738"/>
      <c r="Q738"/>
      <c r="R738"/>
      <c r="S738"/>
      <c r="T738"/>
    </row>
    <row r="739" spans="2:20" ht="15" x14ac:dyDescent="0.25">
      <c r="B739" s="4" t="str">
        <f t="shared" si="12"/>
        <v/>
      </c>
      <c r="C739"/>
      <c r="D739"/>
      <c r="E739"/>
      <c r="F739"/>
      <c r="G739"/>
      <c r="H739"/>
      <c r="I739"/>
      <c r="J739"/>
      <c r="K739"/>
      <c r="L739"/>
      <c r="M739"/>
      <c r="N739"/>
      <c r="O739"/>
      <c r="P739"/>
      <c r="Q739"/>
      <c r="R739"/>
      <c r="S739"/>
      <c r="T739"/>
    </row>
    <row r="740" spans="2:20" ht="15" x14ac:dyDescent="0.25">
      <c r="B740" s="4" t="str">
        <f t="shared" si="12"/>
        <v/>
      </c>
      <c r="C740"/>
      <c r="D740"/>
      <c r="E740"/>
      <c r="F740"/>
      <c r="G740"/>
      <c r="H740"/>
      <c r="I740"/>
      <c r="J740"/>
      <c r="K740"/>
      <c r="L740"/>
      <c r="M740"/>
      <c r="N740"/>
      <c r="O740"/>
      <c r="P740"/>
      <c r="Q740"/>
      <c r="R740"/>
      <c r="S740"/>
      <c r="T740"/>
    </row>
    <row r="741" spans="2:20" ht="15" x14ac:dyDescent="0.25">
      <c r="B741" s="4" t="str">
        <f t="shared" si="12"/>
        <v/>
      </c>
      <c r="C741"/>
      <c r="D741"/>
      <c r="E741"/>
      <c r="F741"/>
      <c r="G741"/>
      <c r="H741"/>
      <c r="I741"/>
      <c r="J741"/>
      <c r="K741"/>
      <c r="L741"/>
      <c r="M741"/>
      <c r="N741"/>
      <c r="O741"/>
      <c r="P741"/>
      <c r="Q741"/>
      <c r="R741"/>
      <c r="S741"/>
      <c r="T741"/>
    </row>
    <row r="742" spans="2:20" ht="15" x14ac:dyDescent="0.25">
      <c r="B742" s="4" t="str">
        <f t="shared" si="12"/>
        <v/>
      </c>
      <c r="C742"/>
      <c r="D742"/>
      <c r="E742"/>
      <c r="F742"/>
      <c r="G742"/>
      <c r="H742"/>
      <c r="I742"/>
      <c r="J742"/>
      <c r="K742"/>
      <c r="L742"/>
      <c r="M742"/>
      <c r="N742"/>
      <c r="O742"/>
      <c r="P742"/>
      <c r="Q742"/>
      <c r="R742"/>
      <c r="S742"/>
      <c r="T742"/>
    </row>
    <row r="743" spans="2:20" ht="15" x14ac:dyDescent="0.25">
      <c r="B743" s="4" t="str">
        <f t="shared" si="12"/>
        <v/>
      </c>
      <c r="C743"/>
      <c r="D743"/>
      <c r="E743"/>
      <c r="F743"/>
      <c r="G743"/>
      <c r="H743"/>
      <c r="I743"/>
      <c r="J743"/>
      <c r="K743"/>
      <c r="L743"/>
      <c r="M743"/>
      <c r="N743"/>
      <c r="O743"/>
      <c r="P743"/>
      <c r="Q743"/>
      <c r="R743"/>
      <c r="S743"/>
      <c r="T743"/>
    </row>
    <row r="744" spans="2:20" ht="15" x14ac:dyDescent="0.25">
      <c r="B744" s="4" t="str">
        <f t="shared" si="12"/>
        <v/>
      </c>
      <c r="C744"/>
      <c r="D744"/>
      <c r="E744"/>
      <c r="F744"/>
      <c r="G744"/>
      <c r="H744"/>
      <c r="I744"/>
      <c r="J744"/>
      <c r="K744"/>
      <c r="L744"/>
      <c r="M744"/>
      <c r="N744"/>
      <c r="O744"/>
      <c r="P744"/>
      <c r="Q744"/>
      <c r="R744"/>
      <c r="S744"/>
      <c r="T744"/>
    </row>
    <row r="745" spans="2:20" ht="15" x14ac:dyDescent="0.25">
      <c r="B745" s="4" t="str">
        <f t="shared" si="12"/>
        <v/>
      </c>
      <c r="C745"/>
      <c r="D745"/>
      <c r="E745"/>
      <c r="F745"/>
      <c r="G745"/>
      <c r="H745"/>
      <c r="I745"/>
      <c r="J745"/>
      <c r="K745"/>
      <c r="L745"/>
      <c r="M745"/>
      <c r="N745"/>
      <c r="O745"/>
      <c r="P745"/>
      <c r="Q745"/>
      <c r="R745"/>
      <c r="S745"/>
      <c r="T745"/>
    </row>
    <row r="746" spans="2:20" ht="15" x14ac:dyDescent="0.25">
      <c r="B746" s="4" t="str">
        <f t="shared" si="12"/>
        <v/>
      </c>
      <c r="C746"/>
      <c r="D746"/>
      <c r="E746"/>
      <c r="F746"/>
      <c r="G746"/>
      <c r="H746"/>
      <c r="I746"/>
      <c r="J746"/>
      <c r="K746"/>
      <c r="L746"/>
      <c r="M746"/>
      <c r="N746"/>
      <c r="O746"/>
      <c r="P746"/>
      <c r="Q746"/>
      <c r="R746"/>
      <c r="S746"/>
      <c r="T746"/>
    </row>
    <row r="747" spans="2:20" ht="15" x14ac:dyDescent="0.25">
      <c r="B747" s="4" t="str">
        <f t="shared" si="12"/>
        <v/>
      </c>
      <c r="C747"/>
      <c r="D747"/>
      <c r="E747"/>
      <c r="F747"/>
      <c r="G747"/>
      <c r="H747"/>
      <c r="I747"/>
      <c r="J747"/>
      <c r="K747"/>
      <c r="L747"/>
      <c r="M747"/>
      <c r="N747"/>
      <c r="O747"/>
      <c r="P747"/>
      <c r="Q747"/>
      <c r="R747"/>
      <c r="S747"/>
      <c r="T747"/>
    </row>
    <row r="748" spans="2:20" ht="15" x14ac:dyDescent="0.25">
      <c r="B748" s="4" t="str">
        <f t="shared" si="12"/>
        <v/>
      </c>
      <c r="C748"/>
      <c r="D748"/>
      <c r="E748"/>
      <c r="F748"/>
      <c r="G748"/>
      <c r="H748"/>
      <c r="I748"/>
      <c r="J748"/>
      <c r="K748"/>
      <c r="L748"/>
      <c r="M748"/>
      <c r="N748"/>
      <c r="O748"/>
      <c r="P748"/>
      <c r="Q748"/>
      <c r="R748"/>
      <c r="S748"/>
      <c r="T748"/>
    </row>
    <row r="749" spans="2:20" ht="15" x14ac:dyDescent="0.25">
      <c r="B749" s="4" t="str">
        <f t="shared" si="12"/>
        <v/>
      </c>
      <c r="C749"/>
      <c r="D749"/>
      <c r="E749"/>
      <c r="F749"/>
      <c r="G749"/>
      <c r="H749"/>
      <c r="I749"/>
      <c r="J749"/>
      <c r="K749"/>
      <c r="L749"/>
      <c r="M749"/>
      <c r="N749"/>
      <c r="O749"/>
      <c r="P749"/>
      <c r="Q749"/>
      <c r="R749"/>
      <c r="S749"/>
      <c r="T749"/>
    </row>
    <row r="750" spans="2:20" ht="15" x14ac:dyDescent="0.25">
      <c r="B750" s="4" t="str">
        <f t="shared" si="12"/>
        <v/>
      </c>
      <c r="C750"/>
      <c r="D750"/>
      <c r="E750"/>
      <c r="F750"/>
      <c r="G750"/>
      <c r="H750"/>
      <c r="I750"/>
      <c r="J750"/>
      <c r="K750"/>
      <c r="L750"/>
      <c r="M750"/>
      <c r="N750"/>
      <c r="O750"/>
      <c r="P750"/>
      <c r="Q750"/>
      <c r="R750"/>
      <c r="S750"/>
      <c r="T750"/>
    </row>
    <row r="751" spans="2:20" ht="15" x14ac:dyDescent="0.25">
      <c r="B751" s="4" t="str">
        <f t="shared" si="12"/>
        <v/>
      </c>
      <c r="C751"/>
      <c r="D751"/>
      <c r="E751"/>
      <c r="F751"/>
      <c r="G751"/>
      <c r="H751"/>
      <c r="I751"/>
      <c r="J751"/>
      <c r="K751"/>
      <c r="L751"/>
      <c r="M751"/>
      <c r="N751"/>
      <c r="O751"/>
      <c r="P751"/>
      <c r="Q751"/>
      <c r="R751"/>
      <c r="S751"/>
      <c r="T751"/>
    </row>
    <row r="752" spans="2:20" ht="15" x14ac:dyDescent="0.25">
      <c r="B752" s="4" t="str">
        <f t="shared" si="12"/>
        <v/>
      </c>
      <c r="C752"/>
      <c r="D752"/>
      <c r="E752"/>
      <c r="F752"/>
      <c r="G752"/>
      <c r="H752"/>
      <c r="I752"/>
      <c r="J752"/>
      <c r="K752"/>
      <c r="L752"/>
      <c r="M752"/>
      <c r="N752"/>
      <c r="O752"/>
      <c r="P752"/>
      <c r="Q752"/>
      <c r="R752"/>
      <c r="S752"/>
      <c r="T752"/>
    </row>
    <row r="753" spans="2:20" ht="15" x14ac:dyDescent="0.25">
      <c r="B753" s="4" t="str">
        <f t="shared" si="12"/>
        <v/>
      </c>
      <c r="C753"/>
      <c r="D753"/>
      <c r="E753"/>
      <c r="F753"/>
      <c r="G753"/>
      <c r="H753"/>
      <c r="I753"/>
      <c r="J753"/>
      <c r="K753"/>
      <c r="L753"/>
      <c r="M753"/>
      <c r="N753"/>
      <c r="O753"/>
      <c r="P753"/>
      <c r="Q753"/>
      <c r="R753"/>
      <c r="S753"/>
      <c r="T753"/>
    </row>
    <row r="754" spans="2:20" ht="15" x14ac:dyDescent="0.25">
      <c r="B754" s="4" t="str">
        <f t="shared" si="12"/>
        <v/>
      </c>
      <c r="C754"/>
      <c r="D754"/>
      <c r="E754"/>
      <c r="F754"/>
      <c r="G754"/>
      <c r="H754"/>
      <c r="I754"/>
      <c r="J754"/>
      <c r="K754"/>
      <c r="L754"/>
      <c r="M754"/>
      <c r="N754"/>
      <c r="O754"/>
      <c r="P754"/>
      <c r="Q754"/>
      <c r="R754"/>
      <c r="S754"/>
      <c r="T754"/>
    </row>
    <row r="755" spans="2:20" ht="15" x14ac:dyDescent="0.25">
      <c r="B755" s="4" t="str">
        <f t="shared" si="12"/>
        <v/>
      </c>
      <c r="C755"/>
      <c r="D755"/>
      <c r="E755"/>
      <c r="F755"/>
      <c r="G755"/>
      <c r="H755"/>
      <c r="I755"/>
      <c r="J755"/>
      <c r="K755"/>
      <c r="L755"/>
      <c r="M755"/>
      <c r="N755"/>
      <c r="O755"/>
      <c r="P755"/>
      <c r="Q755"/>
      <c r="R755"/>
      <c r="S755"/>
      <c r="T755"/>
    </row>
    <row r="756" spans="2:20" ht="15" x14ac:dyDescent="0.25">
      <c r="B756" s="4" t="str">
        <f t="shared" si="12"/>
        <v/>
      </c>
      <c r="C756"/>
      <c r="D756"/>
      <c r="E756"/>
      <c r="F756"/>
      <c r="G756"/>
      <c r="H756"/>
      <c r="I756"/>
      <c r="J756"/>
      <c r="K756"/>
      <c r="L756"/>
      <c r="M756"/>
      <c r="N756"/>
      <c r="O756"/>
      <c r="P756"/>
      <c r="Q756"/>
      <c r="R756"/>
      <c r="S756"/>
      <c r="T756"/>
    </row>
    <row r="757" spans="2:20" ht="15" x14ac:dyDescent="0.25">
      <c r="B757" s="4" t="str">
        <f t="shared" si="12"/>
        <v/>
      </c>
      <c r="C757"/>
      <c r="D757"/>
      <c r="E757"/>
      <c r="F757"/>
      <c r="G757"/>
      <c r="H757"/>
      <c r="I757"/>
      <c r="J757"/>
      <c r="K757"/>
      <c r="L757"/>
      <c r="M757"/>
      <c r="N757"/>
      <c r="O757"/>
      <c r="P757"/>
      <c r="Q757"/>
      <c r="R757"/>
      <c r="S757"/>
      <c r="T757"/>
    </row>
    <row r="758" spans="2:20" ht="15" x14ac:dyDescent="0.25">
      <c r="B758" s="4" t="str">
        <f t="shared" si="12"/>
        <v/>
      </c>
      <c r="C758"/>
      <c r="D758"/>
      <c r="E758"/>
      <c r="F758"/>
      <c r="G758"/>
      <c r="H758"/>
      <c r="I758"/>
      <c r="J758"/>
      <c r="K758"/>
      <c r="L758"/>
      <c r="M758"/>
      <c r="N758"/>
      <c r="O758"/>
      <c r="P758"/>
      <c r="Q758"/>
      <c r="R758"/>
      <c r="S758"/>
      <c r="T758"/>
    </row>
    <row r="759" spans="2:20" ht="15" x14ac:dyDescent="0.25">
      <c r="B759" s="4" t="str">
        <f t="shared" si="12"/>
        <v/>
      </c>
      <c r="C759"/>
      <c r="D759"/>
      <c r="E759"/>
      <c r="F759"/>
      <c r="G759"/>
      <c r="H759"/>
      <c r="I759"/>
      <c r="J759"/>
      <c r="K759"/>
      <c r="L759"/>
      <c r="M759"/>
      <c r="N759"/>
      <c r="O759"/>
      <c r="P759"/>
      <c r="Q759"/>
      <c r="R759"/>
      <c r="S759"/>
      <c r="T759"/>
    </row>
    <row r="760" spans="2:20" ht="15" x14ac:dyDescent="0.25">
      <c r="B760" s="4" t="str">
        <f t="shared" si="12"/>
        <v/>
      </c>
      <c r="C760"/>
      <c r="D760"/>
      <c r="E760"/>
      <c r="F760"/>
      <c r="G760"/>
      <c r="H760"/>
      <c r="I760"/>
      <c r="J760"/>
      <c r="K760"/>
      <c r="L760"/>
      <c r="M760"/>
      <c r="N760"/>
      <c r="O760"/>
      <c r="P760"/>
      <c r="Q760"/>
      <c r="R760"/>
      <c r="S760"/>
      <c r="T760"/>
    </row>
    <row r="761" spans="2:20" ht="15" x14ac:dyDescent="0.25">
      <c r="B761" s="4" t="str">
        <f t="shared" si="12"/>
        <v/>
      </c>
      <c r="C761"/>
      <c r="D761"/>
      <c r="E761"/>
      <c r="F761"/>
      <c r="G761"/>
      <c r="H761"/>
      <c r="I761"/>
      <c r="J761"/>
      <c r="K761"/>
      <c r="L761"/>
      <c r="M761"/>
      <c r="N761"/>
      <c r="O761"/>
      <c r="P761"/>
      <c r="Q761"/>
      <c r="R761"/>
      <c r="S761"/>
      <c r="T761"/>
    </row>
    <row r="762" spans="2:20" ht="15" x14ac:dyDescent="0.25">
      <c r="B762" s="4" t="str">
        <f t="shared" si="12"/>
        <v/>
      </c>
      <c r="C762"/>
      <c r="D762"/>
      <c r="E762"/>
      <c r="F762"/>
      <c r="G762"/>
      <c r="H762"/>
      <c r="I762"/>
      <c r="J762"/>
      <c r="K762"/>
      <c r="L762"/>
      <c r="M762"/>
      <c r="N762"/>
      <c r="O762"/>
      <c r="P762"/>
      <c r="Q762"/>
      <c r="R762"/>
      <c r="S762"/>
      <c r="T762"/>
    </row>
    <row r="763" spans="2:20" ht="15" x14ac:dyDescent="0.25">
      <c r="B763" s="4" t="str">
        <f t="shared" si="12"/>
        <v/>
      </c>
      <c r="C763"/>
      <c r="D763"/>
      <c r="E763"/>
      <c r="F763"/>
      <c r="G763"/>
      <c r="H763"/>
      <c r="I763"/>
      <c r="J763"/>
      <c r="K763"/>
      <c r="L763"/>
      <c r="M763"/>
      <c r="N763"/>
      <c r="O763"/>
      <c r="P763"/>
      <c r="Q763"/>
      <c r="R763"/>
      <c r="S763"/>
      <c r="T763"/>
    </row>
    <row r="764" spans="2:20" ht="15" x14ac:dyDescent="0.25">
      <c r="B764" s="4" t="str">
        <f t="shared" si="12"/>
        <v/>
      </c>
      <c r="C764"/>
      <c r="D764"/>
      <c r="E764"/>
      <c r="F764"/>
      <c r="G764"/>
      <c r="H764"/>
      <c r="I764"/>
      <c r="J764"/>
      <c r="K764"/>
      <c r="L764"/>
      <c r="M764"/>
      <c r="N764"/>
      <c r="O764"/>
      <c r="P764"/>
      <c r="Q764"/>
      <c r="R764"/>
      <c r="S764"/>
      <c r="T764"/>
    </row>
    <row r="765" spans="2:20" ht="15" x14ac:dyDescent="0.25">
      <c r="B765" s="4" t="str">
        <f t="shared" si="12"/>
        <v/>
      </c>
      <c r="C765"/>
      <c r="D765"/>
      <c r="E765"/>
      <c r="F765"/>
      <c r="G765"/>
      <c r="H765"/>
      <c r="I765"/>
      <c r="J765"/>
      <c r="K765"/>
      <c r="L765"/>
      <c r="M765"/>
      <c r="N765"/>
      <c r="O765"/>
      <c r="P765"/>
      <c r="Q765"/>
      <c r="R765"/>
      <c r="S765"/>
      <c r="T765"/>
    </row>
    <row r="766" spans="2:20" ht="15" x14ac:dyDescent="0.25">
      <c r="B766" s="4" t="str">
        <f t="shared" si="12"/>
        <v/>
      </c>
      <c r="C766"/>
      <c r="D766"/>
      <c r="E766"/>
      <c r="F766"/>
      <c r="G766"/>
      <c r="H766"/>
      <c r="I766"/>
      <c r="J766"/>
      <c r="K766"/>
      <c r="L766"/>
      <c r="M766"/>
      <c r="N766"/>
      <c r="O766"/>
      <c r="P766"/>
      <c r="Q766"/>
      <c r="R766"/>
      <c r="S766"/>
      <c r="T766"/>
    </row>
    <row r="767" spans="2:20" ht="15" x14ac:dyDescent="0.25">
      <c r="B767" s="4" t="str">
        <f t="shared" si="12"/>
        <v/>
      </c>
      <c r="C767"/>
      <c r="D767"/>
      <c r="E767"/>
      <c r="F767"/>
      <c r="G767"/>
      <c r="H767"/>
      <c r="I767"/>
      <c r="J767"/>
      <c r="K767"/>
      <c r="L767"/>
      <c r="M767"/>
      <c r="N767"/>
      <c r="O767"/>
      <c r="P767"/>
      <c r="Q767"/>
      <c r="R767"/>
      <c r="S767"/>
      <c r="T767"/>
    </row>
    <row r="768" spans="2:20" ht="15" x14ac:dyDescent="0.25">
      <c r="B768" s="4" t="str">
        <f t="shared" si="12"/>
        <v/>
      </c>
      <c r="C768"/>
      <c r="D768"/>
      <c r="E768"/>
      <c r="F768"/>
      <c r="G768"/>
      <c r="H768"/>
      <c r="I768"/>
      <c r="J768"/>
      <c r="K768"/>
      <c r="L768"/>
      <c r="M768"/>
      <c r="N768"/>
      <c r="O768"/>
      <c r="P768"/>
      <c r="Q768"/>
      <c r="R768"/>
      <c r="S768"/>
      <c r="T768"/>
    </row>
    <row r="769" spans="2:20" ht="15" x14ac:dyDescent="0.25">
      <c r="B769" s="4" t="str">
        <f t="shared" si="12"/>
        <v/>
      </c>
      <c r="C769"/>
      <c r="D769"/>
      <c r="E769"/>
      <c r="F769"/>
      <c r="G769"/>
      <c r="H769"/>
      <c r="I769"/>
      <c r="J769"/>
      <c r="K769"/>
      <c r="L769"/>
      <c r="M769"/>
      <c r="N769"/>
      <c r="O769"/>
      <c r="P769"/>
      <c r="Q769"/>
      <c r="R769"/>
      <c r="S769"/>
      <c r="T769"/>
    </row>
    <row r="770" spans="2:20" ht="15" x14ac:dyDescent="0.25">
      <c r="B770" s="4" t="str">
        <f t="shared" si="12"/>
        <v/>
      </c>
      <c r="C770"/>
      <c r="D770"/>
      <c r="E770"/>
      <c r="F770"/>
      <c r="G770"/>
      <c r="H770"/>
      <c r="I770"/>
      <c r="J770"/>
      <c r="K770"/>
      <c r="L770"/>
      <c r="M770"/>
      <c r="N770"/>
      <c r="O770"/>
      <c r="P770"/>
      <c r="Q770"/>
      <c r="R770"/>
      <c r="S770"/>
      <c r="T770"/>
    </row>
    <row r="771" spans="2:20" ht="15" x14ac:dyDescent="0.25">
      <c r="B771" s="4" t="str">
        <f t="shared" si="12"/>
        <v/>
      </c>
      <c r="C771"/>
      <c r="D771"/>
      <c r="E771"/>
      <c r="F771"/>
      <c r="G771"/>
      <c r="H771"/>
      <c r="I771"/>
      <c r="J771"/>
      <c r="K771"/>
      <c r="L771"/>
      <c r="M771"/>
      <c r="N771"/>
      <c r="O771"/>
      <c r="P771"/>
      <c r="Q771"/>
      <c r="R771"/>
      <c r="S771"/>
      <c r="T771"/>
    </row>
    <row r="772" spans="2:20" ht="15" x14ac:dyDescent="0.25">
      <c r="B772" s="4" t="str">
        <f t="shared" si="12"/>
        <v/>
      </c>
      <c r="C772"/>
      <c r="D772"/>
      <c r="E772"/>
      <c r="F772"/>
      <c r="G772"/>
      <c r="H772"/>
      <c r="I772"/>
      <c r="J772"/>
      <c r="K772"/>
      <c r="L772"/>
      <c r="M772"/>
      <c r="N772"/>
      <c r="O772"/>
      <c r="P772"/>
      <c r="Q772"/>
      <c r="R772"/>
      <c r="S772"/>
      <c r="T772"/>
    </row>
    <row r="773" spans="2:20" ht="15" x14ac:dyDescent="0.25">
      <c r="B773" s="4" t="str">
        <f t="shared" si="12"/>
        <v/>
      </c>
      <c r="C773"/>
      <c r="D773"/>
      <c r="E773"/>
      <c r="F773"/>
      <c r="G773"/>
      <c r="H773"/>
      <c r="I773"/>
      <c r="J773"/>
      <c r="K773"/>
      <c r="L773"/>
      <c r="M773"/>
      <c r="N773"/>
      <c r="O773"/>
      <c r="P773"/>
      <c r="Q773"/>
      <c r="R773"/>
      <c r="S773"/>
      <c r="T773"/>
    </row>
    <row r="774" spans="2:20" ht="15" x14ac:dyDescent="0.25">
      <c r="B774" s="4" t="str">
        <f t="shared" si="12"/>
        <v/>
      </c>
      <c r="C774"/>
      <c r="D774"/>
      <c r="E774"/>
      <c r="F774"/>
      <c r="G774"/>
      <c r="H774"/>
      <c r="I774"/>
      <c r="J774"/>
      <c r="K774"/>
      <c r="L774"/>
      <c r="M774"/>
      <c r="N774"/>
      <c r="O774"/>
      <c r="P774"/>
      <c r="Q774"/>
      <c r="R774"/>
      <c r="S774"/>
      <c r="T774"/>
    </row>
    <row r="775" spans="2:20" ht="15" x14ac:dyDescent="0.25">
      <c r="B775" s="4" t="str">
        <f t="shared" si="12"/>
        <v/>
      </c>
      <c r="C775"/>
      <c r="D775"/>
      <c r="E775"/>
      <c r="F775"/>
      <c r="G775"/>
      <c r="H775"/>
      <c r="I775"/>
      <c r="J775"/>
      <c r="K775"/>
      <c r="L775"/>
      <c r="M775"/>
      <c r="N775"/>
      <c r="O775"/>
      <c r="P775"/>
      <c r="Q775"/>
      <c r="R775"/>
      <c r="S775"/>
      <c r="T775"/>
    </row>
    <row r="776" spans="2:20" ht="15" x14ac:dyDescent="0.25">
      <c r="B776" s="4" t="str">
        <f t="shared" si="12"/>
        <v/>
      </c>
      <c r="C776"/>
      <c r="D776"/>
      <c r="E776"/>
      <c r="F776"/>
      <c r="G776"/>
      <c r="H776"/>
      <c r="I776"/>
      <c r="J776"/>
      <c r="K776"/>
      <c r="L776"/>
      <c r="M776"/>
      <c r="N776"/>
      <c r="O776"/>
      <c r="P776"/>
      <c r="Q776"/>
      <c r="R776"/>
      <c r="S776"/>
      <c r="T776"/>
    </row>
    <row r="777" spans="2:20" ht="15" x14ac:dyDescent="0.25">
      <c r="B777" s="4" t="str">
        <f t="shared" si="12"/>
        <v/>
      </c>
      <c r="C777"/>
      <c r="D777"/>
      <c r="E777"/>
      <c r="F777"/>
      <c r="G777"/>
      <c r="H777"/>
      <c r="I777"/>
      <c r="J777"/>
      <c r="K777"/>
      <c r="L777"/>
      <c r="M777"/>
      <c r="N777"/>
      <c r="O777"/>
      <c r="P777"/>
      <c r="Q777"/>
      <c r="R777"/>
      <c r="S777"/>
      <c r="T777"/>
    </row>
    <row r="778" spans="2:20" ht="15" x14ac:dyDescent="0.25">
      <c r="B778" s="4" t="str">
        <f t="shared" si="12"/>
        <v/>
      </c>
      <c r="C778"/>
      <c r="D778"/>
      <c r="E778"/>
      <c r="F778"/>
      <c r="G778"/>
      <c r="H778"/>
      <c r="I778"/>
      <c r="J778"/>
      <c r="K778"/>
      <c r="L778"/>
      <c r="M778"/>
      <c r="N778"/>
      <c r="O778"/>
      <c r="P778"/>
      <c r="Q778"/>
      <c r="R778"/>
      <c r="S778"/>
      <c r="T778"/>
    </row>
    <row r="779" spans="2:20" ht="15" x14ac:dyDescent="0.25">
      <c r="B779" s="4" t="str">
        <f t="shared" si="12"/>
        <v/>
      </c>
      <c r="C779"/>
      <c r="D779"/>
      <c r="E779"/>
      <c r="F779"/>
      <c r="G779"/>
      <c r="H779"/>
      <c r="I779"/>
      <c r="J779"/>
      <c r="K779"/>
      <c r="L779"/>
      <c r="M779"/>
      <c r="N779"/>
      <c r="O779"/>
      <c r="P779"/>
      <c r="Q779"/>
      <c r="R779"/>
      <c r="S779"/>
      <c r="T779"/>
    </row>
    <row r="780" spans="2:20" ht="15" x14ac:dyDescent="0.25">
      <c r="B780" s="4" t="str">
        <f t="shared" si="12"/>
        <v/>
      </c>
      <c r="C780"/>
      <c r="D780"/>
      <c r="E780"/>
      <c r="F780"/>
      <c r="G780"/>
      <c r="H780"/>
      <c r="I780"/>
      <c r="J780"/>
      <c r="K780"/>
      <c r="L780"/>
      <c r="M780"/>
      <c r="N780"/>
      <c r="O780"/>
      <c r="P780"/>
      <c r="Q780"/>
      <c r="R780"/>
      <c r="S780"/>
      <c r="T780"/>
    </row>
    <row r="781" spans="2:20" ht="15" x14ac:dyDescent="0.25">
      <c r="B781" s="4" t="str">
        <f t="shared" ref="B781:B844" si="13">IF(IFERROR(IF(MAX(G781:BB781)/MAX($G$12:$BB$10000)=1,"",MAX(G781:BB781)/MAX($G$12:$BB$10000)),"")=0,"",IFERROR(IF(MAX(G781:BB781)/MAX($G$12:$BB$10000)=1,"",MAX(G781:BB781)/MAX($G$12:$BB$10000)),""))</f>
        <v/>
      </c>
      <c r="C781"/>
      <c r="D781"/>
      <c r="E781"/>
      <c r="F781"/>
      <c r="G781"/>
      <c r="H781"/>
      <c r="I781"/>
      <c r="J781"/>
      <c r="K781"/>
      <c r="L781"/>
      <c r="M781"/>
      <c r="N781"/>
      <c r="O781"/>
      <c r="P781"/>
      <c r="Q781"/>
      <c r="R781"/>
      <c r="S781"/>
      <c r="T781"/>
    </row>
    <row r="782" spans="2:20" ht="15" x14ac:dyDescent="0.25">
      <c r="B782" s="4" t="str">
        <f t="shared" si="13"/>
        <v/>
      </c>
      <c r="C782"/>
      <c r="D782"/>
      <c r="E782"/>
      <c r="F782"/>
      <c r="G782"/>
      <c r="H782"/>
      <c r="I782"/>
      <c r="J782"/>
      <c r="K782"/>
      <c r="L782"/>
      <c r="M782"/>
      <c r="N782"/>
      <c r="O782"/>
      <c r="P782"/>
      <c r="Q782"/>
      <c r="R782"/>
      <c r="S782"/>
      <c r="T782"/>
    </row>
    <row r="783" spans="2:20" ht="15" x14ac:dyDescent="0.25">
      <c r="B783" s="4" t="str">
        <f t="shared" si="13"/>
        <v/>
      </c>
      <c r="C783"/>
      <c r="D783"/>
      <c r="E783"/>
      <c r="F783"/>
      <c r="G783"/>
      <c r="H783"/>
      <c r="I783"/>
      <c r="J783"/>
      <c r="K783"/>
      <c r="L783"/>
      <c r="M783"/>
      <c r="N783"/>
      <c r="O783"/>
      <c r="P783"/>
      <c r="Q783"/>
      <c r="R783"/>
      <c r="S783"/>
      <c r="T783"/>
    </row>
    <row r="784" spans="2:20" ht="15" x14ac:dyDescent="0.25">
      <c r="B784" s="4" t="str">
        <f t="shared" si="13"/>
        <v/>
      </c>
      <c r="C784"/>
      <c r="D784"/>
      <c r="E784"/>
      <c r="F784"/>
      <c r="G784"/>
      <c r="H784"/>
      <c r="I784"/>
      <c r="J784"/>
      <c r="K784"/>
      <c r="L784"/>
      <c r="M784"/>
      <c r="N784"/>
      <c r="O784"/>
      <c r="P784"/>
      <c r="Q784"/>
      <c r="R784"/>
      <c r="S784"/>
      <c r="T784"/>
    </row>
    <row r="785" spans="2:20" ht="15" x14ac:dyDescent="0.25">
      <c r="B785" s="4" t="str">
        <f t="shared" si="13"/>
        <v/>
      </c>
      <c r="C785"/>
      <c r="D785"/>
      <c r="E785"/>
      <c r="F785"/>
      <c r="G785"/>
      <c r="H785"/>
      <c r="I785"/>
      <c r="J785"/>
      <c r="K785"/>
      <c r="L785"/>
      <c r="M785"/>
      <c r="N785"/>
      <c r="O785"/>
      <c r="P785"/>
      <c r="Q785"/>
      <c r="R785"/>
      <c r="S785"/>
      <c r="T785"/>
    </row>
    <row r="786" spans="2:20" ht="15" x14ac:dyDescent="0.25">
      <c r="B786" s="4" t="str">
        <f t="shared" si="13"/>
        <v/>
      </c>
      <c r="C786"/>
      <c r="D786"/>
      <c r="E786"/>
      <c r="F786"/>
      <c r="G786"/>
      <c r="H786"/>
      <c r="I786"/>
      <c r="J786"/>
      <c r="K786"/>
      <c r="L786"/>
      <c r="M786"/>
      <c r="N786"/>
      <c r="O786"/>
      <c r="P786"/>
      <c r="Q786"/>
      <c r="R786"/>
      <c r="S786"/>
      <c r="T786"/>
    </row>
    <row r="787" spans="2:20" ht="15" x14ac:dyDescent="0.25">
      <c r="B787" s="4" t="str">
        <f t="shared" si="13"/>
        <v/>
      </c>
      <c r="C787"/>
      <c r="D787"/>
      <c r="E787"/>
      <c r="F787"/>
      <c r="G787"/>
      <c r="H787"/>
      <c r="I787"/>
      <c r="J787"/>
      <c r="K787"/>
      <c r="L787"/>
      <c r="M787"/>
      <c r="N787"/>
      <c r="O787"/>
      <c r="P787"/>
      <c r="Q787"/>
      <c r="R787"/>
      <c r="S787"/>
      <c r="T787"/>
    </row>
    <row r="788" spans="2:20" ht="15" x14ac:dyDescent="0.25">
      <c r="B788" s="4" t="str">
        <f t="shared" si="13"/>
        <v/>
      </c>
      <c r="C788"/>
      <c r="D788"/>
      <c r="E788"/>
      <c r="F788"/>
      <c r="G788"/>
      <c r="H788"/>
      <c r="I788"/>
      <c r="J788"/>
      <c r="K788"/>
      <c r="L788"/>
      <c r="M788"/>
      <c r="N788"/>
      <c r="O788"/>
      <c r="P788"/>
      <c r="Q788"/>
      <c r="R788"/>
      <c r="S788"/>
      <c r="T788"/>
    </row>
    <row r="789" spans="2:20" ht="15" x14ac:dyDescent="0.25">
      <c r="B789" s="4" t="str">
        <f t="shared" si="13"/>
        <v/>
      </c>
      <c r="C789"/>
      <c r="D789"/>
      <c r="E789"/>
      <c r="F789"/>
      <c r="G789"/>
      <c r="H789"/>
      <c r="I789"/>
      <c r="J789"/>
      <c r="K789"/>
      <c r="L789"/>
      <c r="M789"/>
      <c r="N789"/>
      <c r="O789"/>
      <c r="P789"/>
      <c r="Q789"/>
      <c r="R789"/>
      <c r="S789"/>
      <c r="T789"/>
    </row>
    <row r="790" spans="2:20" ht="15" x14ac:dyDescent="0.25">
      <c r="B790" s="4" t="str">
        <f t="shared" si="13"/>
        <v/>
      </c>
      <c r="C790"/>
      <c r="D790"/>
      <c r="E790"/>
      <c r="F790"/>
      <c r="G790"/>
      <c r="H790"/>
      <c r="I790"/>
      <c r="J790"/>
      <c r="K790"/>
      <c r="L790"/>
      <c r="M790"/>
      <c r="N790"/>
      <c r="O790"/>
      <c r="P790"/>
      <c r="Q790"/>
      <c r="R790"/>
      <c r="S790"/>
      <c r="T790"/>
    </row>
    <row r="791" spans="2:20" ht="15" x14ac:dyDescent="0.25">
      <c r="B791" s="4" t="str">
        <f t="shared" si="13"/>
        <v/>
      </c>
      <c r="C791"/>
      <c r="D791"/>
      <c r="E791"/>
      <c r="F791"/>
      <c r="G791"/>
      <c r="H791"/>
      <c r="I791"/>
      <c r="J791"/>
      <c r="K791"/>
      <c r="L791"/>
      <c r="M791"/>
      <c r="N791"/>
      <c r="O791"/>
      <c r="P791"/>
      <c r="Q791"/>
      <c r="R791"/>
      <c r="S791"/>
      <c r="T791"/>
    </row>
    <row r="792" spans="2:20" ht="15" x14ac:dyDescent="0.25">
      <c r="B792" s="4" t="str">
        <f t="shared" si="13"/>
        <v/>
      </c>
      <c r="C792"/>
      <c r="D792"/>
      <c r="E792"/>
      <c r="F792"/>
      <c r="G792"/>
      <c r="H792"/>
      <c r="I792"/>
      <c r="J792"/>
      <c r="K792"/>
      <c r="L792"/>
      <c r="M792"/>
      <c r="N792"/>
      <c r="O792"/>
      <c r="P792"/>
      <c r="Q792"/>
      <c r="R792"/>
      <c r="S792"/>
      <c r="T792"/>
    </row>
    <row r="793" spans="2:20" ht="15" x14ac:dyDescent="0.25">
      <c r="B793" s="4" t="str">
        <f t="shared" si="13"/>
        <v/>
      </c>
      <c r="C793"/>
      <c r="D793"/>
      <c r="E793"/>
      <c r="F793"/>
      <c r="G793"/>
      <c r="H793"/>
      <c r="I793"/>
      <c r="J793"/>
      <c r="K793"/>
      <c r="L793"/>
      <c r="M793"/>
      <c r="N793"/>
      <c r="O793"/>
      <c r="P793"/>
      <c r="Q793"/>
      <c r="R793"/>
      <c r="S793"/>
      <c r="T793"/>
    </row>
    <row r="794" spans="2:20" ht="15" x14ac:dyDescent="0.25">
      <c r="B794" s="4" t="str">
        <f t="shared" si="13"/>
        <v/>
      </c>
      <c r="C794"/>
      <c r="D794"/>
      <c r="E794"/>
      <c r="F794"/>
      <c r="G794"/>
      <c r="H794"/>
      <c r="I794"/>
      <c r="J794"/>
      <c r="K794"/>
      <c r="L794"/>
      <c r="M794"/>
      <c r="N794"/>
      <c r="O794"/>
      <c r="P794"/>
      <c r="Q794"/>
      <c r="R794"/>
      <c r="S794"/>
      <c r="T794"/>
    </row>
    <row r="795" spans="2:20" ht="15" x14ac:dyDescent="0.25">
      <c r="B795" s="4" t="str">
        <f t="shared" si="13"/>
        <v/>
      </c>
      <c r="C795"/>
      <c r="D795"/>
      <c r="E795"/>
      <c r="F795"/>
      <c r="G795"/>
      <c r="H795"/>
      <c r="I795"/>
      <c r="J795"/>
      <c r="K795"/>
      <c r="L795"/>
      <c r="M795"/>
      <c r="N795"/>
      <c r="O795"/>
      <c r="P795"/>
      <c r="Q795"/>
      <c r="R795"/>
      <c r="S795"/>
      <c r="T795"/>
    </row>
    <row r="796" spans="2:20" ht="15" x14ac:dyDescent="0.25">
      <c r="B796" s="4" t="str">
        <f t="shared" si="13"/>
        <v/>
      </c>
      <c r="C796"/>
      <c r="D796"/>
      <c r="E796"/>
      <c r="F796"/>
      <c r="G796"/>
      <c r="H796"/>
      <c r="I796"/>
      <c r="J796"/>
      <c r="K796"/>
      <c r="L796"/>
      <c r="M796"/>
      <c r="N796"/>
      <c r="O796"/>
      <c r="P796"/>
      <c r="Q796"/>
      <c r="R796"/>
      <c r="S796"/>
      <c r="T796"/>
    </row>
    <row r="797" spans="2:20" ht="15" x14ac:dyDescent="0.25">
      <c r="B797" s="4" t="str">
        <f t="shared" si="13"/>
        <v/>
      </c>
      <c r="C797"/>
      <c r="D797"/>
      <c r="E797"/>
      <c r="F797"/>
      <c r="G797"/>
      <c r="H797"/>
      <c r="I797"/>
      <c r="J797"/>
      <c r="K797"/>
      <c r="L797"/>
      <c r="M797"/>
      <c r="N797"/>
      <c r="O797"/>
      <c r="P797"/>
      <c r="Q797"/>
      <c r="R797"/>
      <c r="S797"/>
      <c r="T797"/>
    </row>
    <row r="798" spans="2:20" ht="15" x14ac:dyDescent="0.25">
      <c r="B798" s="4" t="str">
        <f t="shared" si="13"/>
        <v/>
      </c>
      <c r="C798"/>
      <c r="D798"/>
      <c r="E798"/>
      <c r="F798"/>
      <c r="G798"/>
      <c r="H798"/>
      <c r="I798"/>
      <c r="J798"/>
      <c r="K798"/>
      <c r="L798"/>
      <c r="M798"/>
      <c r="N798"/>
      <c r="O798"/>
      <c r="P798"/>
      <c r="Q798"/>
      <c r="R798"/>
      <c r="S798"/>
      <c r="T798"/>
    </row>
    <row r="799" spans="2:20" ht="15" x14ac:dyDescent="0.25">
      <c r="B799" s="4" t="str">
        <f t="shared" si="13"/>
        <v/>
      </c>
      <c r="C799"/>
      <c r="D799"/>
      <c r="E799"/>
      <c r="F799"/>
      <c r="G799"/>
      <c r="H799"/>
      <c r="I799"/>
      <c r="J799"/>
      <c r="K799"/>
      <c r="L799"/>
      <c r="M799"/>
      <c r="N799"/>
      <c r="O799"/>
      <c r="P799"/>
      <c r="Q799"/>
      <c r="R799"/>
      <c r="S799"/>
      <c r="T799"/>
    </row>
    <row r="800" spans="2:20" ht="15" x14ac:dyDescent="0.25">
      <c r="B800" s="4" t="str">
        <f t="shared" si="13"/>
        <v/>
      </c>
      <c r="C800"/>
      <c r="D800"/>
      <c r="E800"/>
      <c r="F800"/>
      <c r="G800"/>
      <c r="H800"/>
      <c r="I800"/>
      <c r="J800"/>
      <c r="K800"/>
      <c r="L800"/>
      <c r="M800"/>
      <c r="N800"/>
      <c r="O800"/>
      <c r="P800"/>
      <c r="Q800"/>
      <c r="R800"/>
      <c r="S800"/>
      <c r="T800"/>
    </row>
    <row r="801" spans="2:20" ht="15" x14ac:dyDescent="0.25">
      <c r="B801" s="4" t="str">
        <f t="shared" si="13"/>
        <v/>
      </c>
      <c r="C801"/>
      <c r="D801"/>
      <c r="E801"/>
      <c r="F801"/>
      <c r="G801"/>
      <c r="H801"/>
      <c r="I801"/>
      <c r="J801"/>
      <c r="K801"/>
      <c r="L801"/>
      <c r="M801"/>
      <c r="N801"/>
      <c r="O801"/>
      <c r="P801"/>
      <c r="Q801"/>
      <c r="R801"/>
      <c r="S801"/>
      <c r="T801"/>
    </row>
    <row r="802" spans="2:20" ht="15" x14ac:dyDescent="0.25">
      <c r="B802" s="4" t="str">
        <f t="shared" si="13"/>
        <v/>
      </c>
      <c r="C802"/>
      <c r="D802"/>
      <c r="E802"/>
      <c r="F802"/>
      <c r="G802"/>
      <c r="H802"/>
      <c r="I802"/>
      <c r="J802"/>
      <c r="K802"/>
      <c r="L802"/>
      <c r="M802"/>
      <c r="N802"/>
      <c r="O802"/>
      <c r="P802"/>
      <c r="Q802"/>
      <c r="R802"/>
      <c r="S802"/>
      <c r="T802"/>
    </row>
    <row r="803" spans="2:20" ht="15" x14ac:dyDescent="0.25">
      <c r="B803" s="4" t="str">
        <f t="shared" si="13"/>
        <v/>
      </c>
      <c r="C803"/>
      <c r="D803"/>
      <c r="E803"/>
      <c r="F803"/>
      <c r="G803"/>
      <c r="H803"/>
      <c r="I803"/>
      <c r="J803"/>
      <c r="K803"/>
      <c r="L803"/>
      <c r="M803"/>
      <c r="N803"/>
      <c r="O803"/>
      <c r="P803"/>
      <c r="Q803"/>
      <c r="R803"/>
      <c r="S803"/>
      <c r="T803"/>
    </row>
    <row r="804" spans="2:20" ht="15" x14ac:dyDescent="0.25">
      <c r="B804" s="4" t="str">
        <f t="shared" si="13"/>
        <v/>
      </c>
      <c r="C804"/>
      <c r="D804"/>
      <c r="E804"/>
      <c r="F804"/>
      <c r="G804"/>
      <c r="H804"/>
      <c r="I804"/>
      <c r="J804"/>
      <c r="K804"/>
      <c r="L804"/>
      <c r="M804"/>
      <c r="N804"/>
      <c r="O804"/>
      <c r="P804"/>
      <c r="Q804"/>
      <c r="R804"/>
      <c r="S804"/>
      <c r="T804"/>
    </row>
    <row r="805" spans="2:20" ht="15" x14ac:dyDescent="0.25">
      <c r="B805" s="4" t="str">
        <f t="shared" si="13"/>
        <v/>
      </c>
      <c r="C805"/>
      <c r="D805"/>
      <c r="E805"/>
      <c r="F805"/>
      <c r="G805"/>
      <c r="H805"/>
      <c r="I805"/>
      <c r="J805"/>
      <c r="K805"/>
      <c r="L805"/>
      <c r="M805"/>
      <c r="N805"/>
      <c r="O805"/>
      <c r="P805"/>
      <c r="Q805"/>
      <c r="R805"/>
      <c r="S805"/>
      <c r="T805"/>
    </row>
    <row r="806" spans="2:20" ht="15" x14ac:dyDescent="0.25">
      <c r="B806" s="4" t="str">
        <f t="shared" si="13"/>
        <v/>
      </c>
      <c r="C806"/>
      <c r="D806"/>
      <c r="E806"/>
      <c r="F806"/>
      <c r="G806"/>
      <c r="H806"/>
      <c r="I806"/>
      <c r="J806"/>
      <c r="K806"/>
      <c r="L806"/>
      <c r="M806"/>
      <c r="N806"/>
      <c r="O806"/>
      <c r="P806"/>
      <c r="Q806"/>
      <c r="R806"/>
      <c r="S806"/>
      <c r="T806"/>
    </row>
    <row r="807" spans="2:20" ht="15" x14ac:dyDescent="0.25">
      <c r="B807" s="4" t="str">
        <f t="shared" si="13"/>
        <v/>
      </c>
      <c r="C807"/>
      <c r="D807"/>
      <c r="E807"/>
      <c r="F807"/>
      <c r="G807"/>
      <c r="H807"/>
      <c r="I807"/>
      <c r="J807"/>
      <c r="K807"/>
      <c r="L807"/>
      <c r="M807"/>
      <c r="N807"/>
      <c r="O807"/>
      <c r="P807"/>
      <c r="Q807"/>
      <c r="R807"/>
      <c r="S807"/>
      <c r="T807"/>
    </row>
    <row r="808" spans="2:20" ht="15" x14ac:dyDescent="0.25">
      <c r="B808" s="4" t="str">
        <f t="shared" si="13"/>
        <v/>
      </c>
      <c r="C808"/>
      <c r="D808"/>
      <c r="E808"/>
      <c r="F808"/>
      <c r="G808"/>
      <c r="H808"/>
      <c r="I808"/>
      <c r="J808"/>
      <c r="K808"/>
      <c r="L808"/>
      <c r="M808"/>
      <c r="N808"/>
      <c r="O808"/>
      <c r="P808"/>
      <c r="Q808"/>
      <c r="R808"/>
      <c r="S808"/>
      <c r="T808"/>
    </row>
    <row r="809" spans="2:20" ht="15" x14ac:dyDescent="0.25">
      <c r="B809" s="4" t="str">
        <f t="shared" si="13"/>
        <v/>
      </c>
      <c r="C809"/>
      <c r="D809"/>
      <c r="E809"/>
      <c r="F809"/>
      <c r="G809"/>
      <c r="H809"/>
      <c r="I809"/>
      <c r="J809"/>
      <c r="K809"/>
      <c r="L809"/>
      <c r="M809"/>
      <c r="N809"/>
      <c r="O809"/>
      <c r="P809"/>
      <c r="Q809"/>
      <c r="R809"/>
      <c r="S809"/>
      <c r="T809"/>
    </row>
    <row r="810" spans="2:20" ht="15" x14ac:dyDescent="0.25">
      <c r="B810" s="4" t="str">
        <f t="shared" si="13"/>
        <v/>
      </c>
      <c r="C810"/>
      <c r="D810"/>
      <c r="E810"/>
      <c r="F810"/>
      <c r="G810"/>
      <c r="H810"/>
      <c r="I810"/>
      <c r="J810"/>
      <c r="K810"/>
      <c r="L810"/>
      <c r="M810"/>
      <c r="N810"/>
      <c r="O810"/>
      <c r="P810"/>
      <c r="Q810"/>
      <c r="R810"/>
      <c r="S810"/>
      <c r="T810"/>
    </row>
    <row r="811" spans="2:20" ht="15" x14ac:dyDescent="0.25">
      <c r="B811" s="4" t="str">
        <f t="shared" si="13"/>
        <v/>
      </c>
      <c r="C811"/>
      <c r="D811"/>
      <c r="E811"/>
      <c r="F811"/>
      <c r="G811"/>
      <c r="H811"/>
      <c r="I811"/>
      <c r="J811"/>
      <c r="K811"/>
      <c r="L811"/>
      <c r="M811"/>
      <c r="N811"/>
      <c r="O811"/>
      <c r="P811"/>
      <c r="Q811"/>
      <c r="R811"/>
      <c r="S811"/>
      <c r="T811"/>
    </row>
    <row r="812" spans="2:20" ht="15" x14ac:dyDescent="0.25">
      <c r="B812" s="4" t="str">
        <f t="shared" si="13"/>
        <v/>
      </c>
      <c r="C812"/>
      <c r="D812"/>
      <c r="E812"/>
      <c r="F812"/>
      <c r="G812"/>
      <c r="H812"/>
      <c r="I812"/>
      <c r="J812"/>
      <c r="K812"/>
      <c r="L812"/>
      <c r="M812"/>
      <c r="N812"/>
      <c r="O812"/>
      <c r="P812"/>
      <c r="Q812"/>
      <c r="R812"/>
      <c r="S812"/>
      <c r="T812"/>
    </row>
    <row r="813" spans="2:20" ht="15" x14ac:dyDescent="0.25">
      <c r="B813" s="4" t="str">
        <f t="shared" si="13"/>
        <v/>
      </c>
      <c r="C813"/>
      <c r="D813"/>
      <c r="E813"/>
      <c r="F813"/>
      <c r="G813"/>
      <c r="H813"/>
      <c r="I813"/>
      <c r="J813"/>
      <c r="K813"/>
      <c r="L813"/>
      <c r="M813"/>
      <c r="N813"/>
      <c r="O813"/>
      <c r="P813"/>
      <c r="Q813"/>
      <c r="R813"/>
      <c r="S813"/>
      <c r="T813"/>
    </row>
    <row r="814" spans="2:20" ht="15" x14ac:dyDescent="0.25">
      <c r="B814" s="4" t="str">
        <f t="shared" si="13"/>
        <v/>
      </c>
      <c r="C814"/>
      <c r="D814"/>
      <c r="E814"/>
      <c r="F814"/>
      <c r="G814"/>
      <c r="H814"/>
      <c r="I814"/>
      <c r="J814"/>
      <c r="K814"/>
      <c r="L814"/>
      <c r="M814"/>
      <c r="N814"/>
      <c r="O814"/>
      <c r="P814"/>
      <c r="Q814"/>
      <c r="R814"/>
      <c r="S814"/>
      <c r="T814"/>
    </row>
    <row r="815" spans="2:20" ht="15" x14ac:dyDescent="0.25">
      <c r="B815" s="4" t="str">
        <f t="shared" si="13"/>
        <v/>
      </c>
      <c r="C815"/>
      <c r="D815"/>
      <c r="E815"/>
      <c r="F815"/>
      <c r="G815"/>
      <c r="H815"/>
      <c r="I815"/>
      <c r="J815"/>
      <c r="K815"/>
      <c r="L815"/>
      <c r="M815"/>
      <c r="N815"/>
      <c r="O815"/>
      <c r="P815"/>
      <c r="Q815"/>
      <c r="R815"/>
      <c r="S815"/>
      <c r="T815"/>
    </row>
    <row r="816" spans="2:20" ht="15" x14ac:dyDescent="0.25">
      <c r="B816" s="4" t="str">
        <f t="shared" si="13"/>
        <v/>
      </c>
      <c r="C816"/>
      <c r="D816"/>
      <c r="E816"/>
      <c r="F816"/>
      <c r="G816"/>
      <c r="H816"/>
      <c r="I816"/>
      <c r="J816"/>
      <c r="K816"/>
      <c r="L816"/>
      <c r="M816"/>
      <c r="N816"/>
      <c r="O816"/>
      <c r="P816"/>
      <c r="Q816"/>
      <c r="R816"/>
      <c r="S816"/>
      <c r="T816"/>
    </row>
    <row r="817" spans="2:20" ht="15" x14ac:dyDescent="0.25">
      <c r="B817" s="4" t="str">
        <f t="shared" si="13"/>
        <v/>
      </c>
      <c r="C817"/>
      <c r="D817"/>
      <c r="E817"/>
      <c r="F817"/>
      <c r="G817"/>
      <c r="H817"/>
      <c r="I817"/>
      <c r="J817"/>
      <c r="K817"/>
      <c r="L817"/>
      <c r="M817"/>
      <c r="N817"/>
      <c r="O817"/>
      <c r="P817"/>
      <c r="Q817"/>
      <c r="R817"/>
      <c r="S817"/>
      <c r="T817"/>
    </row>
    <row r="818" spans="2:20" ht="15" x14ac:dyDescent="0.25">
      <c r="B818" s="4" t="str">
        <f t="shared" si="13"/>
        <v/>
      </c>
      <c r="C818"/>
      <c r="D818"/>
      <c r="E818"/>
      <c r="F818"/>
      <c r="G818"/>
      <c r="H818"/>
      <c r="I818"/>
      <c r="J818"/>
      <c r="K818"/>
      <c r="L818"/>
      <c r="M818"/>
      <c r="N818"/>
      <c r="O818"/>
      <c r="P818"/>
      <c r="Q818"/>
      <c r="R818"/>
      <c r="S818"/>
      <c r="T818"/>
    </row>
    <row r="819" spans="2:20" ht="15" x14ac:dyDescent="0.25">
      <c r="B819" s="4" t="str">
        <f t="shared" si="13"/>
        <v/>
      </c>
      <c r="C819"/>
      <c r="D819"/>
      <c r="E819"/>
      <c r="F819"/>
      <c r="G819"/>
      <c r="H819"/>
      <c r="I819"/>
      <c r="J819"/>
      <c r="K819"/>
      <c r="L819"/>
      <c r="M819"/>
      <c r="N819"/>
      <c r="O819"/>
      <c r="P819"/>
      <c r="Q819"/>
      <c r="R819"/>
      <c r="S819"/>
      <c r="T819"/>
    </row>
    <row r="820" spans="2:20" ht="15" x14ac:dyDescent="0.25">
      <c r="B820" s="4" t="str">
        <f t="shared" si="13"/>
        <v/>
      </c>
      <c r="C820"/>
      <c r="D820"/>
      <c r="E820"/>
      <c r="F820"/>
      <c r="G820"/>
      <c r="H820"/>
      <c r="I820"/>
      <c r="J820"/>
      <c r="K820"/>
      <c r="L820"/>
      <c r="M820"/>
      <c r="N820"/>
      <c r="O820"/>
      <c r="P820"/>
      <c r="Q820"/>
      <c r="R820"/>
      <c r="S820"/>
      <c r="T820"/>
    </row>
    <row r="821" spans="2:20" ht="15" x14ac:dyDescent="0.25">
      <c r="B821" s="4" t="str">
        <f t="shared" si="13"/>
        <v/>
      </c>
      <c r="C821"/>
      <c r="D821"/>
      <c r="E821"/>
      <c r="F821"/>
      <c r="G821"/>
      <c r="H821"/>
      <c r="I821"/>
      <c r="J821"/>
      <c r="K821"/>
      <c r="L821"/>
      <c r="M821"/>
      <c r="N821"/>
      <c r="O821"/>
      <c r="P821"/>
      <c r="Q821"/>
      <c r="R821"/>
      <c r="S821"/>
      <c r="T821"/>
    </row>
    <row r="822" spans="2:20" ht="15" x14ac:dyDescent="0.25">
      <c r="B822" s="4" t="str">
        <f t="shared" si="13"/>
        <v/>
      </c>
      <c r="C822"/>
      <c r="D822"/>
      <c r="E822"/>
      <c r="F822"/>
      <c r="G822"/>
      <c r="H822"/>
      <c r="I822"/>
      <c r="J822"/>
      <c r="K822"/>
      <c r="L822"/>
      <c r="M822"/>
      <c r="N822"/>
      <c r="O822"/>
      <c r="P822"/>
      <c r="Q822"/>
      <c r="R822"/>
      <c r="S822"/>
      <c r="T822"/>
    </row>
    <row r="823" spans="2:20" ht="15" x14ac:dyDescent="0.25">
      <c r="B823" s="4" t="str">
        <f t="shared" si="13"/>
        <v/>
      </c>
      <c r="C823"/>
      <c r="D823"/>
      <c r="E823"/>
      <c r="F823"/>
      <c r="G823"/>
      <c r="H823"/>
      <c r="I823"/>
      <c r="J823"/>
      <c r="K823"/>
      <c r="L823"/>
      <c r="M823"/>
      <c r="N823"/>
      <c r="O823"/>
      <c r="P823"/>
      <c r="Q823"/>
      <c r="R823"/>
      <c r="S823"/>
      <c r="T823"/>
    </row>
    <row r="824" spans="2:20" ht="15" x14ac:dyDescent="0.25">
      <c r="B824" s="4" t="str">
        <f t="shared" si="13"/>
        <v/>
      </c>
      <c r="C824"/>
      <c r="D824"/>
      <c r="E824"/>
      <c r="F824"/>
      <c r="G824"/>
      <c r="H824"/>
      <c r="I824"/>
      <c r="J824"/>
      <c r="K824"/>
      <c r="L824"/>
      <c r="M824"/>
      <c r="N824"/>
      <c r="O824"/>
      <c r="P824"/>
      <c r="Q824"/>
      <c r="R824"/>
      <c r="S824"/>
      <c r="T824"/>
    </row>
    <row r="825" spans="2:20" ht="15" x14ac:dyDescent="0.25">
      <c r="B825" s="4" t="str">
        <f t="shared" si="13"/>
        <v/>
      </c>
      <c r="C825"/>
      <c r="D825"/>
      <c r="E825"/>
      <c r="F825"/>
      <c r="G825"/>
      <c r="H825"/>
      <c r="I825"/>
      <c r="J825"/>
      <c r="K825"/>
      <c r="L825"/>
      <c r="M825"/>
      <c r="N825"/>
      <c r="O825"/>
      <c r="P825"/>
      <c r="Q825"/>
      <c r="R825"/>
      <c r="S825"/>
      <c r="T825"/>
    </row>
    <row r="826" spans="2:20" ht="15" x14ac:dyDescent="0.25">
      <c r="B826" s="4" t="str">
        <f t="shared" si="13"/>
        <v/>
      </c>
      <c r="C826"/>
      <c r="D826"/>
      <c r="E826"/>
      <c r="F826"/>
      <c r="G826"/>
      <c r="H826"/>
      <c r="I826"/>
      <c r="J826"/>
      <c r="K826"/>
      <c r="L826"/>
      <c r="M826"/>
      <c r="N826"/>
      <c r="O826"/>
      <c r="P826"/>
      <c r="Q826"/>
      <c r="R826"/>
      <c r="S826"/>
      <c r="T826"/>
    </row>
    <row r="827" spans="2:20" ht="15" x14ac:dyDescent="0.25">
      <c r="B827" s="4" t="str">
        <f t="shared" si="13"/>
        <v/>
      </c>
      <c r="C827"/>
      <c r="D827"/>
      <c r="E827"/>
      <c r="F827"/>
      <c r="G827"/>
      <c r="H827"/>
      <c r="I827"/>
      <c r="J827"/>
      <c r="K827"/>
      <c r="L827"/>
      <c r="M827"/>
      <c r="N827"/>
      <c r="O827"/>
      <c r="P827"/>
      <c r="Q827"/>
      <c r="R827"/>
      <c r="S827"/>
      <c r="T827"/>
    </row>
    <row r="828" spans="2:20" ht="15" x14ac:dyDescent="0.25">
      <c r="B828" s="4" t="str">
        <f t="shared" si="13"/>
        <v/>
      </c>
      <c r="C828"/>
      <c r="D828"/>
      <c r="E828"/>
      <c r="F828"/>
      <c r="G828"/>
      <c r="H828"/>
      <c r="I828"/>
      <c r="J828"/>
      <c r="K828"/>
      <c r="L828"/>
      <c r="M828"/>
      <c r="N828"/>
      <c r="O828"/>
      <c r="P828"/>
      <c r="Q828"/>
      <c r="R828"/>
      <c r="S828"/>
      <c r="T828"/>
    </row>
    <row r="829" spans="2:20" ht="15" x14ac:dyDescent="0.25">
      <c r="B829" s="4" t="str">
        <f t="shared" si="13"/>
        <v/>
      </c>
      <c r="C829"/>
      <c r="D829"/>
      <c r="E829"/>
      <c r="F829"/>
      <c r="G829"/>
      <c r="H829"/>
      <c r="I829"/>
      <c r="J829"/>
      <c r="K829"/>
      <c r="L829"/>
      <c r="M829"/>
      <c r="N829"/>
      <c r="O829"/>
      <c r="P829"/>
      <c r="Q829"/>
      <c r="R829"/>
      <c r="S829"/>
      <c r="T829"/>
    </row>
    <row r="830" spans="2:20" ht="15" x14ac:dyDescent="0.25">
      <c r="B830" s="4" t="str">
        <f t="shared" si="13"/>
        <v/>
      </c>
      <c r="C830"/>
      <c r="D830"/>
      <c r="E830"/>
      <c r="F830"/>
      <c r="G830"/>
      <c r="H830"/>
      <c r="I830"/>
      <c r="J830"/>
      <c r="K830"/>
      <c r="L830"/>
      <c r="M830"/>
      <c r="N830"/>
      <c r="O830"/>
      <c r="P830"/>
      <c r="Q830"/>
      <c r="R830"/>
      <c r="S830"/>
      <c r="T830"/>
    </row>
    <row r="831" spans="2:20" ht="15" x14ac:dyDescent="0.25">
      <c r="B831" s="4" t="str">
        <f t="shared" si="13"/>
        <v/>
      </c>
      <c r="C831"/>
      <c r="D831"/>
      <c r="E831"/>
      <c r="F831"/>
      <c r="G831"/>
      <c r="H831"/>
      <c r="I831"/>
      <c r="J831"/>
      <c r="K831"/>
      <c r="L831"/>
      <c r="M831"/>
      <c r="N831"/>
      <c r="O831"/>
      <c r="P831"/>
      <c r="Q831"/>
      <c r="R831"/>
      <c r="S831"/>
      <c r="T831"/>
    </row>
    <row r="832" spans="2:20" ht="15" x14ac:dyDescent="0.25">
      <c r="B832" s="4" t="str">
        <f t="shared" si="13"/>
        <v/>
      </c>
      <c r="C832"/>
      <c r="D832"/>
      <c r="E832"/>
      <c r="F832"/>
      <c r="G832"/>
      <c r="H832"/>
      <c r="I832"/>
      <c r="J832"/>
      <c r="K832"/>
      <c r="L832"/>
      <c r="M832"/>
      <c r="N832"/>
      <c r="O832"/>
      <c r="P832"/>
      <c r="Q832"/>
      <c r="R832"/>
      <c r="S832"/>
      <c r="T832"/>
    </row>
    <row r="833" spans="2:20" ht="15" x14ac:dyDescent="0.25">
      <c r="B833" s="4" t="str">
        <f t="shared" si="13"/>
        <v/>
      </c>
      <c r="C833"/>
      <c r="D833"/>
      <c r="E833"/>
      <c r="F833"/>
      <c r="G833"/>
      <c r="H833"/>
      <c r="I833"/>
      <c r="J833"/>
      <c r="K833"/>
      <c r="L833"/>
      <c r="M833"/>
      <c r="N833"/>
      <c r="O833"/>
      <c r="P833"/>
      <c r="Q833"/>
      <c r="R833"/>
      <c r="S833"/>
      <c r="T833"/>
    </row>
    <row r="834" spans="2:20" ht="15" x14ac:dyDescent="0.25">
      <c r="B834" s="4" t="str">
        <f t="shared" si="13"/>
        <v/>
      </c>
      <c r="C834"/>
      <c r="D834"/>
      <c r="E834"/>
      <c r="F834"/>
      <c r="G834"/>
      <c r="H834"/>
      <c r="I834"/>
      <c r="J834"/>
      <c r="K834"/>
      <c r="L834"/>
      <c r="M834"/>
      <c r="N834"/>
      <c r="O834"/>
      <c r="P834"/>
      <c r="Q834"/>
      <c r="R834"/>
      <c r="S834"/>
      <c r="T834"/>
    </row>
    <row r="835" spans="2:20" ht="15" x14ac:dyDescent="0.25">
      <c r="B835" s="4" t="str">
        <f t="shared" si="13"/>
        <v/>
      </c>
      <c r="C835"/>
      <c r="D835"/>
      <c r="E835"/>
      <c r="F835"/>
      <c r="G835"/>
      <c r="H835"/>
      <c r="I835"/>
      <c r="J835"/>
      <c r="K835"/>
      <c r="L835"/>
      <c r="M835"/>
      <c r="N835"/>
      <c r="O835"/>
      <c r="P835"/>
      <c r="Q835"/>
      <c r="R835"/>
      <c r="S835"/>
      <c r="T835"/>
    </row>
    <row r="836" spans="2:20" ht="15" x14ac:dyDescent="0.25">
      <c r="B836" s="4" t="str">
        <f t="shared" si="13"/>
        <v/>
      </c>
      <c r="C836"/>
      <c r="D836"/>
      <c r="E836"/>
      <c r="F836"/>
      <c r="G836"/>
      <c r="H836"/>
      <c r="I836"/>
      <c r="J836"/>
      <c r="K836"/>
      <c r="L836"/>
      <c r="M836"/>
      <c r="N836"/>
      <c r="O836"/>
      <c r="P836"/>
      <c r="Q836"/>
      <c r="R836"/>
      <c r="S836"/>
      <c r="T836"/>
    </row>
    <row r="837" spans="2:20" ht="15" x14ac:dyDescent="0.25">
      <c r="B837" s="4" t="str">
        <f t="shared" si="13"/>
        <v/>
      </c>
      <c r="C837"/>
      <c r="D837"/>
      <c r="E837"/>
      <c r="F837"/>
      <c r="G837"/>
      <c r="H837"/>
      <c r="I837"/>
      <c r="J837"/>
      <c r="K837"/>
      <c r="L837"/>
      <c r="M837"/>
      <c r="N837"/>
      <c r="O837"/>
      <c r="P837"/>
      <c r="Q837"/>
      <c r="R837"/>
      <c r="S837"/>
      <c r="T837"/>
    </row>
    <row r="838" spans="2:20" ht="15" x14ac:dyDescent="0.25">
      <c r="B838" s="4" t="str">
        <f t="shared" si="13"/>
        <v/>
      </c>
      <c r="C838"/>
      <c r="D838"/>
      <c r="E838"/>
      <c r="F838"/>
      <c r="G838"/>
      <c r="H838"/>
      <c r="I838"/>
      <c r="J838"/>
      <c r="K838"/>
      <c r="L838"/>
      <c r="M838"/>
      <c r="N838"/>
      <c r="O838"/>
      <c r="P838"/>
      <c r="Q838"/>
      <c r="R838"/>
      <c r="S838"/>
      <c r="T838"/>
    </row>
    <row r="839" spans="2:20" ht="15" x14ac:dyDescent="0.25">
      <c r="B839" s="4" t="str">
        <f t="shared" si="13"/>
        <v/>
      </c>
      <c r="C839"/>
      <c r="D839"/>
      <c r="E839"/>
      <c r="F839"/>
      <c r="G839"/>
      <c r="H839"/>
      <c r="I839"/>
      <c r="J839"/>
      <c r="K839"/>
      <c r="L839"/>
      <c r="M839"/>
      <c r="N839"/>
      <c r="O839"/>
      <c r="P839"/>
      <c r="Q839"/>
      <c r="R839"/>
      <c r="S839"/>
      <c r="T839"/>
    </row>
    <row r="840" spans="2:20" ht="15" x14ac:dyDescent="0.25">
      <c r="B840" s="4" t="str">
        <f t="shared" si="13"/>
        <v/>
      </c>
      <c r="C840"/>
      <c r="D840"/>
      <c r="E840"/>
      <c r="F840"/>
      <c r="G840"/>
      <c r="H840"/>
      <c r="I840"/>
      <c r="J840"/>
      <c r="K840"/>
      <c r="L840"/>
      <c r="M840"/>
      <c r="N840"/>
      <c r="O840"/>
      <c r="P840"/>
      <c r="Q840"/>
      <c r="R840"/>
      <c r="S840"/>
      <c r="T840"/>
    </row>
    <row r="841" spans="2:20" ht="15" x14ac:dyDescent="0.25">
      <c r="B841" s="4" t="str">
        <f t="shared" si="13"/>
        <v/>
      </c>
      <c r="C841"/>
      <c r="D841"/>
      <c r="E841"/>
      <c r="F841"/>
      <c r="G841"/>
      <c r="H841"/>
      <c r="I841"/>
      <c r="J841"/>
      <c r="K841"/>
      <c r="L841"/>
      <c r="M841"/>
      <c r="N841"/>
      <c r="O841"/>
      <c r="P841"/>
      <c r="Q841"/>
      <c r="R841"/>
      <c r="S841"/>
      <c r="T841"/>
    </row>
    <row r="842" spans="2:20" ht="15" x14ac:dyDescent="0.25">
      <c r="B842" s="4" t="str">
        <f t="shared" si="13"/>
        <v/>
      </c>
      <c r="C842"/>
      <c r="D842"/>
      <c r="E842"/>
      <c r="F842"/>
      <c r="G842"/>
      <c r="H842"/>
      <c r="I842"/>
      <c r="J842"/>
      <c r="K842"/>
      <c r="L842"/>
      <c r="M842"/>
      <c r="N842"/>
      <c r="O842"/>
      <c r="P842"/>
      <c r="Q842"/>
      <c r="R842"/>
      <c r="S842"/>
      <c r="T842"/>
    </row>
    <row r="843" spans="2:20" ht="15" x14ac:dyDescent="0.25">
      <c r="B843" s="4" t="str">
        <f t="shared" si="13"/>
        <v/>
      </c>
      <c r="C843"/>
      <c r="D843"/>
      <c r="E843"/>
      <c r="F843"/>
      <c r="G843"/>
      <c r="H843"/>
      <c r="I843"/>
      <c r="J843"/>
      <c r="K843"/>
      <c r="L843"/>
      <c r="M843"/>
      <c r="N843"/>
      <c r="O843"/>
      <c r="P843"/>
      <c r="Q843"/>
      <c r="R843"/>
      <c r="S843"/>
      <c r="T843"/>
    </row>
    <row r="844" spans="2:20" ht="15" x14ac:dyDescent="0.25">
      <c r="B844" s="4" t="str">
        <f t="shared" si="13"/>
        <v/>
      </c>
      <c r="C844"/>
      <c r="D844"/>
      <c r="E844"/>
      <c r="F844"/>
      <c r="G844"/>
      <c r="H844"/>
      <c r="I844"/>
      <c r="J844"/>
      <c r="K844"/>
      <c r="L844"/>
      <c r="M844"/>
      <c r="N844"/>
      <c r="O844"/>
      <c r="P844"/>
      <c r="Q844"/>
      <c r="R844"/>
      <c r="S844"/>
      <c r="T844"/>
    </row>
    <row r="845" spans="2:20" ht="15" x14ac:dyDescent="0.25">
      <c r="B845" s="4" t="str">
        <f t="shared" ref="B845:B908" si="14">IF(IFERROR(IF(MAX(G845:BB845)/MAX($G$12:$BB$10000)=1,"",MAX(G845:BB845)/MAX($G$12:$BB$10000)),"")=0,"",IFERROR(IF(MAX(G845:BB845)/MAX($G$12:$BB$10000)=1,"",MAX(G845:BB845)/MAX($G$12:$BB$10000)),""))</f>
        <v/>
      </c>
      <c r="C845"/>
      <c r="D845"/>
      <c r="E845"/>
      <c r="F845"/>
      <c r="G845"/>
      <c r="H845"/>
      <c r="I845"/>
      <c r="J845"/>
      <c r="K845"/>
      <c r="L845"/>
      <c r="M845"/>
      <c r="N845"/>
      <c r="O845"/>
      <c r="P845"/>
      <c r="Q845"/>
      <c r="R845"/>
      <c r="S845"/>
      <c r="T845"/>
    </row>
    <row r="846" spans="2:20" ht="15" x14ac:dyDescent="0.25">
      <c r="B846" s="4" t="str">
        <f t="shared" si="14"/>
        <v/>
      </c>
      <c r="C846"/>
      <c r="D846"/>
      <c r="E846"/>
      <c r="F846"/>
      <c r="G846"/>
      <c r="H846"/>
      <c r="I846"/>
      <c r="J846"/>
      <c r="K846"/>
      <c r="L846"/>
      <c r="M846"/>
      <c r="N846"/>
      <c r="O846"/>
      <c r="P846"/>
      <c r="Q846"/>
      <c r="R846"/>
      <c r="S846"/>
      <c r="T846"/>
    </row>
    <row r="847" spans="2:20" ht="15" x14ac:dyDescent="0.25">
      <c r="B847" s="4" t="str">
        <f t="shared" si="14"/>
        <v/>
      </c>
      <c r="C847"/>
      <c r="D847"/>
      <c r="E847"/>
      <c r="F847"/>
      <c r="G847"/>
      <c r="H847"/>
      <c r="I847"/>
      <c r="J847"/>
      <c r="K847"/>
      <c r="L847"/>
      <c r="M847"/>
      <c r="N847"/>
      <c r="O847"/>
      <c r="P847"/>
      <c r="Q847"/>
      <c r="R847"/>
      <c r="S847"/>
      <c r="T847"/>
    </row>
    <row r="848" spans="2:20" ht="15" x14ac:dyDescent="0.25">
      <c r="B848" s="4" t="str">
        <f t="shared" si="14"/>
        <v/>
      </c>
      <c r="C848"/>
      <c r="D848"/>
      <c r="E848"/>
      <c r="F848"/>
      <c r="G848"/>
      <c r="H848"/>
      <c r="I848"/>
      <c r="J848"/>
      <c r="K848"/>
      <c r="L848"/>
      <c r="M848"/>
      <c r="N848"/>
      <c r="O848"/>
      <c r="P848"/>
      <c r="Q848"/>
      <c r="R848"/>
      <c r="S848"/>
      <c r="T848"/>
    </row>
    <row r="849" spans="2:20" ht="15" x14ac:dyDescent="0.25">
      <c r="B849" s="4" t="str">
        <f t="shared" si="14"/>
        <v/>
      </c>
      <c r="C849"/>
      <c r="D849"/>
      <c r="E849"/>
      <c r="F849"/>
      <c r="G849"/>
      <c r="H849"/>
      <c r="I849"/>
      <c r="J849"/>
      <c r="K849"/>
      <c r="L849"/>
      <c r="M849"/>
      <c r="N849"/>
      <c r="O849"/>
      <c r="P849"/>
      <c r="Q849"/>
      <c r="R849"/>
      <c r="S849"/>
      <c r="T849"/>
    </row>
    <row r="850" spans="2:20" ht="15" x14ac:dyDescent="0.25">
      <c r="B850" s="4" t="str">
        <f t="shared" si="14"/>
        <v/>
      </c>
      <c r="C850"/>
      <c r="D850"/>
      <c r="E850"/>
      <c r="F850"/>
      <c r="G850"/>
      <c r="H850"/>
      <c r="I850"/>
      <c r="J850"/>
      <c r="K850"/>
      <c r="L850"/>
      <c r="M850"/>
      <c r="N850"/>
      <c r="O850"/>
      <c r="P850"/>
      <c r="Q850"/>
      <c r="R850"/>
      <c r="S850"/>
      <c r="T850"/>
    </row>
    <row r="851" spans="2:20" ht="15" x14ac:dyDescent="0.25">
      <c r="B851" s="4" t="str">
        <f t="shared" si="14"/>
        <v/>
      </c>
      <c r="C851"/>
      <c r="D851"/>
      <c r="E851"/>
      <c r="F851"/>
      <c r="G851"/>
      <c r="H851"/>
      <c r="I851"/>
      <c r="J851"/>
      <c r="K851"/>
      <c r="L851"/>
      <c r="M851"/>
      <c r="N851"/>
      <c r="O851"/>
      <c r="P851"/>
      <c r="Q851"/>
      <c r="R851"/>
      <c r="S851"/>
      <c r="T851"/>
    </row>
    <row r="852" spans="2:20" ht="15" x14ac:dyDescent="0.25">
      <c r="B852" s="4" t="str">
        <f t="shared" si="14"/>
        <v/>
      </c>
      <c r="C852"/>
      <c r="D852"/>
      <c r="E852"/>
      <c r="F852"/>
      <c r="G852"/>
      <c r="H852"/>
      <c r="I852"/>
      <c r="J852"/>
      <c r="K852"/>
      <c r="L852"/>
      <c r="M852"/>
      <c r="N852"/>
      <c r="O852"/>
      <c r="P852"/>
      <c r="Q852"/>
      <c r="R852"/>
      <c r="S852"/>
      <c r="T852"/>
    </row>
    <row r="853" spans="2:20" ht="15" x14ac:dyDescent="0.25">
      <c r="B853" s="4" t="str">
        <f t="shared" si="14"/>
        <v/>
      </c>
      <c r="C853"/>
      <c r="D853"/>
      <c r="E853"/>
      <c r="F853"/>
      <c r="G853"/>
      <c r="H853"/>
      <c r="I853"/>
      <c r="J853"/>
      <c r="K853"/>
      <c r="L853"/>
      <c r="M853"/>
      <c r="N853"/>
      <c r="O853"/>
      <c r="P853"/>
      <c r="Q853"/>
      <c r="R853"/>
      <c r="S853"/>
      <c r="T853"/>
    </row>
    <row r="854" spans="2:20" ht="15" x14ac:dyDescent="0.25">
      <c r="B854" s="4" t="str">
        <f t="shared" si="14"/>
        <v/>
      </c>
      <c r="C854"/>
      <c r="D854"/>
      <c r="E854"/>
      <c r="F854"/>
      <c r="G854"/>
      <c r="H854"/>
      <c r="I854"/>
      <c r="J854"/>
      <c r="K854"/>
      <c r="L854"/>
      <c r="M854"/>
      <c r="N854"/>
      <c r="O854"/>
      <c r="P854"/>
      <c r="Q854"/>
      <c r="R854"/>
      <c r="S854"/>
      <c r="T854"/>
    </row>
    <row r="855" spans="2:20" ht="15" x14ac:dyDescent="0.25">
      <c r="B855" s="4" t="str">
        <f t="shared" si="14"/>
        <v/>
      </c>
      <c r="C855"/>
      <c r="D855"/>
      <c r="E855"/>
      <c r="F855"/>
      <c r="G855"/>
      <c r="H855"/>
      <c r="I855"/>
      <c r="J855"/>
      <c r="K855"/>
      <c r="L855"/>
      <c r="M855"/>
      <c r="N855"/>
      <c r="O855"/>
      <c r="P855"/>
      <c r="Q855"/>
      <c r="R855"/>
      <c r="S855"/>
      <c r="T855"/>
    </row>
    <row r="856" spans="2:20" ht="15" x14ac:dyDescent="0.25">
      <c r="B856" s="4" t="str">
        <f t="shared" si="14"/>
        <v/>
      </c>
      <c r="C856"/>
      <c r="D856"/>
      <c r="E856"/>
      <c r="F856"/>
      <c r="G856"/>
      <c r="H856"/>
      <c r="I856"/>
      <c r="J856"/>
      <c r="K856"/>
      <c r="L856"/>
      <c r="M856"/>
      <c r="N856"/>
      <c r="O856"/>
      <c r="P856"/>
      <c r="Q856"/>
      <c r="R856"/>
      <c r="S856"/>
      <c r="T856"/>
    </row>
    <row r="857" spans="2:20" ht="15" x14ac:dyDescent="0.25">
      <c r="B857" s="4" t="str">
        <f t="shared" si="14"/>
        <v/>
      </c>
      <c r="C857"/>
      <c r="D857"/>
      <c r="E857"/>
      <c r="F857"/>
      <c r="G857"/>
      <c r="H857"/>
      <c r="I857"/>
      <c r="J857"/>
      <c r="K857"/>
      <c r="L857"/>
      <c r="M857"/>
      <c r="N857"/>
      <c r="O857"/>
      <c r="P857"/>
      <c r="Q857"/>
      <c r="R857"/>
      <c r="S857"/>
      <c r="T857"/>
    </row>
    <row r="858" spans="2:20" ht="15" x14ac:dyDescent="0.25">
      <c r="B858" s="4" t="str">
        <f t="shared" si="14"/>
        <v/>
      </c>
      <c r="C858"/>
      <c r="D858"/>
      <c r="E858"/>
      <c r="F858"/>
      <c r="G858"/>
      <c r="H858"/>
      <c r="I858"/>
      <c r="J858"/>
      <c r="K858"/>
      <c r="L858"/>
      <c r="M858"/>
      <c r="N858"/>
      <c r="O858"/>
      <c r="P858"/>
      <c r="Q858"/>
      <c r="R858"/>
      <c r="S858"/>
      <c r="T858"/>
    </row>
    <row r="859" spans="2:20" ht="15" x14ac:dyDescent="0.25">
      <c r="B859" s="4" t="str">
        <f t="shared" si="14"/>
        <v/>
      </c>
      <c r="C859"/>
      <c r="D859"/>
      <c r="E859"/>
      <c r="F859"/>
      <c r="G859"/>
      <c r="H859"/>
      <c r="I859"/>
      <c r="J859"/>
      <c r="K859"/>
      <c r="L859"/>
      <c r="M859"/>
      <c r="N859"/>
      <c r="O859"/>
      <c r="P859"/>
      <c r="Q859"/>
      <c r="R859"/>
      <c r="S859"/>
      <c r="T859"/>
    </row>
    <row r="860" spans="2:20" ht="15" x14ac:dyDescent="0.25">
      <c r="B860" s="4" t="str">
        <f t="shared" si="14"/>
        <v/>
      </c>
      <c r="C860"/>
      <c r="D860"/>
      <c r="E860"/>
      <c r="F860"/>
      <c r="G860"/>
      <c r="H860"/>
      <c r="I860"/>
      <c r="J860"/>
      <c r="K860"/>
      <c r="L860"/>
      <c r="M860"/>
      <c r="N860"/>
      <c r="O860"/>
      <c r="P860"/>
      <c r="Q860"/>
      <c r="R860"/>
      <c r="S860"/>
      <c r="T860"/>
    </row>
    <row r="861" spans="2:20" ht="15" x14ac:dyDescent="0.25">
      <c r="B861" s="4" t="str">
        <f t="shared" si="14"/>
        <v/>
      </c>
      <c r="C861"/>
      <c r="D861"/>
      <c r="E861"/>
      <c r="F861"/>
      <c r="G861"/>
      <c r="H861"/>
      <c r="I861"/>
      <c r="J861"/>
      <c r="K861"/>
      <c r="L861"/>
      <c r="M861"/>
      <c r="N861"/>
      <c r="O861"/>
      <c r="P861"/>
      <c r="Q861"/>
      <c r="R861"/>
      <c r="S861"/>
      <c r="T861"/>
    </row>
    <row r="862" spans="2:20" ht="15" x14ac:dyDescent="0.25">
      <c r="B862" s="4" t="str">
        <f t="shared" si="14"/>
        <v/>
      </c>
      <c r="C862"/>
      <c r="D862"/>
      <c r="E862"/>
      <c r="F862"/>
      <c r="G862"/>
      <c r="H862"/>
      <c r="I862"/>
      <c r="J862"/>
      <c r="K862"/>
      <c r="L862"/>
      <c r="M862"/>
      <c r="N862"/>
      <c r="O862"/>
      <c r="P862"/>
      <c r="Q862"/>
      <c r="R862"/>
      <c r="S862"/>
      <c r="T862"/>
    </row>
    <row r="863" spans="2:20" ht="15" x14ac:dyDescent="0.25">
      <c r="B863" s="4" t="str">
        <f t="shared" si="14"/>
        <v/>
      </c>
      <c r="C863"/>
      <c r="D863"/>
      <c r="E863"/>
      <c r="F863"/>
      <c r="G863"/>
      <c r="H863"/>
      <c r="I863"/>
      <c r="J863"/>
      <c r="K863"/>
      <c r="L863"/>
      <c r="M863"/>
      <c r="N863"/>
      <c r="O863"/>
      <c r="P863"/>
      <c r="Q863"/>
      <c r="R863"/>
      <c r="S863"/>
      <c r="T863"/>
    </row>
    <row r="864" spans="2:20" ht="15" x14ac:dyDescent="0.25">
      <c r="B864" s="4" t="str">
        <f t="shared" si="14"/>
        <v/>
      </c>
      <c r="C864"/>
      <c r="D864"/>
      <c r="E864"/>
      <c r="F864"/>
      <c r="G864"/>
      <c r="H864"/>
      <c r="I864"/>
      <c r="J864"/>
      <c r="K864"/>
      <c r="L864"/>
      <c r="M864"/>
      <c r="N864"/>
      <c r="O864"/>
      <c r="P864"/>
      <c r="Q864"/>
      <c r="R864"/>
      <c r="S864"/>
      <c r="T864"/>
    </row>
    <row r="865" spans="2:20" ht="15" x14ac:dyDescent="0.25">
      <c r="B865" s="4" t="str">
        <f t="shared" si="14"/>
        <v/>
      </c>
      <c r="C865"/>
      <c r="D865"/>
      <c r="E865"/>
      <c r="F865"/>
      <c r="G865"/>
      <c r="H865"/>
      <c r="I865"/>
      <c r="J865"/>
      <c r="K865"/>
      <c r="L865"/>
      <c r="M865"/>
      <c r="N865"/>
      <c r="O865"/>
      <c r="P865"/>
      <c r="Q865"/>
      <c r="R865"/>
      <c r="S865"/>
      <c r="T865"/>
    </row>
    <row r="866" spans="2:20" ht="15" x14ac:dyDescent="0.25">
      <c r="B866" s="4" t="str">
        <f t="shared" si="14"/>
        <v/>
      </c>
      <c r="C866"/>
      <c r="D866"/>
      <c r="E866"/>
      <c r="F866"/>
      <c r="G866"/>
      <c r="H866"/>
      <c r="I866"/>
      <c r="J866"/>
      <c r="K866"/>
      <c r="L866"/>
      <c r="M866"/>
      <c r="N866"/>
      <c r="O866"/>
      <c r="P866"/>
      <c r="Q866"/>
      <c r="R866"/>
      <c r="S866"/>
      <c r="T866"/>
    </row>
    <row r="867" spans="2:20" ht="15" x14ac:dyDescent="0.25">
      <c r="B867" s="4" t="str">
        <f t="shared" si="14"/>
        <v/>
      </c>
      <c r="C867"/>
      <c r="D867"/>
      <c r="E867"/>
      <c r="F867"/>
      <c r="G867"/>
      <c r="H867"/>
      <c r="I867"/>
      <c r="J867"/>
      <c r="K867"/>
      <c r="L867"/>
      <c r="M867"/>
      <c r="N867"/>
      <c r="O867"/>
      <c r="P867"/>
      <c r="Q867"/>
      <c r="R867"/>
      <c r="S867"/>
      <c r="T867"/>
    </row>
    <row r="868" spans="2:20" ht="15" x14ac:dyDescent="0.25">
      <c r="B868" s="4" t="str">
        <f t="shared" si="14"/>
        <v/>
      </c>
      <c r="C868"/>
      <c r="D868"/>
      <c r="E868"/>
      <c r="F868"/>
      <c r="G868"/>
      <c r="H868"/>
      <c r="I868"/>
      <c r="J868"/>
      <c r="K868"/>
      <c r="L868"/>
      <c r="M868"/>
      <c r="N868"/>
      <c r="O868"/>
      <c r="P868"/>
      <c r="Q868"/>
      <c r="R868"/>
      <c r="S868"/>
      <c r="T868"/>
    </row>
    <row r="869" spans="2:20" ht="15" x14ac:dyDescent="0.25">
      <c r="B869" s="4" t="str">
        <f t="shared" si="14"/>
        <v/>
      </c>
      <c r="C869"/>
      <c r="D869"/>
      <c r="E869"/>
      <c r="F869"/>
      <c r="G869"/>
      <c r="H869"/>
      <c r="I869"/>
      <c r="J869"/>
      <c r="K869"/>
      <c r="L869"/>
      <c r="M869"/>
      <c r="N869"/>
      <c r="O869"/>
      <c r="P869"/>
      <c r="Q869"/>
      <c r="R869"/>
      <c r="S869"/>
      <c r="T869"/>
    </row>
    <row r="870" spans="2:20" ht="15" x14ac:dyDescent="0.25">
      <c r="B870" s="4" t="str">
        <f t="shared" si="14"/>
        <v/>
      </c>
      <c r="C870"/>
      <c r="D870"/>
      <c r="E870"/>
      <c r="F870"/>
      <c r="G870"/>
      <c r="H870"/>
      <c r="I870"/>
      <c r="J870"/>
      <c r="K870"/>
      <c r="L870"/>
      <c r="M870"/>
      <c r="N870"/>
      <c r="O870"/>
      <c r="P870"/>
      <c r="Q870"/>
      <c r="R870"/>
      <c r="S870"/>
      <c r="T870"/>
    </row>
    <row r="871" spans="2:20" ht="15" x14ac:dyDescent="0.25">
      <c r="B871" s="4" t="str">
        <f t="shared" si="14"/>
        <v/>
      </c>
      <c r="C871"/>
      <c r="D871"/>
      <c r="E871"/>
      <c r="F871"/>
      <c r="G871"/>
      <c r="H871"/>
      <c r="I871"/>
      <c r="J871"/>
      <c r="K871"/>
      <c r="L871"/>
      <c r="M871"/>
      <c r="N871"/>
      <c r="O871"/>
      <c r="P871"/>
      <c r="Q871"/>
      <c r="R871"/>
      <c r="S871"/>
      <c r="T871"/>
    </row>
    <row r="872" spans="2:20" ht="15" x14ac:dyDescent="0.25">
      <c r="B872" s="4" t="str">
        <f t="shared" si="14"/>
        <v/>
      </c>
      <c r="C872"/>
      <c r="D872"/>
      <c r="E872"/>
      <c r="F872"/>
      <c r="G872"/>
      <c r="H872"/>
      <c r="I872"/>
      <c r="J872"/>
      <c r="K872"/>
      <c r="L872"/>
      <c r="M872"/>
      <c r="N872"/>
      <c r="O872"/>
      <c r="P872"/>
      <c r="Q872"/>
      <c r="R872"/>
      <c r="S872"/>
      <c r="T872"/>
    </row>
    <row r="873" spans="2:20" ht="15" x14ac:dyDescent="0.25">
      <c r="B873" s="4" t="str">
        <f t="shared" si="14"/>
        <v/>
      </c>
      <c r="C873"/>
      <c r="D873"/>
      <c r="E873"/>
      <c r="F873"/>
      <c r="G873"/>
      <c r="H873"/>
      <c r="I873"/>
      <c r="J873"/>
      <c r="K873"/>
      <c r="L873"/>
      <c r="M873"/>
      <c r="N873"/>
      <c r="O873"/>
      <c r="P873"/>
      <c r="Q873"/>
      <c r="R873"/>
      <c r="S873"/>
      <c r="T873"/>
    </row>
    <row r="874" spans="2:20" ht="15" x14ac:dyDescent="0.25">
      <c r="B874" s="4" t="str">
        <f t="shared" si="14"/>
        <v/>
      </c>
      <c r="C874"/>
      <c r="D874"/>
      <c r="E874"/>
      <c r="F874"/>
      <c r="G874"/>
      <c r="H874"/>
      <c r="I874"/>
      <c r="J874"/>
      <c r="K874"/>
      <c r="L874"/>
      <c r="M874"/>
      <c r="N874"/>
      <c r="O874"/>
      <c r="P874"/>
      <c r="Q874"/>
      <c r="R874"/>
      <c r="S874"/>
      <c r="T874"/>
    </row>
    <row r="875" spans="2:20" ht="15" x14ac:dyDescent="0.25">
      <c r="B875" s="4" t="str">
        <f t="shared" si="14"/>
        <v/>
      </c>
      <c r="C875"/>
      <c r="D875"/>
      <c r="E875"/>
      <c r="F875"/>
      <c r="G875"/>
      <c r="H875"/>
      <c r="I875"/>
      <c r="J875"/>
      <c r="K875"/>
      <c r="L875"/>
      <c r="M875"/>
      <c r="N875"/>
      <c r="O875"/>
      <c r="P875"/>
      <c r="Q875"/>
      <c r="R875"/>
      <c r="S875"/>
      <c r="T875"/>
    </row>
    <row r="876" spans="2:20" ht="15" x14ac:dyDescent="0.25">
      <c r="B876" s="4" t="str">
        <f t="shared" si="14"/>
        <v/>
      </c>
      <c r="C876"/>
      <c r="D876"/>
      <c r="E876"/>
      <c r="F876"/>
      <c r="G876"/>
      <c r="H876"/>
      <c r="I876"/>
      <c r="J876"/>
      <c r="K876"/>
      <c r="L876"/>
      <c r="M876"/>
      <c r="N876"/>
      <c r="O876"/>
      <c r="P876"/>
      <c r="Q876"/>
      <c r="R876"/>
      <c r="S876"/>
      <c r="T876"/>
    </row>
    <row r="877" spans="2:20" ht="15" x14ac:dyDescent="0.25">
      <c r="B877" s="4" t="str">
        <f t="shared" si="14"/>
        <v/>
      </c>
      <c r="C877"/>
      <c r="D877"/>
      <c r="E877"/>
      <c r="F877"/>
      <c r="G877"/>
      <c r="H877"/>
      <c r="I877"/>
      <c r="J877"/>
      <c r="K877"/>
      <c r="L877"/>
      <c r="M877"/>
      <c r="N877"/>
      <c r="O877"/>
      <c r="P877"/>
      <c r="Q877"/>
      <c r="R877"/>
      <c r="S877"/>
      <c r="T877"/>
    </row>
    <row r="878" spans="2:20" ht="15" x14ac:dyDescent="0.25">
      <c r="B878" s="4" t="str">
        <f t="shared" si="14"/>
        <v/>
      </c>
      <c r="C878"/>
      <c r="D878"/>
      <c r="E878"/>
      <c r="F878"/>
      <c r="G878"/>
      <c r="H878"/>
      <c r="I878"/>
      <c r="J878"/>
      <c r="K878"/>
      <c r="L878"/>
      <c r="M878"/>
      <c r="N878"/>
      <c r="O878"/>
      <c r="P878"/>
      <c r="Q878"/>
      <c r="R878"/>
      <c r="S878"/>
      <c r="T878"/>
    </row>
    <row r="879" spans="2:20" ht="15" x14ac:dyDescent="0.25">
      <c r="B879" s="4" t="str">
        <f t="shared" si="14"/>
        <v/>
      </c>
      <c r="C879"/>
      <c r="D879"/>
      <c r="E879"/>
      <c r="F879"/>
      <c r="G879"/>
      <c r="H879"/>
      <c r="I879"/>
      <c r="J879"/>
      <c r="K879"/>
      <c r="L879"/>
      <c r="M879"/>
      <c r="N879"/>
      <c r="O879"/>
      <c r="P879"/>
      <c r="Q879"/>
      <c r="R879"/>
      <c r="S879"/>
      <c r="T879"/>
    </row>
    <row r="880" spans="2:20" ht="15" x14ac:dyDescent="0.25">
      <c r="B880" s="4" t="str">
        <f t="shared" si="14"/>
        <v/>
      </c>
      <c r="C880"/>
      <c r="D880"/>
      <c r="E880"/>
      <c r="F880"/>
      <c r="G880"/>
      <c r="H880"/>
      <c r="I880"/>
      <c r="J880"/>
      <c r="K880"/>
      <c r="L880"/>
      <c r="M880"/>
      <c r="N880"/>
      <c r="O880"/>
      <c r="P880"/>
      <c r="Q880"/>
      <c r="R880"/>
      <c r="S880"/>
      <c r="T880"/>
    </row>
    <row r="881" spans="2:20" ht="15" x14ac:dyDescent="0.25">
      <c r="B881" s="4" t="str">
        <f t="shared" si="14"/>
        <v/>
      </c>
      <c r="C881"/>
      <c r="D881"/>
      <c r="E881"/>
      <c r="F881"/>
      <c r="G881"/>
      <c r="H881"/>
      <c r="I881"/>
      <c r="J881"/>
      <c r="K881"/>
      <c r="L881"/>
      <c r="M881"/>
      <c r="N881"/>
      <c r="O881"/>
      <c r="P881"/>
      <c r="Q881"/>
      <c r="R881"/>
      <c r="S881"/>
      <c r="T881"/>
    </row>
    <row r="882" spans="2:20" ht="15" x14ac:dyDescent="0.25">
      <c r="B882" s="4" t="str">
        <f t="shared" si="14"/>
        <v/>
      </c>
      <c r="C882"/>
      <c r="D882"/>
      <c r="E882"/>
      <c r="F882"/>
      <c r="G882"/>
      <c r="H882"/>
      <c r="I882"/>
      <c r="J882"/>
      <c r="K882"/>
      <c r="L882"/>
      <c r="M882"/>
      <c r="N882"/>
      <c r="O882"/>
      <c r="P882"/>
      <c r="Q882"/>
      <c r="R882"/>
      <c r="S882"/>
      <c r="T882"/>
    </row>
    <row r="883" spans="2:20" ht="15" x14ac:dyDescent="0.25">
      <c r="B883" s="4" t="str">
        <f t="shared" si="14"/>
        <v/>
      </c>
      <c r="C883"/>
      <c r="D883"/>
      <c r="E883"/>
      <c r="F883"/>
      <c r="G883"/>
      <c r="H883"/>
      <c r="I883"/>
      <c r="J883"/>
      <c r="K883"/>
      <c r="L883"/>
      <c r="M883"/>
      <c r="N883"/>
      <c r="O883"/>
      <c r="P883"/>
      <c r="Q883"/>
      <c r="R883"/>
      <c r="S883"/>
      <c r="T883"/>
    </row>
    <row r="884" spans="2:20" ht="15" x14ac:dyDescent="0.25">
      <c r="B884" s="4" t="str">
        <f t="shared" si="14"/>
        <v/>
      </c>
      <c r="C884"/>
      <c r="D884"/>
      <c r="E884"/>
      <c r="F884"/>
      <c r="G884"/>
      <c r="H884"/>
      <c r="I884"/>
      <c r="J884"/>
      <c r="K884"/>
      <c r="L884"/>
      <c r="M884"/>
      <c r="N884"/>
      <c r="O884"/>
      <c r="P884"/>
      <c r="Q884"/>
      <c r="R884"/>
      <c r="S884"/>
      <c r="T884"/>
    </row>
    <row r="885" spans="2:20" ht="15" x14ac:dyDescent="0.25">
      <c r="B885" s="4" t="str">
        <f t="shared" si="14"/>
        <v/>
      </c>
      <c r="C885"/>
      <c r="D885"/>
      <c r="E885"/>
      <c r="F885"/>
      <c r="G885"/>
      <c r="H885"/>
      <c r="I885"/>
      <c r="J885"/>
      <c r="K885"/>
      <c r="L885"/>
      <c r="M885"/>
      <c r="N885"/>
      <c r="O885"/>
      <c r="P885"/>
      <c r="Q885"/>
      <c r="R885"/>
      <c r="S885"/>
      <c r="T885"/>
    </row>
    <row r="886" spans="2:20" ht="15" x14ac:dyDescent="0.25">
      <c r="B886" s="4" t="str">
        <f t="shared" si="14"/>
        <v/>
      </c>
      <c r="C886"/>
      <c r="D886"/>
      <c r="E886"/>
      <c r="F886"/>
      <c r="G886"/>
      <c r="H886"/>
      <c r="I886"/>
      <c r="J886"/>
      <c r="K886"/>
      <c r="L886"/>
      <c r="M886"/>
      <c r="N886"/>
      <c r="O886"/>
      <c r="P886"/>
      <c r="Q886"/>
      <c r="R886"/>
      <c r="S886"/>
      <c r="T886"/>
    </row>
    <row r="887" spans="2:20" ht="15" x14ac:dyDescent="0.25">
      <c r="B887" s="4" t="str">
        <f t="shared" si="14"/>
        <v/>
      </c>
      <c r="C887"/>
      <c r="D887"/>
      <c r="E887"/>
      <c r="F887"/>
      <c r="G887"/>
      <c r="H887"/>
      <c r="I887"/>
      <c r="J887"/>
      <c r="K887"/>
      <c r="L887"/>
      <c r="M887"/>
      <c r="N887"/>
      <c r="O887"/>
      <c r="P887"/>
      <c r="Q887"/>
      <c r="R887"/>
      <c r="S887"/>
      <c r="T887"/>
    </row>
    <row r="888" spans="2:20" ht="15" x14ac:dyDescent="0.25">
      <c r="B888" s="4" t="str">
        <f t="shared" si="14"/>
        <v/>
      </c>
      <c r="C888"/>
      <c r="D888"/>
      <c r="E888"/>
      <c r="F888"/>
      <c r="G888"/>
      <c r="H888"/>
      <c r="I888"/>
      <c r="J888"/>
      <c r="K888"/>
      <c r="L888"/>
      <c r="M888"/>
      <c r="N888"/>
      <c r="O888"/>
      <c r="P888"/>
      <c r="Q888"/>
      <c r="R888"/>
      <c r="S888"/>
      <c r="T888"/>
    </row>
    <row r="889" spans="2:20" ht="15" x14ac:dyDescent="0.25">
      <c r="B889" s="4" t="str">
        <f t="shared" si="14"/>
        <v/>
      </c>
      <c r="C889"/>
      <c r="D889"/>
      <c r="E889"/>
      <c r="F889"/>
      <c r="G889"/>
      <c r="H889"/>
      <c r="I889"/>
      <c r="J889"/>
      <c r="K889"/>
      <c r="L889"/>
      <c r="M889"/>
      <c r="N889"/>
      <c r="O889"/>
      <c r="P889"/>
      <c r="Q889"/>
      <c r="R889"/>
      <c r="S889"/>
      <c r="T889"/>
    </row>
    <row r="890" spans="2:20" ht="15" x14ac:dyDescent="0.25">
      <c r="B890" s="4" t="str">
        <f t="shared" si="14"/>
        <v/>
      </c>
      <c r="C890"/>
      <c r="D890"/>
      <c r="E890"/>
      <c r="F890"/>
      <c r="G890"/>
      <c r="H890"/>
      <c r="I890"/>
      <c r="J890"/>
      <c r="K890"/>
      <c r="L890"/>
      <c r="M890"/>
      <c r="N890"/>
      <c r="O890"/>
      <c r="P890"/>
      <c r="Q890"/>
      <c r="R890"/>
      <c r="S890"/>
      <c r="T890"/>
    </row>
    <row r="891" spans="2:20" ht="15" x14ac:dyDescent="0.25">
      <c r="B891" s="4" t="str">
        <f t="shared" si="14"/>
        <v/>
      </c>
      <c r="C891"/>
      <c r="D891"/>
      <c r="E891"/>
      <c r="F891"/>
      <c r="G891"/>
      <c r="H891"/>
      <c r="I891"/>
      <c r="J891"/>
      <c r="K891"/>
      <c r="L891"/>
      <c r="M891"/>
      <c r="N891"/>
      <c r="O891"/>
      <c r="P891"/>
      <c r="Q891"/>
      <c r="R891"/>
      <c r="S891"/>
      <c r="T891"/>
    </row>
    <row r="892" spans="2:20" ht="15" x14ac:dyDescent="0.25">
      <c r="B892" s="4" t="str">
        <f t="shared" si="14"/>
        <v/>
      </c>
      <c r="C892"/>
      <c r="D892"/>
      <c r="E892"/>
      <c r="F892"/>
      <c r="G892"/>
      <c r="H892"/>
      <c r="I892"/>
      <c r="J892"/>
      <c r="K892"/>
      <c r="L892"/>
      <c r="M892"/>
      <c r="N892"/>
      <c r="O892"/>
      <c r="P892"/>
      <c r="Q892"/>
      <c r="R892"/>
      <c r="S892"/>
      <c r="T892"/>
    </row>
    <row r="893" spans="2:20" ht="15" x14ac:dyDescent="0.25">
      <c r="B893" s="4" t="str">
        <f t="shared" si="14"/>
        <v/>
      </c>
      <c r="C893"/>
      <c r="D893"/>
      <c r="E893"/>
      <c r="F893"/>
      <c r="G893"/>
      <c r="H893"/>
      <c r="I893"/>
      <c r="J893"/>
      <c r="K893"/>
      <c r="L893"/>
      <c r="M893"/>
      <c r="N893"/>
      <c r="O893"/>
      <c r="P893"/>
      <c r="Q893"/>
      <c r="R893"/>
      <c r="S893"/>
      <c r="T893"/>
    </row>
    <row r="894" spans="2:20" ht="15" x14ac:dyDescent="0.25">
      <c r="B894" s="4" t="str">
        <f t="shared" si="14"/>
        <v/>
      </c>
      <c r="C894"/>
      <c r="D894"/>
      <c r="E894"/>
      <c r="F894"/>
      <c r="G894"/>
      <c r="H894"/>
      <c r="I894"/>
      <c r="J894"/>
      <c r="K894"/>
      <c r="L894"/>
      <c r="M894"/>
      <c r="N894"/>
      <c r="O894"/>
      <c r="P894"/>
      <c r="Q894"/>
      <c r="R894"/>
      <c r="S894"/>
      <c r="T894"/>
    </row>
    <row r="895" spans="2:20" ht="15" x14ac:dyDescent="0.25">
      <c r="B895" s="4" t="str">
        <f t="shared" si="14"/>
        <v/>
      </c>
      <c r="C895"/>
      <c r="D895"/>
      <c r="E895"/>
      <c r="F895"/>
      <c r="G895"/>
      <c r="H895"/>
      <c r="I895"/>
      <c r="J895"/>
      <c r="K895"/>
      <c r="L895"/>
      <c r="M895"/>
      <c r="N895"/>
      <c r="O895"/>
      <c r="P895"/>
      <c r="Q895"/>
      <c r="R895"/>
      <c r="S895"/>
      <c r="T895"/>
    </row>
    <row r="896" spans="2:20" ht="15" x14ac:dyDescent="0.25">
      <c r="B896" s="4" t="str">
        <f t="shared" si="14"/>
        <v/>
      </c>
      <c r="C896"/>
      <c r="D896"/>
      <c r="E896"/>
      <c r="F896"/>
      <c r="G896"/>
      <c r="H896"/>
      <c r="I896"/>
      <c r="J896"/>
      <c r="K896"/>
      <c r="L896"/>
      <c r="M896"/>
      <c r="N896"/>
      <c r="O896"/>
      <c r="P896"/>
      <c r="Q896"/>
      <c r="R896"/>
      <c r="S896"/>
      <c r="T896"/>
    </row>
    <row r="897" spans="2:20" ht="15" x14ac:dyDescent="0.25">
      <c r="B897" s="4" t="str">
        <f t="shared" si="14"/>
        <v/>
      </c>
      <c r="C897"/>
      <c r="D897"/>
      <c r="E897"/>
      <c r="F897"/>
      <c r="G897"/>
      <c r="H897"/>
      <c r="I897"/>
      <c r="J897"/>
      <c r="K897"/>
      <c r="L897"/>
      <c r="M897"/>
      <c r="N897"/>
      <c r="O897"/>
      <c r="P897"/>
      <c r="Q897"/>
      <c r="R897"/>
      <c r="S897"/>
      <c r="T897"/>
    </row>
    <row r="898" spans="2:20" ht="15" x14ac:dyDescent="0.25">
      <c r="B898" s="4" t="str">
        <f t="shared" si="14"/>
        <v/>
      </c>
      <c r="C898"/>
      <c r="D898"/>
      <c r="E898"/>
      <c r="F898"/>
      <c r="G898"/>
      <c r="H898"/>
      <c r="I898"/>
      <c r="J898"/>
      <c r="K898"/>
      <c r="L898"/>
      <c r="M898"/>
      <c r="N898"/>
      <c r="O898"/>
      <c r="P898"/>
      <c r="Q898"/>
      <c r="R898"/>
      <c r="S898"/>
      <c r="T898"/>
    </row>
    <row r="899" spans="2:20" ht="15" x14ac:dyDescent="0.25">
      <c r="B899" s="4" t="str">
        <f t="shared" si="14"/>
        <v/>
      </c>
      <c r="C899"/>
      <c r="D899"/>
      <c r="E899"/>
      <c r="F899"/>
      <c r="G899"/>
      <c r="H899"/>
      <c r="I899"/>
      <c r="J899"/>
      <c r="K899"/>
      <c r="L899"/>
      <c r="M899"/>
      <c r="N899"/>
      <c r="O899"/>
      <c r="P899"/>
      <c r="Q899"/>
      <c r="R899"/>
      <c r="S899"/>
      <c r="T899"/>
    </row>
    <row r="900" spans="2:20" ht="15" x14ac:dyDescent="0.25">
      <c r="B900" s="4" t="str">
        <f t="shared" si="14"/>
        <v/>
      </c>
      <c r="C900"/>
      <c r="D900"/>
      <c r="E900"/>
      <c r="F900"/>
      <c r="G900"/>
      <c r="H900"/>
      <c r="I900"/>
      <c r="J900"/>
      <c r="K900"/>
      <c r="L900"/>
      <c r="M900"/>
      <c r="N900"/>
      <c r="O900"/>
      <c r="P900"/>
      <c r="Q900"/>
      <c r="R900"/>
      <c r="S900"/>
      <c r="T900"/>
    </row>
    <row r="901" spans="2:20" ht="15" x14ac:dyDescent="0.25">
      <c r="B901" s="4" t="str">
        <f t="shared" si="14"/>
        <v/>
      </c>
      <c r="C901"/>
      <c r="D901"/>
      <c r="E901"/>
      <c r="F901"/>
      <c r="G901"/>
      <c r="H901"/>
      <c r="I901"/>
      <c r="J901"/>
      <c r="K901"/>
      <c r="L901"/>
      <c r="M901"/>
      <c r="N901"/>
      <c r="O901"/>
      <c r="P901"/>
      <c r="Q901"/>
      <c r="R901"/>
      <c r="S901"/>
      <c r="T901"/>
    </row>
    <row r="902" spans="2:20" ht="15" x14ac:dyDescent="0.25">
      <c r="B902" s="4" t="str">
        <f t="shared" si="14"/>
        <v/>
      </c>
      <c r="C902"/>
      <c r="D902"/>
      <c r="E902"/>
      <c r="F902"/>
      <c r="G902"/>
      <c r="H902"/>
      <c r="I902"/>
      <c r="J902"/>
      <c r="K902"/>
      <c r="L902"/>
      <c r="M902"/>
      <c r="N902"/>
      <c r="O902"/>
      <c r="P902"/>
      <c r="Q902"/>
      <c r="R902"/>
      <c r="S902"/>
      <c r="T902"/>
    </row>
    <row r="903" spans="2:20" ht="15" x14ac:dyDescent="0.25">
      <c r="B903" s="4" t="str">
        <f t="shared" si="14"/>
        <v/>
      </c>
      <c r="C903"/>
      <c r="D903"/>
      <c r="E903"/>
      <c r="F903"/>
      <c r="G903"/>
      <c r="H903"/>
      <c r="I903"/>
      <c r="J903"/>
      <c r="K903"/>
      <c r="L903"/>
      <c r="M903"/>
      <c r="N903"/>
      <c r="O903"/>
      <c r="P903"/>
      <c r="Q903"/>
      <c r="R903"/>
      <c r="S903"/>
      <c r="T903"/>
    </row>
    <row r="904" spans="2:20" ht="15" x14ac:dyDescent="0.25">
      <c r="B904" s="4" t="str">
        <f t="shared" si="14"/>
        <v/>
      </c>
      <c r="C904"/>
      <c r="D904"/>
      <c r="E904"/>
      <c r="F904"/>
      <c r="G904"/>
      <c r="H904"/>
      <c r="I904"/>
      <c r="J904"/>
      <c r="K904"/>
      <c r="L904"/>
      <c r="M904"/>
      <c r="N904"/>
      <c r="O904"/>
      <c r="P904"/>
      <c r="Q904"/>
      <c r="R904"/>
      <c r="S904"/>
      <c r="T904"/>
    </row>
    <row r="905" spans="2:20" ht="15" x14ac:dyDescent="0.25">
      <c r="B905" s="4" t="str">
        <f t="shared" si="14"/>
        <v/>
      </c>
      <c r="C905"/>
      <c r="D905"/>
      <c r="E905"/>
      <c r="F905"/>
      <c r="G905"/>
      <c r="H905"/>
      <c r="I905"/>
      <c r="J905"/>
      <c r="K905"/>
      <c r="L905"/>
      <c r="M905"/>
      <c r="N905"/>
      <c r="O905"/>
      <c r="P905"/>
      <c r="Q905"/>
      <c r="R905"/>
      <c r="S905"/>
      <c r="T905"/>
    </row>
    <row r="906" spans="2:20" ht="15" x14ac:dyDescent="0.25">
      <c r="B906" s="4" t="str">
        <f t="shared" si="14"/>
        <v/>
      </c>
      <c r="C906"/>
      <c r="D906"/>
      <c r="E906"/>
      <c r="F906"/>
      <c r="G906"/>
      <c r="H906"/>
      <c r="I906"/>
      <c r="J906"/>
      <c r="K906"/>
      <c r="L906"/>
      <c r="M906"/>
      <c r="N906"/>
      <c r="O906"/>
      <c r="P906"/>
      <c r="Q906"/>
      <c r="R906"/>
      <c r="S906"/>
      <c r="T906"/>
    </row>
    <row r="907" spans="2:20" ht="15" x14ac:dyDescent="0.25">
      <c r="B907" s="4" t="str">
        <f t="shared" si="14"/>
        <v/>
      </c>
      <c r="C907"/>
      <c r="D907"/>
      <c r="E907"/>
      <c r="F907"/>
      <c r="G907"/>
      <c r="H907"/>
      <c r="I907"/>
      <c r="J907"/>
      <c r="K907"/>
      <c r="L907"/>
      <c r="M907"/>
      <c r="N907"/>
      <c r="O907"/>
      <c r="P907"/>
      <c r="Q907"/>
      <c r="R907"/>
      <c r="S907"/>
      <c r="T907"/>
    </row>
    <row r="908" spans="2:20" ht="15" x14ac:dyDescent="0.25">
      <c r="B908" s="4" t="str">
        <f t="shared" si="14"/>
        <v/>
      </c>
      <c r="C908"/>
      <c r="D908"/>
      <c r="E908"/>
      <c r="F908"/>
      <c r="G908"/>
      <c r="H908"/>
      <c r="I908"/>
      <c r="J908"/>
      <c r="K908"/>
      <c r="L908"/>
      <c r="M908"/>
      <c r="N908"/>
      <c r="O908"/>
      <c r="P908"/>
      <c r="Q908"/>
      <c r="R908"/>
      <c r="S908"/>
      <c r="T908"/>
    </row>
    <row r="909" spans="2:20" ht="15" x14ac:dyDescent="0.25">
      <c r="B909" s="4" t="str">
        <f t="shared" ref="B909:B972" si="15">IF(IFERROR(IF(MAX(G909:BB909)/MAX($G$12:$BB$10000)=1,"",MAX(G909:BB909)/MAX($G$12:$BB$10000)),"")=0,"",IFERROR(IF(MAX(G909:BB909)/MAX($G$12:$BB$10000)=1,"",MAX(G909:BB909)/MAX($G$12:$BB$10000)),""))</f>
        <v/>
      </c>
      <c r="C909"/>
      <c r="D909"/>
      <c r="E909"/>
      <c r="F909"/>
      <c r="G909"/>
      <c r="H909"/>
      <c r="I909"/>
      <c r="J909"/>
      <c r="K909"/>
      <c r="L909"/>
      <c r="M909"/>
      <c r="N909"/>
      <c r="O909"/>
      <c r="P909"/>
      <c r="Q909"/>
      <c r="R909"/>
      <c r="S909"/>
      <c r="T909"/>
    </row>
    <row r="910" spans="2:20" ht="15" x14ac:dyDescent="0.25">
      <c r="B910" s="4" t="str">
        <f t="shared" si="15"/>
        <v/>
      </c>
      <c r="C910"/>
      <c r="D910"/>
      <c r="E910"/>
      <c r="F910"/>
      <c r="G910"/>
      <c r="H910"/>
      <c r="I910"/>
      <c r="J910"/>
      <c r="K910"/>
      <c r="L910"/>
      <c r="M910"/>
      <c r="N910"/>
      <c r="O910"/>
      <c r="P910"/>
      <c r="Q910"/>
      <c r="R910"/>
      <c r="S910"/>
      <c r="T910"/>
    </row>
    <row r="911" spans="2:20" ht="15" x14ac:dyDescent="0.25">
      <c r="B911" s="4" t="str">
        <f t="shared" si="15"/>
        <v/>
      </c>
      <c r="C911"/>
      <c r="D911"/>
      <c r="E911"/>
      <c r="F911"/>
      <c r="G911"/>
      <c r="H911"/>
      <c r="I911"/>
      <c r="J911"/>
      <c r="K911"/>
      <c r="L911"/>
      <c r="M911"/>
      <c r="N911"/>
      <c r="O911"/>
      <c r="P911"/>
      <c r="Q911"/>
      <c r="R911"/>
      <c r="S911"/>
      <c r="T911"/>
    </row>
    <row r="912" spans="2:20" ht="15" x14ac:dyDescent="0.25">
      <c r="B912" s="4" t="str">
        <f t="shared" si="15"/>
        <v/>
      </c>
      <c r="C912"/>
      <c r="D912"/>
      <c r="E912"/>
      <c r="F912"/>
      <c r="G912"/>
      <c r="H912"/>
      <c r="I912"/>
      <c r="J912"/>
      <c r="K912"/>
      <c r="L912"/>
      <c r="M912"/>
      <c r="N912"/>
      <c r="O912"/>
      <c r="P912"/>
      <c r="Q912"/>
      <c r="R912"/>
      <c r="S912"/>
      <c r="T912"/>
    </row>
    <row r="913" spans="2:20" ht="15" x14ac:dyDescent="0.25">
      <c r="B913" s="4" t="str">
        <f t="shared" si="15"/>
        <v/>
      </c>
      <c r="C913"/>
      <c r="D913"/>
      <c r="E913"/>
      <c r="F913"/>
      <c r="G913"/>
      <c r="H913"/>
      <c r="I913"/>
      <c r="J913"/>
      <c r="K913"/>
      <c r="L913"/>
      <c r="M913"/>
      <c r="N913"/>
      <c r="O913"/>
      <c r="P913"/>
      <c r="Q913"/>
      <c r="R913"/>
      <c r="S913"/>
      <c r="T913"/>
    </row>
    <row r="914" spans="2:20" ht="15" x14ac:dyDescent="0.25">
      <c r="B914" s="4" t="str">
        <f t="shared" si="15"/>
        <v/>
      </c>
      <c r="C914"/>
      <c r="D914"/>
      <c r="E914"/>
      <c r="F914"/>
      <c r="G914"/>
      <c r="H914"/>
      <c r="I914"/>
      <c r="J914"/>
      <c r="K914"/>
      <c r="L914"/>
      <c r="M914"/>
      <c r="N914"/>
      <c r="O914"/>
      <c r="P914"/>
      <c r="Q914"/>
      <c r="R914"/>
      <c r="S914"/>
      <c r="T914"/>
    </row>
    <row r="915" spans="2:20" ht="15" x14ac:dyDescent="0.25">
      <c r="B915" s="4" t="str">
        <f t="shared" si="15"/>
        <v/>
      </c>
      <c r="C915"/>
      <c r="D915"/>
      <c r="E915"/>
      <c r="F915"/>
      <c r="G915"/>
      <c r="H915"/>
      <c r="I915"/>
      <c r="J915"/>
      <c r="K915"/>
      <c r="L915"/>
      <c r="M915"/>
      <c r="N915"/>
      <c r="O915"/>
      <c r="P915"/>
      <c r="Q915"/>
      <c r="R915"/>
      <c r="S915"/>
      <c r="T915"/>
    </row>
    <row r="916" spans="2:20" ht="15" x14ac:dyDescent="0.25">
      <c r="B916" s="4" t="str">
        <f t="shared" si="15"/>
        <v/>
      </c>
      <c r="C916"/>
      <c r="D916"/>
      <c r="E916"/>
      <c r="F916"/>
      <c r="G916"/>
      <c r="H916"/>
      <c r="I916"/>
      <c r="J916"/>
      <c r="K916"/>
      <c r="L916"/>
      <c r="M916"/>
      <c r="N916"/>
      <c r="O916"/>
      <c r="P916"/>
      <c r="Q916"/>
      <c r="R916"/>
      <c r="S916"/>
      <c r="T916"/>
    </row>
    <row r="917" spans="2:20" ht="15" x14ac:dyDescent="0.25">
      <c r="B917" s="4" t="str">
        <f t="shared" si="15"/>
        <v/>
      </c>
      <c r="C917"/>
      <c r="D917"/>
      <c r="E917"/>
      <c r="F917"/>
      <c r="G917"/>
      <c r="H917"/>
      <c r="I917"/>
      <c r="J917"/>
      <c r="K917"/>
      <c r="L917"/>
      <c r="M917"/>
      <c r="N917"/>
      <c r="O917"/>
      <c r="P917"/>
      <c r="Q917"/>
      <c r="R917"/>
      <c r="S917"/>
      <c r="T917"/>
    </row>
    <row r="918" spans="2:20" ht="15" x14ac:dyDescent="0.25">
      <c r="B918" s="4" t="str">
        <f t="shared" si="15"/>
        <v/>
      </c>
      <c r="C918"/>
      <c r="D918"/>
      <c r="E918"/>
      <c r="F918"/>
      <c r="G918"/>
      <c r="H918"/>
      <c r="I918"/>
      <c r="J918"/>
      <c r="K918"/>
      <c r="L918"/>
      <c r="M918"/>
      <c r="N918"/>
      <c r="O918"/>
      <c r="P918"/>
      <c r="Q918"/>
      <c r="R918"/>
      <c r="S918"/>
      <c r="T918"/>
    </row>
    <row r="919" spans="2:20" ht="15" x14ac:dyDescent="0.25">
      <c r="B919" s="4" t="str">
        <f t="shared" si="15"/>
        <v/>
      </c>
      <c r="C919"/>
      <c r="D919"/>
      <c r="E919"/>
      <c r="F919"/>
      <c r="G919"/>
      <c r="H919"/>
      <c r="I919"/>
      <c r="J919"/>
      <c r="K919"/>
      <c r="L919"/>
      <c r="M919"/>
      <c r="N919"/>
      <c r="O919"/>
      <c r="P919"/>
      <c r="Q919"/>
      <c r="R919"/>
      <c r="S919"/>
      <c r="T919"/>
    </row>
    <row r="920" spans="2:20" ht="15" x14ac:dyDescent="0.25">
      <c r="B920" s="4" t="str">
        <f t="shared" si="15"/>
        <v/>
      </c>
      <c r="C920"/>
      <c r="D920"/>
      <c r="E920"/>
      <c r="F920"/>
      <c r="G920"/>
      <c r="H920"/>
      <c r="I920"/>
      <c r="J920"/>
      <c r="K920"/>
      <c r="L920"/>
      <c r="M920"/>
      <c r="N920"/>
      <c r="O920"/>
      <c r="P920"/>
      <c r="Q920"/>
      <c r="R920"/>
      <c r="S920"/>
      <c r="T920"/>
    </row>
    <row r="921" spans="2:20" ht="15" x14ac:dyDescent="0.25">
      <c r="B921" s="4" t="str">
        <f t="shared" si="15"/>
        <v/>
      </c>
      <c r="C921"/>
      <c r="D921"/>
      <c r="E921"/>
      <c r="F921"/>
      <c r="G921"/>
      <c r="H921"/>
      <c r="I921"/>
      <c r="J921"/>
      <c r="K921"/>
      <c r="L921"/>
      <c r="M921"/>
      <c r="N921"/>
      <c r="O921"/>
      <c r="P921"/>
      <c r="Q921"/>
      <c r="R921"/>
      <c r="S921"/>
      <c r="T921"/>
    </row>
    <row r="922" spans="2:20" ht="15" x14ac:dyDescent="0.25">
      <c r="B922" s="4" t="str">
        <f t="shared" si="15"/>
        <v/>
      </c>
      <c r="C922"/>
      <c r="D922"/>
      <c r="E922"/>
      <c r="F922"/>
      <c r="G922"/>
      <c r="H922"/>
      <c r="I922"/>
      <c r="J922"/>
      <c r="K922"/>
      <c r="L922"/>
      <c r="M922"/>
      <c r="N922"/>
      <c r="O922"/>
      <c r="P922"/>
      <c r="Q922"/>
      <c r="R922"/>
      <c r="S922"/>
      <c r="T922"/>
    </row>
    <row r="923" spans="2:20" ht="15" x14ac:dyDescent="0.25">
      <c r="B923" s="4" t="str">
        <f t="shared" si="15"/>
        <v/>
      </c>
      <c r="C923"/>
      <c r="D923"/>
      <c r="E923"/>
      <c r="F923"/>
      <c r="G923"/>
      <c r="H923"/>
      <c r="I923"/>
      <c r="J923"/>
      <c r="K923"/>
      <c r="L923"/>
      <c r="M923"/>
      <c r="N923"/>
      <c r="O923"/>
      <c r="P923"/>
      <c r="Q923"/>
      <c r="R923"/>
      <c r="S923"/>
      <c r="T923"/>
    </row>
    <row r="924" spans="2:20" ht="15" x14ac:dyDescent="0.25">
      <c r="B924" s="4" t="str">
        <f t="shared" si="15"/>
        <v/>
      </c>
      <c r="C924"/>
      <c r="D924"/>
      <c r="E924"/>
      <c r="F924"/>
      <c r="G924"/>
      <c r="H924"/>
      <c r="I924"/>
      <c r="J924"/>
      <c r="K924"/>
      <c r="L924"/>
      <c r="M924"/>
      <c r="N924"/>
      <c r="O924"/>
      <c r="P924"/>
      <c r="Q924"/>
      <c r="R924"/>
      <c r="S924"/>
      <c r="T924"/>
    </row>
    <row r="925" spans="2:20" ht="15" x14ac:dyDescent="0.25">
      <c r="B925" s="4" t="str">
        <f t="shared" si="15"/>
        <v/>
      </c>
      <c r="C925"/>
      <c r="D925"/>
      <c r="E925"/>
      <c r="F925"/>
      <c r="G925"/>
      <c r="H925"/>
      <c r="I925"/>
      <c r="J925"/>
      <c r="K925"/>
      <c r="L925"/>
      <c r="M925"/>
      <c r="N925"/>
      <c r="O925"/>
      <c r="P925"/>
      <c r="Q925"/>
      <c r="R925"/>
      <c r="S925"/>
      <c r="T925"/>
    </row>
    <row r="926" spans="2:20" ht="15" x14ac:dyDescent="0.25">
      <c r="B926" s="4" t="str">
        <f t="shared" si="15"/>
        <v/>
      </c>
      <c r="C926"/>
      <c r="D926"/>
      <c r="E926"/>
      <c r="F926"/>
      <c r="G926"/>
      <c r="H926"/>
      <c r="I926"/>
      <c r="J926"/>
      <c r="K926"/>
      <c r="L926"/>
      <c r="M926"/>
      <c r="N926"/>
      <c r="O926"/>
      <c r="P926"/>
      <c r="Q926"/>
      <c r="R926"/>
      <c r="S926"/>
      <c r="T926"/>
    </row>
    <row r="927" spans="2:20" ht="15" x14ac:dyDescent="0.25">
      <c r="B927" s="4" t="str">
        <f t="shared" si="15"/>
        <v/>
      </c>
      <c r="C927"/>
      <c r="D927"/>
      <c r="E927"/>
      <c r="F927"/>
      <c r="G927"/>
      <c r="H927"/>
      <c r="I927"/>
      <c r="J927"/>
      <c r="K927"/>
      <c r="L927"/>
      <c r="M927"/>
      <c r="N927"/>
      <c r="O927"/>
      <c r="P927"/>
      <c r="Q927"/>
      <c r="R927"/>
      <c r="S927"/>
      <c r="T927"/>
    </row>
    <row r="928" spans="2:20" ht="15" x14ac:dyDescent="0.25">
      <c r="B928" s="4" t="str">
        <f t="shared" si="15"/>
        <v/>
      </c>
      <c r="C928"/>
      <c r="D928"/>
      <c r="E928"/>
      <c r="F928"/>
      <c r="G928"/>
      <c r="H928"/>
      <c r="I928"/>
      <c r="J928"/>
      <c r="K928"/>
      <c r="L928"/>
      <c r="M928"/>
      <c r="N928"/>
      <c r="O928"/>
      <c r="P928"/>
      <c r="Q928"/>
      <c r="R928"/>
      <c r="S928"/>
      <c r="T928"/>
    </row>
    <row r="929" spans="2:20" ht="15" x14ac:dyDescent="0.25">
      <c r="B929" s="4" t="str">
        <f t="shared" si="15"/>
        <v/>
      </c>
      <c r="C929"/>
      <c r="D929"/>
      <c r="E929"/>
      <c r="F929"/>
      <c r="G929"/>
      <c r="H929"/>
      <c r="I929"/>
      <c r="J929"/>
      <c r="K929"/>
      <c r="L929"/>
      <c r="M929"/>
      <c r="N929"/>
      <c r="O929"/>
      <c r="P929"/>
      <c r="Q929"/>
      <c r="R929"/>
      <c r="S929"/>
      <c r="T929"/>
    </row>
    <row r="930" spans="2:20" ht="15" x14ac:dyDescent="0.25">
      <c r="B930" s="4" t="str">
        <f t="shared" si="15"/>
        <v/>
      </c>
      <c r="C930"/>
      <c r="D930"/>
      <c r="E930"/>
      <c r="F930"/>
      <c r="G930"/>
      <c r="H930"/>
      <c r="I930"/>
      <c r="J930"/>
      <c r="K930"/>
      <c r="L930"/>
      <c r="M930"/>
      <c r="N930"/>
      <c r="O930"/>
      <c r="P930"/>
      <c r="Q930"/>
      <c r="R930"/>
      <c r="S930"/>
      <c r="T930"/>
    </row>
    <row r="931" spans="2:20" ht="15" x14ac:dyDescent="0.25">
      <c r="B931" s="4" t="str">
        <f t="shared" si="15"/>
        <v/>
      </c>
      <c r="C931"/>
      <c r="D931"/>
      <c r="E931"/>
      <c r="F931"/>
      <c r="G931"/>
      <c r="H931"/>
      <c r="I931"/>
      <c r="J931"/>
      <c r="K931"/>
      <c r="L931"/>
      <c r="M931"/>
      <c r="N931"/>
      <c r="O931"/>
      <c r="P931"/>
      <c r="Q931"/>
      <c r="R931"/>
      <c r="S931"/>
      <c r="T931"/>
    </row>
    <row r="932" spans="2:20" ht="15" x14ac:dyDescent="0.25">
      <c r="B932" s="4" t="str">
        <f t="shared" si="15"/>
        <v/>
      </c>
      <c r="C932"/>
      <c r="D932"/>
      <c r="E932"/>
      <c r="F932"/>
      <c r="G932"/>
      <c r="H932"/>
      <c r="I932"/>
      <c r="J932"/>
      <c r="K932"/>
      <c r="L932"/>
      <c r="M932"/>
      <c r="N932"/>
      <c r="O932"/>
      <c r="P932"/>
      <c r="Q932"/>
      <c r="R932"/>
      <c r="S932"/>
      <c r="T932"/>
    </row>
    <row r="933" spans="2:20" ht="15" x14ac:dyDescent="0.25">
      <c r="B933" s="4" t="str">
        <f t="shared" si="15"/>
        <v/>
      </c>
      <c r="C933"/>
      <c r="D933"/>
      <c r="E933"/>
      <c r="F933"/>
      <c r="G933"/>
      <c r="H933"/>
      <c r="I933"/>
      <c r="J933"/>
      <c r="K933"/>
      <c r="L933"/>
      <c r="M933"/>
      <c r="N933"/>
      <c r="O933"/>
      <c r="P933"/>
      <c r="Q933"/>
      <c r="R933"/>
      <c r="S933"/>
      <c r="T933"/>
    </row>
    <row r="934" spans="2:20" ht="15" x14ac:dyDescent="0.25">
      <c r="B934" s="4" t="str">
        <f t="shared" si="15"/>
        <v/>
      </c>
      <c r="C934"/>
      <c r="D934"/>
      <c r="E934"/>
      <c r="F934"/>
      <c r="G934"/>
      <c r="H934"/>
      <c r="I934"/>
      <c r="J934"/>
      <c r="K934"/>
      <c r="L934"/>
      <c r="M934"/>
      <c r="N934"/>
      <c r="O934"/>
      <c r="P934"/>
      <c r="Q934"/>
      <c r="R934"/>
      <c r="S934"/>
      <c r="T934"/>
    </row>
    <row r="935" spans="2:20" ht="15" x14ac:dyDescent="0.25">
      <c r="B935" s="4" t="str">
        <f t="shared" si="15"/>
        <v/>
      </c>
      <c r="C935"/>
      <c r="D935"/>
      <c r="E935"/>
      <c r="F935"/>
      <c r="G935"/>
      <c r="H935"/>
      <c r="I935"/>
      <c r="J935"/>
      <c r="K935"/>
      <c r="L935"/>
      <c r="M935"/>
      <c r="N935"/>
      <c r="O935"/>
      <c r="P935"/>
      <c r="Q935"/>
      <c r="R935"/>
      <c r="S935"/>
      <c r="T935"/>
    </row>
    <row r="936" spans="2:20" ht="15" x14ac:dyDescent="0.25">
      <c r="B936" s="4" t="str">
        <f t="shared" si="15"/>
        <v/>
      </c>
      <c r="C936"/>
      <c r="D936"/>
      <c r="E936"/>
      <c r="F936"/>
      <c r="G936"/>
      <c r="H936"/>
      <c r="I936"/>
      <c r="J936"/>
      <c r="K936"/>
      <c r="L936"/>
      <c r="M936"/>
      <c r="N936"/>
      <c r="O936"/>
      <c r="P936"/>
      <c r="Q936"/>
      <c r="R936"/>
      <c r="S936"/>
      <c r="T936"/>
    </row>
    <row r="937" spans="2:20" ht="15" x14ac:dyDescent="0.25">
      <c r="B937" s="4" t="str">
        <f t="shared" si="15"/>
        <v/>
      </c>
      <c r="C937"/>
      <c r="D937"/>
      <c r="E937"/>
      <c r="F937"/>
      <c r="G937"/>
      <c r="H937"/>
      <c r="I937"/>
      <c r="J937"/>
      <c r="K937"/>
      <c r="L937"/>
      <c r="M937"/>
      <c r="N937"/>
      <c r="O937"/>
      <c r="P937"/>
      <c r="Q937"/>
      <c r="R937"/>
      <c r="S937"/>
      <c r="T937"/>
    </row>
    <row r="938" spans="2:20" ht="15" x14ac:dyDescent="0.25">
      <c r="B938" s="4" t="str">
        <f t="shared" si="15"/>
        <v/>
      </c>
      <c r="C938"/>
      <c r="D938"/>
      <c r="E938"/>
      <c r="F938"/>
      <c r="G938"/>
      <c r="H938"/>
      <c r="I938"/>
      <c r="J938"/>
      <c r="K938"/>
      <c r="L938"/>
      <c r="M938"/>
      <c r="N938"/>
      <c r="O938"/>
      <c r="P938"/>
      <c r="Q938"/>
      <c r="R938"/>
      <c r="S938"/>
      <c r="T938"/>
    </row>
    <row r="939" spans="2:20" ht="15" x14ac:dyDescent="0.25">
      <c r="B939" s="4" t="str">
        <f t="shared" si="15"/>
        <v/>
      </c>
      <c r="C939"/>
      <c r="D939"/>
      <c r="E939"/>
      <c r="F939"/>
      <c r="G939"/>
      <c r="H939"/>
      <c r="I939"/>
      <c r="J939"/>
      <c r="K939"/>
      <c r="L939"/>
      <c r="M939"/>
      <c r="N939"/>
      <c r="O939"/>
      <c r="P939"/>
      <c r="Q939"/>
      <c r="R939"/>
      <c r="S939"/>
      <c r="T939"/>
    </row>
    <row r="940" spans="2:20" ht="15" x14ac:dyDescent="0.25">
      <c r="B940" s="4" t="str">
        <f t="shared" si="15"/>
        <v/>
      </c>
      <c r="C940"/>
      <c r="D940"/>
      <c r="E940"/>
      <c r="F940"/>
      <c r="G940"/>
      <c r="H940"/>
      <c r="I940"/>
      <c r="J940"/>
      <c r="K940"/>
      <c r="L940"/>
      <c r="M940"/>
      <c r="N940"/>
      <c r="O940"/>
      <c r="P940"/>
      <c r="Q940"/>
      <c r="R940"/>
      <c r="S940"/>
      <c r="T940"/>
    </row>
    <row r="941" spans="2:20" ht="15" x14ac:dyDescent="0.25">
      <c r="B941" s="4" t="str">
        <f t="shared" si="15"/>
        <v/>
      </c>
      <c r="C941"/>
      <c r="D941"/>
      <c r="E941"/>
      <c r="F941"/>
      <c r="G941"/>
      <c r="H941"/>
      <c r="I941"/>
      <c r="J941"/>
      <c r="K941"/>
      <c r="L941"/>
      <c r="M941"/>
      <c r="N941"/>
      <c r="O941"/>
      <c r="P941"/>
      <c r="Q941"/>
      <c r="R941"/>
      <c r="S941"/>
      <c r="T941"/>
    </row>
    <row r="942" spans="2:20" ht="15" x14ac:dyDescent="0.25">
      <c r="B942" s="4" t="str">
        <f t="shared" si="15"/>
        <v/>
      </c>
      <c r="C942"/>
      <c r="D942"/>
      <c r="E942"/>
      <c r="F942"/>
      <c r="G942"/>
      <c r="H942"/>
      <c r="I942"/>
      <c r="J942"/>
      <c r="K942"/>
      <c r="L942"/>
      <c r="M942"/>
      <c r="N942"/>
      <c r="O942"/>
      <c r="P942"/>
      <c r="Q942"/>
      <c r="R942"/>
      <c r="S942"/>
      <c r="T942"/>
    </row>
    <row r="943" spans="2:20" ht="15" x14ac:dyDescent="0.25">
      <c r="B943" s="4" t="str">
        <f t="shared" si="15"/>
        <v/>
      </c>
      <c r="C943"/>
      <c r="D943"/>
      <c r="E943"/>
      <c r="F943"/>
      <c r="G943"/>
      <c r="H943"/>
      <c r="I943"/>
      <c r="J943"/>
      <c r="K943"/>
      <c r="L943"/>
      <c r="M943"/>
      <c r="N943"/>
      <c r="O943"/>
      <c r="P943"/>
      <c r="Q943"/>
      <c r="R943"/>
      <c r="S943"/>
      <c r="T943"/>
    </row>
    <row r="944" spans="2:20" ht="15" x14ac:dyDescent="0.25">
      <c r="B944" s="4" t="str">
        <f t="shared" si="15"/>
        <v/>
      </c>
      <c r="C944"/>
      <c r="D944"/>
      <c r="E944"/>
      <c r="F944"/>
      <c r="G944"/>
      <c r="H944"/>
      <c r="I944"/>
      <c r="J944"/>
      <c r="K944"/>
      <c r="L944"/>
      <c r="M944"/>
      <c r="N944"/>
      <c r="O944"/>
      <c r="P944"/>
      <c r="Q944"/>
      <c r="R944"/>
      <c r="S944"/>
      <c r="T944"/>
    </row>
    <row r="945" spans="2:20" ht="15" x14ac:dyDescent="0.25">
      <c r="B945" s="4" t="str">
        <f t="shared" si="15"/>
        <v/>
      </c>
      <c r="C945"/>
      <c r="D945"/>
      <c r="E945"/>
      <c r="F945"/>
      <c r="G945"/>
      <c r="H945"/>
      <c r="I945"/>
      <c r="J945"/>
      <c r="K945"/>
      <c r="L945"/>
      <c r="M945"/>
      <c r="N945"/>
      <c r="O945"/>
      <c r="P945"/>
      <c r="Q945"/>
      <c r="R945"/>
      <c r="S945"/>
      <c r="T945"/>
    </row>
    <row r="946" spans="2:20" ht="15" x14ac:dyDescent="0.25">
      <c r="B946" s="4" t="str">
        <f t="shared" si="15"/>
        <v/>
      </c>
      <c r="C946"/>
      <c r="D946"/>
      <c r="E946"/>
      <c r="F946"/>
      <c r="G946"/>
      <c r="H946"/>
      <c r="I946"/>
      <c r="J946"/>
      <c r="K946"/>
      <c r="L946"/>
      <c r="M946"/>
      <c r="N946"/>
      <c r="O946"/>
      <c r="P946"/>
      <c r="Q946"/>
      <c r="R946"/>
      <c r="S946"/>
      <c r="T946"/>
    </row>
    <row r="947" spans="2:20" ht="15" x14ac:dyDescent="0.25">
      <c r="B947" s="4" t="str">
        <f t="shared" si="15"/>
        <v/>
      </c>
      <c r="C947"/>
      <c r="D947"/>
      <c r="E947"/>
      <c r="F947"/>
      <c r="G947"/>
      <c r="H947"/>
      <c r="I947"/>
      <c r="J947"/>
      <c r="K947"/>
      <c r="L947"/>
      <c r="M947"/>
      <c r="N947"/>
      <c r="O947"/>
      <c r="P947"/>
      <c r="Q947"/>
      <c r="R947"/>
      <c r="S947"/>
      <c r="T947"/>
    </row>
    <row r="948" spans="2:20" ht="15" x14ac:dyDescent="0.25">
      <c r="B948" s="4" t="str">
        <f t="shared" si="15"/>
        <v/>
      </c>
      <c r="C948"/>
      <c r="D948"/>
      <c r="E948"/>
      <c r="F948"/>
      <c r="G948"/>
      <c r="H948"/>
      <c r="I948"/>
      <c r="J948"/>
      <c r="K948"/>
      <c r="L948"/>
      <c r="M948"/>
      <c r="N948"/>
      <c r="O948"/>
      <c r="P948"/>
      <c r="Q948"/>
      <c r="R948"/>
      <c r="S948"/>
      <c r="T948"/>
    </row>
    <row r="949" spans="2:20" ht="15" x14ac:dyDescent="0.25">
      <c r="B949" s="4" t="str">
        <f t="shared" si="15"/>
        <v/>
      </c>
      <c r="C949"/>
      <c r="D949"/>
      <c r="E949"/>
      <c r="F949"/>
      <c r="G949"/>
      <c r="H949"/>
      <c r="I949"/>
      <c r="J949"/>
      <c r="K949"/>
      <c r="L949"/>
      <c r="M949"/>
      <c r="N949"/>
      <c r="O949"/>
      <c r="P949"/>
      <c r="Q949"/>
      <c r="R949"/>
      <c r="S949"/>
      <c r="T949"/>
    </row>
    <row r="950" spans="2:20" ht="15" x14ac:dyDescent="0.25">
      <c r="B950" s="4" t="str">
        <f t="shared" si="15"/>
        <v/>
      </c>
      <c r="C950"/>
      <c r="D950"/>
      <c r="E950"/>
      <c r="F950"/>
      <c r="G950"/>
      <c r="H950"/>
      <c r="I950"/>
      <c r="J950"/>
      <c r="K950"/>
      <c r="L950"/>
      <c r="M950"/>
      <c r="N950"/>
      <c r="O950"/>
      <c r="P950"/>
      <c r="Q950"/>
      <c r="R950"/>
      <c r="S950"/>
      <c r="T950"/>
    </row>
    <row r="951" spans="2:20" ht="15" x14ac:dyDescent="0.25">
      <c r="B951" s="4" t="str">
        <f t="shared" si="15"/>
        <v/>
      </c>
      <c r="C951"/>
      <c r="D951"/>
      <c r="E951"/>
      <c r="F951"/>
      <c r="G951"/>
      <c r="H951"/>
      <c r="I951"/>
      <c r="J951"/>
      <c r="K951"/>
      <c r="L951"/>
      <c r="M951"/>
      <c r="N951"/>
      <c r="O951"/>
      <c r="P951"/>
      <c r="Q951"/>
      <c r="R951"/>
      <c r="S951"/>
      <c r="T951"/>
    </row>
    <row r="952" spans="2:20" ht="15" x14ac:dyDescent="0.25">
      <c r="B952" s="4" t="str">
        <f t="shared" si="15"/>
        <v/>
      </c>
      <c r="C952"/>
      <c r="D952"/>
      <c r="E952"/>
      <c r="F952"/>
      <c r="G952"/>
      <c r="H952"/>
      <c r="I952"/>
      <c r="J952"/>
      <c r="K952"/>
      <c r="L952"/>
      <c r="M952"/>
      <c r="N952"/>
      <c r="O952"/>
      <c r="P952"/>
      <c r="Q952"/>
      <c r="R952"/>
      <c r="S952"/>
      <c r="T952"/>
    </row>
    <row r="953" spans="2:20" ht="15" x14ac:dyDescent="0.25">
      <c r="B953" s="4" t="str">
        <f t="shared" si="15"/>
        <v/>
      </c>
      <c r="C953"/>
      <c r="D953"/>
      <c r="E953"/>
      <c r="F953"/>
      <c r="G953"/>
      <c r="H953"/>
      <c r="I953"/>
      <c r="J953"/>
      <c r="K953"/>
      <c r="L953"/>
      <c r="M953"/>
      <c r="N953"/>
      <c r="O953"/>
      <c r="P953"/>
      <c r="Q953"/>
      <c r="R953"/>
      <c r="S953"/>
      <c r="T953"/>
    </row>
    <row r="954" spans="2:20" ht="15" x14ac:dyDescent="0.25">
      <c r="B954" s="4" t="str">
        <f t="shared" si="15"/>
        <v/>
      </c>
      <c r="C954"/>
      <c r="D954"/>
      <c r="E954"/>
      <c r="F954"/>
      <c r="G954"/>
      <c r="H954"/>
      <c r="I954"/>
      <c r="J954"/>
      <c r="K954"/>
      <c r="L954"/>
      <c r="M954"/>
      <c r="N954"/>
      <c r="O954"/>
      <c r="P954"/>
      <c r="Q954"/>
      <c r="R954"/>
      <c r="S954"/>
      <c r="T954"/>
    </row>
    <row r="955" spans="2:20" ht="15" x14ac:dyDescent="0.25">
      <c r="B955" s="4" t="str">
        <f t="shared" si="15"/>
        <v/>
      </c>
      <c r="C955"/>
      <c r="D955"/>
      <c r="E955"/>
      <c r="F955"/>
      <c r="G955"/>
      <c r="H955"/>
      <c r="I955"/>
      <c r="J955"/>
      <c r="K955"/>
      <c r="L955"/>
      <c r="M955"/>
      <c r="N955"/>
      <c r="O955"/>
      <c r="P955"/>
      <c r="Q955"/>
      <c r="R955"/>
      <c r="S955"/>
      <c r="T955"/>
    </row>
    <row r="956" spans="2:20" ht="15" x14ac:dyDescent="0.25">
      <c r="B956" s="4" t="str">
        <f t="shared" si="15"/>
        <v/>
      </c>
      <c r="C956"/>
      <c r="D956"/>
      <c r="E956"/>
      <c r="F956"/>
      <c r="G956"/>
      <c r="H956"/>
      <c r="I956"/>
      <c r="J956"/>
      <c r="K956"/>
      <c r="L956"/>
      <c r="M956"/>
      <c r="N956"/>
      <c r="O956"/>
      <c r="P956"/>
      <c r="Q956"/>
      <c r="R956"/>
      <c r="S956"/>
      <c r="T956"/>
    </row>
    <row r="957" spans="2:20" ht="15" x14ac:dyDescent="0.25">
      <c r="B957" s="4" t="str">
        <f t="shared" si="15"/>
        <v/>
      </c>
      <c r="C957"/>
      <c r="D957"/>
      <c r="E957"/>
      <c r="F957"/>
      <c r="G957"/>
      <c r="H957"/>
      <c r="I957"/>
      <c r="J957"/>
      <c r="K957"/>
      <c r="L957"/>
      <c r="M957"/>
      <c r="N957"/>
      <c r="O957"/>
      <c r="P957"/>
      <c r="Q957"/>
      <c r="R957"/>
      <c r="S957"/>
      <c r="T957"/>
    </row>
    <row r="958" spans="2:20" ht="15" x14ac:dyDescent="0.25">
      <c r="B958" s="4" t="str">
        <f t="shared" si="15"/>
        <v/>
      </c>
      <c r="C958"/>
      <c r="D958"/>
      <c r="E958"/>
      <c r="F958"/>
      <c r="G958"/>
      <c r="H958"/>
      <c r="I958"/>
      <c r="J958"/>
      <c r="K958"/>
      <c r="L958"/>
      <c r="M958"/>
      <c r="N958"/>
      <c r="O958"/>
      <c r="P958"/>
      <c r="Q958"/>
      <c r="R958"/>
      <c r="S958"/>
      <c r="T958"/>
    </row>
    <row r="959" spans="2:20" ht="15" x14ac:dyDescent="0.25">
      <c r="B959" s="4" t="str">
        <f t="shared" si="15"/>
        <v/>
      </c>
      <c r="C959"/>
      <c r="D959"/>
      <c r="E959"/>
      <c r="F959"/>
      <c r="G959"/>
      <c r="H959"/>
      <c r="I959"/>
      <c r="J959"/>
      <c r="K959"/>
      <c r="L959"/>
      <c r="M959"/>
      <c r="N959"/>
      <c r="O959"/>
      <c r="P959"/>
      <c r="Q959"/>
      <c r="R959"/>
      <c r="S959"/>
      <c r="T959"/>
    </row>
    <row r="960" spans="2:20" ht="15" x14ac:dyDescent="0.25">
      <c r="B960" s="4" t="str">
        <f t="shared" si="15"/>
        <v/>
      </c>
      <c r="C960"/>
      <c r="D960"/>
      <c r="E960"/>
      <c r="F960"/>
      <c r="G960"/>
      <c r="H960"/>
      <c r="I960"/>
      <c r="J960"/>
      <c r="K960"/>
      <c r="L960"/>
      <c r="M960"/>
      <c r="N960"/>
      <c r="O960"/>
      <c r="P960"/>
      <c r="Q960"/>
      <c r="R960"/>
      <c r="S960"/>
      <c r="T960"/>
    </row>
    <row r="961" spans="2:20" ht="15" x14ac:dyDescent="0.25">
      <c r="B961" s="4" t="str">
        <f t="shared" si="15"/>
        <v/>
      </c>
      <c r="C961"/>
      <c r="D961"/>
      <c r="E961"/>
      <c r="F961"/>
      <c r="G961"/>
      <c r="H961"/>
      <c r="I961"/>
      <c r="J961"/>
      <c r="K961"/>
      <c r="L961"/>
      <c r="M961"/>
      <c r="N961"/>
      <c r="O961"/>
      <c r="P961"/>
      <c r="Q961"/>
      <c r="R961"/>
      <c r="S961"/>
      <c r="T961"/>
    </row>
    <row r="962" spans="2:20" ht="15" x14ac:dyDescent="0.25">
      <c r="B962" s="4" t="str">
        <f t="shared" si="15"/>
        <v/>
      </c>
      <c r="C962"/>
      <c r="D962"/>
      <c r="E962"/>
      <c r="F962"/>
      <c r="G962"/>
      <c r="H962"/>
      <c r="I962"/>
      <c r="J962"/>
      <c r="K962"/>
      <c r="L962"/>
      <c r="M962"/>
      <c r="N962"/>
      <c r="O962"/>
      <c r="P962"/>
      <c r="Q962"/>
      <c r="R962"/>
      <c r="S962"/>
      <c r="T962"/>
    </row>
    <row r="963" spans="2:20" ht="15" x14ac:dyDescent="0.25">
      <c r="B963" s="4" t="str">
        <f t="shared" si="15"/>
        <v/>
      </c>
      <c r="C963"/>
      <c r="D963"/>
      <c r="E963"/>
      <c r="F963"/>
      <c r="G963"/>
      <c r="H963"/>
      <c r="I963"/>
      <c r="J963"/>
      <c r="K963"/>
      <c r="L963"/>
      <c r="M963"/>
      <c r="N963"/>
      <c r="O963"/>
      <c r="P963"/>
      <c r="Q963"/>
      <c r="R963"/>
      <c r="S963"/>
      <c r="T963"/>
    </row>
    <row r="964" spans="2:20" ht="15" x14ac:dyDescent="0.25">
      <c r="B964" s="4" t="str">
        <f t="shared" si="15"/>
        <v/>
      </c>
      <c r="C964"/>
      <c r="D964"/>
      <c r="E964"/>
      <c r="F964"/>
      <c r="G964"/>
      <c r="H964"/>
      <c r="I964"/>
      <c r="J964"/>
      <c r="K964"/>
      <c r="L964"/>
      <c r="M964"/>
      <c r="N964"/>
      <c r="O964"/>
      <c r="P964"/>
      <c r="Q964"/>
      <c r="R964"/>
      <c r="S964"/>
      <c r="T964"/>
    </row>
    <row r="965" spans="2:20" ht="15" x14ac:dyDescent="0.25">
      <c r="B965" s="4" t="str">
        <f t="shared" si="15"/>
        <v/>
      </c>
      <c r="C965"/>
      <c r="D965"/>
      <c r="E965"/>
      <c r="F965"/>
      <c r="G965"/>
      <c r="H965"/>
      <c r="I965"/>
      <c r="J965"/>
      <c r="K965"/>
      <c r="L965"/>
      <c r="M965"/>
      <c r="N965"/>
      <c r="O965"/>
      <c r="P965"/>
      <c r="Q965"/>
      <c r="R965"/>
      <c r="S965"/>
      <c r="T965"/>
    </row>
    <row r="966" spans="2:20" ht="15" x14ac:dyDescent="0.25">
      <c r="B966" s="4" t="str">
        <f t="shared" si="15"/>
        <v/>
      </c>
      <c r="C966"/>
      <c r="D966"/>
      <c r="E966"/>
      <c r="F966"/>
      <c r="G966"/>
      <c r="H966"/>
      <c r="I966"/>
      <c r="J966"/>
      <c r="K966"/>
      <c r="L966"/>
      <c r="M966"/>
      <c r="N966"/>
      <c r="O966"/>
      <c r="P966"/>
      <c r="Q966"/>
      <c r="R966"/>
      <c r="S966"/>
      <c r="T966"/>
    </row>
    <row r="967" spans="2:20" ht="15" x14ac:dyDescent="0.25">
      <c r="B967" s="4" t="str">
        <f t="shared" si="15"/>
        <v/>
      </c>
      <c r="C967"/>
      <c r="D967"/>
      <c r="E967"/>
      <c r="F967"/>
      <c r="G967"/>
      <c r="H967"/>
      <c r="I967"/>
      <c r="J967"/>
      <c r="K967"/>
      <c r="L967"/>
      <c r="M967"/>
      <c r="N967"/>
      <c r="O967"/>
      <c r="P967"/>
      <c r="Q967"/>
      <c r="R967"/>
      <c r="S967"/>
      <c r="T967"/>
    </row>
    <row r="968" spans="2:20" ht="15" x14ac:dyDescent="0.25">
      <c r="B968" s="4" t="str">
        <f t="shared" si="15"/>
        <v/>
      </c>
      <c r="C968"/>
      <c r="D968"/>
      <c r="E968"/>
      <c r="F968"/>
      <c r="G968"/>
      <c r="H968"/>
      <c r="I968"/>
      <c r="J968"/>
      <c r="K968"/>
      <c r="L968"/>
      <c r="M968"/>
      <c r="N968"/>
      <c r="O968"/>
      <c r="P968"/>
      <c r="Q968"/>
      <c r="R968"/>
      <c r="S968"/>
      <c r="T968"/>
    </row>
    <row r="969" spans="2:20" ht="15" x14ac:dyDescent="0.25">
      <c r="B969" s="4" t="str">
        <f t="shared" si="15"/>
        <v/>
      </c>
      <c r="C969"/>
      <c r="D969"/>
      <c r="E969"/>
      <c r="F969"/>
      <c r="G969"/>
      <c r="H969"/>
      <c r="I969"/>
      <c r="J969"/>
      <c r="K969"/>
      <c r="L969"/>
      <c r="M969"/>
      <c r="N969"/>
      <c r="O969"/>
      <c r="P969"/>
      <c r="Q969"/>
      <c r="R969"/>
      <c r="S969"/>
      <c r="T969"/>
    </row>
    <row r="970" spans="2:20" ht="15" x14ac:dyDescent="0.25">
      <c r="B970" s="4" t="str">
        <f t="shared" si="15"/>
        <v/>
      </c>
      <c r="C970"/>
      <c r="D970"/>
      <c r="E970"/>
      <c r="F970"/>
      <c r="G970"/>
      <c r="H970"/>
      <c r="I970"/>
      <c r="J970"/>
      <c r="K970"/>
      <c r="L970"/>
      <c r="M970"/>
      <c r="N970"/>
      <c r="O970"/>
      <c r="P970"/>
      <c r="Q970"/>
      <c r="R970"/>
      <c r="S970"/>
      <c r="T970"/>
    </row>
    <row r="971" spans="2:20" ht="15" x14ac:dyDescent="0.25">
      <c r="B971" s="4" t="str">
        <f t="shared" si="15"/>
        <v/>
      </c>
      <c r="C971"/>
      <c r="D971"/>
      <c r="E971"/>
      <c r="F971"/>
      <c r="G971"/>
      <c r="H971"/>
      <c r="I971"/>
      <c r="J971"/>
      <c r="K971"/>
      <c r="L971"/>
      <c r="M971"/>
      <c r="N971"/>
      <c r="O971"/>
      <c r="P971"/>
      <c r="Q971"/>
      <c r="R971"/>
      <c r="S971"/>
      <c r="T971"/>
    </row>
    <row r="972" spans="2:20" ht="15" x14ac:dyDescent="0.25">
      <c r="B972" s="4" t="str">
        <f t="shared" si="15"/>
        <v/>
      </c>
      <c r="C972"/>
      <c r="D972"/>
      <c r="E972"/>
      <c r="F972"/>
      <c r="G972"/>
      <c r="H972"/>
      <c r="I972"/>
      <c r="J972"/>
      <c r="K972"/>
      <c r="L972"/>
      <c r="M972"/>
      <c r="N972"/>
      <c r="O972"/>
      <c r="P972"/>
      <c r="Q972"/>
      <c r="R972"/>
      <c r="S972"/>
      <c r="T972"/>
    </row>
    <row r="973" spans="2:20" ht="15" x14ac:dyDescent="0.25">
      <c r="B973" s="4" t="str">
        <f t="shared" ref="B973:B1036" si="16">IF(IFERROR(IF(MAX(G973:BB973)/MAX($G$12:$BB$10000)=1,"",MAX(G973:BB973)/MAX($G$12:$BB$10000)),"")=0,"",IFERROR(IF(MAX(G973:BB973)/MAX($G$12:$BB$10000)=1,"",MAX(G973:BB973)/MAX($G$12:$BB$10000)),""))</f>
        <v/>
      </c>
      <c r="C973"/>
      <c r="D973"/>
      <c r="E973"/>
      <c r="F973"/>
      <c r="G973"/>
      <c r="H973"/>
      <c r="I973"/>
      <c r="J973"/>
      <c r="K973"/>
      <c r="L973"/>
      <c r="M973"/>
      <c r="N973"/>
      <c r="O973"/>
      <c r="P973"/>
      <c r="Q973"/>
      <c r="R973"/>
      <c r="S973"/>
      <c r="T973"/>
    </row>
    <row r="974" spans="2:20" ht="15" x14ac:dyDescent="0.25">
      <c r="B974" s="4" t="str">
        <f t="shared" si="16"/>
        <v/>
      </c>
      <c r="C974"/>
      <c r="D974"/>
      <c r="E974"/>
      <c r="F974"/>
      <c r="G974"/>
      <c r="H974"/>
      <c r="I974"/>
      <c r="J974"/>
      <c r="K974"/>
      <c r="L974"/>
      <c r="M974"/>
      <c r="N974"/>
      <c r="O974"/>
      <c r="P974"/>
      <c r="Q974"/>
      <c r="R974"/>
      <c r="S974"/>
      <c r="T974"/>
    </row>
    <row r="975" spans="2:20" ht="15" x14ac:dyDescent="0.25">
      <c r="B975" s="4" t="str">
        <f t="shared" si="16"/>
        <v/>
      </c>
      <c r="C975"/>
      <c r="D975"/>
      <c r="E975"/>
      <c r="F975"/>
      <c r="G975"/>
      <c r="H975"/>
      <c r="I975"/>
      <c r="J975"/>
      <c r="K975"/>
      <c r="L975"/>
      <c r="M975"/>
      <c r="N975"/>
      <c r="O975"/>
      <c r="P975"/>
      <c r="Q975"/>
      <c r="R975"/>
      <c r="S975"/>
      <c r="T975"/>
    </row>
    <row r="976" spans="2:20" ht="15" x14ac:dyDescent="0.25">
      <c r="B976" s="4" t="str">
        <f t="shared" si="16"/>
        <v/>
      </c>
      <c r="C976"/>
      <c r="D976"/>
      <c r="E976"/>
      <c r="F976"/>
      <c r="G976"/>
      <c r="H976"/>
      <c r="I976"/>
      <c r="J976"/>
      <c r="K976"/>
      <c r="L976"/>
      <c r="M976"/>
      <c r="N976"/>
      <c r="O976"/>
      <c r="P976"/>
      <c r="Q976"/>
      <c r="R976"/>
      <c r="S976"/>
      <c r="T976"/>
    </row>
    <row r="977" spans="2:20" ht="15" x14ac:dyDescent="0.25">
      <c r="B977" s="4" t="str">
        <f t="shared" si="16"/>
        <v/>
      </c>
      <c r="C977"/>
      <c r="D977"/>
      <c r="E977"/>
      <c r="F977"/>
      <c r="G977"/>
      <c r="H977"/>
      <c r="I977"/>
      <c r="J977"/>
      <c r="K977"/>
      <c r="L977"/>
      <c r="M977"/>
      <c r="N977"/>
      <c r="O977"/>
      <c r="P977"/>
      <c r="Q977"/>
      <c r="R977"/>
      <c r="S977"/>
      <c r="T977"/>
    </row>
    <row r="978" spans="2:20" ht="15" x14ac:dyDescent="0.25">
      <c r="B978" s="4" t="str">
        <f t="shared" si="16"/>
        <v/>
      </c>
      <c r="C978"/>
      <c r="D978"/>
      <c r="E978"/>
      <c r="F978"/>
      <c r="G978"/>
      <c r="H978"/>
      <c r="I978"/>
      <c r="J978"/>
      <c r="K978"/>
      <c r="L978"/>
      <c r="M978"/>
      <c r="N978"/>
      <c r="O978"/>
      <c r="P978"/>
      <c r="Q978"/>
      <c r="R978"/>
      <c r="S978"/>
      <c r="T978"/>
    </row>
    <row r="979" spans="2:20" ht="15" x14ac:dyDescent="0.25">
      <c r="B979" s="4" t="str">
        <f t="shared" si="16"/>
        <v/>
      </c>
      <c r="C979"/>
      <c r="D979"/>
      <c r="E979"/>
      <c r="F979"/>
      <c r="G979"/>
      <c r="H979"/>
      <c r="I979"/>
      <c r="J979"/>
      <c r="K979"/>
      <c r="L979"/>
      <c r="M979"/>
      <c r="N979"/>
      <c r="O979"/>
      <c r="P979"/>
      <c r="Q979"/>
      <c r="R979"/>
      <c r="S979"/>
      <c r="T979"/>
    </row>
    <row r="980" spans="2:20" ht="15" x14ac:dyDescent="0.25">
      <c r="B980" s="4" t="str">
        <f t="shared" si="16"/>
        <v/>
      </c>
      <c r="C980"/>
      <c r="D980"/>
      <c r="E980"/>
      <c r="F980"/>
      <c r="G980"/>
      <c r="H980"/>
      <c r="I980"/>
      <c r="J980"/>
      <c r="K980"/>
      <c r="L980"/>
      <c r="M980"/>
      <c r="N980"/>
      <c r="O980"/>
      <c r="P980"/>
      <c r="Q980"/>
      <c r="R980"/>
      <c r="S980"/>
      <c r="T980"/>
    </row>
    <row r="981" spans="2:20" ht="15" x14ac:dyDescent="0.25">
      <c r="B981" s="4" t="str">
        <f t="shared" si="16"/>
        <v/>
      </c>
      <c r="C981"/>
      <c r="D981"/>
      <c r="E981"/>
      <c r="F981"/>
      <c r="G981"/>
      <c r="H981"/>
      <c r="I981"/>
      <c r="J981"/>
      <c r="K981"/>
      <c r="L981"/>
      <c r="M981"/>
      <c r="N981"/>
      <c r="O981"/>
      <c r="P981"/>
      <c r="Q981"/>
      <c r="R981"/>
      <c r="S981"/>
      <c r="T981"/>
    </row>
    <row r="982" spans="2:20" ht="15" x14ac:dyDescent="0.25">
      <c r="B982" s="4" t="str">
        <f t="shared" si="16"/>
        <v/>
      </c>
      <c r="C982"/>
      <c r="D982"/>
      <c r="E982"/>
      <c r="F982"/>
      <c r="G982"/>
      <c r="H982"/>
      <c r="I982"/>
      <c r="J982"/>
      <c r="K982"/>
      <c r="L982"/>
      <c r="M982"/>
      <c r="N982"/>
      <c r="O982"/>
      <c r="P982"/>
      <c r="Q982"/>
      <c r="R982"/>
      <c r="S982"/>
      <c r="T982"/>
    </row>
    <row r="983" spans="2:20" ht="15" x14ac:dyDescent="0.25">
      <c r="B983" s="4" t="str">
        <f t="shared" si="16"/>
        <v/>
      </c>
      <c r="C983"/>
      <c r="D983"/>
      <c r="E983"/>
      <c r="F983"/>
      <c r="G983"/>
      <c r="H983"/>
      <c r="I983"/>
      <c r="J983"/>
      <c r="K983"/>
      <c r="L983"/>
      <c r="M983"/>
      <c r="N983"/>
      <c r="O983"/>
      <c r="P983"/>
      <c r="Q983"/>
      <c r="R983"/>
      <c r="S983"/>
      <c r="T983"/>
    </row>
    <row r="984" spans="2:20" ht="15" x14ac:dyDescent="0.25">
      <c r="B984" s="4" t="str">
        <f t="shared" si="16"/>
        <v/>
      </c>
      <c r="C984"/>
      <c r="D984"/>
      <c r="E984"/>
      <c r="F984"/>
      <c r="G984"/>
      <c r="H984"/>
      <c r="I984"/>
      <c r="J984"/>
      <c r="K984"/>
      <c r="L984"/>
      <c r="M984"/>
      <c r="N984"/>
      <c r="O984"/>
      <c r="P984"/>
      <c r="Q984"/>
      <c r="R984"/>
      <c r="S984"/>
      <c r="T984"/>
    </row>
    <row r="985" spans="2:20" ht="15" x14ac:dyDescent="0.25">
      <c r="B985" s="4" t="str">
        <f t="shared" si="16"/>
        <v/>
      </c>
      <c r="C985"/>
      <c r="D985"/>
      <c r="E985"/>
      <c r="F985"/>
      <c r="G985"/>
      <c r="H985"/>
      <c r="I985"/>
      <c r="J985"/>
      <c r="K985"/>
      <c r="L985"/>
      <c r="M985"/>
      <c r="N985"/>
      <c r="O985"/>
      <c r="P985"/>
      <c r="Q985"/>
      <c r="R985"/>
      <c r="S985"/>
      <c r="T985"/>
    </row>
    <row r="986" spans="2:20" ht="15" x14ac:dyDescent="0.25">
      <c r="B986" s="4" t="str">
        <f t="shared" si="16"/>
        <v/>
      </c>
      <c r="C986"/>
      <c r="D986"/>
      <c r="E986"/>
      <c r="F986"/>
      <c r="G986"/>
      <c r="H986"/>
      <c r="I986"/>
      <c r="J986"/>
      <c r="K986"/>
      <c r="L986"/>
      <c r="M986"/>
      <c r="N986"/>
      <c r="O986"/>
      <c r="P986"/>
      <c r="Q986"/>
      <c r="R986"/>
      <c r="S986"/>
      <c r="T986"/>
    </row>
    <row r="987" spans="2:20" ht="15" x14ac:dyDescent="0.25">
      <c r="B987" s="4" t="str">
        <f t="shared" si="16"/>
        <v/>
      </c>
      <c r="C987"/>
      <c r="D987"/>
      <c r="E987"/>
      <c r="F987"/>
      <c r="G987"/>
      <c r="H987"/>
      <c r="I987"/>
      <c r="J987"/>
      <c r="K987"/>
      <c r="L987"/>
      <c r="M987"/>
      <c r="N987"/>
      <c r="O987"/>
      <c r="P987"/>
      <c r="Q987"/>
      <c r="R987"/>
      <c r="S987"/>
      <c r="T987"/>
    </row>
    <row r="988" spans="2:20" ht="15" x14ac:dyDescent="0.25">
      <c r="B988" s="4" t="str">
        <f t="shared" si="16"/>
        <v/>
      </c>
      <c r="C988"/>
      <c r="D988"/>
      <c r="E988"/>
      <c r="F988"/>
      <c r="G988"/>
      <c r="H988"/>
      <c r="I988"/>
      <c r="J988"/>
      <c r="K988"/>
      <c r="L988"/>
      <c r="M988"/>
      <c r="N988"/>
      <c r="O988"/>
      <c r="P988"/>
      <c r="Q988"/>
      <c r="R988"/>
      <c r="S988"/>
      <c r="T988"/>
    </row>
    <row r="989" spans="2:20" ht="15" x14ac:dyDescent="0.25">
      <c r="B989" s="4" t="str">
        <f t="shared" si="16"/>
        <v/>
      </c>
      <c r="C989"/>
      <c r="D989"/>
      <c r="E989"/>
      <c r="F989"/>
      <c r="G989"/>
      <c r="H989"/>
      <c r="I989"/>
      <c r="J989"/>
      <c r="K989"/>
      <c r="L989"/>
      <c r="M989"/>
      <c r="N989"/>
      <c r="O989"/>
      <c r="P989"/>
      <c r="Q989"/>
      <c r="R989"/>
      <c r="S989"/>
      <c r="T989"/>
    </row>
    <row r="990" spans="2:20" ht="15" x14ac:dyDescent="0.25">
      <c r="B990" s="4" t="str">
        <f t="shared" si="16"/>
        <v/>
      </c>
      <c r="C990"/>
      <c r="D990"/>
      <c r="E990"/>
      <c r="F990"/>
      <c r="G990"/>
      <c r="H990"/>
      <c r="I990"/>
      <c r="J990"/>
      <c r="K990"/>
      <c r="L990"/>
      <c r="M990"/>
      <c r="N990"/>
      <c r="O990"/>
      <c r="P990"/>
      <c r="Q990"/>
      <c r="R990"/>
      <c r="S990"/>
      <c r="T990"/>
    </row>
    <row r="991" spans="2:20" ht="15" x14ac:dyDescent="0.25">
      <c r="B991" s="4" t="str">
        <f t="shared" si="16"/>
        <v/>
      </c>
      <c r="C991"/>
      <c r="D991"/>
      <c r="E991"/>
      <c r="F991"/>
      <c r="G991"/>
      <c r="H991"/>
      <c r="I991"/>
      <c r="J991"/>
      <c r="K991"/>
      <c r="L991"/>
      <c r="M991"/>
      <c r="N991"/>
      <c r="O991"/>
      <c r="P991"/>
      <c r="Q991"/>
      <c r="R991"/>
      <c r="S991"/>
      <c r="T991"/>
    </row>
    <row r="992" spans="2:20" ht="15" x14ac:dyDescent="0.25">
      <c r="B992" s="4" t="str">
        <f t="shared" si="16"/>
        <v/>
      </c>
      <c r="C992"/>
      <c r="D992"/>
      <c r="E992"/>
      <c r="F992"/>
      <c r="G992"/>
      <c r="H992"/>
      <c r="I992"/>
      <c r="J992"/>
      <c r="K992"/>
      <c r="L992"/>
      <c r="M992"/>
      <c r="N992"/>
      <c r="O992"/>
      <c r="P992"/>
      <c r="Q992"/>
      <c r="R992"/>
      <c r="S992"/>
      <c r="T992"/>
    </row>
    <row r="993" spans="2:20" ht="15" x14ac:dyDescent="0.25">
      <c r="B993" s="4" t="str">
        <f t="shared" si="16"/>
        <v/>
      </c>
      <c r="C993"/>
      <c r="D993"/>
      <c r="E993"/>
      <c r="F993"/>
      <c r="G993"/>
      <c r="H993"/>
      <c r="I993"/>
      <c r="J993"/>
      <c r="K993"/>
      <c r="L993"/>
      <c r="M993"/>
      <c r="N993"/>
      <c r="O993"/>
      <c r="P993"/>
      <c r="Q993"/>
      <c r="R993"/>
      <c r="S993"/>
      <c r="T993"/>
    </row>
    <row r="994" spans="2:20" ht="15" x14ac:dyDescent="0.25">
      <c r="B994" s="4" t="str">
        <f t="shared" si="16"/>
        <v/>
      </c>
      <c r="C994"/>
      <c r="D994"/>
      <c r="E994"/>
      <c r="F994"/>
      <c r="G994"/>
      <c r="H994"/>
      <c r="I994"/>
      <c r="J994"/>
      <c r="K994"/>
      <c r="L994"/>
      <c r="M994"/>
      <c r="N994"/>
      <c r="O994"/>
      <c r="P994"/>
      <c r="Q994"/>
      <c r="R994"/>
      <c r="S994"/>
      <c r="T994"/>
    </row>
    <row r="995" spans="2:20" ht="15" x14ac:dyDescent="0.25">
      <c r="B995" s="4" t="str">
        <f t="shared" si="16"/>
        <v/>
      </c>
      <c r="C995"/>
      <c r="D995"/>
      <c r="E995"/>
      <c r="F995"/>
      <c r="G995"/>
      <c r="H995"/>
      <c r="I995"/>
      <c r="J995"/>
      <c r="K995"/>
      <c r="L995"/>
      <c r="M995"/>
      <c r="N995"/>
      <c r="O995"/>
      <c r="P995"/>
      <c r="Q995"/>
      <c r="R995"/>
      <c r="S995"/>
      <c r="T995"/>
    </row>
    <row r="996" spans="2:20" ht="15" x14ac:dyDescent="0.25">
      <c r="B996" s="4" t="str">
        <f t="shared" si="16"/>
        <v/>
      </c>
      <c r="C996"/>
      <c r="D996"/>
      <c r="E996"/>
      <c r="F996"/>
      <c r="G996"/>
      <c r="H996"/>
      <c r="I996"/>
      <c r="J996"/>
      <c r="K996"/>
      <c r="L996"/>
      <c r="M996"/>
      <c r="N996"/>
      <c r="O996"/>
      <c r="P996"/>
      <c r="Q996"/>
      <c r="R996"/>
      <c r="S996"/>
      <c r="T996"/>
    </row>
    <row r="997" spans="2:20" ht="15" x14ac:dyDescent="0.25">
      <c r="B997" s="4" t="str">
        <f t="shared" si="16"/>
        <v/>
      </c>
      <c r="C997"/>
      <c r="D997"/>
      <c r="E997"/>
      <c r="F997"/>
      <c r="G997"/>
      <c r="H997"/>
      <c r="I997"/>
      <c r="J997"/>
      <c r="K997"/>
      <c r="L997"/>
      <c r="M997"/>
      <c r="N997"/>
      <c r="O997"/>
      <c r="P997"/>
      <c r="Q997"/>
      <c r="R997"/>
      <c r="S997"/>
      <c r="T997"/>
    </row>
    <row r="998" spans="2:20" ht="15" x14ac:dyDescent="0.25">
      <c r="B998" s="4" t="str">
        <f t="shared" si="16"/>
        <v/>
      </c>
      <c r="C998"/>
      <c r="D998"/>
      <c r="E998"/>
      <c r="F998"/>
      <c r="G998"/>
      <c r="H998"/>
      <c r="I998"/>
      <c r="J998"/>
      <c r="K998"/>
      <c r="L998"/>
      <c r="M998"/>
      <c r="N998"/>
      <c r="O998"/>
      <c r="P998"/>
      <c r="Q998"/>
      <c r="R998"/>
      <c r="S998"/>
      <c r="T998"/>
    </row>
    <row r="999" spans="2:20" ht="15" x14ac:dyDescent="0.25">
      <c r="B999" s="4" t="str">
        <f t="shared" si="16"/>
        <v/>
      </c>
      <c r="C999"/>
      <c r="D999"/>
      <c r="E999"/>
      <c r="F999"/>
      <c r="G999"/>
      <c r="H999"/>
      <c r="I999"/>
      <c r="J999"/>
      <c r="K999"/>
      <c r="L999"/>
      <c r="M999"/>
      <c r="N999"/>
      <c r="O999"/>
      <c r="P999"/>
      <c r="Q999"/>
      <c r="R999"/>
      <c r="S999"/>
      <c r="T999"/>
    </row>
    <row r="1000" spans="2:20" ht="15" x14ac:dyDescent="0.25">
      <c r="B1000" s="4" t="str">
        <f t="shared" si="16"/>
        <v/>
      </c>
      <c r="C1000"/>
      <c r="D1000"/>
      <c r="E1000"/>
      <c r="F1000"/>
      <c r="G1000"/>
      <c r="H1000"/>
      <c r="I1000"/>
      <c r="J1000"/>
      <c r="K1000"/>
      <c r="L1000"/>
      <c r="M1000"/>
      <c r="N1000"/>
      <c r="O1000"/>
      <c r="P1000"/>
      <c r="Q1000"/>
      <c r="R1000"/>
      <c r="S1000"/>
      <c r="T1000"/>
    </row>
    <row r="1001" spans="2:20" ht="15" x14ac:dyDescent="0.25">
      <c r="B1001" s="4" t="str">
        <f t="shared" si="16"/>
        <v/>
      </c>
      <c r="C1001"/>
      <c r="D1001"/>
      <c r="E1001"/>
      <c r="F1001"/>
      <c r="G1001"/>
      <c r="H1001"/>
      <c r="I1001"/>
      <c r="J1001"/>
      <c r="K1001"/>
      <c r="L1001"/>
      <c r="M1001"/>
      <c r="N1001"/>
      <c r="O1001"/>
      <c r="P1001"/>
      <c r="Q1001"/>
      <c r="R1001"/>
      <c r="S1001"/>
      <c r="T1001"/>
    </row>
    <row r="1002" spans="2:20" ht="15" x14ac:dyDescent="0.25">
      <c r="B1002" s="4" t="str">
        <f t="shared" si="16"/>
        <v/>
      </c>
      <c r="C1002"/>
      <c r="D1002"/>
      <c r="E1002"/>
      <c r="F1002"/>
      <c r="G1002"/>
      <c r="H1002"/>
      <c r="I1002"/>
      <c r="J1002"/>
      <c r="K1002"/>
      <c r="L1002"/>
      <c r="M1002"/>
      <c r="N1002"/>
      <c r="O1002"/>
      <c r="P1002"/>
      <c r="Q1002"/>
      <c r="R1002"/>
      <c r="S1002"/>
      <c r="T1002"/>
    </row>
    <row r="1003" spans="2:20" ht="15" x14ac:dyDescent="0.25">
      <c r="B1003" s="4" t="str">
        <f t="shared" si="16"/>
        <v/>
      </c>
      <c r="C1003"/>
      <c r="D1003"/>
      <c r="E1003"/>
      <c r="F1003"/>
      <c r="G1003"/>
      <c r="H1003"/>
      <c r="I1003"/>
      <c r="J1003"/>
      <c r="K1003"/>
      <c r="L1003"/>
      <c r="M1003"/>
      <c r="N1003"/>
      <c r="O1003"/>
      <c r="P1003"/>
      <c r="Q1003"/>
      <c r="R1003"/>
      <c r="S1003"/>
      <c r="T1003"/>
    </row>
    <row r="1004" spans="2:20" ht="15" x14ac:dyDescent="0.25">
      <c r="B1004" s="4" t="str">
        <f t="shared" si="16"/>
        <v/>
      </c>
      <c r="C1004"/>
      <c r="D1004"/>
      <c r="E1004"/>
      <c r="F1004"/>
      <c r="G1004"/>
      <c r="H1004"/>
      <c r="I1004"/>
      <c r="J1004"/>
      <c r="K1004"/>
      <c r="L1004"/>
      <c r="M1004"/>
      <c r="N1004"/>
      <c r="O1004"/>
      <c r="P1004"/>
      <c r="Q1004"/>
      <c r="R1004"/>
      <c r="S1004"/>
      <c r="T1004"/>
    </row>
    <row r="1005" spans="2:20" ht="15" x14ac:dyDescent="0.25">
      <c r="B1005" s="4" t="str">
        <f t="shared" si="16"/>
        <v/>
      </c>
      <c r="C1005"/>
      <c r="D1005"/>
      <c r="E1005"/>
      <c r="F1005"/>
      <c r="G1005"/>
      <c r="H1005"/>
      <c r="I1005"/>
      <c r="J1005"/>
      <c r="K1005"/>
      <c r="L1005"/>
      <c r="M1005"/>
      <c r="N1005"/>
      <c r="O1005"/>
      <c r="P1005"/>
      <c r="Q1005"/>
      <c r="R1005"/>
      <c r="S1005"/>
      <c r="T1005"/>
    </row>
    <row r="1006" spans="2:20" ht="15" x14ac:dyDescent="0.25">
      <c r="B1006" s="4" t="str">
        <f t="shared" si="16"/>
        <v/>
      </c>
      <c r="C1006"/>
      <c r="D1006"/>
      <c r="E1006"/>
      <c r="F1006"/>
      <c r="G1006"/>
      <c r="H1006"/>
      <c r="I1006"/>
      <c r="J1006"/>
      <c r="K1006"/>
      <c r="L1006"/>
      <c r="M1006"/>
      <c r="N1006"/>
      <c r="O1006"/>
      <c r="P1006"/>
      <c r="Q1006"/>
      <c r="R1006"/>
      <c r="S1006"/>
      <c r="T1006"/>
    </row>
    <row r="1007" spans="2:20" ht="15" x14ac:dyDescent="0.25">
      <c r="B1007" s="4" t="str">
        <f t="shared" si="16"/>
        <v/>
      </c>
      <c r="C1007"/>
      <c r="D1007"/>
      <c r="E1007"/>
      <c r="F1007"/>
      <c r="G1007"/>
      <c r="H1007"/>
      <c r="I1007"/>
      <c r="J1007"/>
      <c r="K1007"/>
      <c r="L1007"/>
      <c r="M1007"/>
      <c r="N1007"/>
      <c r="O1007"/>
      <c r="P1007"/>
      <c r="Q1007"/>
      <c r="R1007"/>
      <c r="S1007"/>
      <c r="T1007"/>
    </row>
    <row r="1008" spans="2:20" ht="15" x14ac:dyDescent="0.25">
      <c r="B1008" s="4" t="str">
        <f t="shared" si="16"/>
        <v/>
      </c>
      <c r="C1008"/>
      <c r="D1008"/>
      <c r="E1008"/>
      <c r="F1008"/>
      <c r="G1008"/>
      <c r="H1008"/>
      <c r="I1008"/>
      <c r="J1008"/>
      <c r="K1008"/>
      <c r="L1008"/>
      <c r="M1008"/>
      <c r="N1008"/>
      <c r="O1008"/>
      <c r="P1008"/>
      <c r="Q1008"/>
      <c r="R1008"/>
      <c r="S1008"/>
      <c r="T1008"/>
    </row>
    <row r="1009" spans="2:20" ht="15" x14ac:dyDescent="0.25">
      <c r="B1009" s="4" t="str">
        <f t="shared" si="16"/>
        <v/>
      </c>
      <c r="C1009"/>
      <c r="D1009"/>
      <c r="E1009"/>
      <c r="F1009"/>
      <c r="G1009"/>
      <c r="H1009"/>
      <c r="I1009"/>
      <c r="J1009"/>
      <c r="K1009"/>
      <c r="L1009"/>
      <c r="M1009"/>
      <c r="N1009"/>
      <c r="O1009"/>
      <c r="P1009"/>
      <c r="Q1009"/>
      <c r="R1009"/>
      <c r="S1009"/>
      <c r="T1009"/>
    </row>
    <row r="1010" spans="2:20" ht="15" x14ac:dyDescent="0.25">
      <c r="B1010" s="4" t="str">
        <f t="shared" si="16"/>
        <v/>
      </c>
      <c r="C1010"/>
      <c r="D1010"/>
      <c r="E1010"/>
      <c r="F1010"/>
      <c r="G1010"/>
      <c r="H1010"/>
      <c r="I1010"/>
      <c r="J1010"/>
      <c r="K1010"/>
      <c r="L1010"/>
      <c r="M1010"/>
      <c r="N1010"/>
      <c r="O1010"/>
      <c r="P1010"/>
      <c r="Q1010"/>
      <c r="R1010"/>
      <c r="S1010"/>
      <c r="T1010"/>
    </row>
    <row r="1011" spans="2:20" ht="15" x14ac:dyDescent="0.25">
      <c r="B1011" s="4" t="str">
        <f t="shared" si="16"/>
        <v/>
      </c>
      <c r="C1011"/>
      <c r="D1011"/>
      <c r="E1011"/>
      <c r="F1011"/>
      <c r="G1011"/>
      <c r="H1011"/>
      <c r="I1011"/>
      <c r="J1011"/>
      <c r="K1011"/>
      <c r="L1011"/>
      <c r="M1011"/>
      <c r="N1011"/>
      <c r="O1011"/>
      <c r="P1011"/>
      <c r="Q1011"/>
      <c r="R1011"/>
      <c r="S1011"/>
      <c r="T1011"/>
    </row>
    <row r="1012" spans="2:20" ht="15" x14ac:dyDescent="0.25">
      <c r="B1012" s="4" t="str">
        <f t="shared" si="16"/>
        <v/>
      </c>
      <c r="C1012"/>
      <c r="D1012"/>
      <c r="E1012"/>
      <c r="F1012"/>
      <c r="G1012"/>
      <c r="H1012"/>
      <c r="I1012"/>
      <c r="J1012"/>
      <c r="K1012"/>
      <c r="L1012"/>
      <c r="M1012"/>
      <c r="N1012"/>
      <c r="O1012"/>
      <c r="P1012"/>
      <c r="Q1012"/>
      <c r="R1012"/>
      <c r="S1012"/>
      <c r="T1012"/>
    </row>
    <row r="1013" spans="2:20" ht="15" x14ac:dyDescent="0.25">
      <c r="B1013" s="4" t="str">
        <f t="shared" si="16"/>
        <v/>
      </c>
      <c r="C1013"/>
      <c r="D1013"/>
      <c r="E1013"/>
      <c r="F1013"/>
      <c r="G1013"/>
      <c r="H1013"/>
      <c r="I1013"/>
      <c r="J1013"/>
      <c r="K1013"/>
      <c r="L1013"/>
      <c r="M1013"/>
      <c r="N1013"/>
      <c r="O1013"/>
      <c r="P1013"/>
      <c r="Q1013"/>
      <c r="R1013"/>
      <c r="S1013"/>
      <c r="T1013"/>
    </row>
    <row r="1014" spans="2:20" ht="15" x14ac:dyDescent="0.25">
      <c r="B1014" s="4" t="str">
        <f t="shared" si="16"/>
        <v/>
      </c>
      <c r="C1014"/>
      <c r="D1014"/>
      <c r="E1014"/>
      <c r="F1014"/>
      <c r="G1014"/>
      <c r="H1014"/>
      <c r="I1014"/>
      <c r="J1014"/>
      <c r="K1014"/>
      <c r="L1014"/>
      <c r="M1014"/>
      <c r="N1014"/>
      <c r="O1014"/>
      <c r="P1014"/>
      <c r="Q1014"/>
      <c r="R1014"/>
      <c r="S1014"/>
      <c r="T1014"/>
    </row>
    <row r="1015" spans="2:20" ht="15" x14ac:dyDescent="0.25">
      <c r="B1015" s="4" t="str">
        <f t="shared" si="16"/>
        <v/>
      </c>
      <c r="C1015"/>
      <c r="D1015"/>
      <c r="E1015"/>
      <c r="F1015"/>
      <c r="G1015"/>
      <c r="H1015"/>
      <c r="I1015"/>
      <c r="J1015"/>
      <c r="K1015"/>
      <c r="L1015"/>
      <c r="M1015"/>
      <c r="N1015"/>
      <c r="O1015"/>
      <c r="P1015"/>
      <c r="Q1015"/>
      <c r="R1015"/>
      <c r="S1015"/>
      <c r="T1015"/>
    </row>
    <row r="1016" spans="2:20" ht="15" x14ac:dyDescent="0.25">
      <c r="B1016" s="4" t="str">
        <f t="shared" si="16"/>
        <v/>
      </c>
      <c r="C1016"/>
      <c r="D1016"/>
      <c r="E1016"/>
      <c r="F1016"/>
      <c r="G1016"/>
      <c r="H1016"/>
      <c r="I1016"/>
      <c r="J1016"/>
      <c r="K1016"/>
      <c r="L1016"/>
      <c r="M1016"/>
      <c r="N1016"/>
      <c r="O1016"/>
      <c r="P1016"/>
      <c r="Q1016"/>
      <c r="R1016"/>
      <c r="S1016"/>
      <c r="T1016"/>
    </row>
    <row r="1017" spans="2:20" ht="15" x14ac:dyDescent="0.25">
      <c r="B1017" s="4" t="str">
        <f t="shared" si="16"/>
        <v/>
      </c>
      <c r="C1017"/>
      <c r="D1017"/>
      <c r="E1017"/>
      <c r="F1017"/>
      <c r="G1017"/>
      <c r="H1017"/>
      <c r="I1017"/>
      <c r="J1017"/>
      <c r="K1017"/>
      <c r="L1017"/>
      <c r="M1017"/>
      <c r="N1017"/>
      <c r="O1017"/>
      <c r="P1017"/>
      <c r="Q1017"/>
      <c r="R1017"/>
      <c r="S1017"/>
      <c r="T1017"/>
    </row>
    <row r="1018" spans="2:20" ht="15" x14ac:dyDescent="0.25">
      <c r="B1018" s="4" t="str">
        <f t="shared" si="16"/>
        <v/>
      </c>
      <c r="C1018"/>
      <c r="D1018"/>
      <c r="E1018"/>
      <c r="F1018"/>
      <c r="G1018"/>
      <c r="H1018"/>
      <c r="I1018"/>
      <c r="J1018"/>
      <c r="K1018"/>
      <c r="L1018"/>
      <c r="M1018"/>
      <c r="N1018"/>
      <c r="O1018"/>
      <c r="P1018"/>
      <c r="Q1018"/>
      <c r="R1018"/>
      <c r="S1018"/>
      <c r="T1018"/>
    </row>
    <row r="1019" spans="2:20" ht="15" x14ac:dyDescent="0.25">
      <c r="B1019" s="4" t="str">
        <f t="shared" si="16"/>
        <v/>
      </c>
      <c r="C1019"/>
      <c r="D1019"/>
      <c r="E1019"/>
      <c r="F1019"/>
      <c r="G1019"/>
      <c r="H1019"/>
      <c r="I1019"/>
      <c r="J1019"/>
      <c r="K1019"/>
      <c r="L1019"/>
      <c r="M1019"/>
      <c r="N1019"/>
      <c r="O1019"/>
      <c r="P1019"/>
      <c r="Q1019"/>
      <c r="R1019"/>
      <c r="S1019"/>
      <c r="T1019"/>
    </row>
    <row r="1020" spans="2:20" ht="15" x14ac:dyDescent="0.25">
      <c r="B1020" s="4" t="str">
        <f t="shared" si="16"/>
        <v/>
      </c>
      <c r="C1020"/>
      <c r="D1020"/>
      <c r="E1020"/>
      <c r="F1020"/>
      <c r="G1020"/>
      <c r="H1020"/>
      <c r="I1020"/>
      <c r="J1020"/>
      <c r="K1020"/>
      <c r="L1020"/>
      <c r="M1020"/>
      <c r="N1020"/>
      <c r="O1020"/>
      <c r="P1020"/>
      <c r="Q1020"/>
      <c r="R1020"/>
      <c r="S1020"/>
      <c r="T1020"/>
    </row>
    <row r="1021" spans="2:20" ht="15" x14ac:dyDescent="0.25">
      <c r="B1021" s="4" t="str">
        <f t="shared" si="16"/>
        <v/>
      </c>
      <c r="C1021"/>
      <c r="D1021"/>
      <c r="E1021"/>
      <c r="F1021"/>
      <c r="G1021"/>
      <c r="H1021"/>
      <c r="I1021"/>
      <c r="J1021"/>
      <c r="K1021"/>
      <c r="L1021"/>
      <c r="M1021"/>
      <c r="N1021"/>
      <c r="O1021"/>
      <c r="P1021"/>
      <c r="Q1021"/>
      <c r="R1021"/>
      <c r="S1021"/>
      <c r="T1021"/>
    </row>
    <row r="1022" spans="2:20" ht="15" x14ac:dyDescent="0.25">
      <c r="B1022" s="4" t="str">
        <f t="shared" si="16"/>
        <v/>
      </c>
      <c r="C1022"/>
      <c r="D1022"/>
      <c r="E1022"/>
      <c r="F1022"/>
      <c r="G1022"/>
      <c r="H1022"/>
      <c r="I1022"/>
      <c r="J1022"/>
      <c r="K1022"/>
      <c r="L1022"/>
      <c r="M1022"/>
      <c r="N1022"/>
      <c r="O1022"/>
      <c r="P1022"/>
      <c r="Q1022"/>
      <c r="R1022"/>
      <c r="S1022"/>
      <c r="T1022"/>
    </row>
    <row r="1023" spans="2:20" ht="15" x14ac:dyDescent="0.25">
      <c r="B1023" s="4" t="str">
        <f t="shared" si="16"/>
        <v/>
      </c>
      <c r="C1023"/>
      <c r="D1023"/>
      <c r="E1023"/>
      <c r="F1023"/>
      <c r="G1023"/>
      <c r="H1023"/>
      <c r="I1023"/>
      <c r="J1023"/>
      <c r="K1023"/>
      <c r="L1023"/>
      <c r="M1023"/>
      <c r="N1023"/>
      <c r="O1023"/>
      <c r="P1023"/>
      <c r="Q1023"/>
      <c r="R1023"/>
      <c r="S1023"/>
      <c r="T1023"/>
    </row>
    <row r="1024" spans="2:20" ht="15" x14ac:dyDescent="0.25">
      <c r="B1024" s="4" t="str">
        <f t="shared" si="16"/>
        <v/>
      </c>
      <c r="C1024"/>
      <c r="D1024"/>
      <c r="E1024"/>
      <c r="F1024"/>
      <c r="G1024"/>
      <c r="H1024"/>
      <c r="I1024"/>
      <c r="J1024"/>
      <c r="K1024"/>
      <c r="L1024"/>
      <c r="M1024"/>
      <c r="N1024"/>
      <c r="O1024"/>
      <c r="P1024"/>
      <c r="Q1024"/>
      <c r="R1024"/>
      <c r="S1024"/>
      <c r="T1024"/>
    </row>
    <row r="1025" spans="2:20" ht="15" x14ac:dyDescent="0.25">
      <c r="B1025" s="4" t="str">
        <f t="shared" si="16"/>
        <v/>
      </c>
      <c r="C1025"/>
      <c r="D1025"/>
      <c r="E1025"/>
      <c r="F1025"/>
      <c r="G1025"/>
      <c r="H1025"/>
      <c r="I1025"/>
      <c r="J1025"/>
      <c r="K1025"/>
      <c r="L1025"/>
      <c r="M1025"/>
      <c r="N1025"/>
      <c r="O1025"/>
      <c r="P1025"/>
      <c r="Q1025"/>
      <c r="R1025"/>
      <c r="S1025"/>
      <c r="T1025"/>
    </row>
    <row r="1026" spans="2:20" ht="15" x14ac:dyDescent="0.25">
      <c r="B1026" s="4" t="str">
        <f t="shared" si="16"/>
        <v/>
      </c>
      <c r="C1026"/>
      <c r="D1026"/>
      <c r="E1026"/>
      <c r="F1026"/>
      <c r="G1026"/>
      <c r="H1026"/>
      <c r="I1026"/>
      <c r="J1026"/>
      <c r="K1026"/>
      <c r="L1026"/>
      <c r="M1026"/>
      <c r="N1026"/>
      <c r="O1026"/>
      <c r="P1026"/>
      <c r="Q1026"/>
      <c r="R1026"/>
      <c r="S1026"/>
      <c r="T1026"/>
    </row>
    <row r="1027" spans="2:20" ht="15" x14ac:dyDescent="0.25">
      <c r="B1027" s="4" t="str">
        <f t="shared" si="16"/>
        <v/>
      </c>
      <c r="C1027"/>
      <c r="D1027"/>
      <c r="E1027"/>
      <c r="F1027"/>
      <c r="G1027"/>
      <c r="H1027"/>
      <c r="I1027"/>
      <c r="J1027"/>
      <c r="K1027"/>
      <c r="L1027"/>
      <c r="M1027"/>
      <c r="N1027"/>
      <c r="O1027"/>
      <c r="P1027"/>
      <c r="Q1027"/>
      <c r="R1027"/>
      <c r="S1027"/>
      <c r="T1027"/>
    </row>
    <row r="1028" spans="2:20" ht="15" x14ac:dyDescent="0.25">
      <c r="B1028" s="4" t="str">
        <f t="shared" si="16"/>
        <v/>
      </c>
      <c r="C1028"/>
      <c r="D1028"/>
      <c r="E1028"/>
      <c r="F1028"/>
      <c r="G1028"/>
      <c r="H1028"/>
      <c r="I1028"/>
      <c r="J1028"/>
      <c r="K1028"/>
      <c r="L1028"/>
      <c r="M1028"/>
      <c r="N1028"/>
      <c r="O1028"/>
      <c r="P1028"/>
      <c r="Q1028"/>
      <c r="R1028"/>
      <c r="S1028"/>
      <c r="T1028"/>
    </row>
    <row r="1029" spans="2:20" ht="15" x14ac:dyDescent="0.25">
      <c r="B1029" s="4" t="str">
        <f t="shared" si="16"/>
        <v/>
      </c>
      <c r="C1029"/>
      <c r="D1029"/>
      <c r="E1029"/>
      <c r="F1029"/>
      <c r="G1029"/>
      <c r="H1029"/>
      <c r="I1029"/>
      <c r="J1029"/>
      <c r="K1029"/>
      <c r="L1029"/>
      <c r="M1029"/>
      <c r="N1029"/>
      <c r="O1029"/>
      <c r="P1029"/>
      <c r="Q1029"/>
      <c r="R1029"/>
      <c r="S1029"/>
      <c r="T1029"/>
    </row>
    <row r="1030" spans="2:20" ht="15" x14ac:dyDescent="0.25">
      <c r="B1030" s="4" t="str">
        <f t="shared" si="16"/>
        <v/>
      </c>
      <c r="C1030"/>
      <c r="D1030"/>
      <c r="E1030"/>
      <c r="F1030"/>
      <c r="G1030"/>
      <c r="H1030"/>
      <c r="I1030"/>
      <c r="J1030"/>
      <c r="K1030"/>
      <c r="L1030"/>
      <c r="M1030"/>
      <c r="N1030"/>
      <c r="O1030"/>
      <c r="P1030"/>
      <c r="Q1030"/>
      <c r="R1030"/>
      <c r="S1030"/>
      <c r="T1030"/>
    </row>
    <row r="1031" spans="2:20" ht="15" x14ac:dyDescent="0.25">
      <c r="B1031" s="4" t="str">
        <f t="shared" si="16"/>
        <v/>
      </c>
      <c r="C1031"/>
      <c r="D1031"/>
      <c r="E1031"/>
      <c r="F1031"/>
      <c r="G1031"/>
      <c r="H1031"/>
      <c r="I1031"/>
      <c r="J1031"/>
      <c r="K1031"/>
      <c r="L1031"/>
      <c r="M1031"/>
      <c r="N1031"/>
      <c r="O1031"/>
      <c r="P1031"/>
      <c r="Q1031"/>
      <c r="R1031"/>
      <c r="S1031"/>
      <c r="T1031"/>
    </row>
    <row r="1032" spans="2:20" ht="15" x14ac:dyDescent="0.25">
      <c r="B1032" s="4" t="str">
        <f t="shared" si="16"/>
        <v/>
      </c>
      <c r="C1032"/>
      <c r="D1032"/>
      <c r="E1032"/>
      <c r="F1032"/>
      <c r="G1032"/>
      <c r="H1032"/>
      <c r="I1032"/>
      <c r="J1032"/>
      <c r="K1032"/>
      <c r="L1032"/>
      <c r="M1032"/>
      <c r="N1032"/>
      <c r="O1032"/>
      <c r="P1032"/>
      <c r="Q1032"/>
      <c r="R1032"/>
      <c r="S1032"/>
      <c r="T1032"/>
    </row>
    <row r="1033" spans="2:20" ht="15" x14ac:dyDescent="0.25">
      <c r="B1033" s="4" t="str">
        <f t="shared" si="16"/>
        <v/>
      </c>
      <c r="C1033"/>
      <c r="D1033"/>
      <c r="E1033"/>
      <c r="F1033"/>
      <c r="G1033"/>
      <c r="H1033"/>
      <c r="I1033"/>
      <c r="J1033"/>
      <c r="K1033"/>
      <c r="L1033"/>
      <c r="M1033"/>
      <c r="N1033"/>
      <c r="O1033"/>
      <c r="P1033"/>
      <c r="Q1033"/>
      <c r="R1033"/>
      <c r="S1033"/>
      <c r="T1033"/>
    </row>
    <row r="1034" spans="2:20" ht="15" x14ac:dyDescent="0.25">
      <c r="B1034" s="4" t="str">
        <f t="shared" si="16"/>
        <v/>
      </c>
      <c r="C1034"/>
      <c r="D1034"/>
      <c r="E1034"/>
      <c r="F1034"/>
      <c r="G1034"/>
      <c r="H1034"/>
      <c r="I1034"/>
      <c r="J1034"/>
      <c r="K1034"/>
      <c r="L1034"/>
      <c r="M1034"/>
      <c r="N1034"/>
      <c r="O1034"/>
      <c r="P1034"/>
      <c r="Q1034"/>
      <c r="R1034"/>
      <c r="S1034"/>
      <c r="T1034"/>
    </row>
    <row r="1035" spans="2:20" ht="15" x14ac:dyDescent="0.25">
      <c r="B1035" s="4" t="str">
        <f t="shared" si="16"/>
        <v/>
      </c>
      <c r="C1035"/>
      <c r="D1035"/>
      <c r="E1035"/>
      <c r="F1035"/>
      <c r="G1035"/>
      <c r="H1035"/>
      <c r="I1035"/>
      <c r="J1035"/>
      <c r="K1035"/>
      <c r="L1035"/>
      <c r="M1035"/>
      <c r="N1035"/>
      <c r="O1035"/>
      <c r="P1035"/>
      <c r="Q1035"/>
      <c r="R1035"/>
      <c r="S1035"/>
      <c r="T1035"/>
    </row>
    <row r="1036" spans="2:20" ht="15" x14ac:dyDescent="0.25">
      <c r="B1036" s="4" t="str">
        <f t="shared" si="16"/>
        <v/>
      </c>
      <c r="C1036"/>
      <c r="D1036"/>
      <c r="E1036"/>
      <c r="F1036"/>
      <c r="G1036"/>
      <c r="H1036"/>
      <c r="I1036"/>
      <c r="J1036"/>
      <c r="K1036"/>
      <c r="L1036"/>
      <c r="M1036"/>
      <c r="N1036"/>
      <c r="O1036"/>
      <c r="P1036"/>
      <c r="Q1036"/>
      <c r="R1036"/>
      <c r="S1036"/>
      <c r="T1036"/>
    </row>
    <row r="1037" spans="2:20" ht="15" x14ac:dyDescent="0.25">
      <c r="B1037" s="4" t="str">
        <f t="shared" ref="B1037:B1100" si="17">IF(IFERROR(IF(MAX(G1037:BB1037)/MAX($G$12:$BB$10000)=1,"",MAX(G1037:BB1037)/MAX($G$12:$BB$10000)),"")=0,"",IFERROR(IF(MAX(G1037:BB1037)/MAX($G$12:$BB$10000)=1,"",MAX(G1037:BB1037)/MAX($G$12:$BB$10000)),""))</f>
        <v/>
      </c>
      <c r="C1037"/>
      <c r="D1037"/>
      <c r="E1037"/>
      <c r="F1037"/>
      <c r="G1037"/>
      <c r="H1037"/>
      <c r="I1037"/>
      <c r="J1037"/>
      <c r="K1037"/>
      <c r="L1037"/>
      <c r="M1037"/>
      <c r="N1037"/>
      <c r="O1037"/>
      <c r="P1037"/>
      <c r="Q1037"/>
      <c r="R1037"/>
      <c r="S1037"/>
      <c r="T1037"/>
    </row>
    <row r="1038" spans="2:20" ht="15" x14ac:dyDescent="0.25">
      <c r="B1038" s="4" t="str">
        <f t="shared" si="17"/>
        <v/>
      </c>
      <c r="C1038"/>
      <c r="D1038"/>
      <c r="E1038"/>
      <c r="F1038"/>
      <c r="G1038"/>
      <c r="H1038"/>
      <c r="I1038"/>
      <c r="J1038"/>
      <c r="K1038"/>
      <c r="L1038"/>
      <c r="M1038"/>
      <c r="N1038"/>
      <c r="O1038"/>
      <c r="P1038"/>
      <c r="Q1038"/>
      <c r="R1038"/>
      <c r="S1038"/>
      <c r="T1038"/>
    </row>
    <row r="1039" spans="2:20" ht="15" x14ac:dyDescent="0.25">
      <c r="B1039" s="4" t="str">
        <f t="shared" si="17"/>
        <v/>
      </c>
      <c r="C1039"/>
      <c r="D1039"/>
      <c r="E1039"/>
      <c r="F1039"/>
      <c r="G1039"/>
      <c r="H1039"/>
      <c r="I1039"/>
      <c r="J1039"/>
      <c r="K1039"/>
      <c r="L1039"/>
      <c r="M1039"/>
      <c r="N1039"/>
      <c r="O1039"/>
      <c r="P1039"/>
      <c r="Q1039"/>
      <c r="R1039"/>
      <c r="S1039"/>
      <c r="T1039"/>
    </row>
    <row r="1040" spans="2:20" ht="15" x14ac:dyDescent="0.25">
      <c r="B1040" s="4" t="str">
        <f t="shared" si="17"/>
        <v/>
      </c>
      <c r="C1040"/>
      <c r="D1040"/>
      <c r="E1040"/>
      <c r="F1040"/>
      <c r="G1040"/>
      <c r="H1040"/>
      <c r="I1040"/>
      <c r="J1040"/>
      <c r="K1040"/>
      <c r="L1040"/>
      <c r="M1040"/>
      <c r="N1040"/>
      <c r="O1040"/>
      <c r="P1040"/>
      <c r="Q1040"/>
      <c r="R1040"/>
      <c r="S1040"/>
      <c r="T1040"/>
    </row>
    <row r="1041" spans="2:20" ht="15" x14ac:dyDescent="0.25">
      <c r="B1041" s="4" t="str">
        <f t="shared" si="17"/>
        <v/>
      </c>
      <c r="C1041"/>
      <c r="D1041"/>
      <c r="E1041"/>
      <c r="F1041"/>
      <c r="G1041"/>
      <c r="H1041"/>
      <c r="I1041"/>
      <c r="J1041"/>
      <c r="K1041"/>
      <c r="L1041"/>
      <c r="M1041"/>
      <c r="N1041"/>
      <c r="O1041"/>
      <c r="P1041"/>
      <c r="Q1041"/>
      <c r="R1041"/>
      <c r="S1041"/>
      <c r="T1041"/>
    </row>
    <row r="1042" spans="2:20" ht="15" x14ac:dyDescent="0.25">
      <c r="B1042" s="4" t="str">
        <f t="shared" si="17"/>
        <v/>
      </c>
      <c r="C1042"/>
      <c r="D1042"/>
      <c r="E1042"/>
      <c r="F1042"/>
      <c r="G1042"/>
      <c r="H1042"/>
      <c r="I1042"/>
      <c r="J1042"/>
      <c r="K1042"/>
      <c r="L1042"/>
      <c r="M1042"/>
      <c r="N1042"/>
      <c r="O1042"/>
      <c r="P1042"/>
      <c r="Q1042"/>
      <c r="R1042"/>
      <c r="S1042"/>
      <c r="T1042"/>
    </row>
    <row r="1043" spans="2:20" ht="15" x14ac:dyDescent="0.25">
      <c r="B1043" s="4" t="str">
        <f t="shared" si="17"/>
        <v/>
      </c>
      <c r="C1043"/>
      <c r="D1043"/>
      <c r="E1043"/>
      <c r="F1043"/>
      <c r="G1043"/>
      <c r="H1043"/>
      <c r="I1043"/>
      <c r="J1043"/>
      <c r="K1043"/>
      <c r="L1043"/>
      <c r="M1043"/>
      <c r="N1043"/>
      <c r="O1043"/>
      <c r="P1043"/>
      <c r="Q1043"/>
      <c r="R1043"/>
      <c r="S1043"/>
      <c r="T1043"/>
    </row>
    <row r="1044" spans="2:20" ht="15" x14ac:dyDescent="0.25">
      <c r="B1044" s="4" t="str">
        <f t="shared" si="17"/>
        <v/>
      </c>
      <c r="C1044"/>
      <c r="D1044"/>
      <c r="E1044"/>
      <c r="F1044"/>
      <c r="G1044"/>
      <c r="H1044"/>
      <c r="I1044"/>
      <c r="J1044"/>
      <c r="K1044"/>
      <c r="L1044"/>
      <c r="M1044"/>
      <c r="N1044"/>
      <c r="O1044"/>
      <c r="P1044"/>
      <c r="Q1044"/>
      <c r="R1044"/>
      <c r="S1044"/>
      <c r="T1044"/>
    </row>
    <row r="1045" spans="2:20" ht="15" x14ac:dyDescent="0.25">
      <c r="B1045" s="4" t="str">
        <f t="shared" si="17"/>
        <v/>
      </c>
      <c r="C1045"/>
      <c r="D1045"/>
      <c r="E1045"/>
      <c r="F1045"/>
      <c r="G1045"/>
      <c r="H1045"/>
      <c r="I1045"/>
      <c r="J1045"/>
      <c r="K1045"/>
      <c r="L1045"/>
      <c r="M1045"/>
      <c r="N1045"/>
      <c r="O1045"/>
      <c r="P1045"/>
      <c r="Q1045"/>
      <c r="R1045"/>
      <c r="S1045"/>
      <c r="T1045"/>
    </row>
    <row r="1046" spans="2:20" ht="15" x14ac:dyDescent="0.25">
      <c r="B1046" s="4" t="str">
        <f t="shared" si="17"/>
        <v/>
      </c>
      <c r="C1046"/>
      <c r="D1046"/>
      <c r="E1046"/>
      <c r="F1046"/>
      <c r="G1046"/>
      <c r="H1046"/>
      <c r="I1046"/>
      <c r="J1046"/>
      <c r="K1046"/>
      <c r="L1046"/>
      <c r="M1046"/>
      <c r="N1046"/>
      <c r="O1046"/>
      <c r="P1046"/>
      <c r="Q1046"/>
      <c r="R1046"/>
      <c r="S1046"/>
      <c r="T1046"/>
    </row>
    <row r="1047" spans="2:20" ht="15" x14ac:dyDescent="0.25">
      <c r="B1047" s="4" t="str">
        <f t="shared" si="17"/>
        <v/>
      </c>
      <c r="C1047"/>
      <c r="D1047"/>
      <c r="E1047"/>
      <c r="F1047"/>
      <c r="G1047"/>
      <c r="H1047"/>
      <c r="I1047"/>
      <c r="J1047"/>
      <c r="K1047"/>
      <c r="L1047"/>
      <c r="M1047"/>
      <c r="N1047"/>
      <c r="O1047"/>
      <c r="P1047"/>
      <c r="Q1047"/>
      <c r="R1047"/>
      <c r="S1047"/>
      <c r="T1047"/>
    </row>
    <row r="1048" spans="2:20" ht="15" x14ac:dyDescent="0.25">
      <c r="B1048" s="4" t="str">
        <f t="shared" si="17"/>
        <v/>
      </c>
      <c r="C1048"/>
      <c r="D1048"/>
      <c r="E1048"/>
      <c r="F1048"/>
      <c r="G1048"/>
      <c r="H1048"/>
      <c r="I1048"/>
      <c r="J1048"/>
      <c r="K1048"/>
      <c r="L1048"/>
      <c r="M1048"/>
      <c r="N1048"/>
      <c r="O1048"/>
      <c r="P1048"/>
      <c r="Q1048"/>
      <c r="R1048"/>
      <c r="S1048"/>
      <c r="T1048"/>
    </row>
    <row r="1049" spans="2:20" ht="15" x14ac:dyDescent="0.25">
      <c r="B1049" s="4" t="str">
        <f t="shared" si="17"/>
        <v/>
      </c>
      <c r="C1049"/>
      <c r="D1049"/>
      <c r="E1049"/>
      <c r="F1049"/>
      <c r="G1049"/>
      <c r="H1049"/>
      <c r="I1049"/>
      <c r="J1049"/>
      <c r="K1049"/>
      <c r="L1049"/>
      <c r="M1049"/>
      <c r="N1049"/>
      <c r="O1049"/>
      <c r="P1049"/>
      <c r="Q1049"/>
      <c r="R1049"/>
      <c r="S1049"/>
      <c r="T1049"/>
    </row>
    <row r="1050" spans="2:20" ht="15" x14ac:dyDescent="0.25">
      <c r="B1050" s="4" t="str">
        <f t="shared" si="17"/>
        <v/>
      </c>
      <c r="C1050"/>
      <c r="D1050"/>
      <c r="E1050"/>
      <c r="F1050"/>
      <c r="G1050"/>
      <c r="H1050"/>
      <c r="I1050"/>
      <c r="J1050"/>
      <c r="K1050"/>
      <c r="L1050"/>
      <c r="M1050"/>
      <c r="N1050"/>
      <c r="O1050"/>
      <c r="P1050"/>
      <c r="Q1050"/>
      <c r="R1050"/>
      <c r="S1050"/>
      <c r="T1050"/>
    </row>
    <row r="1051" spans="2:20" ht="15" x14ac:dyDescent="0.25">
      <c r="B1051" s="4" t="str">
        <f t="shared" si="17"/>
        <v/>
      </c>
      <c r="C1051"/>
      <c r="D1051"/>
      <c r="E1051"/>
      <c r="F1051"/>
      <c r="G1051"/>
      <c r="H1051"/>
      <c r="I1051"/>
      <c r="J1051"/>
      <c r="K1051"/>
      <c r="L1051"/>
      <c r="M1051"/>
      <c r="N1051"/>
      <c r="O1051"/>
      <c r="P1051"/>
      <c r="Q1051"/>
      <c r="R1051"/>
      <c r="S1051"/>
      <c r="T1051"/>
    </row>
    <row r="1052" spans="2:20" ht="15" x14ac:dyDescent="0.25">
      <c r="B1052" s="4" t="str">
        <f t="shared" si="17"/>
        <v/>
      </c>
      <c r="C1052"/>
      <c r="D1052"/>
      <c r="E1052"/>
      <c r="F1052"/>
      <c r="G1052"/>
      <c r="H1052"/>
      <c r="I1052"/>
      <c r="J1052"/>
      <c r="K1052"/>
      <c r="L1052"/>
      <c r="M1052"/>
      <c r="N1052"/>
      <c r="O1052"/>
      <c r="P1052"/>
      <c r="Q1052"/>
      <c r="R1052"/>
      <c r="S1052"/>
      <c r="T1052"/>
    </row>
    <row r="1053" spans="2:20" ht="15" x14ac:dyDescent="0.25">
      <c r="B1053" s="4" t="str">
        <f t="shared" si="17"/>
        <v/>
      </c>
      <c r="C1053"/>
      <c r="D1053"/>
      <c r="E1053"/>
      <c r="F1053"/>
      <c r="G1053"/>
      <c r="H1053"/>
      <c r="I1053"/>
      <c r="J1053"/>
      <c r="K1053"/>
      <c r="L1053"/>
      <c r="M1053"/>
      <c r="N1053"/>
      <c r="O1053"/>
      <c r="P1053"/>
      <c r="Q1053"/>
      <c r="R1053"/>
      <c r="S1053"/>
      <c r="T1053"/>
    </row>
    <row r="1054" spans="2:20" ht="15" x14ac:dyDescent="0.25">
      <c r="B1054" s="4" t="str">
        <f t="shared" si="17"/>
        <v/>
      </c>
      <c r="C1054"/>
      <c r="D1054"/>
      <c r="E1054"/>
      <c r="F1054"/>
      <c r="G1054"/>
      <c r="H1054"/>
      <c r="I1054"/>
      <c r="J1054"/>
      <c r="K1054"/>
      <c r="L1054"/>
      <c r="M1054"/>
      <c r="N1054"/>
      <c r="O1054"/>
      <c r="P1054"/>
      <c r="Q1054"/>
      <c r="R1054"/>
      <c r="S1054"/>
      <c r="T1054"/>
    </row>
    <row r="1055" spans="2:20" ht="15" x14ac:dyDescent="0.25">
      <c r="B1055" s="4" t="str">
        <f t="shared" si="17"/>
        <v/>
      </c>
      <c r="C1055"/>
      <c r="D1055"/>
      <c r="E1055"/>
      <c r="F1055"/>
      <c r="G1055"/>
      <c r="H1055"/>
      <c r="I1055"/>
      <c r="J1055"/>
      <c r="K1055"/>
      <c r="L1055"/>
      <c r="M1055"/>
      <c r="N1055"/>
      <c r="O1055"/>
      <c r="P1055"/>
      <c r="Q1055"/>
      <c r="R1055"/>
      <c r="S1055"/>
      <c r="T1055"/>
    </row>
    <row r="1056" spans="2:20" ht="15" x14ac:dyDescent="0.25">
      <c r="B1056" s="4" t="str">
        <f t="shared" si="17"/>
        <v/>
      </c>
      <c r="C1056"/>
      <c r="D1056"/>
      <c r="E1056"/>
      <c r="F1056"/>
      <c r="G1056"/>
      <c r="H1056"/>
      <c r="I1056"/>
      <c r="J1056"/>
      <c r="K1056"/>
      <c r="L1056"/>
      <c r="M1056"/>
      <c r="N1056"/>
      <c r="O1056"/>
      <c r="P1056"/>
      <c r="Q1056"/>
      <c r="R1056"/>
      <c r="S1056"/>
      <c r="T1056"/>
    </row>
    <row r="1057" spans="2:20" ht="15" x14ac:dyDescent="0.25">
      <c r="B1057" s="4" t="str">
        <f t="shared" si="17"/>
        <v/>
      </c>
      <c r="C1057"/>
      <c r="D1057"/>
      <c r="E1057"/>
      <c r="F1057"/>
      <c r="G1057"/>
      <c r="H1057"/>
      <c r="I1057"/>
      <c r="J1057"/>
      <c r="K1057"/>
      <c r="L1057"/>
      <c r="M1057"/>
      <c r="N1057"/>
      <c r="O1057"/>
      <c r="P1057"/>
      <c r="Q1057"/>
      <c r="R1057"/>
      <c r="S1057"/>
      <c r="T1057"/>
    </row>
    <row r="1058" spans="2:20" ht="15" x14ac:dyDescent="0.25">
      <c r="B1058" s="4" t="str">
        <f t="shared" si="17"/>
        <v/>
      </c>
      <c r="C1058"/>
      <c r="D1058"/>
      <c r="E1058"/>
      <c r="F1058"/>
      <c r="G1058"/>
      <c r="H1058"/>
      <c r="I1058"/>
      <c r="J1058"/>
      <c r="K1058"/>
      <c r="L1058"/>
      <c r="M1058"/>
      <c r="N1058"/>
      <c r="O1058"/>
      <c r="P1058"/>
      <c r="Q1058"/>
      <c r="R1058"/>
      <c r="S1058"/>
      <c r="T1058"/>
    </row>
    <row r="1059" spans="2:20" ht="15" x14ac:dyDescent="0.25">
      <c r="B1059" s="4" t="str">
        <f t="shared" si="17"/>
        <v/>
      </c>
      <c r="C1059"/>
      <c r="D1059"/>
      <c r="E1059"/>
      <c r="F1059"/>
      <c r="G1059"/>
      <c r="H1059"/>
      <c r="I1059"/>
      <c r="J1059"/>
      <c r="K1059"/>
      <c r="L1059"/>
      <c r="M1059"/>
      <c r="N1059"/>
      <c r="O1059"/>
      <c r="P1059"/>
      <c r="Q1059"/>
      <c r="R1059"/>
      <c r="S1059"/>
      <c r="T1059"/>
    </row>
    <row r="1060" spans="2:20" ht="15" x14ac:dyDescent="0.25">
      <c r="B1060" s="4" t="str">
        <f t="shared" si="17"/>
        <v/>
      </c>
      <c r="C1060"/>
      <c r="D1060"/>
      <c r="E1060"/>
      <c r="F1060"/>
      <c r="G1060"/>
      <c r="H1060"/>
      <c r="I1060"/>
      <c r="J1060"/>
      <c r="K1060"/>
      <c r="L1060"/>
      <c r="M1060"/>
      <c r="N1060"/>
      <c r="O1060"/>
      <c r="P1060"/>
      <c r="Q1060"/>
      <c r="R1060"/>
      <c r="S1060"/>
      <c r="T1060"/>
    </row>
    <row r="1061" spans="2:20" ht="15" x14ac:dyDescent="0.25">
      <c r="B1061" s="4" t="str">
        <f t="shared" si="17"/>
        <v/>
      </c>
      <c r="C1061"/>
      <c r="D1061"/>
      <c r="E1061"/>
      <c r="F1061"/>
      <c r="G1061"/>
      <c r="H1061"/>
      <c r="I1061"/>
      <c r="J1061"/>
      <c r="K1061"/>
      <c r="L1061"/>
      <c r="M1061"/>
      <c r="N1061"/>
      <c r="O1061"/>
      <c r="P1061"/>
      <c r="Q1061"/>
      <c r="R1061"/>
      <c r="S1061"/>
      <c r="T1061"/>
    </row>
    <row r="1062" spans="2:20" ht="15" x14ac:dyDescent="0.25">
      <c r="B1062" s="4" t="str">
        <f t="shared" si="17"/>
        <v/>
      </c>
      <c r="C1062"/>
      <c r="D1062"/>
      <c r="E1062"/>
      <c r="F1062"/>
      <c r="G1062"/>
      <c r="H1062"/>
      <c r="I1062"/>
      <c r="J1062"/>
      <c r="K1062"/>
      <c r="L1062"/>
      <c r="M1062"/>
      <c r="N1062"/>
      <c r="O1062"/>
      <c r="P1062"/>
      <c r="Q1062"/>
      <c r="R1062"/>
      <c r="S1062"/>
      <c r="T1062"/>
    </row>
    <row r="1063" spans="2:20" ht="15" x14ac:dyDescent="0.25">
      <c r="B1063" s="4" t="str">
        <f t="shared" si="17"/>
        <v/>
      </c>
      <c r="C1063"/>
      <c r="D1063"/>
      <c r="E1063"/>
      <c r="F1063"/>
      <c r="G1063"/>
      <c r="H1063"/>
      <c r="I1063"/>
      <c r="J1063"/>
      <c r="K1063"/>
      <c r="L1063"/>
      <c r="M1063"/>
      <c r="N1063"/>
      <c r="O1063"/>
      <c r="P1063"/>
      <c r="Q1063"/>
      <c r="R1063"/>
      <c r="S1063"/>
      <c r="T1063"/>
    </row>
    <row r="1064" spans="2:20" ht="15" x14ac:dyDescent="0.25">
      <c r="B1064" s="4" t="str">
        <f t="shared" si="17"/>
        <v/>
      </c>
      <c r="C1064"/>
      <c r="D1064"/>
      <c r="E1064"/>
      <c r="F1064"/>
      <c r="G1064"/>
      <c r="H1064"/>
      <c r="I1064"/>
      <c r="J1064"/>
      <c r="K1064"/>
      <c r="L1064"/>
      <c r="M1064"/>
      <c r="N1064"/>
      <c r="O1064"/>
      <c r="P1064"/>
      <c r="Q1064"/>
      <c r="R1064"/>
      <c r="S1064"/>
      <c r="T1064"/>
    </row>
    <row r="1065" spans="2:20" ht="15" x14ac:dyDescent="0.25">
      <c r="B1065" s="4" t="str">
        <f t="shared" si="17"/>
        <v/>
      </c>
      <c r="C1065"/>
      <c r="D1065"/>
      <c r="E1065"/>
      <c r="F1065"/>
      <c r="G1065"/>
      <c r="H1065"/>
      <c r="I1065"/>
      <c r="J1065"/>
      <c r="K1065"/>
      <c r="L1065"/>
      <c r="M1065"/>
      <c r="N1065"/>
      <c r="O1065"/>
      <c r="P1065"/>
      <c r="Q1065"/>
      <c r="R1065"/>
      <c r="S1065"/>
      <c r="T1065"/>
    </row>
    <row r="1066" spans="2:20" ht="15" x14ac:dyDescent="0.25">
      <c r="B1066" s="4" t="str">
        <f t="shared" si="17"/>
        <v/>
      </c>
      <c r="C1066"/>
      <c r="D1066"/>
      <c r="E1066"/>
      <c r="F1066"/>
      <c r="G1066"/>
      <c r="H1066"/>
      <c r="I1066"/>
      <c r="J1066"/>
      <c r="K1066"/>
      <c r="L1066"/>
      <c r="M1066"/>
      <c r="N1066"/>
      <c r="O1066"/>
      <c r="P1066"/>
      <c r="Q1066"/>
      <c r="R1066"/>
      <c r="S1066"/>
      <c r="T1066"/>
    </row>
    <row r="1067" spans="2:20" ht="15" x14ac:dyDescent="0.25">
      <c r="B1067" s="4" t="str">
        <f t="shared" si="17"/>
        <v/>
      </c>
      <c r="C1067"/>
      <c r="D1067"/>
      <c r="E1067"/>
      <c r="F1067"/>
      <c r="G1067"/>
      <c r="H1067"/>
      <c r="I1067"/>
      <c r="J1067"/>
      <c r="K1067"/>
      <c r="L1067"/>
      <c r="M1067"/>
      <c r="N1067"/>
      <c r="O1067"/>
      <c r="P1067"/>
      <c r="Q1067"/>
      <c r="R1067"/>
      <c r="S1067"/>
      <c r="T1067"/>
    </row>
    <row r="1068" spans="2:20" ht="15" x14ac:dyDescent="0.25">
      <c r="B1068" s="4" t="str">
        <f t="shared" si="17"/>
        <v/>
      </c>
      <c r="C1068"/>
      <c r="D1068"/>
      <c r="E1068"/>
      <c r="F1068"/>
      <c r="G1068"/>
      <c r="H1068"/>
      <c r="I1068"/>
      <c r="J1068"/>
      <c r="K1068"/>
      <c r="L1068"/>
      <c r="M1068"/>
      <c r="N1068"/>
      <c r="O1068"/>
      <c r="P1068"/>
      <c r="Q1068"/>
      <c r="R1068"/>
      <c r="S1068"/>
      <c r="T1068"/>
    </row>
    <row r="1069" spans="2:20" ht="15" x14ac:dyDescent="0.25">
      <c r="B1069" s="4" t="str">
        <f t="shared" si="17"/>
        <v/>
      </c>
      <c r="C1069"/>
      <c r="D1069"/>
      <c r="E1069"/>
      <c r="F1069"/>
      <c r="G1069"/>
      <c r="H1069"/>
      <c r="I1069"/>
      <c r="J1069"/>
      <c r="K1069"/>
      <c r="L1069"/>
      <c r="M1069"/>
      <c r="N1069"/>
      <c r="O1069"/>
      <c r="P1069"/>
      <c r="Q1069"/>
      <c r="R1069"/>
      <c r="S1069"/>
      <c r="T1069"/>
    </row>
    <row r="1070" spans="2:20" ht="15" x14ac:dyDescent="0.25">
      <c r="B1070" s="4" t="str">
        <f t="shared" si="17"/>
        <v/>
      </c>
      <c r="C1070"/>
      <c r="D1070"/>
      <c r="E1070"/>
      <c r="F1070"/>
      <c r="G1070"/>
      <c r="H1070"/>
      <c r="I1070"/>
      <c r="J1070"/>
      <c r="K1070"/>
      <c r="L1070"/>
      <c r="M1070"/>
      <c r="N1070"/>
      <c r="O1070"/>
      <c r="P1070"/>
      <c r="Q1070"/>
      <c r="R1070"/>
      <c r="S1070"/>
      <c r="T1070"/>
    </row>
    <row r="1071" spans="2:20" ht="15" x14ac:dyDescent="0.25">
      <c r="B1071" s="4" t="str">
        <f t="shared" si="17"/>
        <v/>
      </c>
      <c r="C1071"/>
      <c r="D1071"/>
      <c r="E1071"/>
      <c r="F1071"/>
      <c r="G1071"/>
      <c r="H1071"/>
      <c r="I1071"/>
      <c r="J1071"/>
      <c r="K1071"/>
      <c r="L1071"/>
      <c r="M1071"/>
      <c r="N1071"/>
      <c r="O1071"/>
      <c r="P1071"/>
      <c r="Q1071"/>
      <c r="R1071"/>
      <c r="S1071"/>
      <c r="T1071"/>
    </row>
    <row r="1072" spans="2:20" ht="15" x14ac:dyDescent="0.25">
      <c r="B1072" s="4" t="str">
        <f t="shared" si="17"/>
        <v/>
      </c>
      <c r="C1072"/>
      <c r="D1072"/>
      <c r="E1072"/>
      <c r="F1072"/>
      <c r="G1072"/>
      <c r="H1072"/>
      <c r="I1072"/>
      <c r="J1072"/>
      <c r="K1072"/>
      <c r="L1072"/>
      <c r="M1072"/>
      <c r="N1072"/>
      <c r="O1072"/>
      <c r="P1072"/>
      <c r="Q1072"/>
      <c r="R1072"/>
      <c r="S1072"/>
      <c r="T1072"/>
    </row>
    <row r="1073" spans="2:20" ht="15" x14ac:dyDescent="0.25">
      <c r="B1073" s="4" t="str">
        <f t="shared" si="17"/>
        <v/>
      </c>
      <c r="C1073"/>
      <c r="D1073"/>
      <c r="E1073"/>
      <c r="F1073"/>
      <c r="G1073"/>
      <c r="H1073"/>
      <c r="I1073"/>
      <c r="J1073"/>
      <c r="K1073"/>
      <c r="L1073"/>
      <c r="M1073"/>
      <c r="N1073"/>
      <c r="O1073"/>
      <c r="P1073"/>
      <c r="Q1073"/>
      <c r="R1073"/>
      <c r="S1073"/>
      <c r="T1073"/>
    </row>
    <row r="1074" spans="2:20" ht="15" x14ac:dyDescent="0.25">
      <c r="B1074" s="4" t="str">
        <f t="shared" si="17"/>
        <v/>
      </c>
      <c r="C1074"/>
      <c r="D1074"/>
      <c r="E1074"/>
      <c r="F1074"/>
      <c r="G1074"/>
      <c r="H1074"/>
      <c r="I1074"/>
      <c r="J1074"/>
      <c r="K1074"/>
      <c r="L1074"/>
      <c r="M1074"/>
      <c r="N1074"/>
      <c r="O1074"/>
      <c r="P1074"/>
      <c r="Q1074"/>
      <c r="R1074"/>
      <c r="S1074"/>
      <c r="T1074"/>
    </row>
    <row r="1075" spans="2:20" ht="15" x14ac:dyDescent="0.25">
      <c r="B1075" s="4" t="str">
        <f t="shared" si="17"/>
        <v/>
      </c>
      <c r="C1075"/>
      <c r="D1075"/>
      <c r="E1075"/>
      <c r="F1075"/>
      <c r="G1075"/>
      <c r="H1075"/>
      <c r="I1075"/>
      <c r="J1075"/>
      <c r="K1075"/>
      <c r="L1075"/>
      <c r="M1075"/>
      <c r="N1075"/>
      <c r="O1075"/>
      <c r="P1075"/>
      <c r="Q1075"/>
      <c r="R1075"/>
      <c r="S1075"/>
      <c r="T1075"/>
    </row>
    <row r="1076" spans="2:20" ht="15" x14ac:dyDescent="0.25">
      <c r="B1076" s="4" t="str">
        <f t="shared" si="17"/>
        <v/>
      </c>
      <c r="C1076"/>
      <c r="D1076"/>
      <c r="E1076"/>
      <c r="F1076"/>
      <c r="G1076"/>
      <c r="H1076"/>
      <c r="I1076"/>
      <c r="J1076"/>
      <c r="K1076"/>
      <c r="L1076"/>
      <c r="M1076"/>
      <c r="N1076"/>
      <c r="O1076"/>
      <c r="P1076"/>
      <c r="Q1076"/>
      <c r="R1076"/>
      <c r="S1076"/>
      <c r="T1076"/>
    </row>
    <row r="1077" spans="2:20" ht="15" x14ac:dyDescent="0.25">
      <c r="B1077" s="4" t="str">
        <f t="shared" si="17"/>
        <v/>
      </c>
      <c r="C1077"/>
      <c r="D1077"/>
      <c r="E1077"/>
      <c r="F1077"/>
      <c r="G1077"/>
      <c r="H1077"/>
      <c r="I1077"/>
      <c r="J1077"/>
      <c r="K1077"/>
      <c r="L1077"/>
      <c r="M1077"/>
      <c r="N1077"/>
      <c r="O1077"/>
      <c r="P1077"/>
      <c r="Q1077"/>
      <c r="R1077"/>
      <c r="S1077"/>
      <c r="T1077"/>
    </row>
    <row r="1078" spans="2:20" ht="15" x14ac:dyDescent="0.25">
      <c r="B1078" s="4" t="str">
        <f t="shared" si="17"/>
        <v/>
      </c>
      <c r="C1078"/>
      <c r="D1078"/>
      <c r="E1078"/>
      <c r="F1078"/>
      <c r="G1078"/>
      <c r="H1078"/>
      <c r="I1078"/>
      <c r="J1078"/>
      <c r="K1078"/>
      <c r="L1078"/>
      <c r="M1078"/>
      <c r="N1078"/>
      <c r="O1078"/>
      <c r="P1078"/>
      <c r="Q1078"/>
      <c r="R1078"/>
      <c r="S1078"/>
      <c r="T1078"/>
    </row>
    <row r="1079" spans="2:20" ht="15" x14ac:dyDescent="0.25">
      <c r="B1079" s="4" t="str">
        <f t="shared" si="17"/>
        <v/>
      </c>
      <c r="C1079"/>
      <c r="D1079"/>
      <c r="E1079"/>
      <c r="F1079"/>
      <c r="G1079"/>
      <c r="H1079"/>
      <c r="I1079"/>
      <c r="J1079"/>
      <c r="K1079"/>
      <c r="L1079"/>
      <c r="M1079"/>
      <c r="N1079"/>
      <c r="O1079"/>
      <c r="P1079"/>
      <c r="Q1079"/>
      <c r="R1079"/>
      <c r="S1079"/>
      <c r="T1079"/>
    </row>
    <row r="1080" spans="2:20" ht="15" x14ac:dyDescent="0.25">
      <c r="B1080" s="4" t="str">
        <f t="shared" si="17"/>
        <v/>
      </c>
      <c r="C1080"/>
      <c r="D1080"/>
      <c r="E1080"/>
      <c r="F1080"/>
      <c r="G1080"/>
      <c r="H1080"/>
      <c r="I1080"/>
      <c r="J1080"/>
      <c r="K1080"/>
      <c r="L1080"/>
      <c r="M1080"/>
      <c r="N1080"/>
      <c r="O1080"/>
      <c r="P1080"/>
      <c r="Q1080"/>
      <c r="R1080"/>
      <c r="S1080"/>
      <c r="T1080"/>
    </row>
    <row r="1081" spans="2:20" ht="15" x14ac:dyDescent="0.25">
      <c r="B1081" s="4" t="str">
        <f t="shared" si="17"/>
        <v/>
      </c>
      <c r="C1081"/>
      <c r="D1081"/>
      <c r="E1081"/>
      <c r="F1081"/>
      <c r="G1081"/>
      <c r="H1081"/>
      <c r="I1081"/>
      <c r="J1081"/>
      <c r="K1081"/>
      <c r="L1081"/>
      <c r="M1081"/>
      <c r="N1081"/>
      <c r="O1081"/>
      <c r="P1081"/>
      <c r="Q1081"/>
      <c r="R1081"/>
      <c r="S1081"/>
      <c r="T1081"/>
    </row>
    <row r="1082" spans="2:20" ht="15" x14ac:dyDescent="0.25">
      <c r="B1082" s="4" t="str">
        <f t="shared" si="17"/>
        <v/>
      </c>
      <c r="C1082"/>
      <c r="D1082"/>
      <c r="E1082"/>
      <c r="F1082"/>
      <c r="G1082"/>
      <c r="H1082"/>
      <c r="I1082"/>
      <c r="J1082"/>
      <c r="K1082"/>
      <c r="L1082"/>
      <c r="M1082"/>
      <c r="N1082"/>
      <c r="O1082"/>
      <c r="P1082"/>
      <c r="Q1082"/>
      <c r="R1082"/>
      <c r="S1082"/>
      <c r="T1082"/>
    </row>
    <row r="1083" spans="2:20" ht="15" x14ac:dyDescent="0.25">
      <c r="B1083" s="4" t="str">
        <f t="shared" si="17"/>
        <v/>
      </c>
      <c r="C1083"/>
      <c r="D1083"/>
      <c r="E1083"/>
      <c r="F1083"/>
      <c r="G1083"/>
      <c r="H1083"/>
      <c r="I1083"/>
      <c r="J1083"/>
      <c r="K1083"/>
      <c r="L1083"/>
      <c r="M1083"/>
      <c r="N1083"/>
      <c r="O1083"/>
      <c r="P1083"/>
      <c r="Q1083"/>
      <c r="R1083"/>
      <c r="S1083"/>
      <c r="T1083"/>
    </row>
    <row r="1084" spans="2:20" ht="15" x14ac:dyDescent="0.25">
      <c r="B1084" s="4" t="str">
        <f t="shared" si="17"/>
        <v/>
      </c>
      <c r="C1084"/>
      <c r="D1084"/>
      <c r="E1084"/>
      <c r="F1084"/>
      <c r="G1084"/>
      <c r="H1084"/>
      <c r="I1084"/>
      <c r="J1084"/>
      <c r="K1084"/>
      <c r="L1084"/>
      <c r="M1084"/>
      <c r="N1084"/>
      <c r="O1084"/>
      <c r="P1084"/>
      <c r="Q1084"/>
      <c r="R1084"/>
      <c r="S1084"/>
      <c r="T1084"/>
    </row>
    <row r="1085" spans="2:20" ht="15" x14ac:dyDescent="0.25">
      <c r="B1085" s="4" t="str">
        <f t="shared" si="17"/>
        <v/>
      </c>
      <c r="C1085"/>
      <c r="D1085"/>
      <c r="E1085"/>
      <c r="F1085"/>
      <c r="G1085"/>
      <c r="H1085"/>
      <c r="I1085"/>
      <c r="J1085"/>
      <c r="K1085"/>
      <c r="L1085"/>
      <c r="M1085"/>
      <c r="N1085"/>
      <c r="O1085"/>
      <c r="P1085"/>
      <c r="Q1085"/>
      <c r="R1085"/>
      <c r="S1085"/>
      <c r="T1085"/>
    </row>
    <row r="1086" spans="2:20" ht="15" x14ac:dyDescent="0.25">
      <c r="B1086" s="4" t="str">
        <f t="shared" si="17"/>
        <v/>
      </c>
      <c r="C1086"/>
      <c r="D1086"/>
      <c r="E1086"/>
      <c r="F1086"/>
      <c r="G1086"/>
      <c r="H1086"/>
      <c r="I1086"/>
      <c r="J1086"/>
      <c r="K1086"/>
      <c r="L1086"/>
      <c r="M1086"/>
      <c r="N1086"/>
      <c r="O1086"/>
      <c r="P1086"/>
      <c r="Q1086"/>
      <c r="R1086"/>
      <c r="S1086"/>
      <c r="T1086"/>
    </row>
    <row r="1087" spans="2:20" ht="15" x14ac:dyDescent="0.25">
      <c r="B1087" s="4" t="str">
        <f t="shared" si="17"/>
        <v/>
      </c>
      <c r="C1087"/>
      <c r="D1087"/>
      <c r="E1087"/>
      <c r="F1087"/>
      <c r="G1087"/>
      <c r="H1087"/>
      <c r="I1087"/>
      <c r="J1087"/>
      <c r="K1087"/>
      <c r="L1087"/>
      <c r="M1087"/>
      <c r="N1087"/>
      <c r="O1087"/>
      <c r="P1087"/>
      <c r="Q1087"/>
      <c r="R1087"/>
      <c r="S1087"/>
      <c r="T1087"/>
    </row>
    <row r="1088" spans="2:20" ht="15" x14ac:dyDescent="0.25">
      <c r="B1088" s="4" t="str">
        <f t="shared" si="17"/>
        <v/>
      </c>
      <c r="C1088"/>
      <c r="D1088"/>
      <c r="E1088"/>
      <c r="F1088"/>
      <c r="G1088"/>
      <c r="H1088"/>
      <c r="I1088"/>
      <c r="J1088"/>
      <c r="K1088"/>
      <c r="L1088"/>
      <c r="M1088"/>
      <c r="N1088"/>
      <c r="O1088"/>
      <c r="P1088"/>
      <c r="Q1088"/>
      <c r="R1088"/>
      <c r="S1088"/>
      <c r="T1088"/>
    </row>
    <row r="1089" spans="2:20" ht="15" x14ac:dyDescent="0.25">
      <c r="B1089" s="4" t="str">
        <f t="shared" si="17"/>
        <v/>
      </c>
      <c r="C1089"/>
      <c r="D1089"/>
      <c r="E1089"/>
      <c r="F1089"/>
      <c r="G1089"/>
      <c r="H1089"/>
      <c r="I1089"/>
      <c r="J1089"/>
      <c r="K1089"/>
      <c r="L1089"/>
      <c r="M1089"/>
      <c r="N1089"/>
      <c r="O1089"/>
      <c r="P1089"/>
      <c r="Q1089"/>
      <c r="R1089"/>
      <c r="S1089"/>
      <c r="T1089"/>
    </row>
    <row r="1090" spans="2:20" ht="15" x14ac:dyDescent="0.25">
      <c r="B1090" s="4" t="str">
        <f t="shared" si="17"/>
        <v/>
      </c>
      <c r="C1090"/>
      <c r="D1090"/>
      <c r="E1090"/>
      <c r="F1090"/>
      <c r="G1090"/>
      <c r="H1090"/>
      <c r="I1090"/>
      <c r="J1090"/>
      <c r="K1090"/>
      <c r="L1090"/>
      <c r="M1090"/>
      <c r="N1090"/>
      <c r="O1090"/>
      <c r="P1090"/>
      <c r="Q1090"/>
      <c r="R1090"/>
      <c r="S1090"/>
      <c r="T1090"/>
    </row>
    <row r="1091" spans="2:20" ht="15" x14ac:dyDescent="0.25">
      <c r="B1091" s="4" t="str">
        <f t="shared" si="17"/>
        <v/>
      </c>
      <c r="C1091"/>
      <c r="D1091"/>
      <c r="E1091"/>
      <c r="F1091"/>
      <c r="G1091"/>
      <c r="H1091"/>
      <c r="I1091"/>
      <c r="J1091"/>
      <c r="K1091"/>
      <c r="L1091"/>
      <c r="M1091"/>
      <c r="N1091"/>
      <c r="O1091"/>
      <c r="P1091"/>
      <c r="Q1091"/>
      <c r="R1091"/>
      <c r="S1091"/>
      <c r="T1091"/>
    </row>
    <row r="1092" spans="2:20" ht="15" x14ac:dyDescent="0.25">
      <c r="B1092" s="4" t="str">
        <f t="shared" si="17"/>
        <v/>
      </c>
      <c r="C1092"/>
      <c r="D1092"/>
      <c r="E1092"/>
      <c r="F1092"/>
      <c r="G1092"/>
      <c r="H1092"/>
      <c r="I1092"/>
      <c r="J1092"/>
      <c r="K1092"/>
      <c r="L1092"/>
      <c r="M1092"/>
      <c r="N1092"/>
      <c r="O1092"/>
      <c r="P1092"/>
      <c r="Q1092"/>
      <c r="R1092"/>
      <c r="S1092"/>
      <c r="T1092"/>
    </row>
    <row r="1093" spans="2:20" ht="15" x14ac:dyDescent="0.25">
      <c r="B1093" s="4" t="str">
        <f t="shared" si="17"/>
        <v/>
      </c>
      <c r="C1093"/>
      <c r="D1093"/>
      <c r="E1093"/>
      <c r="F1093"/>
      <c r="G1093"/>
      <c r="H1093"/>
      <c r="I1093"/>
      <c r="J1093"/>
      <c r="K1093"/>
      <c r="L1093"/>
      <c r="M1093"/>
      <c r="N1093"/>
      <c r="O1093"/>
      <c r="P1093"/>
      <c r="Q1093"/>
      <c r="R1093"/>
      <c r="S1093"/>
      <c r="T1093"/>
    </row>
    <row r="1094" spans="2:20" ht="15" x14ac:dyDescent="0.25">
      <c r="B1094" s="4" t="str">
        <f t="shared" si="17"/>
        <v/>
      </c>
      <c r="C1094"/>
      <c r="D1094"/>
      <c r="E1094"/>
      <c r="F1094"/>
      <c r="G1094"/>
      <c r="H1094"/>
      <c r="I1094"/>
      <c r="J1094"/>
      <c r="K1094"/>
      <c r="L1094"/>
      <c r="M1094"/>
      <c r="N1094"/>
      <c r="O1094"/>
      <c r="P1094"/>
      <c r="Q1094"/>
      <c r="R1094"/>
      <c r="S1094"/>
      <c r="T1094"/>
    </row>
    <row r="1095" spans="2:20" ht="15" x14ac:dyDescent="0.25">
      <c r="B1095" s="4" t="str">
        <f t="shared" si="17"/>
        <v/>
      </c>
      <c r="C1095"/>
      <c r="D1095"/>
      <c r="E1095"/>
      <c r="F1095"/>
      <c r="G1095"/>
      <c r="H1095"/>
      <c r="I1095"/>
      <c r="J1095"/>
      <c r="K1095"/>
      <c r="L1095"/>
      <c r="M1095"/>
      <c r="N1095"/>
      <c r="O1095"/>
      <c r="P1095"/>
      <c r="Q1095"/>
      <c r="R1095"/>
      <c r="S1095"/>
      <c r="T1095"/>
    </row>
    <row r="1096" spans="2:20" ht="15" x14ac:dyDescent="0.25">
      <c r="B1096" s="4" t="str">
        <f t="shared" si="17"/>
        <v/>
      </c>
      <c r="C1096"/>
      <c r="D1096"/>
      <c r="E1096"/>
      <c r="F1096"/>
      <c r="G1096"/>
      <c r="H1096"/>
      <c r="I1096"/>
      <c r="J1096"/>
      <c r="K1096"/>
      <c r="L1096"/>
      <c r="M1096"/>
      <c r="N1096"/>
      <c r="O1096"/>
      <c r="P1096"/>
      <c r="Q1096"/>
      <c r="R1096"/>
      <c r="S1096"/>
      <c r="T1096"/>
    </row>
    <row r="1097" spans="2:20" ht="15" x14ac:dyDescent="0.25">
      <c r="B1097" s="4" t="str">
        <f t="shared" si="17"/>
        <v/>
      </c>
      <c r="C1097"/>
      <c r="D1097"/>
      <c r="E1097"/>
      <c r="F1097"/>
      <c r="G1097"/>
      <c r="H1097"/>
      <c r="I1097"/>
      <c r="J1097"/>
      <c r="K1097"/>
      <c r="L1097"/>
      <c r="M1097"/>
      <c r="N1097"/>
      <c r="O1097"/>
      <c r="P1097"/>
      <c r="Q1097"/>
      <c r="R1097"/>
      <c r="S1097"/>
      <c r="T1097"/>
    </row>
    <row r="1098" spans="2:20" ht="15" x14ac:dyDescent="0.25">
      <c r="B1098" s="4" t="str">
        <f t="shared" si="17"/>
        <v/>
      </c>
      <c r="C1098"/>
      <c r="D1098"/>
      <c r="E1098"/>
      <c r="F1098"/>
      <c r="G1098"/>
      <c r="H1098"/>
      <c r="I1098"/>
      <c r="J1098"/>
      <c r="K1098"/>
      <c r="L1098"/>
      <c r="M1098"/>
      <c r="N1098"/>
      <c r="O1098"/>
      <c r="P1098"/>
      <c r="Q1098"/>
      <c r="R1098"/>
      <c r="S1098"/>
      <c r="T1098"/>
    </row>
    <row r="1099" spans="2:20" ht="15" x14ac:dyDescent="0.25">
      <c r="B1099" s="4" t="str">
        <f t="shared" si="17"/>
        <v/>
      </c>
      <c r="C1099"/>
      <c r="D1099"/>
      <c r="E1099"/>
      <c r="F1099"/>
      <c r="G1099"/>
      <c r="H1099"/>
      <c r="I1099"/>
      <c r="J1099"/>
      <c r="K1099"/>
      <c r="L1099"/>
      <c r="M1099"/>
      <c r="N1099"/>
      <c r="O1099"/>
      <c r="P1099"/>
      <c r="Q1099"/>
      <c r="R1099"/>
      <c r="S1099"/>
      <c r="T1099"/>
    </row>
    <row r="1100" spans="2:20" ht="15" x14ac:dyDescent="0.25">
      <c r="B1100" s="4" t="str">
        <f t="shared" si="17"/>
        <v/>
      </c>
      <c r="C1100"/>
      <c r="D1100"/>
      <c r="E1100"/>
      <c r="F1100"/>
      <c r="G1100"/>
      <c r="H1100"/>
      <c r="I1100"/>
      <c r="J1100"/>
      <c r="K1100"/>
      <c r="L1100"/>
      <c r="M1100"/>
      <c r="N1100"/>
      <c r="O1100"/>
      <c r="P1100"/>
      <c r="Q1100"/>
      <c r="R1100"/>
      <c r="S1100"/>
      <c r="T1100"/>
    </row>
    <row r="1101" spans="2:20" ht="15" x14ac:dyDescent="0.25">
      <c r="B1101" s="4" t="str">
        <f t="shared" ref="B1101:B1164" si="18">IF(IFERROR(IF(MAX(G1101:BB1101)/MAX($G$12:$BB$10000)=1,"",MAX(G1101:BB1101)/MAX($G$12:$BB$10000)),"")=0,"",IFERROR(IF(MAX(G1101:BB1101)/MAX($G$12:$BB$10000)=1,"",MAX(G1101:BB1101)/MAX($G$12:$BB$10000)),""))</f>
        <v/>
      </c>
      <c r="C1101"/>
      <c r="D1101"/>
      <c r="E1101"/>
      <c r="F1101"/>
      <c r="G1101"/>
      <c r="H1101"/>
      <c r="I1101"/>
      <c r="J1101"/>
      <c r="K1101"/>
      <c r="L1101"/>
      <c r="M1101"/>
      <c r="N1101"/>
      <c r="O1101"/>
      <c r="P1101"/>
      <c r="Q1101"/>
      <c r="R1101"/>
      <c r="S1101"/>
      <c r="T1101"/>
    </row>
    <row r="1102" spans="2:20" ht="15" x14ac:dyDescent="0.25">
      <c r="B1102" s="4" t="str">
        <f t="shared" si="18"/>
        <v/>
      </c>
      <c r="C1102"/>
      <c r="D1102"/>
      <c r="E1102"/>
      <c r="F1102"/>
      <c r="G1102"/>
      <c r="H1102"/>
      <c r="I1102"/>
      <c r="J1102"/>
      <c r="K1102"/>
      <c r="L1102"/>
      <c r="M1102"/>
      <c r="N1102"/>
      <c r="O1102"/>
      <c r="P1102"/>
      <c r="Q1102"/>
      <c r="R1102"/>
      <c r="S1102"/>
      <c r="T1102"/>
    </row>
    <row r="1103" spans="2:20" ht="15" x14ac:dyDescent="0.25">
      <c r="B1103" s="4" t="str">
        <f t="shared" si="18"/>
        <v/>
      </c>
      <c r="C1103"/>
      <c r="D1103"/>
      <c r="E1103"/>
      <c r="F1103"/>
      <c r="G1103"/>
      <c r="H1103"/>
      <c r="I1103"/>
      <c r="J1103"/>
      <c r="K1103"/>
      <c r="L1103"/>
      <c r="M1103"/>
      <c r="N1103"/>
      <c r="O1103"/>
      <c r="P1103"/>
      <c r="Q1103"/>
      <c r="R1103"/>
      <c r="S1103"/>
      <c r="T1103"/>
    </row>
    <row r="1104" spans="2:20" ht="15" x14ac:dyDescent="0.25">
      <c r="B1104" s="4" t="str">
        <f t="shared" si="18"/>
        <v/>
      </c>
      <c r="C1104"/>
      <c r="D1104"/>
      <c r="E1104"/>
      <c r="F1104"/>
      <c r="G1104"/>
      <c r="H1104"/>
      <c r="I1104"/>
      <c r="J1104"/>
      <c r="K1104"/>
      <c r="L1104"/>
      <c r="M1104"/>
      <c r="N1104"/>
      <c r="O1104"/>
      <c r="P1104"/>
      <c r="Q1104"/>
      <c r="R1104"/>
      <c r="S1104"/>
      <c r="T1104"/>
    </row>
    <row r="1105" spans="2:20" ht="15" x14ac:dyDescent="0.25">
      <c r="B1105" s="4" t="str">
        <f t="shared" si="18"/>
        <v/>
      </c>
      <c r="C1105"/>
      <c r="D1105"/>
      <c r="E1105"/>
      <c r="F1105"/>
      <c r="G1105"/>
      <c r="H1105"/>
      <c r="I1105"/>
      <c r="J1105"/>
      <c r="K1105"/>
      <c r="L1105"/>
      <c r="M1105"/>
      <c r="N1105"/>
      <c r="O1105"/>
      <c r="P1105"/>
      <c r="Q1105"/>
      <c r="R1105"/>
      <c r="S1105"/>
      <c r="T1105"/>
    </row>
    <row r="1106" spans="2:20" ht="15" x14ac:dyDescent="0.25">
      <c r="B1106" s="4" t="str">
        <f t="shared" si="18"/>
        <v/>
      </c>
      <c r="C1106"/>
      <c r="D1106"/>
      <c r="E1106"/>
      <c r="F1106"/>
      <c r="G1106"/>
      <c r="H1106"/>
      <c r="I1106"/>
      <c r="J1106"/>
      <c r="K1106"/>
      <c r="L1106"/>
      <c r="M1106"/>
      <c r="N1106"/>
      <c r="O1106"/>
      <c r="P1106"/>
      <c r="Q1106"/>
      <c r="R1106"/>
      <c r="S1106"/>
      <c r="T1106"/>
    </row>
    <row r="1107" spans="2:20" ht="15" x14ac:dyDescent="0.25">
      <c r="B1107" s="4" t="str">
        <f t="shared" si="18"/>
        <v/>
      </c>
      <c r="C1107"/>
      <c r="D1107"/>
      <c r="E1107"/>
      <c r="F1107"/>
      <c r="G1107"/>
      <c r="H1107"/>
      <c r="I1107"/>
      <c r="J1107"/>
      <c r="K1107"/>
      <c r="L1107"/>
      <c r="M1107"/>
      <c r="N1107"/>
      <c r="O1107"/>
      <c r="P1107"/>
      <c r="Q1107"/>
      <c r="R1107"/>
      <c r="S1107"/>
      <c r="T1107"/>
    </row>
    <row r="1108" spans="2:20" ht="15" x14ac:dyDescent="0.25">
      <c r="B1108" s="4" t="str">
        <f t="shared" si="18"/>
        <v/>
      </c>
      <c r="C1108"/>
      <c r="D1108"/>
      <c r="E1108"/>
      <c r="F1108"/>
      <c r="G1108"/>
      <c r="H1108"/>
      <c r="I1108"/>
      <c r="J1108"/>
      <c r="K1108"/>
      <c r="L1108"/>
      <c r="M1108"/>
      <c r="N1108"/>
      <c r="O1108"/>
      <c r="P1108"/>
      <c r="Q1108"/>
      <c r="R1108"/>
      <c r="S1108"/>
      <c r="T1108"/>
    </row>
    <row r="1109" spans="2:20" ht="15" x14ac:dyDescent="0.25">
      <c r="B1109" s="4" t="str">
        <f t="shared" si="18"/>
        <v/>
      </c>
      <c r="C1109"/>
      <c r="D1109"/>
      <c r="E1109"/>
      <c r="F1109"/>
      <c r="G1109"/>
      <c r="H1109"/>
      <c r="I1109"/>
      <c r="J1109"/>
      <c r="K1109"/>
      <c r="L1109"/>
      <c r="M1109"/>
      <c r="N1109"/>
      <c r="O1109"/>
      <c r="P1109"/>
      <c r="Q1109"/>
      <c r="R1109"/>
      <c r="S1109"/>
      <c r="T1109"/>
    </row>
    <row r="1110" spans="2:20" ht="15" x14ac:dyDescent="0.25">
      <c r="B1110" s="4" t="str">
        <f t="shared" si="18"/>
        <v/>
      </c>
      <c r="C1110"/>
      <c r="D1110"/>
      <c r="E1110"/>
      <c r="F1110"/>
      <c r="G1110"/>
      <c r="H1110"/>
      <c r="I1110"/>
      <c r="J1110"/>
      <c r="K1110"/>
      <c r="L1110"/>
      <c r="M1110"/>
      <c r="N1110"/>
      <c r="O1110"/>
      <c r="P1110"/>
      <c r="Q1110"/>
      <c r="R1110"/>
      <c r="S1110"/>
      <c r="T1110"/>
    </row>
    <row r="1111" spans="2:20" ht="15" x14ac:dyDescent="0.25">
      <c r="B1111" s="4" t="str">
        <f t="shared" si="18"/>
        <v/>
      </c>
      <c r="C1111"/>
      <c r="D1111"/>
      <c r="E1111"/>
      <c r="F1111"/>
      <c r="G1111"/>
      <c r="H1111"/>
      <c r="I1111"/>
      <c r="J1111"/>
      <c r="K1111"/>
      <c r="L1111"/>
      <c r="M1111"/>
      <c r="N1111"/>
      <c r="O1111"/>
      <c r="P1111"/>
      <c r="Q1111"/>
      <c r="R1111"/>
      <c r="S1111"/>
      <c r="T1111"/>
    </row>
    <row r="1112" spans="2:20" ht="15" x14ac:dyDescent="0.25">
      <c r="B1112" s="4" t="str">
        <f t="shared" si="18"/>
        <v/>
      </c>
      <c r="C1112"/>
      <c r="D1112"/>
      <c r="E1112"/>
      <c r="F1112"/>
      <c r="G1112"/>
      <c r="H1112"/>
      <c r="I1112"/>
      <c r="J1112"/>
      <c r="K1112"/>
      <c r="L1112"/>
      <c r="M1112"/>
      <c r="N1112"/>
      <c r="O1112"/>
      <c r="P1112"/>
      <c r="Q1112"/>
      <c r="R1112"/>
      <c r="S1112"/>
      <c r="T1112"/>
    </row>
    <row r="1113" spans="2:20" ht="15" x14ac:dyDescent="0.25">
      <c r="B1113" s="4" t="str">
        <f t="shared" si="18"/>
        <v/>
      </c>
      <c r="C1113"/>
      <c r="D1113"/>
      <c r="E1113"/>
      <c r="F1113"/>
      <c r="G1113"/>
      <c r="H1113"/>
      <c r="I1113"/>
      <c r="J1113"/>
      <c r="K1113"/>
      <c r="L1113"/>
      <c r="M1113"/>
      <c r="N1113"/>
      <c r="O1113"/>
      <c r="P1113"/>
      <c r="Q1113"/>
      <c r="R1113"/>
      <c r="S1113"/>
      <c r="T1113"/>
    </row>
    <row r="1114" spans="2:20" ht="15" x14ac:dyDescent="0.25">
      <c r="B1114" s="4" t="str">
        <f t="shared" si="18"/>
        <v/>
      </c>
      <c r="C1114"/>
      <c r="D1114"/>
      <c r="E1114"/>
      <c r="F1114"/>
      <c r="G1114"/>
      <c r="H1114"/>
      <c r="I1114"/>
      <c r="J1114"/>
      <c r="K1114"/>
      <c r="L1114"/>
      <c r="M1114"/>
      <c r="N1114"/>
      <c r="O1114"/>
      <c r="P1114"/>
      <c r="Q1114"/>
      <c r="R1114"/>
      <c r="S1114"/>
      <c r="T1114"/>
    </row>
    <row r="1115" spans="2:20" ht="15" x14ac:dyDescent="0.25">
      <c r="B1115" s="4" t="str">
        <f t="shared" si="18"/>
        <v/>
      </c>
      <c r="C1115"/>
      <c r="D1115"/>
      <c r="E1115"/>
      <c r="F1115"/>
      <c r="G1115"/>
      <c r="H1115"/>
      <c r="I1115"/>
      <c r="J1115"/>
      <c r="K1115"/>
      <c r="L1115"/>
      <c r="M1115"/>
      <c r="N1115"/>
      <c r="O1115"/>
      <c r="P1115"/>
      <c r="Q1115"/>
      <c r="R1115"/>
      <c r="S1115"/>
      <c r="T1115"/>
    </row>
    <row r="1116" spans="2:20" ht="15" x14ac:dyDescent="0.25">
      <c r="B1116" s="4" t="str">
        <f t="shared" si="18"/>
        <v/>
      </c>
      <c r="C1116"/>
      <c r="D1116"/>
      <c r="E1116"/>
      <c r="F1116"/>
      <c r="G1116"/>
      <c r="H1116"/>
      <c r="I1116"/>
      <c r="J1116"/>
      <c r="K1116"/>
      <c r="L1116"/>
      <c r="M1116"/>
      <c r="N1116"/>
      <c r="O1116"/>
      <c r="P1116"/>
      <c r="Q1116"/>
      <c r="R1116"/>
      <c r="S1116"/>
      <c r="T1116"/>
    </row>
    <row r="1117" spans="2:20" ht="15" x14ac:dyDescent="0.25">
      <c r="B1117" s="4" t="str">
        <f t="shared" si="18"/>
        <v/>
      </c>
      <c r="C1117"/>
      <c r="D1117"/>
      <c r="E1117"/>
      <c r="F1117"/>
      <c r="G1117"/>
      <c r="H1117"/>
      <c r="I1117"/>
      <c r="J1117"/>
      <c r="K1117"/>
      <c r="L1117"/>
      <c r="M1117"/>
      <c r="N1117"/>
      <c r="O1117"/>
      <c r="P1117"/>
      <c r="Q1117"/>
      <c r="R1117"/>
      <c r="S1117"/>
      <c r="T1117"/>
    </row>
    <row r="1118" spans="2:20" ht="15" x14ac:dyDescent="0.25">
      <c r="B1118" s="4" t="str">
        <f t="shared" si="18"/>
        <v/>
      </c>
      <c r="C1118"/>
      <c r="D1118"/>
      <c r="E1118"/>
      <c r="F1118"/>
      <c r="G1118"/>
      <c r="H1118"/>
      <c r="I1118"/>
      <c r="J1118"/>
      <c r="K1118"/>
      <c r="L1118"/>
      <c r="M1118"/>
      <c r="N1118"/>
      <c r="O1118"/>
      <c r="P1118"/>
      <c r="Q1118"/>
      <c r="R1118"/>
      <c r="S1118"/>
      <c r="T1118"/>
    </row>
    <row r="1119" spans="2:20" ht="15" x14ac:dyDescent="0.25">
      <c r="B1119" s="4" t="str">
        <f t="shared" si="18"/>
        <v/>
      </c>
      <c r="C1119"/>
      <c r="D1119"/>
      <c r="E1119"/>
      <c r="F1119"/>
      <c r="G1119"/>
      <c r="H1119"/>
      <c r="I1119"/>
      <c r="J1119"/>
      <c r="K1119"/>
      <c r="L1119"/>
      <c r="M1119"/>
      <c r="N1119"/>
      <c r="O1119"/>
      <c r="P1119"/>
      <c r="Q1119"/>
      <c r="R1119"/>
      <c r="S1119"/>
      <c r="T1119"/>
    </row>
    <row r="1120" spans="2:20" ht="15" x14ac:dyDescent="0.25">
      <c r="B1120" s="4" t="str">
        <f t="shared" si="18"/>
        <v/>
      </c>
      <c r="C1120"/>
      <c r="D1120"/>
      <c r="E1120"/>
      <c r="F1120"/>
      <c r="G1120"/>
      <c r="H1120"/>
      <c r="I1120"/>
      <c r="J1120"/>
      <c r="K1120"/>
      <c r="L1120"/>
      <c r="M1120"/>
      <c r="N1120"/>
      <c r="O1120"/>
      <c r="P1120"/>
      <c r="Q1120"/>
      <c r="R1120"/>
      <c r="S1120"/>
      <c r="T1120"/>
    </row>
    <row r="1121" spans="2:20" ht="15" x14ac:dyDescent="0.25">
      <c r="B1121" s="4" t="str">
        <f t="shared" si="18"/>
        <v/>
      </c>
      <c r="C1121"/>
      <c r="D1121"/>
      <c r="E1121"/>
      <c r="F1121"/>
      <c r="G1121"/>
      <c r="H1121"/>
      <c r="I1121"/>
      <c r="J1121"/>
      <c r="K1121"/>
      <c r="L1121"/>
      <c r="M1121"/>
      <c r="N1121"/>
      <c r="O1121"/>
      <c r="P1121"/>
      <c r="Q1121"/>
      <c r="R1121"/>
      <c r="S1121"/>
      <c r="T1121"/>
    </row>
    <row r="1122" spans="2:20" ht="15" x14ac:dyDescent="0.25">
      <c r="B1122" s="4" t="str">
        <f t="shared" si="18"/>
        <v/>
      </c>
      <c r="C1122"/>
      <c r="D1122"/>
      <c r="E1122"/>
      <c r="F1122"/>
      <c r="G1122"/>
      <c r="H1122"/>
      <c r="I1122"/>
      <c r="J1122"/>
      <c r="K1122"/>
      <c r="L1122"/>
      <c r="M1122"/>
      <c r="N1122"/>
      <c r="O1122"/>
      <c r="P1122"/>
      <c r="Q1122"/>
      <c r="R1122"/>
      <c r="S1122"/>
      <c r="T1122"/>
    </row>
    <row r="1123" spans="2:20" ht="15" x14ac:dyDescent="0.25">
      <c r="B1123" s="4" t="str">
        <f t="shared" si="18"/>
        <v/>
      </c>
      <c r="C1123"/>
      <c r="D1123"/>
      <c r="E1123"/>
      <c r="F1123"/>
      <c r="G1123"/>
      <c r="H1123"/>
      <c r="I1123"/>
      <c r="J1123"/>
      <c r="K1123"/>
      <c r="L1123"/>
      <c r="M1123"/>
      <c r="N1123"/>
      <c r="O1123"/>
      <c r="P1123"/>
      <c r="Q1123"/>
      <c r="R1123"/>
      <c r="S1123"/>
      <c r="T1123"/>
    </row>
    <row r="1124" spans="2:20" ht="15" x14ac:dyDescent="0.25">
      <c r="B1124" s="4" t="str">
        <f t="shared" si="18"/>
        <v/>
      </c>
      <c r="C1124"/>
      <c r="D1124"/>
      <c r="E1124"/>
      <c r="F1124"/>
      <c r="G1124"/>
      <c r="H1124"/>
      <c r="I1124"/>
      <c r="J1124"/>
      <c r="K1124"/>
      <c r="L1124"/>
      <c r="M1124"/>
      <c r="N1124"/>
      <c r="O1124"/>
      <c r="P1124"/>
      <c r="Q1124"/>
      <c r="R1124"/>
      <c r="S1124"/>
      <c r="T1124"/>
    </row>
    <row r="1125" spans="2:20" ht="15" x14ac:dyDescent="0.25">
      <c r="B1125" s="4" t="str">
        <f t="shared" si="18"/>
        <v/>
      </c>
      <c r="C1125"/>
      <c r="D1125"/>
      <c r="E1125"/>
      <c r="F1125"/>
      <c r="G1125"/>
      <c r="H1125"/>
      <c r="I1125"/>
      <c r="J1125"/>
      <c r="K1125"/>
      <c r="L1125"/>
      <c r="M1125"/>
      <c r="N1125"/>
      <c r="O1125"/>
      <c r="P1125"/>
      <c r="Q1125"/>
      <c r="R1125"/>
      <c r="S1125"/>
      <c r="T1125"/>
    </row>
    <row r="1126" spans="2:20" ht="15" x14ac:dyDescent="0.25">
      <c r="B1126" s="4" t="str">
        <f t="shared" si="18"/>
        <v/>
      </c>
      <c r="C1126"/>
      <c r="D1126"/>
      <c r="E1126"/>
      <c r="F1126"/>
      <c r="G1126"/>
      <c r="H1126"/>
      <c r="I1126"/>
      <c r="J1126"/>
      <c r="K1126"/>
      <c r="L1126"/>
      <c r="M1126"/>
      <c r="N1126"/>
      <c r="O1126"/>
      <c r="P1126"/>
      <c r="Q1126"/>
      <c r="R1126"/>
      <c r="S1126"/>
      <c r="T1126"/>
    </row>
    <row r="1127" spans="2:20" ht="15" x14ac:dyDescent="0.25">
      <c r="B1127" s="4" t="str">
        <f t="shared" si="18"/>
        <v/>
      </c>
      <c r="C1127"/>
      <c r="D1127"/>
      <c r="E1127"/>
      <c r="F1127"/>
      <c r="G1127"/>
      <c r="H1127"/>
      <c r="I1127"/>
      <c r="J1127"/>
      <c r="K1127"/>
      <c r="L1127"/>
      <c r="M1127"/>
      <c r="N1127"/>
      <c r="O1127"/>
      <c r="P1127"/>
      <c r="Q1127"/>
      <c r="R1127"/>
      <c r="S1127"/>
      <c r="T1127"/>
    </row>
    <row r="1128" spans="2:20" ht="15" x14ac:dyDescent="0.25">
      <c r="B1128" s="4" t="str">
        <f t="shared" si="18"/>
        <v/>
      </c>
      <c r="C1128"/>
      <c r="D1128"/>
      <c r="E1128"/>
      <c r="F1128"/>
      <c r="G1128"/>
      <c r="H1128"/>
      <c r="I1128"/>
      <c r="J1128"/>
      <c r="K1128"/>
      <c r="L1128"/>
      <c r="M1128"/>
      <c r="N1128"/>
      <c r="O1128"/>
      <c r="P1128"/>
      <c r="Q1128"/>
      <c r="R1128"/>
      <c r="S1128"/>
      <c r="T1128"/>
    </row>
    <row r="1129" spans="2:20" ht="15" x14ac:dyDescent="0.25">
      <c r="B1129" s="4" t="str">
        <f t="shared" si="18"/>
        <v/>
      </c>
      <c r="C1129"/>
      <c r="D1129"/>
      <c r="E1129"/>
      <c r="F1129"/>
      <c r="G1129"/>
      <c r="H1129"/>
      <c r="I1129"/>
      <c r="J1129"/>
      <c r="K1129"/>
      <c r="L1129"/>
      <c r="M1129"/>
      <c r="N1129"/>
      <c r="O1129"/>
      <c r="P1129"/>
      <c r="Q1129"/>
      <c r="R1129"/>
      <c r="S1129"/>
      <c r="T1129"/>
    </row>
    <row r="1130" spans="2:20" ht="15" x14ac:dyDescent="0.25">
      <c r="B1130" s="4" t="str">
        <f t="shared" si="18"/>
        <v/>
      </c>
      <c r="C1130"/>
      <c r="D1130"/>
      <c r="E1130"/>
      <c r="F1130"/>
      <c r="G1130"/>
      <c r="H1130"/>
      <c r="I1130"/>
      <c r="J1130"/>
      <c r="K1130"/>
      <c r="L1130"/>
      <c r="M1130"/>
      <c r="N1130"/>
      <c r="O1130"/>
      <c r="P1130"/>
      <c r="Q1130"/>
      <c r="R1130"/>
      <c r="S1130"/>
      <c r="T1130"/>
    </row>
    <row r="1131" spans="2:20" ht="15" x14ac:dyDescent="0.25">
      <c r="B1131" s="4" t="str">
        <f t="shared" si="18"/>
        <v/>
      </c>
      <c r="C1131"/>
      <c r="D1131"/>
      <c r="E1131"/>
      <c r="F1131"/>
      <c r="G1131"/>
      <c r="H1131"/>
      <c r="I1131"/>
      <c r="J1131"/>
      <c r="K1131"/>
      <c r="L1131"/>
      <c r="M1131"/>
      <c r="N1131"/>
      <c r="O1131"/>
      <c r="P1131"/>
      <c r="Q1131"/>
      <c r="R1131"/>
      <c r="S1131"/>
      <c r="T1131"/>
    </row>
    <row r="1132" spans="2:20" ht="15" x14ac:dyDescent="0.25">
      <c r="B1132" s="4" t="str">
        <f t="shared" si="18"/>
        <v/>
      </c>
      <c r="C1132"/>
      <c r="D1132"/>
      <c r="E1132"/>
      <c r="F1132"/>
      <c r="G1132"/>
      <c r="H1132"/>
      <c r="I1132"/>
      <c r="J1132"/>
      <c r="K1132"/>
      <c r="L1132"/>
      <c r="M1132"/>
      <c r="N1132"/>
      <c r="O1132"/>
      <c r="P1132"/>
      <c r="Q1132"/>
      <c r="R1132"/>
      <c r="S1132"/>
      <c r="T1132"/>
    </row>
    <row r="1133" spans="2:20" ht="15" x14ac:dyDescent="0.25">
      <c r="B1133" s="4" t="str">
        <f t="shared" si="18"/>
        <v/>
      </c>
      <c r="C1133"/>
      <c r="D1133"/>
      <c r="E1133"/>
      <c r="F1133"/>
      <c r="G1133"/>
      <c r="H1133"/>
      <c r="I1133"/>
      <c r="J1133"/>
      <c r="K1133"/>
      <c r="L1133"/>
      <c r="M1133"/>
      <c r="N1133"/>
      <c r="O1133"/>
      <c r="P1133"/>
      <c r="Q1133"/>
      <c r="R1133"/>
      <c r="S1133"/>
      <c r="T1133"/>
    </row>
    <row r="1134" spans="2:20" ht="15" x14ac:dyDescent="0.25">
      <c r="B1134" s="4" t="str">
        <f t="shared" si="18"/>
        <v/>
      </c>
      <c r="C1134"/>
      <c r="D1134"/>
      <c r="E1134"/>
      <c r="F1134"/>
      <c r="G1134"/>
      <c r="H1134"/>
      <c r="I1134"/>
      <c r="J1134"/>
      <c r="K1134"/>
      <c r="L1134"/>
      <c r="M1134"/>
      <c r="N1134"/>
      <c r="O1134"/>
      <c r="P1134"/>
      <c r="Q1134"/>
      <c r="R1134"/>
      <c r="S1134"/>
      <c r="T1134"/>
    </row>
    <row r="1135" spans="2:20" ht="15" x14ac:dyDescent="0.25">
      <c r="B1135" s="4" t="str">
        <f t="shared" si="18"/>
        <v/>
      </c>
      <c r="C1135"/>
      <c r="D1135"/>
      <c r="E1135"/>
      <c r="F1135"/>
      <c r="G1135"/>
      <c r="H1135"/>
      <c r="I1135"/>
      <c r="J1135"/>
      <c r="K1135"/>
      <c r="L1135"/>
      <c r="M1135"/>
      <c r="N1135"/>
      <c r="O1135"/>
      <c r="P1135"/>
      <c r="Q1135"/>
      <c r="R1135"/>
      <c r="S1135"/>
      <c r="T1135"/>
    </row>
    <row r="1136" spans="2:20" ht="15" x14ac:dyDescent="0.25">
      <c r="B1136" s="4" t="str">
        <f t="shared" si="18"/>
        <v/>
      </c>
      <c r="C1136"/>
      <c r="D1136"/>
      <c r="E1136"/>
      <c r="F1136"/>
      <c r="G1136"/>
      <c r="H1136"/>
      <c r="I1136"/>
      <c r="J1136"/>
      <c r="K1136"/>
      <c r="L1136"/>
      <c r="M1136"/>
      <c r="N1136"/>
      <c r="O1136"/>
      <c r="P1136"/>
      <c r="Q1136"/>
      <c r="R1136"/>
      <c r="S1136"/>
      <c r="T1136"/>
    </row>
    <row r="1137" spans="2:20" ht="15" x14ac:dyDescent="0.25">
      <c r="B1137" s="4" t="str">
        <f t="shared" si="18"/>
        <v/>
      </c>
      <c r="C1137"/>
      <c r="D1137"/>
      <c r="E1137"/>
      <c r="F1137"/>
      <c r="G1137"/>
      <c r="H1137"/>
      <c r="I1137"/>
      <c r="J1137"/>
      <c r="K1137"/>
      <c r="L1137"/>
      <c r="M1137"/>
      <c r="N1137"/>
      <c r="O1137"/>
      <c r="P1137"/>
      <c r="Q1137"/>
      <c r="R1137"/>
      <c r="S1137"/>
      <c r="T1137"/>
    </row>
    <row r="1138" spans="2:20" ht="15" x14ac:dyDescent="0.25">
      <c r="B1138" s="4" t="str">
        <f t="shared" si="18"/>
        <v/>
      </c>
      <c r="C1138"/>
      <c r="D1138"/>
      <c r="E1138"/>
      <c r="F1138"/>
      <c r="G1138"/>
      <c r="H1138"/>
      <c r="I1138"/>
      <c r="J1138"/>
      <c r="K1138"/>
      <c r="L1138"/>
      <c r="M1138"/>
      <c r="N1138"/>
      <c r="O1138"/>
      <c r="P1138"/>
      <c r="Q1138"/>
      <c r="R1138"/>
      <c r="S1138"/>
      <c r="T1138"/>
    </row>
    <row r="1139" spans="2:20" ht="15" x14ac:dyDescent="0.25">
      <c r="B1139" s="4" t="str">
        <f t="shared" si="18"/>
        <v/>
      </c>
      <c r="C1139"/>
      <c r="D1139"/>
      <c r="E1139"/>
      <c r="F1139"/>
      <c r="G1139"/>
      <c r="H1139"/>
      <c r="I1139"/>
      <c r="J1139"/>
      <c r="K1139"/>
      <c r="L1139"/>
      <c r="M1139"/>
      <c r="N1139"/>
      <c r="O1139"/>
      <c r="P1139"/>
      <c r="Q1139"/>
      <c r="R1139"/>
      <c r="S1139"/>
      <c r="T1139"/>
    </row>
    <row r="1140" spans="2:20" ht="15" x14ac:dyDescent="0.25">
      <c r="B1140" s="4" t="str">
        <f t="shared" si="18"/>
        <v/>
      </c>
      <c r="C1140"/>
      <c r="D1140"/>
      <c r="E1140"/>
      <c r="F1140"/>
      <c r="G1140"/>
      <c r="H1140"/>
      <c r="I1140"/>
      <c r="J1140"/>
      <c r="K1140"/>
      <c r="L1140"/>
      <c r="M1140"/>
      <c r="N1140"/>
      <c r="O1140"/>
      <c r="P1140"/>
      <c r="Q1140"/>
      <c r="R1140"/>
      <c r="S1140"/>
      <c r="T1140"/>
    </row>
    <row r="1141" spans="2:20" ht="15" x14ac:dyDescent="0.25">
      <c r="B1141" s="4" t="str">
        <f t="shared" si="18"/>
        <v/>
      </c>
      <c r="C1141"/>
      <c r="D1141"/>
      <c r="E1141"/>
      <c r="F1141"/>
      <c r="G1141"/>
      <c r="H1141"/>
      <c r="I1141"/>
      <c r="J1141"/>
      <c r="K1141"/>
      <c r="L1141"/>
      <c r="M1141"/>
      <c r="N1141"/>
      <c r="O1141"/>
      <c r="P1141"/>
      <c r="Q1141"/>
      <c r="R1141"/>
      <c r="S1141"/>
      <c r="T1141"/>
    </row>
    <row r="1142" spans="2:20" ht="15" x14ac:dyDescent="0.25">
      <c r="B1142" s="4" t="str">
        <f t="shared" si="18"/>
        <v/>
      </c>
      <c r="C1142"/>
      <c r="D1142"/>
      <c r="E1142"/>
      <c r="F1142"/>
      <c r="G1142"/>
      <c r="H1142"/>
      <c r="I1142"/>
      <c r="J1142"/>
      <c r="K1142"/>
      <c r="L1142"/>
      <c r="M1142"/>
      <c r="N1142"/>
      <c r="O1142"/>
      <c r="P1142"/>
      <c r="Q1142"/>
      <c r="R1142"/>
      <c r="S1142"/>
      <c r="T1142"/>
    </row>
    <row r="1143" spans="2:20" ht="15" x14ac:dyDescent="0.25">
      <c r="B1143" s="4" t="str">
        <f t="shared" si="18"/>
        <v/>
      </c>
      <c r="C1143"/>
      <c r="D1143"/>
      <c r="E1143"/>
      <c r="F1143"/>
      <c r="G1143"/>
      <c r="H1143"/>
      <c r="I1143"/>
      <c r="J1143"/>
      <c r="K1143"/>
      <c r="L1143"/>
      <c r="M1143"/>
      <c r="N1143"/>
      <c r="O1143"/>
      <c r="P1143"/>
      <c r="Q1143"/>
      <c r="R1143"/>
      <c r="S1143"/>
      <c r="T1143"/>
    </row>
    <row r="1144" spans="2:20" ht="15" x14ac:dyDescent="0.25">
      <c r="B1144" s="4" t="str">
        <f t="shared" si="18"/>
        <v/>
      </c>
      <c r="C1144"/>
      <c r="D1144"/>
      <c r="E1144"/>
      <c r="F1144"/>
      <c r="G1144"/>
      <c r="H1144"/>
      <c r="I1144"/>
      <c r="J1144"/>
      <c r="K1144"/>
      <c r="L1144"/>
      <c r="M1144"/>
      <c r="N1144"/>
      <c r="O1144"/>
      <c r="P1144"/>
      <c r="Q1144"/>
      <c r="R1144"/>
      <c r="S1144"/>
      <c r="T1144"/>
    </row>
    <row r="1145" spans="2:20" ht="15" x14ac:dyDescent="0.25">
      <c r="B1145" s="4" t="str">
        <f t="shared" si="18"/>
        <v/>
      </c>
      <c r="C1145"/>
      <c r="D1145"/>
      <c r="E1145"/>
      <c r="F1145"/>
      <c r="G1145"/>
      <c r="H1145"/>
      <c r="I1145"/>
      <c r="J1145"/>
      <c r="K1145"/>
      <c r="L1145"/>
      <c r="M1145"/>
      <c r="N1145"/>
      <c r="O1145"/>
      <c r="P1145"/>
      <c r="Q1145"/>
      <c r="R1145"/>
      <c r="S1145"/>
      <c r="T1145"/>
    </row>
    <row r="1146" spans="2:20" ht="15" x14ac:dyDescent="0.25">
      <c r="B1146" s="4" t="str">
        <f t="shared" si="18"/>
        <v/>
      </c>
      <c r="C1146"/>
      <c r="D1146"/>
      <c r="E1146"/>
      <c r="F1146"/>
      <c r="G1146"/>
      <c r="H1146"/>
      <c r="I1146"/>
      <c r="J1146"/>
      <c r="K1146"/>
      <c r="L1146"/>
      <c r="M1146"/>
      <c r="N1146"/>
      <c r="O1146"/>
      <c r="P1146"/>
      <c r="Q1146"/>
      <c r="R1146"/>
      <c r="S1146"/>
      <c r="T1146"/>
    </row>
    <row r="1147" spans="2:20" ht="15" x14ac:dyDescent="0.25">
      <c r="B1147" s="4" t="str">
        <f t="shared" si="18"/>
        <v/>
      </c>
      <c r="C1147"/>
      <c r="D1147"/>
      <c r="E1147"/>
      <c r="F1147"/>
      <c r="G1147"/>
      <c r="H1147"/>
      <c r="I1147"/>
      <c r="J1147"/>
      <c r="K1147"/>
      <c r="L1147"/>
      <c r="M1147"/>
      <c r="N1147"/>
      <c r="O1147"/>
      <c r="P1147"/>
      <c r="Q1147"/>
      <c r="R1147"/>
      <c r="S1147"/>
      <c r="T1147"/>
    </row>
    <row r="1148" spans="2:20" ht="15" x14ac:dyDescent="0.25">
      <c r="B1148" s="4" t="str">
        <f t="shared" si="18"/>
        <v/>
      </c>
      <c r="C1148"/>
      <c r="D1148"/>
      <c r="E1148"/>
      <c r="F1148"/>
      <c r="G1148"/>
      <c r="H1148"/>
      <c r="I1148"/>
      <c r="J1148"/>
      <c r="K1148"/>
      <c r="L1148"/>
      <c r="M1148"/>
      <c r="N1148"/>
      <c r="O1148"/>
      <c r="P1148"/>
      <c r="Q1148"/>
      <c r="R1148"/>
      <c r="S1148"/>
      <c r="T1148"/>
    </row>
    <row r="1149" spans="2:20" ht="15" x14ac:dyDescent="0.25">
      <c r="B1149" s="4" t="str">
        <f t="shared" si="18"/>
        <v/>
      </c>
      <c r="C1149"/>
      <c r="D1149"/>
      <c r="E1149"/>
      <c r="F1149"/>
      <c r="G1149"/>
      <c r="H1149"/>
      <c r="I1149"/>
      <c r="J1149"/>
      <c r="K1149"/>
      <c r="L1149"/>
      <c r="M1149"/>
      <c r="N1149"/>
      <c r="O1149"/>
      <c r="P1149"/>
      <c r="Q1149"/>
      <c r="R1149"/>
      <c r="S1149"/>
      <c r="T1149"/>
    </row>
    <row r="1150" spans="2:20" ht="15" x14ac:dyDescent="0.25">
      <c r="B1150" s="4" t="str">
        <f t="shared" si="18"/>
        <v/>
      </c>
      <c r="C1150"/>
      <c r="D1150"/>
      <c r="E1150"/>
      <c r="F1150"/>
      <c r="G1150"/>
      <c r="H1150"/>
      <c r="I1150"/>
      <c r="J1150"/>
      <c r="K1150"/>
      <c r="L1150"/>
      <c r="M1150"/>
      <c r="N1150"/>
      <c r="O1150"/>
      <c r="P1150"/>
      <c r="Q1150"/>
      <c r="R1150"/>
      <c r="S1150"/>
      <c r="T1150"/>
    </row>
    <row r="1151" spans="2:20" ht="15" x14ac:dyDescent="0.25">
      <c r="B1151" s="4" t="str">
        <f t="shared" si="18"/>
        <v/>
      </c>
      <c r="C1151"/>
      <c r="D1151"/>
      <c r="E1151"/>
      <c r="F1151"/>
      <c r="G1151"/>
      <c r="H1151"/>
      <c r="I1151"/>
      <c r="J1151"/>
      <c r="K1151"/>
      <c r="L1151"/>
      <c r="M1151"/>
      <c r="N1151"/>
      <c r="O1151"/>
      <c r="P1151"/>
      <c r="Q1151"/>
      <c r="R1151"/>
      <c r="S1151"/>
      <c r="T1151"/>
    </row>
    <row r="1152" spans="2:20" ht="15" x14ac:dyDescent="0.25">
      <c r="B1152" s="4" t="str">
        <f t="shared" si="18"/>
        <v/>
      </c>
      <c r="C1152"/>
      <c r="D1152"/>
      <c r="E1152"/>
      <c r="F1152"/>
      <c r="G1152"/>
      <c r="H1152"/>
      <c r="I1152"/>
      <c r="J1152"/>
      <c r="K1152"/>
      <c r="L1152"/>
      <c r="M1152"/>
      <c r="N1152"/>
      <c r="O1152"/>
      <c r="P1152"/>
      <c r="Q1152"/>
      <c r="R1152"/>
      <c r="S1152"/>
      <c r="T1152"/>
    </row>
    <row r="1153" spans="2:20" ht="15" x14ac:dyDescent="0.25">
      <c r="B1153" s="4" t="str">
        <f t="shared" si="18"/>
        <v/>
      </c>
      <c r="C1153"/>
      <c r="D1153"/>
      <c r="E1153"/>
      <c r="F1153"/>
      <c r="G1153"/>
      <c r="H1153"/>
      <c r="I1153"/>
      <c r="J1153"/>
      <c r="K1153"/>
      <c r="L1153"/>
      <c r="M1153"/>
      <c r="N1153"/>
      <c r="O1153"/>
      <c r="P1153"/>
      <c r="Q1153"/>
      <c r="R1153"/>
      <c r="S1153"/>
      <c r="T1153"/>
    </row>
    <row r="1154" spans="2:20" ht="15" x14ac:dyDescent="0.25">
      <c r="B1154" s="4" t="str">
        <f t="shared" si="18"/>
        <v/>
      </c>
      <c r="C1154"/>
      <c r="D1154"/>
      <c r="E1154"/>
      <c r="F1154"/>
      <c r="G1154"/>
      <c r="H1154"/>
      <c r="I1154"/>
      <c r="J1154"/>
      <c r="K1154"/>
      <c r="L1154"/>
      <c r="M1154"/>
      <c r="N1154"/>
      <c r="O1154"/>
      <c r="P1154"/>
      <c r="Q1154"/>
      <c r="R1154"/>
      <c r="S1154"/>
      <c r="T1154"/>
    </row>
    <row r="1155" spans="2:20" ht="15" x14ac:dyDescent="0.25">
      <c r="B1155" s="4" t="str">
        <f t="shared" si="18"/>
        <v/>
      </c>
      <c r="C1155"/>
      <c r="D1155"/>
      <c r="E1155"/>
      <c r="F1155"/>
      <c r="G1155"/>
      <c r="H1155"/>
      <c r="I1155"/>
      <c r="J1155"/>
      <c r="K1155"/>
      <c r="L1155"/>
      <c r="M1155"/>
      <c r="N1155"/>
      <c r="O1155"/>
      <c r="P1155"/>
      <c r="Q1155"/>
      <c r="R1155"/>
      <c r="S1155"/>
      <c r="T1155"/>
    </row>
    <row r="1156" spans="2:20" ht="15" x14ac:dyDescent="0.25">
      <c r="B1156" s="4" t="str">
        <f t="shared" si="18"/>
        <v/>
      </c>
      <c r="C1156"/>
      <c r="D1156"/>
      <c r="E1156"/>
      <c r="F1156"/>
      <c r="G1156"/>
      <c r="H1156"/>
      <c r="I1156"/>
      <c r="J1156"/>
      <c r="K1156"/>
      <c r="L1156"/>
      <c r="M1156"/>
      <c r="N1156"/>
      <c r="O1156"/>
      <c r="P1156"/>
      <c r="Q1156"/>
      <c r="R1156"/>
      <c r="S1156"/>
      <c r="T1156"/>
    </row>
    <row r="1157" spans="2:20" ht="15" x14ac:dyDescent="0.25">
      <c r="B1157" s="4" t="str">
        <f t="shared" si="18"/>
        <v/>
      </c>
      <c r="C1157"/>
      <c r="D1157"/>
      <c r="E1157"/>
      <c r="F1157"/>
      <c r="G1157"/>
      <c r="H1157"/>
      <c r="I1157"/>
      <c r="J1157"/>
      <c r="K1157"/>
      <c r="L1157"/>
      <c r="M1157"/>
      <c r="N1157"/>
      <c r="O1157"/>
      <c r="P1157"/>
      <c r="Q1157"/>
      <c r="R1157"/>
      <c r="S1157"/>
      <c r="T1157"/>
    </row>
    <row r="1158" spans="2:20" ht="15" x14ac:dyDescent="0.25">
      <c r="B1158" s="4" t="str">
        <f t="shared" si="18"/>
        <v/>
      </c>
      <c r="C1158"/>
      <c r="D1158"/>
      <c r="E1158"/>
      <c r="F1158"/>
      <c r="G1158"/>
      <c r="H1158"/>
      <c r="I1158"/>
      <c r="J1158"/>
      <c r="K1158"/>
      <c r="L1158"/>
      <c r="M1158"/>
      <c r="N1158"/>
      <c r="O1158"/>
      <c r="P1158"/>
      <c r="Q1158"/>
      <c r="R1158"/>
      <c r="S1158"/>
      <c r="T1158"/>
    </row>
    <row r="1159" spans="2:20" ht="15" x14ac:dyDescent="0.25">
      <c r="B1159" s="4" t="str">
        <f t="shared" si="18"/>
        <v/>
      </c>
      <c r="C1159"/>
      <c r="D1159"/>
      <c r="E1159"/>
      <c r="F1159"/>
      <c r="G1159"/>
      <c r="H1159"/>
      <c r="I1159"/>
      <c r="J1159"/>
      <c r="K1159"/>
      <c r="L1159"/>
      <c r="M1159"/>
      <c r="N1159"/>
      <c r="O1159"/>
      <c r="P1159"/>
      <c r="Q1159"/>
      <c r="R1159"/>
      <c r="S1159"/>
      <c r="T1159"/>
    </row>
    <row r="1160" spans="2:20" ht="15" x14ac:dyDescent="0.25">
      <c r="B1160" s="4" t="str">
        <f t="shared" si="18"/>
        <v/>
      </c>
      <c r="C1160"/>
      <c r="D1160"/>
      <c r="E1160"/>
      <c r="F1160"/>
      <c r="G1160"/>
      <c r="H1160"/>
      <c r="I1160"/>
      <c r="J1160"/>
      <c r="K1160"/>
      <c r="L1160"/>
      <c r="M1160"/>
      <c r="N1160"/>
      <c r="O1160"/>
      <c r="P1160"/>
      <c r="Q1160"/>
      <c r="R1160"/>
      <c r="S1160"/>
      <c r="T1160"/>
    </row>
    <row r="1161" spans="2:20" ht="15" x14ac:dyDescent="0.25">
      <c r="B1161" s="4" t="str">
        <f t="shared" si="18"/>
        <v/>
      </c>
      <c r="C1161"/>
      <c r="D1161"/>
      <c r="E1161"/>
      <c r="F1161"/>
      <c r="G1161"/>
      <c r="H1161"/>
      <c r="I1161"/>
      <c r="J1161"/>
      <c r="K1161"/>
      <c r="L1161"/>
      <c r="M1161"/>
      <c r="N1161"/>
      <c r="O1161"/>
      <c r="P1161"/>
      <c r="Q1161"/>
      <c r="R1161"/>
      <c r="S1161"/>
      <c r="T1161"/>
    </row>
    <row r="1162" spans="2:20" ht="15" x14ac:dyDescent="0.25">
      <c r="B1162" s="4" t="str">
        <f t="shared" si="18"/>
        <v/>
      </c>
      <c r="C1162"/>
      <c r="D1162"/>
      <c r="E1162"/>
      <c r="F1162"/>
      <c r="G1162"/>
      <c r="H1162"/>
      <c r="I1162"/>
      <c r="J1162"/>
      <c r="K1162"/>
      <c r="L1162"/>
      <c r="M1162"/>
      <c r="N1162"/>
      <c r="O1162"/>
      <c r="P1162"/>
      <c r="Q1162"/>
      <c r="R1162"/>
      <c r="S1162"/>
      <c r="T1162"/>
    </row>
    <row r="1163" spans="2:20" ht="15" x14ac:dyDescent="0.25">
      <c r="B1163" s="4" t="str">
        <f t="shared" si="18"/>
        <v/>
      </c>
      <c r="C1163"/>
      <c r="D1163"/>
      <c r="E1163"/>
      <c r="F1163"/>
      <c r="G1163"/>
      <c r="H1163"/>
      <c r="I1163"/>
      <c r="J1163"/>
      <c r="K1163"/>
      <c r="L1163"/>
      <c r="M1163"/>
      <c r="N1163"/>
      <c r="O1163"/>
      <c r="P1163"/>
      <c r="Q1163"/>
      <c r="R1163"/>
      <c r="S1163"/>
      <c r="T1163"/>
    </row>
    <row r="1164" spans="2:20" ht="15" x14ac:dyDescent="0.25">
      <c r="B1164" s="4" t="str">
        <f t="shared" si="18"/>
        <v/>
      </c>
      <c r="C1164"/>
      <c r="D1164"/>
      <c r="E1164"/>
      <c r="F1164"/>
      <c r="G1164"/>
      <c r="H1164"/>
      <c r="I1164"/>
      <c r="J1164"/>
      <c r="K1164"/>
      <c r="L1164"/>
      <c r="M1164"/>
      <c r="N1164"/>
      <c r="O1164"/>
      <c r="P1164"/>
      <c r="Q1164"/>
      <c r="R1164"/>
      <c r="S1164"/>
      <c r="T1164"/>
    </row>
    <row r="1165" spans="2:20" ht="15" x14ac:dyDescent="0.25">
      <c r="B1165" s="4" t="str">
        <f t="shared" ref="B1165:B1228" si="19">IF(IFERROR(IF(MAX(G1165:BB1165)/MAX($G$12:$BB$10000)=1,"",MAX(G1165:BB1165)/MAX($G$12:$BB$10000)),"")=0,"",IFERROR(IF(MAX(G1165:BB1165)/MAX($G$12:$BB$10000)=1,"",MAX(G1165:BB1165)/MAX($G$12:$BB$10000)),""))</f>
        <v/>
      </c>
      <c r="C1165"/>
      <c r="D1165"/>
      <c r="E1165"/>
      <c r="F1165"/>
      <c r="G1165"/>
      <c r="H1165"/>
      <c r="I1165"/>
      <c r="J1165"/>
      <c r="K1165"/>
      <c r="L1165"/>
      <c r="M1165"/>
      <c r="N1165"/>
      <c r="O1165"/>
      <c r="P1165"/>
      <c r="Q1165"/>
      <c r="R1165"/>
      <c r="S1165"/>
      <c r="T1165"/>
    </row>
    <row r="1166" spans="2:20" ht="15" x14ac:dyDescent="0.25">
      <c r="B1166" s="4" t="str">
        <f t="shared" si="19"/>
        <v/>
      </c>
      <c r="C1166"/>
      <c r="D1166"/>
      <c r="E1166"/>
      <c r="F1166"/>
      <c r="G1166"/>
      <c r="H1166"/>
      <c r="I1166"/>
      <c r="J1166"/>
      <c r="K1166"/>
      <c r="L1166"/>
      <c r="M1166"/>
      <c r="N1166"/>
      <c r="O1166"/>
      <c r="P1166"/>
      <c r="Q1166"/>
      <c r="R1166"/>
      <c r="S1166"/>
      <c r="T1166"/>
    </row>
    <row r="1167" spans="2:20" ht="15" x14ac:dyDescent="0.25">
      <c r="B1167" s="4" t="str">
        <f t="shared" si="19"/>
        <v/>
      </c>
      <c r="C1167"/>
      <c r="D1167"/>
      <c r="E1167"/>
      <c r="F1167"/>
      <c r="G1167"/>
      <c r="H1167"/>
      <c r="I1167"/>
      <c r="J1167"/>
      <c r="K1167"/>
      <c r="L1167"/>
      <c r="M1167"/>
      <c r="N1167"/>
      <c r="O1167"/>
      <c r="P1167"/>
      <c r="Q1167"/>
      <c r="R1167"/>
      <c r="S1167"/>
      <c r="T1167"/>
    </row>
    <row r="1168" spans="2:20" ht="15" x14ac:dyDescent="0.25">
      <c r="B1168" s="4" t="str">
        <f t="shared" si="19"/>
        <v/>
      </c>
      <c r="C1168"/>
      <c r="D1168"/>
      <c r="E1168"/>
      <c r="F1168"/>
      <c r="G1168"/>
      <c r="H1168"/>
      <c r="I1168"/>
      <c r="J1168"/>
      <c r="K1168"/>
      <c r="L1168"/>
      <c r="M1168"/>
      <c r="N1168"/>
      <c r="O1168"/>
      <c r="P1168"/>
      <c r="Q1168"/>
      <c r="R1168"/>
      <c r="S1168"/>
      <c r="T1168"/>
    </row>
    <row r="1169" spans="2:20" ht="15" x14ac:dyDescent="0.25">
      <c r="B1169" s="4" t="str">
        <f t="shared" si="19"/>
        <v/>
      </c>
      <c r="C1169"/>
      <c r="D1169"/>
      <c r="E1169"/>
      <c r="F1169"/>
      <c r="G1169"/>
      <c r="H1169"/>
      <c r="I1169"/>
      <c r="J1169"/>
      <c r="K1169"/>
      <c r="L1169"/>
      <c r="M1169"/>
      <c r="N1169"/>
      <c r="O1169"/>
      <c r="P1169"/>
      <c r="Q1169"/>
      <c r="R1169"/>
      <c r="S1169"/>
      <c r="T1169"/>
    </row>
    <row r="1170" spans="2:20" ht="15" x14ac:dyDescent="0.25">
      <c r="B1170" s="4" t="str">
        <f t="shared" si="19"/>
        <v/>
      </c>
      <c r="C1170"/>
      <c r="D1170"/>
      <c r="E1170"/>
      <c r="F1170"/>
      <c r="G1170"/>
      <c r="H1170"/>
      <c r="I1170"/>
      <c r="J1170"/>
      <c r="K1170"/>
      <c r="L1170"/>
      <c r="M1170"/>
      <c r="N1170"/>
      <c r="O1170"/>
      <c r="P1170"/>
      <c r="Q1170"/>
      <c r="R1170"/>
      <c r="S1170"/>
      <c r="T1170"/>
    </row>
    <row r="1171" spans="2:20" ht="15" x14ac:dyDescent="0.25">
      <c r="B1171" s="4" t="str">
        <f t="shared" si="19"/>
        <v/>
      </c>
      <c r="C1171"/>
      <c r="D1171"/>
      <c r="E1171"/>
      <c r="F1171"/>
      <c r="G1171"/>
      <c r="H1171"/>
      <c r="I1171"/>
      <c r="J1171"/>
      <c r="K1171"/>
      <c r="L1171"/>
      <c r="M1171"/>
      <c r="N1171"/>
      <c r="O1171"/>
      <c r="P1171"/>
      <c r="Q1171"/>
      <c r="R1171"/>
      <c r="S1171"/>
      <c r="T1171"/>
    </row>
    <row r="1172" spans="2:20" ht="15" x14ac:dyDescent="0.25">
      <c r="B1172" s="4" t="str">
        <f t="shared" si="19"/>
        <v/>
      </c>
      <c r="C1172"/>
      <c r="D1172"/>
      <c r="E1172"/>
      <c r="F1172"/>
      <c r="G1172"/>
      <c r="H1172"/>
      <c r="I1172"/>
      <c r="J1172"/>
      <c r="K1172"/>
      <c r="L1172"/>
      <c r="M1172"/>
      <c r="N1172"/>
      <c r="O1172"/>
      <c r="P1172"/>
      <c r="Q1172"/>
      <c r="R1172"/>
      <c r="S1172"/>
      <c r="T1172"/>
    </row>
    <row r="1173" spans="2:20" ht="15" x14ac:dyDescent="0.25">
      <c r="B1173" s="4" t="str">
        <f t="shared" si="19"/>
        <v/>
      </c>
      <c r="C1173"/>
      <c r="D1173"/>
      <c r="E1173"/>
      <c r="F1173"/>
      <c r="G1173"/>
      <c r="H1173"/>
      <c r="I1173"/>
      <c r="J1173"/>
      <c r="K1173"/>
      <c r="L1173"/>
      <c r="M1173"/>
      <c r="N1173"/>
      <c r="O1173"/>
      <c r="P1173"/>
      <c r="Q1173"/>
      <c r="R1173"/>
      <c r="S1173"/>
      <c r="T1173"/>
    </row>
    <row r="1174" spans="2:20" ht="15" x14ac:dyDescent="0.25">
      <c r="B1174" s="4" t="str">
        <f t="shared" si="19"/>
        <v/>
      </c>
      <c r="C1174"/>
      <c r="D1174"/>
      <c r="E1174"/>
      <c r="F1174"/>
      <c r="G1174"/>
      <c r="H1174"/>
      <c r="I1174"/>
      <c r="J1174"/>
      <c r="K1174"/>
      <c r="L1174"/>
      <c r="M1174"/>
      <c r="N1174"/>
      <c r="O1174"/>
      <c r="P1174"/>
      <c r="Q1174"/>
      <c r="R1174"/>
      <c r="S1174"/>
      <c r="T1174"/>
    </row>
    <row r="1175" spans="2:20" ht="15" x14ac:dyDescent="0.25">
      <c r="B1175" s="4" t="str">
        <f t="shared" si="19"/>
        <v/>
      </c>
      <c r="C1175"/>
      <c r="D1175"/>
      <c r="E1175"/>
      <c r="F1175"/>
      <c r="G1175"/>
      <c r="H1175"/>
      <c r="I1175"/>
      <c r="J1175"/>
      <c r="K1175"/>
      <c r="L1175"/>
      <c r="M1175"/>
      <c r="N1175"/>
      <c r="O1175"/>
      <c r="P1175"/>
      <c r="Q1175"/>
      <c r="R1175"/>
      <c r="S1175"/>
      <c r="T1175"/>
    </row>
    <row r="1176" spans="2:20" ht="15" x14ac:dyDescent="0.25">
      <c r="B1176" s="4" t="str">
        <f t="shared" si="19"/>
        <v/>
      </c>
      <c r="C1176"/>
      <c r="D1176"/>
      <c r="E1176"/>
      <c r="F1176"/>
      <c r="G1176"/>
      <c r="H1176"/>
      <c r="I1176"/>
      <c r="J1176"/>
      <c r="K1176"/>
      <c r="L1176"/>
      <c r="M1176"/>
      <c r="N1176"/>
      <c r="O1176"/>
      <c r="P1176"/>
      <c r="Q1176"/>
      <c r="R1176"/>
      <c r="S1176"/>
      <c r="T1176"/>
    </row>
    <row r="1177" spans="2:20" ht="15" x14ac:dyDescent="0.25">
      <c r="B1177" s="4" t="str">
        <f t="shared" si="19"/>
        <v/>
      </c>
      <c r="C1177"/>
      <c r="D1177"/>
      <c r="E1177"/>
      <c r="F1177"/>
      <c r="G1177"/>
      <c r="H1177"/>
      <c r="I1177"/>
      <c r="J1177"/>
      <c r="K1177"/>
      <c r="L1177"/>
      <c r="M1177"/>
      <c r="N1177"/>
      <c r="O1177"/>
      <c r="P1177"/>
      <c r="Q1177"/>
      <c r="R1177"/>
      <c r="S1177"/>
      <c r="T1177"/>
    </row>
    <row r="1178" spans="2:20" ht="15" x14ac:dyDescent="0.25">
      <c r="B1178" s="4" t="str">
        <f t="shared" si="19"/>
        <v/>
      </c>
      <c r="C1178"/>
      <c r="D1178"/>
      <c r="E1178"/>
      <c r="F1178"/>
      <c r="G1178"/>
      <c r="H1178"/>
      <c r="I1178"/>
      <c r="J1178"/>
      <c r="K1178"/>
      <c r="L1178"/>
      <c r="M1178"/>
      <c r="N1178"/>
      <c r="O1178"/>
      <c r="P1178"/>
      <c r="Q1178"/>
      <c r="R1178"/>
      <c r="S1178"/>
      <c r="T1178"/>
    </row>
    <row r="1179" spans="2:20" ht="15" x14ac:dyDescent="0.25">
      <c r="B1179" s="4" t="str">
        <f t="shared" si="19"/>
        <v/>
      </c>
      <c r="C1179"/>
      <c r="D1179"/>
      <c r="E1179"/>
      <c r="F1179"/>
      <c r="G1179"/>
      <c r="H1179"/>
      <c r="I1179"/>
      <c r="J1179"/>
      <c r="K1179"/>
      <c r="L1179"/>
      <c r="M1179"/>
      <c r="N1179"/>
      <c r="O1179"/>
      <c r="P1179"/>
      <c r="Q1179"/>
      <c r="R1179"/>
      <c r="S1179"/>
      <c r="T1179"/>
    </row>
    <row r="1180" spans="2:20" ht="15" x14ac:dyDescent="0.25">
      <c r="B1180" s="4" t="str">
        <f t="shared" si="19"/>
        <v/>
      </c>
      <c r="C1180"/>
      <c r="D1180"/>
      <c r="E1180"/>
      <c r="F1180"/>
      <c r="G1180"/>
      <c r="H1180"/>
      <c r="I1180"/>
      <c r="J1180"/>
      <c r="K1180"/>
      <c r="L1180"/>
      <c r="M1180"/>
      <c r="N1180"/>
      <c r="O1180"/>
      <c r="P1180"/>
      <c r="Q1180"/>
      <c r="R1180"/>
      <c r="S1180"/>
      <c r="T1180"/>
    </row>
    <row r="1181" spans="2:20" ht="15" x14ac:dyDescent="0.25">
      <c r="B1181" s="4" t="str">
        <f t="shared" si="19"/>
        <v/>
      </c>
      <c r="C1181"/>
      <c r="D1181"/>
      <c r="E1181"/>
      <c r="F1181"/>
      <c r="G1181"/>
      <c r="H1181"/>
      <c r="I1181"/>
      <c r="J1181"/>
      <c r="K1181"/>
      <c r="L1181"/>
      <c r="M1181"/>
      <c r="N1181"/>
      <c r="O1181"/>
      <c r="P1181"/>
      <c r="Q1181"/>
      <c r="R1181"/>
      <c r="S1181"/>
      <c r="T1181"/>
    </row>
    <row r="1182" spans="2:20" ht="15" x14ac:dyDescent="0.25">
      <c r="B1182" s="4" t="str">
        <f t="shared" si="19"/>
        <v/>
      </c>
      <c r="C1182"/>
      <c r="D1182"/>
      <c r="E1182"/>
      <c r="F1182"/>
      <c r="G1182"/>
      <c r="H1182"/>
      <c r="I1182"/>
      <c r="J1182"/>
      <c r="K1182"/>
      <c r="L1182"/>
      <c r="M1182"/>
      <c r="N1182"/>
      <c r="O1182"/>
      <c r="P1182"/>
      <c r="Q1182"/>
      <c r="R1182"/>
      <c r="S1182"/>
      <c r="T1182"/>
    </row>
    <row r="1183" spans="2:20" ht="15" x14ac:dyDescent="0.25">
      <c r="B1183" s="4" t="str">
        <f t="shared" si="19"/>
        <v/>
      </c>
      <c r="C1183"/>
      <c r="D1183"/>
      <c r="E1183"/>
      <c r="F1183"/>
      <c r="G1183"/>
      <c r="H1183"/>
      <c r="I1183"/>
      <c r="J1183"/>
      <c r="K1183"/>
      <c r="L1183"/>
      <c r="M1183"/>
      <c r="N1183"/>
      <c r="O1183"/>
      <c r="P1183"/>
      <c r="Q1183"/>
      <c r="R1183"/>
      <c r="S1183"/>
      <c r="T1183"/>
    </row>
    <row r="1184" spans="2:20" ht="15" x14ac:dyDescent="0.25">
      <c r="B1184" s="4" t="str">
        <f t="shared" si="19"/>
        <v/>
      </c>
      <c r="C1184"/>
      <c r="D1184"/>
      <c r="E1184"/>
      <c r="F1184"/>
      <c r="G1184"/>
      <c r="H1184"/>
      <c r="I1184"/>
      <c r="J1184"/>
      <c r="K1184"/>
      <c r="L1184"/>
      <c r="M1184"/>
      <c r="N1184"/>
      <c r="O1184"/>
      <c r="P1184"/>
      <c r="Q1184"/>
      <c r="R1184"/>
      <c r="S1184"/>
      <c r="T1184"/>
    </row>
    <row r="1185" spans="2:20" ht="15" x14ac:dyDescent="0.25">
      <c r="B1185" s="4" t="str">
        <f t="shared" si="19"/>
        <v/>
      </c>
      <c r="C1185"/>
      <c r="D1185"/>
      <c r="E1185"/>
      <c r="F1185"/>
      <c r="G1185"/>
      <c r="H1185"/>
      <c r="I1185"/>
      <c r="J1185"/>
      <c r="K1185"/>
      <c r="L1185"/>
      <c r="M1185"/>
      <c r="N1185"/>
      <c r="O1185"/>
      <c r="P1185"/>
      <c r="Q1185"/>
      <c r="R1185"/>
      <c r="S1185"/>
      <c r="T1185"/>
    </row>
    <row r="1186" spans="2:20" ht="15" x14ac:dyDescent="0.25">
      <c r="B1186" s="4" t="str">
        <f t="shared" si="19"/>
        <v/>
      </c>
      <c r="C1186"/>
      <c r="D1186"/>
      <c r="E1186"/>
      <c r="F1186"/>
      <c r="G1186"/>
      <c r="H1186"/>
      <c r="I1186"/>
      <c r="J1186"/>
      <c r="K1186"/>
      <c r="L1186"/>
      <c r="M1186"/>
      <c r="N1186"/>
      <c r="O1186"/>
      <c r="P1186"/>
      <c r="Q1186"/>
      <c r="R1186"/>
      <c r="S1186"/>
      <c r="T1186"/>
    </row>
    <row r="1187" spans="2:20" ht="15" x14ac:dyDescent="0.25">
      <c r="B1187" s="4" t="str">
        <f t="shared" si="19"/>
        <v/>
      </c>
      <c r="C1187"/>
      <c r="D1187"/>
      <c r="E1187"/>
      <c r="F1187"/>
      <c r="G1187"/>
      <c r="H1187"/>
      <c r="I1187"/>
      <c r="J1187"/>
      <c r="K1187"/>
      <c r="L1187"/>
      <c r="M1187"/>
      <c r="N1187"/>
      <c r="O1187"/>
      <c r="P1187"/>
      <c r="Q1187"/>
      <c r="R1187"/>
      <c r="S1187"/>
      <c r="T1187"/>
    </row>
    <row r="1188" spans="2:20" ht="15" x14ac:dyDescent="0.25">
      <c r="B1188" s="4" t="str">
        <f t="shared" si="19"/>
        <v/>
      </c>
      <c r="C1188"/>
      <c r="D1188"/>
      <c r="E1188"/>
      <c r="F1188"/>
      <c r="G1188"/>
      <c r="H1188"/>
      <c r="I1188"/>
      <c r="J1188"/>
      <c r="K1188"/>
      <c r="L1188"/>
      <c r="M1188"/>
      <c r="N1188"/>
      <c r="O1188"/>
      <c r="P1188"/>
      <c r="Q1188"/>
      <c r="R1188"/>
      <c r="S1188"/>
      <c r="T1188"/>
    </row>
    <row r="1189" spans="2:20" ht="15" x14ac:dyDescent="0.25">
      <c r="B1189" s="4" t="str">
        <f t="shared" si="19"/>
        <v/>
      </c>
      <c r="C1189"/>
      <c r="D1189"/>
      <c r="E1189"/>
      <c r="F1189"/>
      <c r="G1189"/>
      <c r="H1189"/>
      <c r="I1189"/>
      <c r="J1189"/>
      <c r="K1189"/>
      <c r="L1189"/>
      <c r="M1189"/>
      <c r="N1189"/>
      <c r="O1189"/>
      <c r="P1189"/>
      <c r="Q1189"/>
      <c r="R1189"/>
      <c r="S1189"/>
      <c r="T1189"/>
    </row>
    <row r="1190" spans="2:20" ht="15" x14ac:dyDescent="0.25">
      <c r="B1190" s="4" t="str">
        <f t="shared" si="19"/>
        <v/>
      </c>
      <c r="C1190"/>
      <c r="D1190"/>
      <c r="E1190"/>
      <c r="F1190"/>
      <c r="G1190"/>
      <c r="H1190"/>
      <c r="I1190"/>
      <c r="J1190"/>
      <c r="K1190"/>
      <c r="L1190"/>
      <c r="M1190"/>
      <c r="N1190"/>
      <c r="O1190"/>
      <c r="P1190"/>
      <c r="Q1190"/>
      <c r="R1190"/>
      <c r="S1190"/>
      <c r="T1190"/>
    </row>
    <row r="1191" spans="2:20" ht="15" x14ac:dyDescent="0.25">
      <c r="B1191" s="4" t="str">
        <f t="shared" si="19"/>
        <v/>
      </c>
      <c r="C1191"/>
      <c r="D1191"/>
      <c r="E1191"/>
      <c r="F1191"/>
      <c r="G1191"/>
      <c r="H1191"/>
      <c r="I1191"/>
      <c r="J1191"/>
      <c r="K1191"/>
      <c r="L1191"/>
      <c r="M1191"/>
      <c r="N1191"/>
      <c r="O1191"/>
      <c r="P1191"/>
      <c r="Q1191"/>
      <c r="R1191"/>
      <c r="S1191"/>
      <c r="T1191"/>
    </row>
    <row r="1192" spans="2:20" ht="15" x14ac:dyDescent="0.25">
      <c r="B1192" s="4" t="str">
        <f t="shared" si="19"/>
        <v/>
      </c>
      <c r="C1192"/>
      <c r="D1192"/>
      <c r="E1192"/>
      <c r="F1192"/>
      <c r="G1192"/>
      <c r="H1192"/>
      <c r="I1192"/>
      <c r="J1192"/>
      <c r="K1192"/>
      <c r="L1192"/>
      <c r="M1192"/>
      <c r="N1192"/>
      <c r="O1192"/>
      <c r="P1192"/>
      <c r="Q1192"/>
      <c r="R1192"/>
      <c r="S1192"/>
      <c r="T1192"/>
    </row>
    <row r="1193" spans="2:20" ht="15" x14ac:dyDescent="0.25">
      <c r="B1193" s="4" t="str">
        <f t="shared" si="19"/>
        <v/>
      </c>
      <c r="C1193"/>
      <c r="D1193"/>
      <c r="E1193"/>
      <c r="F1193"/>
      <c r="G1193"/>
      <c r="H1193"/>
      <c r="I1193"/>
      <c r="J1193"/>
      <c r="K1193"/>
      <c r="L1193"/>
      <c r="M1193"/>
      <c r="N1193"/>
      <c r="O1193"/>
      <c r="P1193"/>
      <c r="Q1193"/>
      <c r="R1193"/>
      <c r="S1193"/>
      <c r="T1193"/>
    </row>
    <row r="1194" spans="2:20" ht="15" x14ac:dyDescent="0.25">
      <c r="B1194" s="4" t="str">
        <f t="shared" si="19"/>
        <v/>
      </c>
      <c r="C1194"/>
      <c r="D1194"/>
      <c r="E1194"/>
      <c r="F1194"/>
      <c r="G1194"/>
      <c r="H1194"/>
      <c r="I1194"/>
      <c r="J1194"/>
      <c r="K1194"/>
      <c r="L1194"/>
      <c r="M1194"/>
      <c r="N1194"/>
      <c r="O1194"/>
      <c r="P1194"/>
      <c r="Q1194"/>
      <c r="R1194"/>
      <c r="S1194"/>
      <c r="T1194"/>
    </row>
    <row r="1195" spans="2:20" ht="15" x14ac:dyDescent="0.25">
      <c r="B1195" s="4" t="str">
        <f t="shared" si="19"/>
        <v/>
      </c>
      <c r="C1195"/>
      <c r="D1195"/>
      <c r="E1195"/>
      <c r="F1195"/>
      <c r="G1195"/>
      <c r="H1195"/>
      <c r="I1195"/>
      <c r="J1195"/>
      <c r="K1195"/>
      <c r="L1195"/>
      <c r="M1195"/>
      <c r="N1195"/>
      <c r="O1195"/>
      <c r="P1195"/>
      <c r="Q1195"/>
      <c r="R1195"/>
      <c r="S1195"/>
      <c r="T1195"/>
    </row>
    <row r="1196" spans="2:20" ht="15" x14ac:dyDescent="0.25">
      <c r="B1196" s="4" t="str">
        <f t="shared" si="19"/>
        <v/>
      </c>
      <c r="C1196"/>
      <c r="D1196"/>
      <c r="E1196"/>
      <c r="F1196"/>
      <c r="G1196"/>
      <c r="H1196"/>
      <c r="I1196"/>
      <c r="J1196"/>
      <c r="K1196"/>
      <c r="L1196"/>
      <c r="M1196"/>
      <c r="N1196"/>
      <c r="O1196"/>
      <c r="P1196"/>
      <c r="Q1196"/>
      <c r="R1196"/>
      <c r="S1196"/>
      <c r="T1196"/>
    </row>
    <row r="1197" spans="2:20" ht="15" x14ac:dyDescent="0.25">
      <c r="B1197" s="4" t="str">
        <f t="shared" si="19"/>
        <v/>
      </c>
      <c r="C1197"/>
      <c r="D1197"/>
      <c r="E1197"/>
      <c r="F1197"/>
      <c r="G1197"/>
      <c r="H1197"/>
      <c r="I1197"/>
      <c r="J1197"/>
      <c r="K1197"/>
      <c r="L1197"/>
      <c r="M1197"/>
      <c r="N1197"/>
      <c r="O1197"/>
      <c r="P1197"/>
      <c r="Q1197"/>
      <c r="R1197"/>
      <c r="S1197"/>
      <c r="T1197"/>
    </row>
    <row r="1198" spans="2:20" ht="15" x14ac:dyDescent="0.25">
      <c r="B1198" s="4" t="str">
        <f t="shared" si="19"/>
        <v/>
      </c>
      <c r="C1198"/>
      <c r="D1198"/>
      <c r="E1198"/>
      <c r="F1198"/>
      <c r="G1198"/>
      <c r="H1198"/>
      <c r="I1198"/>
      <c r="J1198"/>
      <c r="K1198"/>
      <c r="L1198"/>
      <c r="M1198"/>
      <c r="N1198"/>
      <c r="O1198"/>
      <c r="P1198"/>
      <c r="Q1198"/>
      <c r="R1198"/>
      <c r="S1198"/>
      <c r="T1198"/>
    </row>
    <row r="1199" spans="2:20" ht="15" x14ac:dyDescent="0.25">
      <c r="B1199" s="4" t="str">
        <f t="shared" si="19"/>
        <v/>
      </c>
      <c r="C1199"/>
      <c r="D1199"/>
      <c r="E1199"/>
      <c r="F1199"/>
      <c r="G1199"/>
      <c r="H1199"/>
      <c r="I1199"/>
      <c r="J1199"/>
      <c r="K1199"/>
      <c r="L1199"/>
      <c r="M1199"/>
      <c r="N1199"/>
      <c r="O1199"/>
      <c r="P1199"/>
      <c r="Q1199"/>
      <c r="R1199"/>
      <c r="S1199"/>
      <c r="T1199"/>
    </row>
    <row r="1200" spans="2:20" ht="15" x14ac:dyDescent="0.25">
      <c r="B1200" s="4" t="str">
        <f t="shared" si="19"/>
        <v/>
      </c>
      <c r="C1200"/>
      <c r="D1200"/>
      <c r="E1200"/>
      <c r="F1200"/>
      <c r="G1200"/>
      <c r="H1200"/>
      <c r="I1200"/>
      <c r="J1200"/>
      <c r="K1200"/>
      <c r="L1200"/>
      <c r="M1200"/>
      <c r="N1200"/>
      <c r="O1200"/>
      <c r="P1200"/>
      <c r="Q1200"/>
      <c r="R1200"/>
      <c r="S1200"/>
      <c r="T1200"/>
    </row>
    <row r="1201" spans="2:20" ht="15" x14ac:dyDescent="0.25">
      <c r="B1201" s="4" t="str">
        <f t="shared" si="19"/>
        <v/>
      </c>
      <c r="C1201"/>
      <c r="D1201"/>
      <c r="E1201"/>
      <c r="F1201"/>
      <c r="G1201"/>
      <c r="H1201"/>
      <c r="I1201"/>
      <c r="J1201"/>
      <c r="K1201"/>
      <c r="L1201"/>
      <c r="M1201"/>
      <c r="N1201"/>
      <c r="O1201"/>
      <c r="P1201"/>
      <c r="Q1201"/>
      <c r="R1201"/>
      <c r="S1201"/>
      <c r="T1201"/>
    </row>
    <row r="1202" spans="2:20" ht="15" x14ac:dyDescent="0.25">
      <c r="B1202" s="4" t="str">
        <f t="shared" si="19"/>
        <v/>
      </c>
      <c r="C1202"/>
      <c r="D1202"/>
      <c r="E1202"/>
      <c r="F1202"/>
      <c r="G1202"/>
      <c r="H1202"/>
      <c r="I1202"/>
      <c r="J1202"/>
      <c r="K1202"/>
      <c r="L1202"/>
      <c r="M1202"/>
      <c r="N1202"/>
      <c r="O1202"/>
      <c r="P1202"/>
      <c r="Q1202"/>
      <c r="R1202"/>
      <c r="S1202"/>
      <c r="T1202"/>
    </row>
    <row r="1203" spans="2:20" ht="15" x14ac:dyDescent="0.25">
      <c r="B1203" s="4" t="str">
        <f t="shared" si="19"/>
        <v/>
      </c>
      <c r="C1203"/>
      <c r="D1203"/>
      <c r="E1203"/>
      <c r="F1203"/>
      <c r="G1203"/>
      <c r="H1203"/>
      <c r="I1203"/>
      <c r="J1203"/>
      <c r="K1203"/>
      <c r="L1203"/>
      <c r="M1203"/>
      <c r="N1203"/>
      <c r="O1203"/>
      <c r="P1203"/>
      <c r="Q1203"/>
      <c r="R1203"/>
      <c r="S1203"/>
      <c r="T1203"/>
    </row>
    <row r="1204" spans="2:20" ht="15" x14ac:dyDescent="0.25">
      <c r="B1204" s="4" t="str">
        <f t="shared" si="19"/>
        <v/>
      </c>
      <c r="C1204"/>
      <c r="D1204"/>
      <c r="E1204"/>
      <c r="F1204"/>
      <c r="G1204"/>
      <c r="H1204"/>
      <c r="I1204"/>
      <c r="J1204"/>
      <c r="K1204"/>
      <c r="L1204"/>
      <c r="M1204"/>
      <c r="N1204"/>
      <c r="O1204"/>
      <c r="P1204"/>
      <c r="Q1204"/>
      <c r="R1204"/>
      <c r="S1204"/>
      <c r="T1204"/>
    </row>
    <row r="1205" spans="2:20" ht="15" x14ac:dyDescent="0.25">
      <c r="B1205" s="4" t="str">
        <f t="shared" si="19"/>
        <v/>
      </c>
      <c r="C1205"/>
      <c r="D1205"/>
      <c r="E1205"/>
      <c r="F1205"/>
      <c r="G1205"/>
      <c r="H1205"/>
      <c r="I1205"/>
      <c r="J1205"/>
      <c r="K1205"/>
      <c r="L1205"/>
      <c r="M1205"/>
      <c r="N1205"/>
      <c r="O1205"/>
      <c r="P1205"/>
      <c r="Q1205"/>
      <c r="R1205"/>
      <c r="S1205"/>
      <c r="T1205"/>
    </row>
    <row r="1206" spans="2:20" ht="15" x14ac:dyDescent="0.25">
      <c r="B1206" s="4" t="str">
        <f t="shared" si="19"/>
        <v/>
      </c>
      <c r="C1206"/>
      <c r="D1206"/>
      <c r="E1206"/>
      <c r="F1206"/>
      <c r="G1206"/>
      <c r="H1206"/>
      <c r="I1206"/>
      <c r="J1206"/>
      <c r="K1206"/>
      <c r="L1206"/>
      <c r="M1206"/>
      <c r="N1206"/>
      <c r="O1206"/>
      <c r="P1206"/>
      <c r="Q1206"/>
      <c r="R1206"/>
      <c r="S1206"/>
      <c r="T1206"/>
    </row>
    <row r="1207" spans="2:20" ht="15" x14ac:dyDescent="0.25">
      <c r="B1207" s="4" t="str">
        <f t="shared" si="19"/>
        <v/>
      </c>
      <c r="C1207"/>
      <c r="D1207"/>
      <c r="E1207"/>
      <c r="F1207"/>
      <c r="G1207"/>
      <c r="H1207"/>
      <c r="I1207"/>
      <c r="J1207"/>
      <c r="K1207"/>
      <c r="L1207"/>
      <c r="M1207"/>
      <c r="N1207"/>
      <c r="O1207"/>
      <c r="P1207"/>
      <c r="Q1207"/>
      <c r="R1207"/>
      <c r="S1207"/>
      <c r="T1207"/>
    </row>
    <row r="1208" spans="2:20" ht="15" x14ac:dyDescent="0.25">
      <c r="B1208" s="4" t="str">
        <f t="shared" si="19"/>
        <v/>
      </c>
      <c r="C1208"/>
      <c r="D1208"/>
      <c r="E1208"/>
      <c r="F1208"/>
      <c r="G1208"/>
      <c r="H1208"/>
      <c r="I1208"/>
      <c r="J1208"/>
      <c r="K1208"/>
      <c r="L1208"/>
      <c r="M1208"/>
      <c r="N1208"/>
      <c r="O1208"/>
      <c r="P1208"/>
      <c r="Q1208"/>
      <c r="R1208"/>
      <c r="S1208"/>
      <c r="T1208"/>
    </row>
    <row r="1209" spans="2:20" ht="15" x14ac:dyDescent="0.25">
      <c r="B1209" s="4" t="str">
        <f t="shared" si="19"/>
        <v/>
      </c>
      <c r="C1209"/>
      <c r="D1209"/>
      <c r="E1209"/>
      <c r="F1209"/>
      <c r="G1209"/>
      <c r="H1209"/>
      <c r="I1209"/>
      <c r="J1209"/>
      <c r="K1209"/>
      <c r="L1209"/>
      <c r="M1209"/>
      <c r="N1209"/>
      <c r="O1209"/>
      <c r="P1209"/>
      <c r="Q1209"/>
      <c r="R1209"/>
      <c r="S1209"/>
      <c r="T1209"/>
    </row>
    <row r="1210" spans="2:20" ht="15" x14ac:dyDescent="0.25">
      <c r="B1210" s="4" t="str">
        <f t="shared" si="19"/>
        <v/>
      </c>
      <c r="C1210"/>
      <c r="D1210"/>
      <c r="E1210"/>
      <c r="F1210"/>
      <c r="G1210"/>
      <c r="H1210"/>
      <c r="I1210"/>
      <c r="J1210"/>
      <c r="K1210"/>
      <c r="L1210"/>
      <c r="M1210"/>
      <c r="N1210"/>
      <c r="O1210"/>
      <c r="P1210"/>
      <c r="Q1210"/>
      <c r="R1210"/>
      <c r="S1210"/>
      <c r="T1210"/>
    </row>
    <row r="1211" spans="2:20" ht="15" x14ac:dyDescent="0.25">
      <c r="B1211" s="4" t="str">
        <f t="shared" si="19"/>
        <v/>
      </c>
      <c r="C1211"/>
      <c r="D1211"/>
      <c r="E1211"/>
      <c r="F1211"/>
      <c r="G1211"/>
      <c r="H1211"/>
      <c r="I1211"/>
      <c r="J1211"/>
      <c r="K1211"/>
      <c r="L1211"/>
      <c r="M1211"/>
      <c r="N1211"/>
      <c r="O1211"/>
      <c r="P1211"/>
      <c r="Q1211"/>
      <c r="R1211"/>
      <c r="S1211"/>
      <c r="T1211"/>
    </row>
    <row r="1212" spans="2:20" ht="15" x14ac:dyDescent="0.25">
      <c r="B1212" s="4" t="str">
        <f t="shared" si="19"/>
        <v/>
      </c>
      <c r="C1212"/>
      <c r="D1212"/>
      <c r="E1212"/>
      <c r="F1212"/>
      <c r="G1212"/>
      <c r="H1212"/>
      <c r="I1212"/>
      <c r="J1212"/>
      <c r="K1212"/>
      <c r="L1212"/>
      <c r="M1212"/>
      <c r="N1212"/>
      <c r="O1212"/>
      <c r="P1212"/>
      <c r="Q1212"/>
      <c r="R1212"/>
      <c r="S1212"/>
      <c r="T1212"/>
    </row>
    <row r="1213" spans="2:20" ht="15" x14ac:dyDescent="0.25">
      <c r="B1213" s="4" t="str">
        <f t="shared" si="19"/>
        <v/>
      </c>
      <c r="C1213"/>
      <c r="D1213"/>
      <c r="E1213"/>
      <c r="F1213"/>
      <c r="G1213"/>
      <c r="H1213"/>
      <c r="I1213"/>
      <c r="J1213"/>
      <c r="K1213"/>
      <c r="L1213"/>
      <c r="M1213"/>
      <c r="N1213"/>
      <c r="O1213"/>
      <c r="P1213"/>
      <c r="Q1213"/>
      <c r="R1213"/>
      <c r="S1213"/>
      <c r="T1213"/>
    </row>
    <row r="1214" spans="2:20" ht="15" x14ac:dyDescent="0.25">
      <c r="B1214" s="4" t="str">
        <f t="shared" si="19"/>
        <v/>
      </c>
      <c r="C1214"/>
      <c r="D1214"/>
      <c r="E1214"/>
      <c r="F1214"/>
      <c r="G1214"/>
      <c r="H1214"/>
      <c r="I1214"/>
      <c r="J1214"/>
      <c r="K1214"/>
      <c r="L1214"/>
      <c r="M1214"/>
      <c r="N1214"/>
      <c r="O1214"/>
      <c r="P1214"/>
      <c r="Q1214"/>
      <c r="R1214"/>
      <c r="S1214"/>
      <c r="T1214"/>
    </row>
    <row r="1215" spans="2:20" ht="15" x14ac:dyDescent="0.25">
      <c r="B1215" s="4" t="str">
        <f t="shared" si="19"/>
        <v/>
      </c>
      <c r="C1215"/>
      <c r="D1215"/>
      <c r="E1215"/>
      <c r="F1215"/>
      <c r="G1215"/>
      <c r="H1215"/>
      <c r="I1215"/>
      <c r="J1215"/>
      <c r="K1215"/>
      <c r="L1215"/>
      <c r="M1215"/>
      <c r="N1215"/>
      <c r="O1215"/>
      <c r="P1215"/>
      <c r="Q1215"/>
      <c r="R1215"/>
      <c r="S1215"/>
      <c r="T1215"/>
    </row>
    <row r="1216" spans="2:20" ht="15" x14ac:dyDescent="0.25">
      <c r="B1216" s="4" t="str">
        <f t="shared" si="19"/>
        <v/>
      </c>
      <c r="C1216"/>
      <c r="D1216"/>
      <c r="E1216"/>
      <c r="F1216"/>
      <c r="G1216"/>
      <c r="H1216"/>
      <c r="I1216"/>
      <c r="J1216"/>
      <c r="K1216"/>
      <c r="L1216"/>
      <c r="M1216"/>
      <c r="N1216"/>
      <c r="O1216"/>
      <c r="P1216"/>
      <c r="Q1216"/>
      <c r="R1216"/>
      <c r="S1216"/>
      <c r="T1216"/>
    </row>
    <row r="1217" spans="2:20" ht="15" x14ac:dyDescent="0.25">
      <c r="B1217" s="4" t="str">
        <f t="shared" si="19"/>
        <v/>
      </c>
      <c r="C1217"/>
      <c r="D1217"/>
      <c r="E1217"/>
      <c r="F1217"/>
      <c r="G1217"/>
      <c r="H1217"/>
      <c r="I1217"/>
      <c r="J1217"/>
      <c r="K1217"/>
      <c r="L1217"/>
      <c r="M1217"/>
      <c r="N1217"/>
      <c r="O1217"/>
      <c r="P1217"/>
      <c r="Q1217"/>
      <c r="R1217"/>
      <c r="S1217"/>
      <c r="T1217"/>
    </row>
    <row r="1218" spans="2:20" ht="15" x14ac:dyDescent="0.25">
      <c r="B1218" s="4" t="str">
        <f t="shared" si="19"/>
        <v/>
      </c>
      <c r="C1218"/>
      <c r="D1218"/>
      <c r="E1218"/>
      <c r="F1218"/>
      <c r="G1218"/>
      <c r="H1218"/>
      <c r="I1218"/>
      <c r="J1218"/>
      <c r="K1218"/>
      <c r="L1218"/>
      <c r="M1218"/>
      <c r="N1218"/>
      <c r="O1218"/>
      <c r="P1218"/>
      <c r="Q1218"/>
      <c r="R1218"/>
      <c r="S1218"/>
      <c r="T1218"/>
    </row>
    <row r="1219" spans="2:20" ht="15" x14ac:dyDescent="0.25">
      <c r="B1219" s="4" t="str">
        <f t="shared" si="19"/>
        <v/>
      </c>
      <c r="C1219"/>
      <c r="D1219"/>
      <c r="E1219"/>
      <c r="F1219"/>
      <c r="G1219"/>
      <c r="H1219"/>
      <c r="I1219"/>
      <c r="J1219"/>
      <c r="K1219"/>
      <c r="L1219"/>
      <c r="M1219"/>
      <c r="N1219"/>
      <c r="O1219"/>
      <c r="P1219"/>
      <c r="Q1219"/>
      <c r="R1219"/>
      <c r="S1219"/>
      <c r="T1219"/>
    </row>
    <row r="1220" spans="2:20" ht="15" x14ac:dyDescent="0.25">
      <c r="B1220" s="4" t="str">
        <f t="shared" si="19"/>
        <v/>
      </c>
      <c r="C1220"/>
      <c r="D1220"/>
      <c r="E1220"/>
      <c r="F1220"/>
      <c r="G1220"/>
      <c r="H1220"/>
      <c r="I1220"/>
      <c r="J1220"/>
      <c r="K1220"/>
      <c r="L1220"/>
      <c r="M1220"/>
      <c r="N1220"/>
      <c r="O1220"/>
      <c r="P1220"/>
      <c r="Q1220"/>
      <c r="R1220"/>
      <c r="S1220"/>
      <c r="T1220"/>
    </row>
    <row r="1221" spans="2:20" ht="15" x14ac:dyDescent="0.25">
      <c r="B1221" s="4" t="str">
        <f t="shared" si="19"/>
        <v/>
      </c>
      <c r="C1221"/>
      <c r="D1221"/>
      <c r="E1221"/>
      <c r="F1221"/>
      <c r="G1221"/>
      <c r="H1221"/>
      <c r="I1221"/>
      <c r="J1221"/>
      <c r="K1221"/>
      <c r="L1221"/>
      <c r="M1221"/>
      <c r="N1221"/>
      <c r="O1221"/>
      <c r="P1221"/>
      <c r="Q1221"/>
      <c r="R1221"/>
      <c r="S1221"/>
      <c r="T1221"/>
    </row>
    <row r="1222" spans="2:20" ht="15" x14ac:dyDescent="0.25">
      <c r="B1222" s="4" t="str">
        <f t="shared" si="19"/>
        <v/>
      </c>
      <c r="C1222"/>
      <c r="D1222"/>
      <c r="E1222"/>
      <c r="F1222"/>
      <c r="G1222"/>
      <c r="H1222"/>
      <c r="I1222"/>
      <c r="J1222"/>
      <c r="K1222"/>
      <c r="L1222"/>
      <c r="M1222"/>
      <c r="N1222"/>
      <c r="O1222"/>
      <c r="P1222"/>
      <c r="Q1222"/>
      <c r="R1222"/>
      <c r="S1222"/>
      <c r="T1222"/>
    </row>
    <row r="1223" spans="2:20" ht="15" x14ac:dyDescent="0.25">
      <c r="B1223" s="4" t="str">
        <f t="shared" si="19"/>
        <v/>
      </c>
      <c r="C1223"/>
      <c r="D1223"/>
      <c r="E1223"/>
      <c r="F1223"/>
      <c r="G1223"/>
      <c r="H1223"/>
      <c r="I1223"/>
      <c r="J1223"/>
      <c r="K1223"/>
      <c r="L1223"/>
      <c r="M1223"/>
      <c r="N1223"/>
      <c r="O1223"/>
      <c r="P1223"/>
      <c r="Q1223"/>
      <c r="R1223"/>
      <c r="S1223"/>
      <c r="T1223"/>
    </row>
    <row r="1224" spans="2:20" ht="15" x14ac:dyDescent="0.25">
      <c r="B1224" s="4" t="str">
        <f t="shared" si="19"/>
        <v/>
      </c>
      <c r="C1224"/>
      <c r="D1224"/>
      <c r="E1224"/>
      <c r="F1224"/>
      <c r="G1224"/>
      <c r="H1224"/>
      <c r="I1224"/>
      <c r="J1224"/>
      <c r="K1224"/>
      <c r="L1224"/>
      <c r="M1224"/>
      <c r="N1224"/>
      <c r="O1224"/>
      <c r="P1224"/>
      <c r="Q1224"/>
      <c r="R1224"/>
      <c r="S1224"/>
      <c r="T1224"/>
    </row>
    <row r="1225" spans="2:20" ht="15" x14ac:dyDescent="0.25">
      <c r="B1225" s="4" t="str">
        <f t="shared" si="19"/>
        <v/>
      </c>
      <c r="C1225"/>
      <c r="D1225"/>
      <c r="E1225"/>
      <c r="F1225"/>
      <c r="G1225"/>
      <c r="H1225"/>
      <c r="I1225"/>
      <c r="J1225"/>
      <c r="K1225"/>
      <c r="L1225"/>
      <c r="M1225"/>
      <c r="N1225"/>
      <c r="O1225"/>
      <c r="P1225"/>
      <c r="Q1225"/>
      <c r="R1225"/>
      <c r="S1225"/>
      <c r="T1225"/>
    </row>
    <row r="1226" spans="2:20" ht="15" x14ac:dyDescent="0.25">
      <c r="B1226" s="4" t="str">
        <f t="shared" si="19"/>
        <v/>
      </c>
      <c r="C1226"/>
      <c r="D1226"/>
      <c r="E1226"/>
      <c r="F1226"/>
      <c r="G1226"/>
      <c r="H1226"/>
      <c r="I1226"/>
      <c r="J1226"/>
      <c r="K1226"/>
      <c r="L1226"/>
      <c r="M1226"/>
      <c r="N1226"/>
      <c r="O1226"/>
      <c r="P1226"/>
      <c r="Q1226"/>
      <c r="R1226"/>
      <c r="S1226"/>
      <c r="T1226"/>
    </row>
    <row r="1227" spans="2:20" ht="15" x14ac:dyDescent="0.25">
      <c r="B1227" s="4" t="str">
        <f t="shared" si="19"/>
        <v/>
      </c>
      <c r="C1227"/>
      <c r="D1227"/>
      <c r="E1227"/>
      <c r="F1227"/>
      <c r="G1227"/>
      <c r="H1227"/>
      <c r="I1227"/>
      <c r="J1227"/>
      <c r="K1227"/>
      <c r="L1227"/>
      <c r="M1227"/>
      <c r="N1227"/>
      <c r="O1227"/>
      <c r="P1227"/>
      <c r="Q1227"/>
      <c r="R1227"/>
      <c r="S1227"/>
      <c r="T1227"/>
    </row>
    <row r="1228" spans="2:20" ht="15" x14ac:dyDescent="0.25">
      <c r="B1228" s="4" t="str">
        <f t="shared" si="19"/>
        <v/>
      </c>
      <c r="C1228"/>
      <c r="D1228"/>
      <c r="E1228"/>
      <c r="F1228"/>
      <c r="G1228"/>
      <c r="H1228"/>
      <c r="I1228"/>
      <c r="J1228"/>
      <c r="K1228"/>
      <c r="L1228"/>
      <c r="M1228"/>
      <c r="N1228"/>
      <c r="O1228"/>
      <c r="P1228"/>
      <c r="Q1228"/>
      <c r="R1228"/>
      <c r="S1228"/>
      <c r="T1228"/>
    </row>
    <row r="1229" spans="2:20" ht="15" x14ac:dyDescent="0.25">
      <c r="B1229" s="4" t="str">
        <f t="shared" ref="B1229:B1292" si="20">IF(IFERROR(IF(MAX(G1229:BB1229)/MAX($G$12:$BB$10000)=1,"",MAX(G1229:BB1229)/MAX($G$12:$BB$10000)),"")=0,"",IFERROR(IF(MAX(G1229:BB1229)/MAX($G$12:$BB$10000)=1,"",MAX(G1229:BB1229)/MAX($G$12:$BB$10000)),""))</f>
        <v/>
      </c>
      <c r="C1229"/>
      <c r="D1229"/>
      <c r="E1229"/>
      <c r="F1229"/>
      <c r="G1229"/>
      <c r="H1229"/>
      <c r="I1229"/>
      <c r="J1229"/>
      <c r="K1229"/>
      <c r="L1229"/>
      <c r="M1229"/>
      <c r="N1229"/>
      <c r="O1229"/>
      <c r="P1229"/>
      <c r="Q1229"/>
      <c r="R1229"/>
      <c r="S1229"/>
      <c r="T1229"/>
    </row>
    <row r="1230" spans="2:20" ht="15" x14ac:dyDescent="0.25">
      <c r="B1230" s="4" t="str">
        <f t="shared" si="20"/>
        <v/>
      </c>
      <c r="C1230"/>
      <c r="D1230"/>
      <c r="E1230"/>
      <c r="F1230"/>
      <c r="G1230"/>
      <c r="H1230"/>
      <c r="I1230"/>
      <c r="J1230"/>
      <c r="K1230"/>
      <c r="L1230"/>
      <c r="M1230"/>
      <c r="N1230"/>
      <c r="O1230"/>
      <c r="P1230"/>
      <c r="Q1230"/>
      <c r="R1230"/>
      <c r="S1230"/>
      <c r="T1230"/>
    </row>
    <row r="1231" spans="2:20" ht="15" x14ac:dyDescent="0.25">
      <c r="B1231" s="4" t="str">
        <f t="shared" si="20"/>
        <v/>
      </c>
      <c r="C1231"/>
      <c r="D1231"/>
      <c r="E1231"/>
      <c r="F1231"/>
      <c r="G1231"/>
      <c r="H1231"/>
      <c r="I1231"/>
      <c r="J1231"/>
      <c r="K1231"/>
      <c r="L1231"/>
      <c r="M1231"/>
      <c r="N1231"/>
      <c r="O1231"/>
      <c r="P1231"/>
      <c r="Q1231"/>
      <c r="R1231"/>
      <c r="S1231"/>
      <c r="T1231"/>
    </row>
    <row r="1232" spans="2:20" ht="15" x14ac:dyDescent="0.25">
      <c r="B1232" s="4" t="str">
        <f t="shared" si="20"/>
        <v/>
      </c>
      <c r="C1232"/>
      <c r="D1232"/>
      <c r="E1232"/>
      <c r="F1232"/>
      <c r="G1232"/>
      <c r="H1232"/>
      <c r="I1232"/>
      <c r="J1232"/>
      <c r="K1232"/>
      <c r="L1232"/>
      <c r="M1232"/>
      <c r="N1232"/>
      <c r="O1232"/>
      <c r="P1232"/>
      <c r="Q1232"/>
      <c r="R1232"/>
      <c r="S1232"/>
      <c r="T1232"/>
    </row>
    <row r="1233" spans="2:20" ht="15" x14ac:dyDescent="0.25">
      <c r="B1233" s="4" t="str">
        <f t="shared" si="20"/>
        <v/>
      </c>
      <c r="C1233"/>
      <c r="D1233"/>
      <c r="E1233"/>
      <c r="F1233"/>
      <c r="G1233"/>
      <c r="H1233"/>
      <c r="I1233"/>
      <c r="J1233"/>
      <c r="K1233"/>
      <c r="L1233"/>
      <c r="M1233"/>
      <c r="N1233"/>
      <c r="O1233"/>
      <c r="P1233"/>
      <c r="Q1233"/>
      <c r="R1233"/>
      <c r="S1233"/>
      <c r="T1233"/>
    </row>
    <row r="1234" spans="2:20" ht="15" x14ac:dyDescent="0.25">
      <c r="B1234" s="4" t="str">
        <f t="shared" si="20"/>
        <v/>
      </c>
      <c r="C1234"/>
      <c r="D1234"/>
      <c r="E1234"/>
      <c r="F1234"/>
      <c r="G1234"/>
      <c r="H1234"/>
      <c r="I1234"/>
      <c r="J1234"/>
      <c r="K1234"/>
      <c r="L1234"/>
      <c r="M1234"/>
      <c r="N1234"/>
      <c r="O1234"/>
      <c r="P1234"/>
      <c r="Q1234"/>
      <c r="R1234"/>
      <c r="S1234"/>
      <c r="T1234"/>
    </row>
    <row r="1235" spans="2:20" ht="15" x14ac:dyDescent="0.25">
      <c r="B1235" s="4" t="str">
        <f t="shared" si="20"/>
        <v/>
      </c>
      <c r="C1235"/>
      <c r="D1235"/>
      <c r="E1235"/>
      <c r="F1235"/>
      <c r="G1235"/>
      <c r="H1235"/>
      <c r="I1235"/>
      <c r="J1235"/>
      <c r="K1235"/>
      <c r="L1235"/>
      <c r="M1235"/>
      <c r="N1235"/>
      <c r="O1235"/>
      <c r="P1235"/>
      <c r="Q1235"/>
      <c r="R1235"/>
      <c r="S1235"/>
      <c r="T1235"/>
    </row>
    <row r="1236" spans="2:20" ht="15" x14ac:dyDescent="0.25">
      <c r="B1236" s="4" t="str">
        <f t="shared" si="20"/>
        <v/>
      </c>
      <c r="C1236"/>
      <c r="D1236"/>
      <c r="E1236"/>
      <c r="F1236"/>
      <c r="G1236"/>
      <c r="H1236"/>
      <c r="I1236"/>
      <c r="J1236"/>
      <c r="K1236"/>
      <c r="L1236"/>
      <c r="M1236"/>
      <c r="N1236"/>
      <c r="O1236"/>
      <c r="P1236"/>
      <c r="Q1236"/>
      <c r="R1236"/>
      <c r="S1236"/>
      <c r="T1236"/>
    </row>
    <row r="1237" spans="2:20" ht="15" x14ac:dyDescent="0.25">
      <c r="B1237" s="4" t="str">
        <f t="shared" si="20"/>
        <v/>
      </c>
      <c r="C1237"/>
      <c r="D1237"/>
      <c r="E1237"/>
      <c r="F1237"/>
      <c r="G1237"/>
      <c r="H1237"/>
      <c r="I1237"/>
      <c r="J1237"/>
      <c r="K1237"/>
      <c r="L1237"/>
      <c r="M1237"/>
      <c r="N1237"/>
      <c r="O1237"/>
      <c r="P1237"/>
      <c r="Q1237"/>
      <c r="R1237"/>
      <c r="S1237"/>
      <c r="T1237"/>
    </row>
    <row r="1238" spans="2:20" ht="15" x14ac:dyDescent="0.25">
      <c r="B1238" s="4" t="str">
        <f t="shared" si="20"/>
        <v/>
      </c>
      <c r="C1238"/>
      <c r="D1238"/>
      <c r="E1238"/>
      <c r="F1238"/>
      <c r="G1238"/>
      <c r="H1238"/>
      <c r="I1238"/>
      <c r="J1238"/>
      <c r="K1238"/>
      <c r="L1238"/>
      <c r="M1238"/>
      <c r="N1238"/>
      <c r="O1238"/>
      <c r="P1238"/>
      <c r="Q1238"/>
      <c r="R1238"/>
      <c r="S1238"/>
      <c r="T1238"/>
    </row>
    <row r="1239" spans="2:20" ht="15" x14ac:dyDescent="0.25">
      <c r="B1239" s="4" t="str">
        <f t="shared" si="20"/>
        <v/>
      </c>
      <c r="C1239"/>
      <c r="D1239"/>
      <c r="E1239"/>
      <c r="F1239"/>
      <c r="G1239"/>
      <c r="H1239"/>
      <c r="I1239"/>
      <c r="J1239"/>
      <c r="K1239"/>
      <c r="L1239"/>
      <c r="M1239"/>
      <c r="N1239"/>
      <c r="O1239"/>
      <c r="P1239"/>
      <c r="Q1239"/>
      <c r="R1239"/>
      <c r="S1239"/>
      <c r="T1239"/>
    </row>
    <row r="1240" spans="2:20" ht="15" x14ac:dyDescent="0.25">
      <c r="B1240" s="4" t="str">
        <f t="shared" si="20"/>
        <v/>
      </c>
      <c r="C1240"/>
      <c r="D1240"/>
      <c r="E1240"/>
      <c r="F1240"/>
      <c r="G1240"/>
      <c r="H1240"/>
      <c r="I1240"/>
      <c r="J1240"/>
      <c r="K1240"/>
      <c r="L1240"/>
      <c r="M1240"/>
      <c r="N1240"/>
      <c r="O1240"/>
      <c r="P1240"/>
      <c r="Q1240"/>
      <c r="R1240"/>
      <c r="S1240"/>
      <c r="T1240"/>
    </row>
    <row r="1241" spans="2:20" ht="15" x14ac:dyDescent="0.25">
      <c r="B1241" s="4" t="str">
        <f t="shared" si="20"/>
        <v/>
      </c>
      <c r="C1241"/>
      <c r="D1241"/>
      <c r="E1241"/>
      <c r="F1241"/>
      <c r="G1241"/>
      <c r="H1241"/>
      <c r="I1241"/>
      <c r="J1241"/>
      <c r="K1241"/>
      <c r="L1241"/>
      <c r="M1241"/>
      <c r="N1241"/>
      <c r="O1241"/>
      <c r="P1241"/>
      <c r="Q1241"/>
      <c r="R1241"/>
      <c r="S1241"/>
      <c r="T1241"/>
    </row>
    <row r="1242" spans="2:20" ht="15" x14ac:dyDescent="0.25">
      <c r="B1242" s="4" t="str">
        <f t="shared" si="20"/>
        <v/>
      </c>
      <c r="C1242"/>
      <c r="D1242"/>
      <c r="E1242"/>
      <c r="F1242"/>
      <c r="G1242"/>
      <c r="H1242"/>
      <c r="I1242"/>
      <c r="J1242"/>
      <c r="K1242"/>
      <c r="L1242"/>
      <c r="M1242"/>
      <c r="N1242"/>
      <c r="O1242"/>
      <c r="P1242"/>
      <c r="Q1242"/>
      <c r="R1242"/>
      <c r="S1242"/>
      <c r="T1242"/>
    </row>
    <row r="1243" spans="2:20" ht="15" x14ac:dyDescent="0.25">
      <c r="B1243" s="4" t="str">
        <f t="shared" si="20"/>
        <v/>
      </c>
      <c r="C1243"/>
      <c r="D1243"/>
      <c r="E1243"/>
      <c r="F1243"/>
      <c r="G1243"/>
      <c r="H1243"/>
      <c r="I1243"/>
      <c r="J1243"/>
      <c r="K1243"/>
      <c r="L1243"/>
      <c r="M1243"/>
      <c r="N1243"/>
      <c r="O1243"/>
      <c r="P1243"/>
      <c r="Q1243"/>
      <c r="R1243"/>
      <c r="S1243"/>
      <c r="T1243"/>
    </row>
    <row r="1244" spans="2:20" ht="15" x14ac:dyDescent="0.25">
      <c r="B1244" s="4" t="str">
        <f t="shared" si="20"/>
        <v/>
      </c>
      <c r="C1244"/>
      <c r="D1244"/>
      <c r="E1244"/>
      <c r="F1244"/>
      <c r="G1244"/>
      <c r="H1244"/>
      <c r="I1244"/>
      <c r="J1244"/>
      <c r="K1244"/>
      <c r="L1244"/>
      <c r="M1244"/>
      <c r="N1244"/>
      <c r="O1244"/>
      <c r="P1244"/>
      <c r="Q1244"/>
      <c r="R1244"/>
      <c r="S1244"/>
      <c r="T1244"/>
    </row>
    <row r="1245" spans="2:20" ht="15" x14ac:dyDescent="0.25">
      <c r="B1245" s="4" t="str">
        <f t="shared" si="20"/>
        <v/>
      </c>
      <c r="C1245"/>
      <c r="D1245"/>
      <c r="E1245"/>
      <c r="F1245"/>
      <c r="G1245"/>
      <c r="H1245"/>
      <c r="I1245"/>
      <c r="J1245"/>
      <c r="K1245"/>
      <c r="L1245"/>
      <c r="M1245"/>
      <c r="N1245"/>
      <c r="O1245"/>
      <c r="P1245"/>
      <c r="Q1245"/>
      <c r="R1245"/>
      <c r="S1245"/>
      <c r="T1245"/>
    </row>
    <row r="1246" spans="2:20" ht="15" x14ac:dyDescent="0.25">
      <c r="B1246" s="4" t="str">
        <f t="shared" si="20"/>
        <v/>
      </c>
      <c r="C1246"/>
      <c r="D1246"/>
      <c r="E1246"/>
      <c r="F1246"/>
      <c r="G1246"/>
      <c r="H1246"/>
      <c r="I1246"/>
      <c r="J1246"/>
      <c r="K1246"/>
      <c r="L1246"/>
      <c r="M1246"/>
      <c r="N1246"/>
      <c r="O1246"/>
      <c r="P1246"/>
      <c r="Q1246"/>
      <c r="R1246"/>
      <c r="S1246"/>
      <c r="T1246"/>
    </row>
    <row r="1247" spans="2:20" ht="15" x14ac:dyDescent="0.25">
      <c r="B1247" s="4" t="str">
        <f t="shared" si="20"/>
        <v/>
      </c>
      <c r="C1247"/>
      <c r="D1247"/>
      <c r="E1247"/>
      <c r="F1247"/>
      <c r="G1247"/>
      <c r="H1247"/>
      <c r="I1247"/>
      <c r="J1247"/>
      <c r="K1247"/>
      <c r="L1247"/>
      <c r="M1247"/>
      <c r="N1247"/>
      <c r="O1247"/>
      <c r="P1247"/>
      <c r="Q1247"/>
      <c r="R1247"/>
      <c r="S1247"/>
      <c r="T1247"/>
    </row>
    <row r="1248" spans="2:20" ht="15" x14ac:dyDescent="0.25">
      <c r="B1248" s="4" t="str">
        <f t="shared" si="20"/>
        <v/>
      </c>
      <c r="C1248"/>
      <c r="D1248"/>
      <c r="E1248"/>
      <c r="F1248"/>
      <c r="G1248"/>
      <c r="H1248"/>
      <c r="I1248"/>
      <c r="J1248"/>
      <c r="K1248"/>
      <c r="L1248"/>
      <c r="M1248"/>
      <c r="N1248"/>
      <c r="O1248"/>
      <c r="P1248"/>
      <c r="Q1248"/>
      <c r="R1248"/>
      <c r="S1248"/>
      <c r="T1248"/>
    </row>
    <row r="1249" spans="2:20" ht="15" x14ac:dyDescent="0.25">
      <c r="B1249" s="4" t="str">
        <f t="shared" si="20"/>
        <v/>
      </c>
      <c r="C1249"/>
      <c r="D1249"/>
      <c r="E1249"/>
      <c r="F1249"/>
      <c r="G1249"/>
      <c r="H1249"/>
      <c r="I1249"/>
      <c r="J1249"/>
      <c r="K1249"/>
      <c r="L1249"/>
      <c r="M1249"/>
      <c r="N1249"/>
      <c r="O1249"/>
      <c r="P1249"/>
      <c r="Q1249"/>
      <c r="R1249"/>
      <c r="S1249"/>
      <c r="T1249"/>
    </row>
    <row r="1250" spans="2:20" ht="15" x14ac:dyDescent="0.25">
      <c r="B1250" s="4" t="str">
        <f t="shared" si="20"/>
        <v/>
      </c>
      <c r="C1250"/>
      <c r="D1250"/>
      <c r="E1250"/>
      <c r="F1250"/>
      <c r="G1250"/>
      <c r="H1250"/>
      <c r="I1250"/>
      <c r="J1250"/>
      <c r="K1250"/>
      <c r="L1250"/>
      <c r="M1250"/>
      <c r="N1250"/>
      <c r="O1250"/>
      <c r="P1250"/>
      <c r="Q1250"/>
      <c r="R1250"/>
      <c r="S1250"/>
      <c r="T1250"/>
    </row>
    <row r="1251" spans="2:20" ht="15" x14ac:dyDescent="0.25">
      <c r="B1251" s="4" t="str">
        <f t="shared" si="20"/>
        <v/>
      </c>
      <c r="C1251"/>
      <c r="D1251"/>
      <c r="E1251"/>
      <c r="F1251"/>
      <c r="G1251"/>
      <c r="H1251"/>
      <c r="I1251"/>
      <c r="J1251"/>
      <c r="K1251"/>
      <c r="L1251"/>
      <c r="M1251"/>
      <c r="N1251"/>
      <c r="O1251"/>
      <c r="P1251"/>
      <c r="Q1251"/>
      <c r="R1251"/>
      <c r="S1251"/>
      <c r="T1251"/>
    </row>
    <row r="1252" spans="2:20" ht="15" x14ac:dyDescent="0.25">
      <c r="B1252" s="4" t="str">
        <f t="shared" si="20"/>
        <v/>
      </c>
      <c r="C1252"/>
      <c r="D1252"/>
      <c r="E1252"/>
      <c r="F1252"/>
      <c r="G1252"/>
      <c r="H1252"/>
      <c r="I1252"/>
      <c r="J1252"/>
      <c r="K1252"/>
      <c r="L1252"/>
      <c r="M1252"/>
      <c r="N1252"/>
      <c r="O1252"/>
      <c r="P1252"/>
      <c r="Q1252"/>
      <c r="R1252"/>
      <c r="S1252"/>
      <c r="T1252"/>
    </row>
    <row r="1253" spans="2:20" ht="15" x14ac:dyDescent="0.25">
      <c r="B1253" s="4" t="str">
        <f t="shared" si="20"/>
        <v/>
      </c>
      <c r="C1253"/>
      <c r="D1253"/>
      <c r="E1253"/>
      <c r="F1253"/>
      <c r="G1253"/>
      <c r="H1253"/>
      <c r="I1253"/>
      <c r="J1253"/>
      <c r="K1253"/>
      <c r="L1253"/>
      <c r="M1253"/>
      <c r="N1253"/>
      <c r="O1253"/>
      <c r="P1253"/>
      <c r="Q1253"/>
      <c r="R1253"/>
      <c r="S1253"/>
      <c r="T1253"/>
    </row>
    <row r="1254" spans="2:20" ht="15" x14ac:dyDescent="0.25">
      <c r="B1254" s="4" t="str">
        <f t="shared" si="20"/>
        <v/>
      </c>
      <c r="C1254"/>
      <c r="D1254"/>
      <c r="E1254"/>
      <c r="F1254"/>
      <c r="G1254"/>
      <c r="H1254"/>
      <c r="I1254"/>
      <c r="J1254"/>
      <c r="K1254"/>
      <c r="L1254"/>
      <c r="M1254"/>
      <c r="N1254"/>
      <c r="O1254"/>
      <c r="P1254"/>
      <c r="Q1254"/>
      <c r="R1254"/>
      <c r="S1254"/>
      <c r="T1254"/>
    </row>
    <row r="1255" spans="2:20" ht="15" x14ac:dyDescent="0.25">
      <c r="B1255" s="4" t="str">
        <f t="shared" si="20"/>
        <v/>
      </c>
      <c r="C1255"/>
      <c r="D1255"/>
      <c r="E1255"/>
      <c r="F1255"/>
      <c r="G1255"/>
      <c r="H1255"/>
      <c r="I1255"/>
      <c r="J1255"/>
      <c r="K1255"/>
      <c r="L1255"/>
      <c r="M1255"/>
      <c r="N1255"/>
      <c r="O1255"/>
      <c r="P1255"/>
      <c r="Q1255"/>
      <c r="R1255"/>
      <c r="S1255"/>
      <c r="T1255"/>
    </row>
    <row r="1256" spans="2:20" ht="15" x14ac:dyDescent="0.25">
      <c r="B1256" s="4" t="str">
        <f t="shared" si="20"/>
        <v/>
      </c>
      <c r="C1256"/>
      <c r="D1256"/>
      <c r="E1256"/>
      <c r="F1256"/>
      <c r="G1256"/>
      <c r="H1256"/>
      <c r="I1256"/>
      <c r="J1256"/>
      <c r="K1256"/>
      <c r="L1256"/>
      <c r="M1256"/>
      <c r="N1256"/>
      <c r="O1256"/>
      <c r="P1256"/>
      <c r="Q1256"/>
      <c r="R1256"/>
      <c r="S1256"/>
      <c r="T1256"/>
    </row>
    <row r="1257" spans="2:20" ht="15" x14ac:dyDescent="0.25">
      <c r="B1257" s="4" t="str">
        <f t="shared" si="20"/>
        <v/>
      </c>
      <c r="C1257"/>
      <c r="D1257"/>
      <c r="E1257"/>
      <c r="F1257"/>
      <c r="G1257"/>
      <c r="H1257"/>
      <c r="I1257"/>
      <c r="J1257"/>
      <c r="K1257"/>
      <c r="L1257"/>
      <c r="M1257"/>
      <c r="N1257"/>
      <c r="O1257"/>
      <c r="P1257"/>
      <c r="Q1257"/>
      <c r="R1257"/>
      <c r="S1257"/>
      <c r="T1257"/>
    </row>
    <row r="1258" spans="2:20" ht="15" x14ac:dyDescent="0.25">
      <c r="B1258" s="4" t="str">
        <f t="shared" si="20"/>
        <v/>
      </c>
      <c r="C1258"/>
      <c r="D1258"/>
      <c r="E1258"/>
      <c r="F1258"/>
      <c r="G1258"/>
      <c r="H1258"/>
      <c r="I1258"/>
      <c r="J1258"/>
      <c r="K1258"/>
      <c r="L1258"/>
      <c r="M1258"/>
      <c r="N1258"/>
      <c r="O1258"/>
      <c r="P1258"/>
      <c r="Q1258"/>
      <c r="R1258"/>
      <c r="S1258"/>
      <c r="T1258"/>
    </row>
    <row r="1259" spans="2:20" ht="15" x14ac:dyDescent="0.25">
      <c r="B1259" s="4" t="str">
        <f t="shared" si="20"/>
        <v/>
      </c>
      <c r="C1259"/>
      <c r="D1259"/>
      <c r="E1259"/>
      <c r="F1259"/>
      <c r="G1259"/>
      <c r="H1259"/>
      <c r="I1259"/>
      <c r="J1259"/>
      <c r="K1259"/>
      <c r="L1259"/>
      <c r="M1259"/>
      <c r="N1259"/>
      <c r="O1259"/>
      <c r="P1259"/>
      <c r="Q1259"/>
      <c r="R1259"/>
      <c r="S1259"/>
      <c r="T1259"/>
    </row>
    <row r="1260" spans="2:20" ht="15" x14ac:dyDescent="0.25">
      <c r="B1260" s="4" t="str">
        <f t="shared" si="20"/>
        <v/>
      </c>
      <c r="C1260"/>
      <c r="D1260"/>
      <c r="E1260"/>
      <c r="F1260"/>
      <c r="G1260"/>
      <c r="H1260"/>
      <c r="I1260"/>
      <c r="J1260"/>
      <c r="K1260"/>
      <c r="L1260"/>
      <c r="M1260"/>
      <c r="N1260"/>
      <c r="O1260"/>
      <c r="P1260"/>
      <c r="Q1260"/>
      <c r="R1260"/>
      <c r="S1260"/>
      <c r="T1260"/>
    </row>
    <row r="1261" spans="2:20" ht="15" x14ac:dyDescent="0.25">
      <c r="B1261" s="4" t="str">
        <f t="shared" si="20"/>
        <v/>
      </c>
      <c r="C1261"/>
      <c r="D1261"/>
      <c r="E1261"/>
      <c r="F1261"/>
      <c r="G1261"/>
      <c r="H1261"/>
      <c r="I1261"/>
      <c r="J1261"/>
      <c r="K1261"/>
      <c r="L1261"/>
      <c r="M1261"/>
      <c r="N1261"/>
      <c r="O1261"/>
      <c r="P1261"/>
      <c r="Q1261"/>
      <c r="R1261"/>
      <c r="S1261"/>
      <c r="T1261"/>
    </row>
    <row r="1262" spans="2:20" ht="15" x14ac:dyDescent="0.25">
      <c r="B1262" s="4" t="str">
        <f t="shared" si="20"/>
        <v/>
      </c>
      <c r="C1262"/>
      <c r="D1262"/>
      <c r="E1262"/>
      <c r="F1262"/>
      <c r="G1262"/>
      <c r="H1262"/>
      <c r="I1262"/>
      <c r="J1262"/>
      <c r="K1262"/>
      <c r="L1262"/>
      <c r="M1262"/>
      <c r="N1262"/>
      <c r="O1262"/>
      <c r="P1262"/>
      <c r="Q1262"/>
      <c r="R1262"/>
      <c r="S1262"/>
      <c r="T1262"/>
    </row>
    <row r="1263" spans="2:20" ht="15" x14ac:dyDescent="0.25">
      <c r="B1263" s="4" t="str">
        <f t="shared" si="20"/>
        <v/>
      </c>
      <c r="C1263"/>
      <c r="D1263"/>
      <c r="E1263"/>
      <c r="F1263"/>
      <c r="G1263"/>
      <c r="H1263"/>
      <c r="I1263"/>
      <c r="J1263"/>
      <c r="K1263"/>
      <c r="L1263"/>
      <c r="M1263"/>
      <c r="N1263"/>
      <c r="O1263"/>
      <c r="P1263"/>
      <c r="Q1263"/>
      <c r="R1263"/>
      <c r="S1263"/>
      <c r="T1263"/>
    </row>
    <row r="1264" spans="2:20" ht="15" x14ac:dyDescent="0.25">
      <c r="B1264" s="4" t="str">
        <f t="shared" si="20"/>
        <v/>
      </c>
      <c r="C1264"/>
      <c r="D1264"/>
      <c r="E1264"/>
      <c r="F1264"/>
      <c r="G1264"/>
      <c r="H1264"/>
      <c r="I1264"/>
      <c r="J1264"/>
      <c r="K1264"/>
      <c r="L1264"/>
      <c r="M1264"/>
      <c r="N1264"/>
      <c r="O1264"/>
      <c r="P1264"/>
      <c r="Q1264"/>
      <c r="R1264"/>
      <c r="S1264"/>
      <c r="T1264"/>
    </row>
    <row r="1265" spans="2:20" ht="15" x14ac:dyDescent="0.25">
      <c r="B1265" s="4" t="str">
        <f t="shared" si="20"/>
        <v/>
      </c>
      <c r="C1265"/>
      <c r="D1265"/>
      <c r="E1265"/>
      <c r="F1265"/>
      <c r="G1265"/>
      <c r="H1265"/>
      <c r="I1265"/>
      <c r="J1265"/>
      <c r="K1265"/>
      <c r="L1265"/>
      <c r="M1265"/>
      <c r="N1265"/>
      <c r="O1265"/>
      <c r="P1265"/>
      <c r="Q1265"/>
      <c r="R1265"/>
      <c r="S1265"/>
      <c r="T1265"/>
    </row>
    <row r="1266" spans="2:20" ht="15" x14ac:dyDescent="0.25">
      <c r="B1266" s="4" t="str">
        <f t="shared" si="20"/>
        <v/>
      </c>
      <c r="C1266"/>
      <c r="D1266"/>
      <c r="E1266"/>
      <c r="F1266"/>
      <c r="G1266"/>
      <c r="H1266"/>
      <c r="I1266"/>
      <c r="J1266"/>
      <c r="K1266"/>
      <c r="L1266"/>
      <c r="M1266"/>
      <c r="N1266"/>
      <c r="O1266"/>
      <c r="P1266"/>
      <c r="Q1266"/>
      <c r="R1266"/>
      <c r="S1266"/>
      <c r="T1266"/>
    </row>
    <row r="1267" spans="2:20" ht="15" x14ac:dyDescent="0.25">
      <c r="B1267" s="4" t="str">
        <f t="shared" si="20"/>
        <v/>
      </c>
      <c r="C1267"/>
      <c r="D1267"/>
      <c r="E1267"/>
      <c r="F1267"/>
      <c r="G1267"/>
      <c r="H1267"/>
      <c r="I1267"/>
      <c r="J1267"/>
      <c r="K1267"/>
      <c r="L1267"/>
      <c r="M1267"/>
      <c r="N1267"/>
      <c r="O1267"/>
      <c r="P1267"/>
      <c r="Q1267"/>
      <c r="R1267"/>
      <c r="S1267"/>
      <c r="T1267"/>
    </row>
    <row r="1268" spans="2:20" ht="15" x14ac:dyDescent="0.25">
      <c r="B1268" s="4" t="str">
        <f t="shared" si="20"/>
        <v/>
      </c>
      <c r="C1268"/>
      <c r="D1268"/>
      <c r="E1268"/>
      <c r="F1268"/>
      <c r="G1268"/>
      <c r="H1268"/>
      <c r="I1268"/>
      <c r="J1268"/>
      <c r="K1268"/>
      <c r="L1268"/>
      <c r="M1268"/>
      <c r="N1268"/>
      <c r="O1268"/>
      <c r="P1268"/>
      <c r="Q1268"/>
      <c r="R1268"/>
      <c r="S1268"/>
      <c r="T1268"/>
    </row>
    <row r="1269" spans="2:20" ht="15" x14ac:dyDescent="0.25">
      <c r="B1269" s="4" t="str">
        <f t="shared" si="20"/>
        <v/>
      </c>
      <c r="C1269"/>
      <c r="D1269"/>
      <c r="E1269"/>
      <c r="F1269"/>
      <c r="G1269"/>
      <c r="H1269"/>
      <c r="I1269"/>
      <c r="J1269"/>
      <c r="K1269"/>
      <c r="L1269"/>
      <c r="M1269"/>
      <c r="N1269"/>
      <c r="O1269"/>
      <c r="P1269"/>
      <c r="Q1269"/>
      <c r="R1269"/>
      <c r="S1269"/>
      <c r="T1269"/>
    </row>
    <row r="1270" spans="2:20" ht="15" x14ac:dyDescent="0.25">
      <c r="B1270" s="4" t="str">
        <f t="shared" si="20"/>
        <v/>
      </c>
      <c r="C1270"/>
      <c r="D1270"/>
      <c r="E1270"/>
      <c r="F1270"/>
      <c r="G1270"/>
      <c r="H1270"/>
      <c r="I1270"/>
      <c r="J1270"/>
      <c r="K1270"/>
      <c r="L1270"/>
      <c r="M1270"/>
      <c r="N1270"/>
      <c r="O1270"/>
      <c r="P1270"/>
      <c r="Q1270"/>
      <c r="R1270"/>
      <c r="S1270"/>
      <c r="T1270"/>
    </row>
    <row r="1271" spans="2:20" ht="15" x14ac:dyDescent="0.25">
      <c r="B1271" s="4" t="str">
        <f t="shared" si="20"/>
        <v/>
      </c>
      <c r="C1271"/>
      <c r="D1271"/>
      <c r="E1271"/>
      <c r="F1271"/>
      <c r="G1271"/>
      <c r="H1271"/>
      <c r="I1271"/>
      <c r="J1271"/>
      <c r="K1271"/>
      <c r="L1271"/>
      <c r="M1271"/>
      <c r="N1271"/>
      <c r="O1271"/>
      <c r="P1271"/>
      <c r="Q1271"/>
      <c r="R1271"/>
      <c r="S1271"/>
      <c r="T1271"/>
    </row>
    <row r="1272" spans="2:20" ht="15" x14ac:dyDescent="0.25">
      <c r="B1272" s="4" t="str">
        <f t="shared" si="20"/>
        <v/>
      </c>
      <c r="C1272"/>
      <c r="D1272"/>
      <c r="E1272"/>
      <c r="F1272"/>
      <c r="G1272"/>
      <c r="H1272"/>
      <c r="I1272"/>
      <c r="J1272"/>
      <c r="K1272"/>
      <c r="L1272"/>
      <c r="M1272"/>
      <c r="N1272"/>
      <c r="O1272"/>
      <c r="P1272"/>
      <c r="Q1272"/>
      <c r="R1272"/>
      <c r="S1272"/>
      <c r="T1272"/>
    </row>
    <row r="1273" spans="2:20" ht="15" x14ac:dyDescent="0.25">
      <c r="B1273" s="4" t="str">
        <f t="shared" si="20"/>
        <v/>
      </c>
      <c r="C1273"/>
      <c r="D1273"/>
      <c r="E1273"/>
      <c r="F1273"/>
      <c r="G1273"/>
      <c r="H1273"/>
      <c r="I1273"/>
      <c r="J1273"/>
      <c r="K1273"/>
      <c r="L1273"/>
      <c r="M1273"/>
      <c r="N1273"/>
      <c r="O1273"/>
      <c r="P1273"/>
      <c r="Q1273"/>
      <c r="R1273"/>
      <c r="S1273"/>
      <c r="T1273"/>
    </row>
    <row r="1274" spans="2:20" ht="15" x14ac:dyDescent="0.25">
      <c r="B1274" s="4" t="str">
        <f t="shared" si="20"/>
        <v/>
      </c>
      <c r="C1274"/>
      <c r="D1274"/>
      <c r="E1274"/>
      <c r="F1274"/>
      <c r="G1274"/>
      <c r="H1274"/>
      <c r="I1274"/>
      <c r="J1274"/>
      <c r="K1274"/>
      <c r="L1274"/>
      <c r="M1274"/>
      <c r="N1274"/>
      <c r="O1274"/>
      <c r="P1274"/>
      <c r="Q1274"/>
      <c r="R1274"/>
      <c r="S1274"/>
      <c r="T1274"/>
    </row>
    <row r="1275" spans="2:20" ht="15" x14ac:dyDescent="0.25">
      <c r="B1275" s="4" t="str">
        <f t="shared" si="20"/>
        <v/>
      </c>
      <c r="C1275"/>
      <c r="D1275"/>
      <c r="E1275"/>
      <c r="F1275"/>
      <c r="G1275"/>
      <c r="H1275"/>
      <c r="I1275"/>
      <c r="J1275"/>
      <c r="K1275"/>
      <c r="L1275"/>
      <c r="M1275"/>
      <c r="N1275"/>
      <c r="O1275"/>
      <c r="P1275"/>
      <c r="Q1275"/>
      <c r="R1275"/>
      <c r="S1275"/>
      <c r="T1275"/>
    </row>
    <row r="1276" spans="2:20" ht="15" x14ac:dyDescent="0.25">
      <c r="B1276" s="4" t="str">
        <f t="shared" si="20"/>
        <v/>
      </c>
      <c r="C1276"/>
      <c r="D1276"/>
      <c r="E1276"/>
      <c r="F1276"/>
      <c r="G1276"/>
      <c r="H1276"/>
      <c r="I1276"/>
      <c r="J1276"/>
      <c r="K1276"/>
      <c r="L1276"/>
      <c r="M1276"/>
      <c r="N1276"/>
      <c r="O1276"/>
      <c r="P1276"/>
      <c r="Q1276"/>
      <c r="R1276"/>
      <c r="S1276"/>
      <c r="T1276"/>
    </row>
    <row r="1277" spans="2:20" ht="15" x14ac:dyDescent="0.25">
      <c r="B1277" s="4" t="str">
        <f t="shared" si="20"/>
        <v/>
      </c>
      <c r="C1277"/>
      <c r="D1277"/>
      <c r="E1277"/>
      <c r="F1277"/>
      <c r="G1277"/>
      <c r="H1277"/>
      <c r="I1277"/>
      <c r="J1277"/>
      <c r="K1277"/>
      <c r="L1277"/>
      <c r="M1277"/>
      <c r="N1277"/>
      <c r="O1277"/>
      <c r="P1277"/>
      <c r="Q1277"/>
      <c r="R1277"/>
      <c r="S1277"/>
      <c r="T1277"/>
    </row>
    <row r="1278" spans="2:20" ht="15" x14ac:dyDescent="0.25">
      <c r="B1278" s="4" t="str">
        <f t="shared" si="20"/>
        <v/>
      </c>
      <c r="C1278"/>
      <c r="D1278"/>
      <c r="E1278"/>
      <c r="F1278"/>
      <c r="G1278"/>
      <c r="H1278"/>
      <c r="I1278"/>
      <c r="J1278"/>
      <c r="K1278"/>
      <c r="L1278"/>
      <c r="M1278"/>
      <c r="N1278"/>
      <c r="O1278"/>
      <c r="P1278"/>
      <c r="Q1278"/>
      <c r="R1278"/>
      <c r="S1278"/>
      <c r="T1278"/>
    </row>
    <row r="1279" spans="2:20" ht="15" x14ac:dyDescent="0.25">
      <c r="B1279" s="4" t="str">
        <f t="shared" si="20"/>
        <v/>
      </c>
      <c r="C1279"/>
      <c r="D1279"/>
      <c r="E1279"/>
      <c r="F1279"/>
      <c r="G1279"/>
      <c r="H1279"/>
      <c r="I1279"/>
      <c r="J1279"/>
      <c r="K1279"/>
      <c r="L1279"/>
      <c r="M1279"/>
      <c r="N1279"/>
      <c r="O1279"/>
      <c r="P1279"/>
      <c r="Q1279"/>
      <c r="R1279"/>
      <c r="S1279"/>
      <c r="T1279"/>
    </row>
    <row r="1280" spans="2:20" ht="15" x14ac:dyDescent="0.25">
      <c r="B1280" s="4" t="str">
        <f t="shared" si="20"/>
        <v/>
      </c>
      <c r="C1280"/>
      <c r="D1280"/>
      <c r="E1280"/>
      <c r="F1280"/>
      <c r="G1280"/>
      <c r="H1280"/>
      <c r="I1280"/>
      <c r="J1280"/>
      <c r="K1280"/>
      <c r="L1280"/>
      <c r="M1280"/>
      <c r="N1280"/>
      <c r="O1280"/>
      <c r="P1280"/>
      <c r="Q1280"/>
      <c r="R1280"/>
      <c r="S1280"/>
      <c r="T1280"/>
    </row>
    <row r="1281" spans="2:20" ht="15" x14ac:dyDescent="0.25">
      <c r="B1281" s="4" t="str">
        <f t="shared" si="20"/>
        <v/>
      </c>
      <c r="C1281"/>
      <c r="D1281"/>
      <c r="E1281"/>
      <c r="F1281"/>
      <c r="G1281"/>
      <c r="H1281"/>
      <c r="I1281"/>
      <c r="J1281"/>
      <c r="K1281"/>
      <c r="L1281"/>
      <c r="M1281"/>
      <c r="N1281"/>
      <c r="O1281"/>
      <c r="P1281"/>
      <c r="Q1281"/>
      <c r="R1281"/>
      <c r="S1281"/>
      <c r="T1281"/>
    </row>
    <row r="1282" spans="2:20" ht="15" x14ac:dyDescent="0.25">
      <c r="B1282" s="4" t="str">
        <f t="shared" si="20"/>
        <v/>
      </c>
      <c r="C1282"/>
      <c r="D1282"/>
      <c r="E1282"/>
      <c r="F1282"/>
      <c r="G1282"/>
      <c r="H1282"/>
      <c r="I1282"/>
      <c r="J1282"/>
      <c r="K1282"/>
      <c r="L1282"/>
      <c r="M1282"/>
      <c r="N1282"/>
      <c r="O1282"/>
      <c r="P1282"/>
      <c r="Q1282"/>
      <c r="R1282"/>
      <c r="S1282"/>
      <c r="T1282"/>
    </row>
    <row r="1283" spans="2:20" ht="15" x14ac:dyDescent="0.25">
      <c r="B1283" s="4" t="str">
        <f t="shared" si="20"/>
        <v/>
      </c>
      <c r="C1283"/>
      <c r="D1283"/>
      <c r="E1283"/>
      <c r="F1283"/>
      <c r="G1283"/>
      <c r="H1283"/>
      <c r="I1283"/>
      <c r="J1283"/>
      <c r="K1283"/>
      <c r="L1283"/>
      <c r="M1283"/>
      <c r="N1283"/>
      <c r="O1283"/>
      <c r="P1283"/>
      <c r="Q1283"/>
      <c r="R1283"/>
      <c r="S1283"/>
      <c r="T1283"/>
    </row>
    <row r="1284" spans="2:20" ht="15" x14ac:dyDescent="0.25">
      <c r="B1284" s="4" t="str">
        <f t="shared" si="20"/>
        <v/>
      </c>
      <c r="C1284"/>
      <c r="D1284"/>
      <c r="E1284"/>
      <c r="F1284"/>
      <c r="G1284"/>
      <c r="H1284"/>
      <c r="I1284"/>
      <c r="J1284"/>
      <c r="K1284"/>
      <c r="L1284"/>
      <c r="M1284"/>
      <c r="N1284"/>
      <c r="O1284"/>
      <c r="P1284"/>
      <c r="Q1284"/>
      <c r="R1284"/>
      <c r="S1284"/>
      <c r="T1284"/>
    </row>
    <row r="1285" spans="2:20" ht="15" x14ac:dyDescent="0.25">
      <c r="B1285" s="4" t="str">
        <f t="shared" si="20"/>
        <v/>
      </c>
      <c r="C1285"/>
      <c r="D1285"/>
      <c r="E1285"/>
      <c r="F1285"/>
      <c r="G1285"/>
      <c r="H1285"/>
      <c r="I1285"/>
      <c r="J1285"/>
      <c r="K1285"/>
      <c r="L1285"/>
      <c r="M1285"/>
      <c r="N1285"/>
      <c r="O1285"/>
      <c r="P1285"/>
      <c r="Q1285"/>
      <c r="R1285"/>
      <c r="S1285"/>
      <c r="T1285"/>
    </row>
    <row r="1286" spans="2:20" ht="15" x14ac:dyDescent="0.25">
      <c r="B1286" s="4" t="str">
        <f t="shared" si="20"/>
        <v/>
      </c>
      <c r="C1286"/>
      <c r="D1286"/>
      <c r="E1286"/>
      <c r="F1286"/>
      <c r="G1286"/>
      <c r="H1286"/>
      <c r="I1286"/>
      <c r="J1286"/>
      <c r="K1286"/>
      <c r="L1286"/>
      <c r="M1286"/>
      <c r="N1286"/>
      <c r="O1286"/>
      <c r="P1286"/>
      <c r="Q1286"/>
      <c r="R1286"/>
      <c r="S1286"/>
      <c r="T1286"/>
    </row>
    <row r="1287" spans="2:20" ht="15" x14ac:dyDescent="0.25">
      <c r="B1287" s="4" t="str">
        <f t="shared" si="20"/>
        <v/>
      </c>
      <c r="C1287"/>
      <c r="D1287"/>
      <c r="E1287"/>
      <c r="F1287"/>
      <c r="G1287"/>
      <c r="H1287"/>
      <c r="I1287"/>
      <c r="J1287"/>
      <c r="K1287"/>
      <c r="L1287"/>
      <c r="M1287"/>
      <c r="N1287"/>
      <c r="O1287"/>
      <c r="P1287"/>
      <c r="Q1287"/>
      <c r="R1287"/>
      <c r="S1287"/>
      <c r="T1287"/>
    </row>
    <row r="1288" spans="2:20" ht="15" x14ac:dyDescent="0.25">
      <c r="B1288" s="4" t="str">
        <f t="shared" si="20"/>
        <v/>
      </c>
      <c r="C1288"/>
      <c r="D1288"/>
      <c r="E1288"/>
      <c r="F1288"/>
      <c r="G1288"/>
      <c r="H1288"/>
      <c r="I1288"/>
      <c r="J1288"/>
      <c r="K1288"/>
      <c r="L1288"/>
      <c r="M1288"/>
      <c r="N1288"/>
      <c r="O1288"/>
      <c r="P1288"/>
      <c r="Q1288"/>
      <c r="R1288"/>
      <c r="S1288"/>
      <c r="T1288"/>
    </row>
    <row r="1289" spans="2:20" ht="15" x14ac:dyDescent="0.25">
      <c r="B1289" s="4" t="str">
        <f t="shared" si="20"/>
        <v/>
      </c>
      <c r="C1289"/>
      <c r="D1289"/>
      <c r="E1289"/>
      <c r="F1289"/>
      <c r="G1289"/>
      <c r="H1289"/>
      <c r="I1289"/>
      <c r="J1289"/>
      <c r="K1289"/>
      <c r="L1289"/>
      <c r="M1289"/>
      <c r="N1289"/>
      <c r="O1289"/>
      <c r="P1289"/>
      <c r="Q1289"/>
      <c r="R1289"/>
      <c r="S1289"/>
      <c r="T1289"/>
    </row>
    <row r="1290" spans="2:20" ht="15" x14ac:dyDescent="0.25">
      <c r="B1290" s="4" t="str">
        <f t="shared" si="20"/>
        <v/>
      </c>
      <c r="C1290"/>
      <c r="D1290"/>
      <c r="E1290"/>
      <c r="F1290"/>
      <c r="G1290"/>
      <c r="H1290"/>
      <c r="I1290"/>
      <c r="J1290"/>
      <c r="K1290"/>
      <c r="L1290"/>
      <c r="M1290"/>
      <c r="N1290"/>
      <c r="O1290"/>
      <c r="P1290"/>
      <c r="Q1290"/>
      <c r="R1290"/>
      <c r="S1290"/>
      <c r="T1290"/>
    </row>
    <row r="1291" spans="2:20" ht="15" x14ac:dyDescent="0.25">
      <c r="B1291" s="4" t="str">
        <f t="shared" si="20"/>
        <v/>
      </c>
      <c r="C1291"/>
      <c r="D1291"/>
      <c r="E1291"/>
      <c r="F1291"/>
      <c r="G1291"/>
      <c r="H1291"/>
      <c r="I1291"/>
      <c r="J1291"/>
      <c r="K1291"/>
      <c r="L1291"/>
      <c r="M1291"/>
      <c r="N1291"/>
      <c r="O1291"/>
      <c r="P1291"/>
      <c r="Q1291"/>
      <c r="R1291"/>
      <c r="S1291"/>
      <c r="T1291"/>
    </row>
    <row r="1292" spans="2:20" ht="15" x14ac:dyDescent="0.25">
      <c r="B1292" s="4" t="str">
        <f t="shared" si="20"/>
        <v/>
      </c>
      <c r="C1292"/>
      <c r="D1292"/>
      <c r="E1292"/>
      <c r="F1292"/>
      <c r="G1292"/>
      <c r="H1292"/>
      <c r="I1292"/>
      <c r="J1292"/>
      <c r="K1292"/>
      <c r="L1292"/>
      <c r="M1292"/>
      <c r="N1292"/>
      <c r="O1292"/>
      <c r="P1292"/>
      <c r="Q1292"/>
      <c r="R1292"/>
      <c r="S1292"/>
      <c r="T1292"/>
    </row>
    <row r="1293" spans="2:20" ht="15" x14ac:dyDescent="0.25">
      <c r="B1293" s="4" t="str">
        <f t="shared" ref="B1293:B1356" si="21">IF(IFERROR(IF(MAX(G1293:BB1293)/MAX($G$12:$BB$10000)=1,"",MAX(G1293:BB1293)/MAX($G$12:$BB$10000)),"")=0,"",IFERROR(IF(MAX(G1293:BB1293)/MAX($G$12:$BB$10000)=1,"",MAX(G1293:BB1293)/MAX($G$12:$BB$10000)),""))</f>
        <v/>
      </c>
      <c r="C1293"/>
      <c r="D1293"/>
      <c r="E1293"/>
      <c r="F1293"/>
      <c r="G1293"/>
      <c r="H1293"/>
      <c r="I1293"/>
      <c r="J1293"/>
      <c r="K1293"/>
      <c r="L1293"/>
      <c r="M1293"/>
      <c r="N1293"/>
      <c r="O1293"/>
      <c r="P1293"/>
      <c r="Q1293"/>
      <c r="R1293"/>
      <c r="S1293"/>
      <c r="T1293"/>
    </row>
    <row r="1294" spans="2:20" ht="15" x14ac:dyDescent="0.25">
      <c r="B1294" s="4" t="str">
        <f t="shared" si="21"/>
        <v/>
      </c>
      <c r="C1294"/>
      <c r="D1294"/>
      <c r="E1294"/>
      <c r="F1294"/>
      <c r="G1294"/>
      <c r="H1294"/>
      <c r="I1294"/>
      <c r="J1294"/>
      <c r="K1294"/>
      <c r="L1294"/>
      <c r="M1294"/>
      <c r="N1294"/>
      <c r="O1294"/>
      <c r="P1294"/>
      <c r="Q1294"/>
      <c r="R1294"/>
      <c r="S1294"/>
      <c r="T1294"/>
    </row>
    <row r="1295" spans="2:20" ht="15" x14ac:dyDescent="0.25">
      <c r="B1295" s="4" t="str">
        <f t="shared" si="21"/>
        <v/>
      </c>
      <c r="C1295"/>
      <c r="D1295"/>
      <c r="E1295"/>
      <c r="F1295"/>
      <c r="G1295"/>
      <c r="H1295"/>
      <c r="I1295"/>
      <c r="J1295"/>
      <c r="K1295"/>
      <c r="L1295"/>
      <c r="M1295"/>
      <c r="N1295"/>
      <c r="O1295"/>
      <c r="P1295"/>
      <c r="Q1295"/>
      <c r="R1295"/>
      <c r="S1295"/>
      <c r="T1295"/>
    </row>
    <row r="1296" spans="2:20" ht="15" x14ac:dyDescent="0.25">
      <c r="B1296" s="4" t="str">
        <f t="shared" si="21"/>
        <v/>
      </c>
      <c r="C1296"/>
      <c r="D1296"/>
      <c r="E1296"/>
      <c r="F1296"/>
      <c r="G1296"/>
      <c r="H1296"/>
      <c r="I1296"/>
      <c r="J1296"/>
      <c r="K1296"/>
      <c r="L1296"/>
      <c r="M1296"/>
      <c r="N1296"/>
      <c r="O1296"/>
      <c r="P1296"/>
      <c r="Q1296"/>
      <c r="R1296"/>
      <c r="S1296"/>
      <c r="T1296"/>
    </row>
    <row r="1297" spans="2:20" ht="15" x14ac:dyDescent="0.25">
      <c r="B1297" s="4" t="str">
        <f t="shared" si="21"/>
        <v/>
      </c>
      <c r="C1297"/>
      <c r="D1297"/>
      <c r="E1297"/>
      <c r="F1297"/>
      <c r="G1297"/>
      <c r="H1297"/>
      <c r="I1297"/>
      <c r="J1297"/>
      <c r="K1297"/>
      <c r="L1297"/>
      <c r="M1297"/>
      <c r="N1297"/>
      <c r="O1297"/>
      <c r="P1297"/>
      <c r="Q1297"/>
      <c r="R1297"/>
      <c r="S1297"/>
      <c r="T1297"/>
    </row>
    <row r="1298" spans="2:20" ht="15" x14ac:dyDescent="0.25">
      <c r="B1298" s="4" t="str">
        <f t="shared" si="21"/>
        <v/>
      </c>
      <c r="C1298"/>
      <c r="D1298"/>
      <c r="E1298"/>
      <c r="F1298"/>
      <c r="G1298"/>
      <c r="H1298"/>
      <c r="I1298"/>
      <c r="J1298"/>
      <c r="K1298"/>
      <c r="L1298"/>
      <c r="M1298"/>
      <c r="N1298"/>
      <c r="O1298"/>
      <c r="P1298"/>
      <c r="Q1298"/>
      <c r="R1298"/>
      <c r="S1298"/>
      <c r="T1298"/>
    </row>
    <row r="1299" spans="2:20" ht="15" x14ac:dyDescent="0.25">
      <c r="B1299" s="4" t="str">
        <f t="shared" si="21"/>
        <v/>
      </c>
      <c r="C1299"/>
      <c r="D1299"/>
      <c r="E1299"/>
      <c r="F1299"/>
      <c r="G1299"/>
      <c r="H1299"/>
      <c r="I1299"/>
      <c r="J1299"/>
      <c r="K1299"/>
      <c r="L1299"/>
      <c r="M1299"/>
      <c r="N1299"/>
      <c r="O1299"/>
      <c r="P1299"/>
      <c r="Q1299"/>
      <c r="R1299"/>
      <c r="S1299"/>
      <c r="T1299"/>
    </row>
    <row r="1300" spans="2:20" ht="15" x14ac:dyDescent="0.25">
      <c r="B1300" s="4" t="str">
        <f t="shared" si="21"/>
        <v/>
      </c>
      <c r="C1300"/>
      <c r="D1300"/>
      <c r="E1300"/>
      <c r="F1300"/>
      <c r="G1300"/>
      <c r="H1300"/>
      <c r="I1300"/>
      <c r="J1300"/>
      <c r="K1300"/>
      <c r="L1300"/>
      <c r="M1300"/>
      <c r="N1300"/>
      <c r="O1300"/>
      <c r="P1300"/>
      <c r="Q1300"/>
      <c r="R1300"/>
      <c r="S1300"/>
      <c r="T1300"/>
    </row>
    <row r="1301" spans="2:20" ht="15" x14ac:dyDescent="0.25">
      <c r="B1301" s="4" t="str">
        <f t="shared" si="21"/>
        <v/>
      </c>
      <c r="C1301"/>
      <c r="D1301"/>
      <c r="E1301"/>
      <c r="F1301"/>
      <c r="G1301"/>
      <c r="H1301"/>
      <c r="I1301"/>
      <c r="J1301"/>
      <c r="K1301"/>
      <c r="L1301"/>
      <c r="M1301"/>
      <c r="N1301"/>
      <c r="O1301"/>
      <c r="P1301"/>
      <c r="Q1301"/>
      <c r="R1301"/>
      <c r="S1301"/>
      <c r="T1301"/>
    </row>
    <row r="1302" spans="2:20" ht="15" x14ac:dyDescent="0.25">
      <c r="B1302" s="4" t="str">
        <f t="shared" si="21"/>
        <v/>
      </c>
      <c r="C1302"/>
      <c r="D1302"/>
      <c r="E1302"/>
      <c r="F1302"/>
      <c r="G1302"/>
      <c r="H1302"/>
      <c r="I1302"/>
      <c r="J1302"/>
      <c r="K1302"/>
      <c r="L1302"/>
      <c r="M1302"/>
      <c r="N1302"/>
      <c r="O1302"/>
      <c r="P1302"/>
      <c r="Q1302"/>
      <c r="R1302"/>
      <c r="S1302"/>
      <c r="T1302"/>
    </row>
    <row r="1303" spans="2:20" ht="15" x14ac:dyDescent="0.25">
      <c r="B1303" s="4" t="str">
        <f t="shared" si="21"/>
        <v/>
      </c>
      <c r="C1303"/>
      <c r="D1303"/>
      <c r="E1303"/>
      <c r="F1303"/>
      <c r="G1303"/>
      <c r="H1303"/>
      <c r="I1303"/>
      <c r="J1303"/>
      <c r="K1303"/>
      <c r="L1303"/>
      <c r="M1303"/>
      <c r="N1303"/>
      <c r="O1303"/>
      <c r="P1303"/>
      <c r="Q1303"/>
      <c r="R1303"/>
      <c r="S1303"/>
      <c r="T1303"/>
    </row>
    <row r="1304" spans="2:20" ht="15" x14ac:dyDescent="0.25">
      <c r="B1304" s="4" t="str">
        <f t="shared" si="21"/>
        <v/>
      </c>
      <c r="C1304"/>
      <c r="D1304"/>
      <c r="E1304"/>
      <c r="F1304"/>
      <c r="G1304"/>
      <c r="H1304"/>
      <c r="I1304"/>
      <c r="J1304"/>
      <c r="K1304"/>
      <c r="L1304"/>
      <c r="M1304"/>
      <c r="N1304"/>
      <c r="O1304"/>
      <c r="P1304"/>
      <c r="Q1304"/>
      <c r="R1304"/>
      <c r="S1304"/>
      <c r="T1304"/>
    </row>
    <row r="1305" spans="2:20" ht="15" x14ac:dyDescent="0.25">
      <c r="B1305" s="4" t="str">
        <f t="shared" si="21"/>
        <v/>
      </c>
      <c r="C1305"/>
      <c r="D1305"/>
      <c r="E1305"/>
      <c r="F1305"/>
      <c r="G1305"/>
      <c r="H1305"/>
      <c r="I1305"/>
      <c r="J1305"/>
      <c r="K1305"/>
      <c r="L1305"/>
      <c r="M1305"/>
      <c r="N1305"/>
      <c r="O1305"/>
      <c r="P1305"/>
      <c r="Q1305"/>
      <c r="R1305"/>
      <c r="S1305"/>
      <c r="T1305"/>
    </row>
    <row r="1306" spans="2:20" ht="15" x14ac:dyDescent="0.25">
      <c r="B1306" s="4" t="str">
        <f t="shared" si="21"/>
        <v/>
      </c>
      <c r="C1306"/>
      <c r="D1306"/>
      <c r="E1306"/>
      <c r="F1306"/>
      <c r="G1306"/>
      <c r="H1306"/>
      <c r="I1306"/>
      <c r="J1306"/>
      <c r="K1306"/>
      <c r="L1306"/>
      <c r="M1306"/>
      <c r="N1306"/>
      <c r="O1306"/>
      <c r="P1306"/>
      <c r="Q1306"/>
      <c r="R1306"/>
      <c r="S1306"/>
      <c r="T1306"/>
    </row>
    <row r="1307" spans="2:20" ht="15" x14ac:dyDescent="0.25">
      <c r="B1307" s="4" t="str">
        <f t="shared" si="21"/>
        <v/>
      </c>
      <c r="C1307"/>
      <c r="D1307"/>
      <c r="E1307"/>
      <c r="F1307"/>
      <c r="G1307"/>
      <c r="H1307"/>
      <c r="I1307"/>
      <c r="J1307"/>
      <c r="K1307"/>
      <c r="L1307"/>
      <c r="M1307"/>
      <c r="N1307"/>
      <c r="O1307"/>
      <c r="P1307"/>
      <c r="Q1307"/>
      <c r="R1307"/>
      <c r="S1307"/>
      <c r="T1307"/>
    </row>
    <row r="1308" spans="2:20" ht="15" x14ac:dyDescent="0.25">
      <c r="B1308" s="4" t="str">
        <f t="shared" si="21"/>
        <v/>
      </c>
      <c r="C1308"/>
      <c r="D1308"/>
      <c r="E1308"/>
      <c r="F1308"/>
      <c r="G1308"/>
      <c r="H1308"/>
      <c r="I1308"/>
      <c r="J1308"/>
      <c r="K1308"/>
      <c r="L1308"/>
      <c r="M1308"/>
      <c r="N1308"/>
      <c r="O1308"/>
      <c r="P1308"/>
      <c r="Q1308"/>
      <c r="R1308"/>
      <c r="S1308"/>
      <c r="T1308"/>
    </row>
    <row r="1309" spans="2:20" ht="15" x14ac:dyDescent="0.25">
      <c r="B1309" s="4" t="str">
        <f t="shared" si="21"/>
        <v/>
      </c>
      <c r="C1309"/>
      <c r="D1309"/>
      <c r="E1309"/>
      <c r="F1309"/>
      <c r="G1309"/>
      <c r="H1309"/>
      <c r="I1309"/>
      <c r="J1309"/>
      <c r="K1309"/>
      <c r="L1309"/>
      <c r="M1309"/>
      <c r="N1309"/>
      <c r="O1309"/>
      <c r="P1309"/>
      <c r="Q1309"/>
      <c r="R1309"/>
      <c r="S1309"/>
      <c r="T1309"/>
    </row>
    <row r="1310" spans="2:20" ht="15" x14ac:dyDescent="0.25">
      <c r="B1310" s="4" t="str">
        <f t="shared" si="21"/>
        <v/>
      </c>
      <c r="C1310"/>
      <c r="D1310"/>
      <c r="E1310"/>
      <c r="F1310"/>
      <c r="G1310"/>
      <c r="H1310"/>
      <c r="I1310"/>
      <c r="J1310"/>
      <c r="K1310"/>
      <c r="L1310"/>
      <c r="M1310"/>
      <c r="N1310"/>
      <c r="O1310"/>
      <c r="P1310"/>
      <c r="Q1310"/>
      <c r="R1310"/>
      <c r="S1310"/>
      <c r="T1310"/>
    </row>
    <row r="1311" spans="2:20" ht="15" x14ac:dyDescent="0.25">
      <c r="B1311" s="4" t="str">
        <f t="shared" si="21"/>
        <v/>
      </c>
      <c r="C1311"/>
      <c r="D1311"/>
      <c r="E1311"/>
      <c r="F1311"/>
      <c r="G1311"/>
      <c r="H1311"/>
      <c r="I1311"/>
      <c r="J1311"/>
      <c r="K1311"/>
      <c r="L1311"/>
      <c r="M1311"/>
      <c r="N1311"/>
      <c r="O1311"/>
      <c r="P1311"/>
      <c r="Q1311"/>
      <c r="R1311"/>
      <c r="S1311"/>
      <c r="T1311"/>
    </row>
    <row r="1312" spans="2:20" ht="15" x14ac:dyDescent="0.25">
      <c r="B1312" s="4" t="str">
        <f t="shared" si="21"/>
        <v/>
      </c>
      <c r="C1312"/>
      <c r="D1312"/>
      <c r="E1312"/>
      <c r="F1312"/>
      <c r="G1312"/>
      <c r="H1312"/>
      <c r="I1312"/>
      <c r="J1312"/>
      <c r="K1312"/>
      <c r="L1312"/>
      <c r="M1312"/>
      <c r="N1312"/>
      <c r="O1312"/>
      <c r="P1312"/>
      <c r="Q1312"/>
      <c r="R1312"/>
      <c r="S1312"/>
      <c r="T1312"/>
    </row>
    <row r="1313" spans="2:20" ht="15" x14ac:dyDescent="0.25">
      <c r="B1313" s="4" t="str">
        <f t="shared" si="21"/>
        <v/>
      </c>
      <c r="C1313"/>
      <c r="D1313"/>
      <c r="E1313"/>
      <c r="F1313"/>
      <c r="G1313"/>
      <c r="H1313"/>
      <c r="I1313"/>
      <c r="J1313"/>
      <c r="K1313"/>
      <c r="L1313"/>
      <c r="M1313"/>
      <c r="N1313"/>
      <c r="O1313"/>
      <c r="P1313"/>
      <c r="Q1313"/>
      <c r="R1313"/>
      <c r="S1313"/>
      <c r="T1313"/>
    </row>
    <row r="1314" spans="2:20" ht="15" x14ac:dyDescent="0.25">
      <c r="B1314" s="4" t="str">
        <f t="shared" si="21"/>
        <v/>
      </c>
      <c r="C1314"/>
      <c r="D1314"/>
      <c r="E1314"/>
      <c r="F1314"/>
      <c r="G1314"/>
      <c r="H1314"/>
      <c r="I1314"/>
      <c r="J1314"/>
      <c r="K1314"/>
      <c r="L1314"/>
      <c r="M1314"/>
      <c r="N1314"/>
      <c r="O1314"/>
      <c r="P1314"/>
      <c r="Q1314"/>
      <c r="R1314"/>
      <c r="S1314"/>
      <c r="T1314"/>
    </row>
    <row r="1315" spans="2:20" ht="15" x14ac:dyDescent="0.25">
      <c r="B1315" s="4" t="str">
        <f t="shared" si="21"/>
        <v/>
      </c>
      <c r="C1315"/>
      <c r="D1315"/>
      <c r="E1315"/>
      <c r="F1315"/>
      <c r="G1315"/>
      <c r="H1315"/>
      <c r="I1315"/>
      <c r="J1315"/>
      <c r="K1315"/>
      <c r="L1315"/>
      <c r="M1315"/>
      <c r="N1315"/>
      <c r="O1315"/>
      <c r="P1315"/>
      <c r="Q1315"/>
      <c r="R1315"/>
      <c r="S1315"/>
      <c r="T1315"/>
    </row>
    <row r="1316" spans="2:20" ht="15" x14ac:dyDescent="0.25">
      <c r="B1316" s="4" t="str">
        <f t="shared" si="21"/>
        <v/>
      </c>
      <c r="C1316"/>
      <c r="D1316"/>
      <c r="E1316"/>
      <c r="F1316"/>
      <c r="G1316"/>
      <c r="H1316"/>
      <c r="I1316"/>
      <c r="J1316"/>
      <c r="K1316"/>
      <c r="L1316"/>
      <c r="M1316"/>
      <c r="N1316"/>
      <c r="O1316"/>
      <c r="P1316"/>
      <c r="Q1316"/>
      <c r="R1316"/>
      <c r="S1316"/>
      <c r="T1316"/>
    </row>
    <row r="1317" spans="2:20" ht="15" x14ac:dyDescent="0.25">
      <c r="B1317" s="4" t="str">
        <f t="shared" si="21"/>
        <v/>
      </c>
      <c r="C1317"/>
      <c r="D1317"/>
      <c r="E1317"/>
      <c r="F1317"/>
      <c r="G1317"/>
      <c r="H1317"/>
      <c r="I1317"/>
      <c r="J1317"/>
      <c r="K1317"/>
      <c r="L1317"/>
      <c r="M1317"/>
      <c r="N1317"/>
      <c r="O1317"/>
      <c r="P1317"/>
      <c r="Q1317"/>
      <c r="R1317"/>
      <c r="S1317"/>
      <c r="T1317"/>
    </row>
    <row r="1318" spans="2:20" ht="15" x14ac:dyDescent="0.25">
      <c r="B1318" s="4" t="str">
        <f t="shared" si="21"/>
        <v/>
      </c>
      <c r="C1318"/>
      <c r="D1318"/>
      <c r="E1318"/>
      <c r="F1318"/>
      <c r="G1318"/>
      <c r="H1318"/>
      <c r="I1318"/>
      <c r="J1318"/>
      <c r="K1318"/>
      <c r="L1318"/>
      <c r="M1318"/>
      <c r="N1318"/>
      <c r="O1318"/>
      <c r="P1318"/>
      <c r="Q1318"/>
      <c r="R1318"/>
      <c r="S1318"/>
      <c r="T1318"/>
    </row>
    <row r="1319" spans="2:20" ht="15" x14ac:dyDescent="0.25">
      <c r="B1319" s="4" t="str">
        <f t="shared" si="21"/>
        <v/>
      </c>
      <c r="C1319"/>
      <c r="D1319"/>
      <c r="E1319"/>
      <c r="F1319"/>
      <c r="G1319"/>
      <c r="H1319"/>
      <c r="I1319"/>
      <c r="J1319"/>
      <c r="K1319"/>
      <c r="L1319"/>
      <c r="M1319"/>
      <c r="N1319"/>
      <c r="O1319"/>
      <c r="P1319"/>
      <c r="Q1319"/>
      <c r="R1319"/>
      <c r="S1319"/>
      <c r="T1319"/>
    </row>
    <row r="1320" spans="2:20" ht="15" x14ac:dyDescent="0.25">
      <c r="B1320" s="4" t="str">
        <f t="shared" si="21"/>
        <v/>
      </c>
      <c r="C1320"/>
      <c r="D1320"/>
      <c r="E1320"/>
      <c r="F1320"/>
      <c r="G1320"/>
      <c r="H1320"/>
      <c r="I1320"/>
      <c r="J1320"/>
      <c r="K1320"/>
      <c r="L1320"/>
      <c r="M1320"/>
      <c r="N1320"/>
      <c r="O1320"/>
      <c r="P1320"/>
      <c r="Q1320"/>
      <c r="R1320"/>
      <c r="S1320"/>
      <c r="T1320"/>
    </row>
    <row r="1321" spans="2:20" ht="15" x14ac:dyDescent="0.25">
      <c r="B1321" s="4" t="str">
        <f t="shared" si="21"/>
        <v/>
      </c>
      <c r="C1321"/>
      <c r="D1321"/>
      <c r="E1321"/>
      <c r="F1321"/>
      <c r="G1321"/>
      <c r="H1321"/>
      <c r="I1321"/>
      <c r="J1321"/>
      <c r="K1321"/>
      <c r="L1321"/>
      <c r="M1321"/>
      <c r="N1321"/>
      <c r="O1321"/>
      <c r="P1321"/>
      <c r="Q1321"/>
      <c r="R1321"/>
      <c r="S1321"/>
      <c r="T1321"/>
    </row>
    <row r="1322" spans="2:20" ht="15" x14ac:dyDescent="0.25">
      <c r="B1322" s="4" t="str">
        <f t="shared" si="21"/>
        <v/>
      </c>
      <c r="C1322"/>
      <c r="D1322"/>
      <c r="E1322"/>
      <c r="F1322"/>
      <c r="G1322"/>
      <c r="H1322"/>
      <c r="I1322"/>
      <c r="J1322"/>
      <c r="K1322"/>
      <c r="L1322"/>
      <c r="M1322"/>
      <c r="N1322"/>
      <c r="O1322"/>
      <c r="P1322"/>
      <c r="Q1322"/>
      <c r="R1322"/>
      <c r="S1322"/>
      <c r="T1322"/>
    </row>
    <row r="1323" spans="2:20" ht="15" x14ac:dyDescent="0.25">
      <c r="B1323" s="4" t="str">
        <f t="shared" si="21"/>
        <v/>
      </c>
      <c r="C1323"/>
      <c r="D1323"/>
      <c r="E1323"/>
      <c r="F1323"/>
      <c r="G1323"/>
      <c r="H1323"/>
      <c r="I1323"/>
      <c r="J1323"/>
      <c r="K1323"/>
      <c r="L1323"/>
      <c r="M1323"/>
      <c r="N1323"/>
      <c r="O1323"/>
      <c r="P1323"/>
      <c r="Q1323"/>
      <c r="R1323"/>
      <c r="S1323"/>
      <c r="T1323"/>
    </row>
    <row r="1324" spans="2:20" ht="15" x14ac:dyDescent="0.25">
      <c r="B1324" s="4" t="str">
        <f t="shared" si="21"/>
        <v/>
      </c>
      <c r="C1324"/>
      <c r="D1324"/>
      <c r="E1324"/>
      <c r="F1324"/>
      <c r="G1324"/>
      <c r="H1324"/>
      <c r="I1324"/>
      <c r="J1324"/>
      <c r="K1324"/>
      <c r="L1324"/>
      <c r="M1324"/>
      <c r="N1324"/>
      <c r="O1324"/>
      <c r="P1324"/>
      <c r="Q1324"/>
      <c r="R1324"/>
      <c r="S1324"/>
      <c r="T1324"/>
    </row>
    <row r="1325" spans="2:20" ht="15" x14ac:dyDescent="0.25">
      <c r="B1325" s="4" t="str">
        <f t="shared" si="21"/>
        <v/>
      </c>
      <c r="C1325"/>
      <c r="D1325"/>
      <c r="E1325"/>
      <c r="F1325"/>
      <c r="G1325"/>
      <c r="H1325"/>
      <c r="I1325"/>
      <c r="J1325"/>
      <c r="K1325"/>
      <c r="L1325"/>
      <c r="M1325"/>
      <c r="N1325"/>
      <c r="O1325"/>
      <c r="P1325"/>
      <c r="Q1325"/>
      <c r="R1325"/>
      <c r="S1325"/>
      <c r="T1325"/>
    </row>
    <row r="1326" spans="2:20" ht="15" x14ac:dyDescent="0.25">
      <c r="B1326" s="4" t="str">
        <f t="shared" si="21"/>
        <v/>
      </c>
      <c r="C1326"/>
      <c r="D1326"/>
      <c r="E1326"/>
      <c r="F1326"/>
      <c r="G1326"/>
      <c r="H1326"/>
      <c r="I1326"/>
      <c r="J1326"/>
      <c r="K1326"/>
      <c r="L1326"/>
      <c r="M1326"/>
      <c r="N1326"/>
      <c r="O1326"/>
      <c r="P1326"/>
      <c r="Q1326"/>
      <c r="R1326"/>
      <c r="S1326"/>
      <c r="T1326"/>
    </row>
    <row r="1327" spans="2:20" ht="15" x14ac:dyDescent="0.25">
      <c r="B1327" s="4" t="str">
        <f t="shared" si="21"/>
        <v/>
      </c>
      <c r="C1327"/>
      <c r="D1327"/>
      <c r="E1327"/>
      <c r="F1327"/>
      <c r="G1327"/>
      <c r="H1327"/>
      <c r="I1327"/>
      <c r="J1327"/>
      <c r="K1327"/>
      <c r="L1327"/>
      <c r="M1327"/>
      <c r="N1327"/>
      <c r="O1327"/>
      <c r="P1327"/>
      <c r="Q1327"/>
      <c r="R1327"/>
      <c r="S1327"/>
      <c r="T1327"/>
    </row>
    <row r="1328" spans="2:20" ht="15" x14ac:dyDescent="0.25">
      <c r="B1328" s="4" t="str">
        <f t="shared" si="21"/>
        <v/>
      </c>
      <c r="C1328"/>
      <c r="D1328"/>
      <c r="E1328"/>
      <c r="F1328"/>
      <c r="G1328"/>
      <c r="H1328"/>
      <c r="I1328"/>
      <c r="J1328"/>
      <c r="K1328"/>
      <c r="L1328"/>
      <c r="M1328"/>
      <c r="N1328"/>
      <c r="O1328"/>
      <c r="P1328"/>
      <c r="Q1328"/>
      <c r="R1328"/>
      <c r="S1328"/>
      <c r="T1328"/>
    </row>
    <row r="1329" spans="2:20" ht="15" x14ac:dyDescent="0.25">
      <c r="B1329" s="4" t="str">
        <f t="shared" si="21"/>
        <v/>
      </c>
      <c r="C1329"/>
      <c r="D1329"/>
      <c r="E1329"/>
      <c r="F1329"/>
      <c r="G1329"/>
      <c r="H1329"/>
      <c r="I1329"/>
      <c r="J1329"/>
      <c r="K1329"/>
      <c r="L1329"/>
      <c r="M1329"/>
      <c r="N1329"/>
      <c r="O1329"/>
      <c r="P1329"/>
      <c r="Q1329"/>
      <c r="R1329"/>
      <c r="S1329"/>
      <c r="T1329"/>
    </row>
    <row r="1330" spans="2:20" ht="15" x14ac:dyDescent="0.25">
      <c r="B1330" s="4" t="str">
        <f t="shared" si="21"/>
        <v/>
      </c>
      <c r="C1330"/>
      <c r="D1330"/>
      <c r="E1330"/>
      <c r="F1330"/>
      <c r="G1330"/>
      <c r="H1330"/>
      <c r="I1330"/>
      <c r="J1330"/>
      <c r="K1330"/>
      <c r="L1330"/>
      <c r="M1330"/>
      <c r="N1330"/>
      <c r="O1330"/>
      <c r="P1330"/>
      <c r="Q1330"/>
      <c r="R1330"/>
      <c r="S1330"/>
      <c r="T1330"/>
    </row>
    <row r="1331" spans="2:20" ht="15" x14ac:dyDescent="0.25">
      <c r="B1331" s="4" t="str">
        <f t="shared" si="21"/>
        <v/>
      </c>
      <c r="C1331"/>
      <c r="D1331"/>
      <c r="E1331"/>
      <c r="F1331"/>
      <c r="G1331"/>
      <c r="H1331"/>
      <c r="I1331"/>
      <c r="J1331"/>
      <c r="K1331"/>
      <c r="L1331"/>
      <c r="M1331"/>
      <c r="N1331"/>
      <c r="O1331"/>
      <c r="P1331"/>
      <c r="Q1331"/>
      <c r="R1331"/>
      <c r="S1331"/>
      <c r="T1331"/>
    </row>
    <row r="1332" spans="2:20" ht="15" x14ac:dyDescent="0.25">
      <c r="B1332" s="4" t="str">
        <f t="shared" si="21"/>
        <v/>
      </c>
      <c r="C1332"/>
      <c r="D1332"/>
      <c r="E1332"/>
      <c r="F1332"/>
      <c r="G1332"/>
      <c r="H1332"/>
      <c r="I1332"/>
      <c r="J1332"/>
      <c r="K1332"/>
      <c r="L1332"/>
      <c r="M1332"/>
      <c r="N1332"/>
      <c r="O1332"/>
      <c r="P1332"/>
      <c r="Q1332"/>
      <c r="R1332"/>
      <c r="S1332"/>
      <c r="T1332"/>
    </row>
    <row r="1333" spans="2:20" ht="15" x14ac:dyDescent="0.25">
      <c r="B1333" s="4" t="str">
        <f t="shared" si="21"/>
        <v/>
      </c>
      <c r="C1333"/>
      <c r="D1333"/>
      <c r="E1333"/>
      <c r="F1333"/>
      <c r="G1333"/>
      <c r="H1333"/>
      <c r="I1333"/>
      <c r="J1333"/>
      <c r="K1333"/>
      <c r="L1333"/>
      <c r="M1333"/>
      <c r="N1333"/>
      <c r="O1333"/>
      <c r="P1333"/>
      <c r="Q1333"/>
      <c r="R1333"/>
      <c r="S1333"/>
      <c r="T1333"/>
    </row>
    <row r="1334" spans="2:20" ht="15" x14ac:dyDescent="0.25">
      <c r="B1334" s="4" t="str">
        <f t="shared" si="21"/>
        <v/>
      </c>
      <c r="C1334"/>
      <c r="D1334"/>
      <c r="E1334"/>
      <c r="F1334"/>
      <c r="G1334"/>
      <c r="H1334"/>
      <c r="I1334"/>
      <c r="J1334"/>
      <c r="K1334"/>
      <c r="L1334"/>
      <c r="M1334"/>
      <c r="N1334"/>
      <c r="O1334"/>
      <c r="P1334"/>
      <c r="Q1334"/>
      <c r="R1334"/>
      <c r="S1334"/>
      <c r="T1334"/>
    </row>
    <row r="1335" spans="2:20" ht="15" x14ac:dyDescent="0.25">
      <c r="B1335" s="4" t="str">
        <f t="shared" si="21"/>
        <v/>
      </c>
      <c r="C1335"/>
      <c r="D1335"/>
      <c r="E1335"/>
      <c r="F1335"/>
      <c r="G1335"/>
      <c r="H1335"/>
      <c r="I1335"/>
      <c r="J1335"/>
      <c r="K1335"/>
      <c r="L1335"/>
      <c r="M1335"/>
      <c r="N1335"/>
      <c r="O1335"/>
      <c r="P1335"/>
      <c r="Q1335"/>
      <c r="R1335"/>
      <c r="S1335"/>
      <c r="T1335"/>
    </row>
    <row r="1336" spans="2:20" ht="15" x14ac:dyDescent="0.25">
      <c r="B1336" s="4" t="str">
        <f t="shared" si="21"/>
        <v/>
      </c>
      <c r="C1336"/>
      <c r="D1336"/>
      <c r="E1336"/>
      <c r="F1336"/>
      <c r="G1336"/>
      <c r="H1336"/>
      <c r="I1336"/>
      <c r="J1336"/>
      <c r="K1336"/>
      <c r="L1336"/>
      <c r="M1336"/>
      <c r="N1336"/>
      <c r="O1336"/>
      <c r="P1336"/>
      <c r="Q1336"/>
      <c r="R1336"/>
      <c r="S1336"/>
      <c r="T1336"/>
    </row>
    <row r="1337" spans="2:20" ht="15" x14ac:dyDescent="0.25">
      <c r="B1337" s="4" t="str">
        <f t="shared" si="21"/>
        <v/>
      </c>
      <c r="C1337"/>
      <c r="D1337"/>
      <c r="E1337"/>
      <c r="F1337"/>
      <c r="G1337"/>
      <c r="H1337"/>
      <c r="I1337"/>
      <c r="J1337"/>
      <c r="K1337"/>
      <c r="L1337"/>
      <c r="M1337"/>
      <c r="N1337"/>
      <c r="O1337"/>
      <c r="P1337"/>
      <c r="Q1337"/>
      <c r="R1337"/>
      <c r="S1337"/>
      <c r="T1337"/>
    </row>
    <row r="1338" spans="2:20" ht="15" x14ac:dyDescent="0.25">
      <c r="B1338" s="4" t="str">
        <f t="shared" si="21"/>
        <v/>
      </c>
      <c r="C1338"/>
      <c r="D1338"/>
      <c r="E1338"/>
      <c r="F1338"/>
      <c r="G1338"/>
      <c r="H1338"/>
      <c r="I1338"/>
      <c r="J1338"/>
      <c r="K1338"/>
      <c r="L1338"/>
      <c r="M1338"/>
      <c r="N1338"/>
      <c r="O1338"/>
      <c r="P1338"/>
      <c r="Q1338"/>
      <c r="R1338"/>
      <c r="S1338"/>
      <c r="T1338"/>
    </row>
    <row r="1339" spans="2:20" ht="15" x14ac:dyDescent="0.25">
      <c r="B1339" s="4" t="str">
        <f t="shared" si="21"/>
        <v/>
      </c>
      <c r="C1339"/>
      <c r="D1339"/>
      <c r="E1339"/>
      <c r="F1339"/>
      <c r="G1339"/>
      <c r="H1339"/>
      <c r="I1339"/>
      <c r="J1339"/>
      <c r="K1339"/>
      <c r="L1339"/>
      <c r="M1339"/>
      <c r="N1339"/>
      <c r="O1339"/>
      <c r="P1339"/>
      <c r="Q1339"/>
      <c r="R1339"/>
      <c r="S1339"/>
      <c r="T1339"/>
    </row>
    <row r="1340" spans="2:20" ht="15" x14ac:dyDescent="0.25">
      <c r="B1340" s="4" t="str">
        <f t="shared" si="21"/>
        <v/>
      </c>
      <c r="C1340"/>
      <c r="D1340"/>
      <c r="E1340"/>
      <c r="F1340"/>
      <c r="G1340"/>
      <c r="H1340"/>
      <c r="I1340"/>
      <c r="J1340"/>
      <c r="K1340"/>
      <c r="L1340"/>
      <c r="M1340"/>
      <c r="N1340"/>
      <c r="O1340"/>
      <c r="P1340"/>
      <c r="Q1340"/>
      <c r="R1340"/>
      <c r="S1340"/>
      <c r="T1340"/>
    </row>
    <row r="1341" spans="2:20" ht="15" x14ac:dyDescent="0.25">
      <c r="B1341" s="4" t="str">
        <f t="shared" si="21"/>
        <v/>
      </c>
      <c r="C1341"/>
      <c r="D1341"/>
      <c r="E1341"/>
      <c r="F1341"/>
      <c r="G1341"/>
      <c r="H1341"/>
      <c r="I1341"/>
      <c r="J1341"/>
      <c r="K1341"/>
      <c r="L1341"/>
      <c r="M1341"/>
      <c r="N1341"/>
      <c r="O1341"/>
      <c r="P1341"/>
      <c r="Q1341"/>
      <c r="R1341"/>
      <c r="S1341"/>
      <c r="T1341"/>
    </row>
    <row r="1342" spans="2:20" ht="15" x14ac:dyDescent="0.25">
      <c r="B1342" s="4" t="str">
        <f t="shared" si="21"/>
        <v/>
      </c>
      <c r="C1342"/>
      <c r="D1342"/>
      <c r="E1342"/>
      <c r="F1342"/>
      <c r="G1342"/>
      <c r="H1342"/>
      <c r="I1342"/>
      <c r="J1342"/>
      <c r="K1342"/>
      <c r="L1342"/>
      <c r="M1342"/>
      <c r="N1342"/>
      <c r="O1342"/>
      <c r="P1342"/>
      <c r="Q1342"/>
      <c r="R1342"/>
      <c r="S1342"/>
      <c r="T1342"/>
    </row>
    <row r="1343" spans="2:20" ht="15" x14ac:dyDescent="0.25">
      <c r="B1343" s="4" t="str">
        <f t="shared" si="21"/>
        <v/>
      </c>
      <c r="C1343"/>
      <c r="D1343"/>
      <c r="E1343"/>
      <c r="F1343"/>
      <c r="G1343"/>
      <c r="H1343"/>
      <c r="I1343"/>
      <c r="J1343"/>
      <c r="K1343"/>
      <c r="L1343"/>
      <c r="M1343"/>
      <c r="N1343"/>
      <c r="O1343"/>
      <c r="P1343"/>
      <c r="Q1343"/>
      <c r="R1343"/>
      <c r="S1343"/>
      <c r="T1343"/>
    </row>
    <row r="1344" spans="2:20" ht="15" x14ac:dyDescent="0.25">
      <c r="B1344" s="4" t="str">
        <f t="shared" si="21"/>
        <v/>
      </c>
      <c r="C1344"/>
      <c r="D1344"/>
      <c r="E1344"/>
      <c r="F1344"/>
      <c r="G1344"/>
      <c r="H1344"/>
      <c r="I1344"/>
      <c r="J1344"/>
      <c r="K1344"/>
      <c r="L1344"/>
      <c r="M1344"/>
      <c r="N1344"/>
      <c r="O1344"/>
      <c r="P1344"/>
      <c r="Q1344"/>
      <c r="R1344"/>
      <c r="S1344"/>
      <c r="T1344"/>
    </row>
    <row r="1345" spans="2:20" ht="15" x14ac:dyDescent="0.25">
      <c r="B1345" s="4" t="str">
        <f t="shared" si="21"/>
        <v/>
      </c>
      <c r="C1345"/>
      <c r="D1345"/>
      <c r="E1345"/>
      <c r="F1345"/>
      <c r="G1345"/>
      <c r="H1345"/>
      <c r="I1345"/>
      <c r="J1345"/>
      <c r="K1345"/>
      <c r="L1345"/>
      <c r="M1345"/>
      <c r="N1345"/>
      <c r="O1345"/>
      <c r="P1345"/>
      <c r="Q1345"/>
      <c r="R1345"/>
      <c r="S1345"/>
      <c r="T1345"/>
    </row>
    <row r="1346" spans="2:20" ht="15" x14ac:dyDescent="0.25">
      <c r="B1346" s="4" t="str">
        <f t="shared" si="21"/>
        <v/>
      </c>
      <c r="C1346"/>
      <c r="D1346"/>
      <c r="E1346"/>
      <c r="F1346"/>
      <c r="G1346"/>
      <c r="H1346"/>
      <c r="I1346"/>
      <c r="J1346"/>
      <c r="K1346"/>
      <c r="L1346"/>
      <c r="M1346"/>
      <c r="N1346"/>
      <c r="O1346"/>
      <c r="P1346"/>
      <c r="Q1346"/>
      <c r="R1346"/>
      <c r="S1346"/>
      <c r="T1346"/>
    </row>
    <row r="1347" spans="2:20" ht="15" x14ac:dyDescent="0.25">
      <c r="B1347" s="4" t="str">
        <f t="shared" si="21"/>
        <v/>
      </c>
      <c r="C1347"/>
      <c r="D1347"/>
      <c r="E1347"/>
      <c r="F1347"/>
      <c r="G1347"/>
      <c r="H1347"/>
      <c r="I1347"/>
      <c r="J1347"/>
      <c r="K1347"/>
      <c r="L1347"/>
      <c r="M1347"/>
      <c r="N1347"/>
      <c r="O1347"/>
      <c r="P1347"/>
      <c r="Q1347"/>
      <c r="R1347"/>
      <c r="S1347"/>
      <c r="T1347"/>
    </row>
    <row r="1348" spans="2:20" ht="15" x14ac:dyDescent="0.25">
      <c r="B1348" s="4" t="str">
        <f t="shared" si="21"/>
        <v/>
      </c>
      <c r="C1348"/>
      <c r="D1348"/>
      <c r="E1348"/>
      <c r="F1348"/>
      <c r="G1348"/>
      <c r="H1348"/>
      <c r="I1348"/>
      <c r="J1348"/>
      <c r="K1348"/>
      <c r="L1348"/>
      <c r="M1348"/>
      <c r="N1348"/>
      <c r="O1348"/>
      <c r="P1348"/>
      <c r="Q1348"/>
      <c r="R1348"/>
      <c r="S1348"/>
      <c r="T1348"/>
    </row>
    <row r="1349" spans="2:20" ht="15" x14ac:dyDescent="0.25">
      <c r="B1349" s="4" t="str">
        <f t="shared" si="21"/>
        <v/>
      </c>
      <c r="C1349"/>
      <c r="D1349"/>
      <c r="E1349"/>
      <c r="F1349"/>
      <c r="G1349"/>
      <c r="H1349"/>
      <c r="I1349"/>
      <c r="J1349"/>
      <c r="K1349"/>
      <c r="L1349"/>
      <c r="M1349"/>
      <c r="N1349"/>
      <c r="O1349"/>
      <c r="P1349"/>
      <c r="Q1349"/>
      <c r="R1349"/>
      <c r="S1349"/>
      <c r="T1349"/>
    </row>
    <row r="1350" spans="2:20" ht="15" x14ac:dyDescent="0.25">
      <c r="B1350" s="4" t="str">
        <f t="shared" si="21"/>
        <v/>
      </c>
      <c r="C1350"/>
      <c r="D1350"/>
      <c r="E1350"/>
      <c r="F1350"/>
      <c r="G1350"/>
      <c r="H1350"/>
      <c r="I1350"/>
      <c r="J1350"/>
      <c r="K1350"/>
      <c r="L1350"/>
      <c r="M1350"/>
      <c r="N1350"/>
      <c r="O1350"/>
      <c r="P1350"/>
      <c r="Q1350"/>
      <c r="R1350"/>
      <c r="S1350"/>
      <c r="T1350"/>
    </row>
    <row r="1351" spans="2:20" ht="15" x14ac:dyDescent="0.25">
      <c r="B1351" s="4" t="str">
        <f t="shared" si="21"/>
        <v/>
      </c>
      <c r="C1351"/>
      <c r="D1351"/>
      <c r="E1351"/>
      <c r="F1351"/>
      <c r="G1351"/>
      <c r="H1351"/>
      <c r="I1351"/>
      <c r="J1351"/>
      <c r="K1351"/>
      <c r="L1351"/>
      <c r="M1351"/>
      <c r="N1351"/>
      <c r="O1351"/>
      <c r="P1351"/>
      <c r="Q1351"/>
      <c r="R1351"/>
      <c r="S1351"/>
      <c r="T1351"/>
    </row>
    <row r="1352" spans="2:20" ht="15" x14ac:dyDescent="0.25">
      <c r="B1352" s="4" t="str">
        <f t="shared" si="21"/>
        <v/>
      </c>
      <c r="C1352"/>
      <c r="D1352"/>
      <c r="E1352"/>
      <c r="F1352"/>
      <c r="G1352"/>
      <c r="H1352"/>
      <c r="I1352"/>
      <c r="J1352"/>
      <c r="K1352"/>
      <c r="L1352"/>
      <c r="M1352"/>
      <c r="N1352"/>
      <c r="O1352"/>
      <c r="P1352"/>
      <c r="Q1352"/>
      <c r="R1352"/>
      <c r="S1352"/>
      <c r="T1352"/>
    </row>
    <row r="1353" spans="2:20" ht="15" x14ac:dyDescent="0.25">
      <c r="B1353" s="4" t="str">
        <f t="shared" si="21"/>
        <v/>
      </c>
      <c r="C1353"/>
      <c r="D1353"/>
      <c r="E1353"/>
      <c r="F1353"/>
      <c r="G1353"/>
      <c r="H1353"/>
      <c r="I1353"/>
      <c r="J1353"/>
      <c r="K1353"/>
      <c r="L1353"/>
      <c r="M1353"/>
      <c r="N1353"/>
      <c r="O1353"/>
      <c r="P1353"/>
      <c r="Q1353"/>
      <c r="R1353"/>
      <c r="S1353"/>
      <c r="T1353"/>
    </row>
    <row r="1354" spans="2:20" ht="15" x14ac:dyDescent="0.25">
      <c r="B1354" s="4" t="str">
        <f t="shared" si="21"/>
        <v/>
      </c>
      <c r="C1354"/>
      <c r="D1354"/>
      <c r="E1354"/>
      <c r="F1354"/>
      <c r="G1354"/>
      <c r="H1354"/>
      <c r="I1354"/>
      <c r="J1354"/>
      <c r="K1354"/>
      <c r="L1354"/>
      <c r="M1354"/>
      <c r="N1354"/>
      <c r="O1354"/>
      <c r="P1354"/>
      <c r="Q1354"/>
      <c r="R1354"/>
      <c r="S1354"/>
      <c r="T1354"/>
    </row>
    <row r="1355" spans="2:20" ht="15" x14ac:dyDescent="0.25">
      <c r="B1355" s="4" t="str">
        <f t="shared" si="21"/>
        <v/>
      </c>
      <c r="C1355"/>
      <c r="D1355"/>
      <c r="E1355"/>
      <c r="F1355"/>
      <c r="G1355"/>
      <c r="H1355"/>
      <c r="I1355"/>
      <c r="J1355"/>
      <c r="K1355"/>
      <c r="L1355"/>
      <c r="M1355"/>
      <c r="N1355"/>
      <c r="O1355"/>
      <c r="P1355"/>
      <c r="Q1355"/>
      <c r="R1355"/>
      <c r="S1355"/>
      <c r="T1355"/>
    </row>
    <row r="1356" spans="2:20" ht="15" x14ac:dyDescent="0.25">
      <c r="B1356" s="4" t="str">
        <f t="shared" si="21"/>
        <v/>
      </c>
      <c r="C1356"/>
      <c r="D1356"/>
      <c r="E1356"/>
      <c r="F1356"/>
      <c r="G1356"/>
      <c r="H1356"/>
      <c r="I1356"/>
      <c r="J1356"/>
      <c r="K1356"/>
      <c r="L1356"/>
      <c r="M1356"/>
      <c r="N1356"/>
      <c r="O1356"/>
      <c r="P1356"/>
      <c r="Q1356"/>
      <c r="R1356"/>
      <c r="S1356"/>
      <c r="T1356"/>
    </row>
    <row r="1357" spans="2:20" ht="15" x14ac:dyDescent="0.25">
      <c r="B1357" s="4" t="str">
        <f t="shared" ref="B1357:B1420" si="22">IF(IFERROR(IF(MAX(G1357:BB1357)/MAX($G$12:$BB$10000)=1,"",MAX(G1357:BB1357)/MAX($G$12:$BB$10000)),"")=0,"",IFERROR(IF(MAX(G1357:BB1357)/MAX($G$12:$BB$10000)=1,"",MAX(G1357:BB1357)/MAX($G$12:$BB$10000)),""))</f>
        <v/>
      </c>
      <c r="C1357"/>
      <c r="D1357"/>
      <c r="E1357"/>
      <c r="F1357"/>
      <c r="G1357"/>
      <c r="H1357"/>
      <c r="I1357"/>
      <c r="J1357"/>
      <c r="K1357"/>
      <c r="L1357"/>
      <c r="M1357"/>
      <c r="N1357"/>
      <c r="O1357"/>
      <c r="P1357"/>
      <c r="Q1357"/>
      <c r="R1357"/>
      <c r="S1357"/>
      <c r="T1357"/>
    </row>
    <row r="1358" spans="2:20" ht="15" x14ac:dyDescent="0.25">
      <c r="B1358" s="4" t="str">
        <f t="shared" si="22"/>
        <v/>
      </c>
      <c r="C1358"/>
      <c r="D1358"/>
      <c r="E1358"/>
      <c r="F1358"/>
      <c r="G1358"/>
      <c r="H1358"/>
      <c r="I1358"/>
      <c r="J1358"/>
      <c r="K1358"/>
      <c r="L1358"/>
      <c r="M1358"/>
      <c r="N1358"/>
      <c r="O1358"/>
      <c r="P1358"/>
      <c r="Q1358"/>
      <c r="R1358"/>
      <c r="S1358"/>
      <c r="T1358"/>
    </row>
    <row r="1359" spans="2:20" ht="15" x14ac:dyDescent="0.25">
      <c r="B1359" s="4" t="str">
        <f t="shared" si="22"/>
        <v/>
      </c>
      <c r="C1359"/>
      <c r="D1359"/>
      <c r="E1359"/>
      <c r="F1359"/>
      <c r="G1359"/>
      <c r="H1359"/>
      <c r="I1359"/>
      <c r="J1359"/>
      <c r="K1359"/>
      <c r="L1359"/>
      <c r="M1359"/>
      <c r="N1359"/>
      <c r="O1359"/>
      <c r="P1359"/>
      <c r="Q1359"/>
      <c r="R1359"/>
      <c r="S1359"/>
      <c r="T1359"/>
    </row>
    <row r="1360" spans="2:20" ht="15" x14ac:dyDescent="0.25">
      <c r="B1360" s="4" t="str">
        <f t="shared" si="22"/>
        <v/>
      </c>
      <c r="C1360"/>
      <c r="D1360"/>
      <c r="E1360"/>
      <c r="F1360"/>
      <c r="G1360"/>
      <c r="H1360"/>
      <c r="I1360"/>
      <c r="J1360"/>
      <c r="K1360"/>
      <c r="L1360"/>
      <c r="M1360"/>
      <c r="N1360"/>
      <c r="O1360"/>
      <c r="P1360"/>
      <c r="Q1360"/>
      <c r="R1360"/>
      <c r="S1360"/>
      <c r="T1360"/>
    </row>
    <row r="1361" spans="2:20" ht="15" x14ac:dyDescent="0.25">
      <c r="B1361" s="4" t="str">
        <f t="shared" si="22"/>
        <v/>
      </c>
      <c r="C1361"/>
      <c r="D1361"/>
      <c r="E1361"/>
      <c r="F1361"/>
      <c r="G1361"/>
      <c r="H1361"/>
      <c r="I1361"/>
      <c r="J1361"/>
      <c r="K1361"/>
      <c r="L1361"/>
      <c r="M1361"/>
      <c r="N1361"/>
      <c r="O1361"/>
      <c r="P1361"/>
      <c r="Q1361"/>
      <c r="R1361"/>
      <c r="S1361"/>
      <c r="T1361"/>
    </row>
    <row r="1362" spans="2:20" ht="15" x14ac:dyDescent="0.25">
      <c r="B1362" s="4" t="str">
        <f t="shared" si="22"/>
        <v/>
      </c>
      <c r="C1362"/>
      <c r="D1362"/>
      <c r="E1362"/>
      <c r="F1362"/>
      <c r="G1362"/>
      <c r="H1362"/>
      <c r="I1362"/>
      <c r="J1362"/>
      <c r="K1362"/>
      <c r="L1362"/>
      <c r="M1362"/>
      <c r="N1362"/>
      <c r="O1362"/>
      <c r="P1362"/>
      <c r="Q1362"/>
      <c r="R1362"/>
      <c r="S1362"/>
      <c r="T1362"/>
    </row>
    <row r="1363" spans="2:20" ht="15" x14ac:dyDescent="0.25">
      <c r="B1363" s="4" t="str">
        <f t="shared" si="22"/>
        <v/>
      </c>
      <c r="C1363"/>
      <c r="D1363"/>
      <c r="E1363"/>
      <c r="F1363"/>
      <c r="G1363"/>
      <c r="H1363"/>
      <c r="I1363"/>
      <c r="J1363"/>
      <c r="K1363"/>
      <c r="L1363"/>
      <c r="M1363"/>
      <c r="N1363"/>
      <c r="O1363"/>
      <c r="P1363"/>
      <c r="Q1363"/>
      <c r="R1363"/>
      <c r="S1363"/>
      <c r="T1363"/>
    </row>
    <row r="1364" spans="2:20" ht="15" x14ac:dyDescent="0.25">
      <c r="B1364" s="4" t="str">
        <f t="shared" si="22"/>
        <v/>
      </c>
      <c r="C1364"/>
      <c r="D1364"/>
      <c r="E1364"/>
      <c r="F1364"/>
      <c r="G1364"/>
      <c r="H1364"/>
      <c r="I1364"/>
      <c r="J1364"/>
      <c r="K1364"/>
      <c r="L1364"/>
      <c r="M1364"/>
      <c r="N1364"/>
      <c r="O1364"/>
      <c r="P1364"/>
      <c r="Q1364"/>
      <c r="R1364"/>
      <c r="S1364"/>
      <c r="T1364"/>
    </row>
    <row r="1365" spans="2:20" ht="15" x14ac:dyDescent="0.25">
      <c r="B1365" s="4" t="str">
        <f t="shared" si="22"/>
        <v/>
      </c>
      <c r="C1365"/>
      <c r="D1365"/>
      <c r="E1365"/>
      <c r="F1365"/>
      <c r="G1365"/>
      <c r="H1365"/>
      <c r="I1365"/>
      <c r="J1365"/>
      <c r="K1365"/>
      <c r="L1365"/>
      <c r="M1365"/>
      <c r="N1365"/>
      <c r="O1365"/>
      <c r="P1365"/>
      <c r="Q1365"/>
      <c r="R1365"/>
      <c r="S1365"/>
      <c r="T1365"/>
    </row>
    <row r="1366" spans="2:20" ht="15" x14ac:dyDescent="0.25">
      <c r="B1366" s="4" t="str">
        <f t="shared" si="22"/>
        <v/>
      </c>
      <c r="C1366"/>
      <c r="D1366"/>
      <c r="E1366"/>
      <c r="F1366"/>
      <c r="G1366"/>
      <c r="H1366"/>
      <c r="I1366"/>
      <c r="J1366"/>
      <c r="K1366"/>
      <c r="L1366"/>
      <c r="M1366"/>
      <c r="N1366"/>
      <c r="O1366"/>
      <c r="P1366"/>
      <c r="Q1366"/>
      <c r="R1366"/>
      <c r="S1366"/>
      <c r="T1366"/>
    </row>
    <row r="1367" spans="2:20" ht="15" x14ac:dyDescent="0.25">
      <c r="B1367" s="4" t="str">
        <f t="shared" si="22"/>
        <v/>
      </c>
      <c r="C1367"/>
      <c r="D1367"/>
      <c r="E1367"/>
      <c r="F1367"/>
      <c r="G1367"/>
      <c r="H1367"/>
      <c r="I1367"/>
      <c r="J1367"/>
      <c r="K1367"/>
      <c r="L1367"/>
      <c r="M1367"/>
      <c r="N1367"/>
      <c r="O1367"/>
      <c r="P1367"/>
      <c r="Q1367"/>
      <c r="R1367"/>
      <c r="S1367"/>
      <c r="T1367"/>
    </row>
    <row r="1368" spans="2:20" ht="15" x14ac:dyDescent="0.25">
      <c r="B1368" s="4" t="str">
        <f t="shared" si="22"/>
        <v/>
      </c>
      <c r="C1368"/>
      <c r="D1368"/>
      <c r="E1368"/>
      <c r="F1368"/>
      <c r="G1368"/>
      <c r="H1368"/>
      <c r="I1368"/>
      <c r="J1368"/>
      <c r="K1368"/>
      <c r="L1368"/>
      <c r="M1368"/>
      <c r="N1368"/>
      <c r="O1368"/>
      <c r="P1368"/>
      <c r="Q1368"/>
      <c r="R1368"/>
      <c r="S1368"/>
      <c r="T1368"/>
    </row>
    <row r="1369" spans="2:20" ht="15" x14ac:dyDescent="0.25">
      <c r="B1369" s="4" t="str">
        <f t="shared" si="22"/>
        <v/>
      </c>
      <c r="C1369"/>
      <c r="D1369"/>
      <c r="E1369"/>
      <c r="F1369"/>
      <c r="G1369"/>
      <c r="H1369"/>
      <c r="I1369"/>
      <c r="J1369"/>
      <c r="K1369"/>
      <c r="L1369"/>
      <c r="M1369"/>
      <c r="N1369"/>
      <c r="O1369"/>
      <c r="P1369"/>
      <c r="Q1369"/>
      <c r="R1369"/>
      <c r="S1369"/>
      <c r="T1369"/>
    </row>
    <row r="1370" spans="2:20" ht="15" x14ac:dyDescent="0.25">
      <c r="B1370" s="4" t="str">
        <f t="shared" si="22"/>
        <v/>
      </c>
      <c r="C1370"/>
      <c r="D1370"/>
      <c r="E1370"/>
      <c r="F1370"/>
      <c r="G1370"/>
      <c r="H1370"/>
      <c r="I1370"/>
      <c r="J1370"/>
      <c r="K1370"/>
      <c r="L1370"/>
      <c r="M1370"/>
      <c r="N1370"/>
      <c r="O1370"/>
      <c r="P1370"/>
      <c r="Q1370"/>
      <c r="R1370"/>
      <c r="S1370"/>
      <c r="T1370"/>
    </row>
    <row r="1371" spans="2:20" ht="15" x14ac:dyDescent="0.25">
      <c r="B1371" s="4" t="str">
        <f t="shared" si="22"/>
        <v/>
      </c>
      <c r="C1371"/>
      <c r="D1371"/>
      <c r="E1371"/>
      <c r="F1371"/>
      <c r="G1371"/>
      <c r="H1371"/>
      <c r="I1371"/>
      <c r="J1371"/>
      <c r="K1371"/>
      <c r="L1371"/>
      <c r="M1371"/>
      <c r="N1371"/>
      <c r="O1371"/>
      <c r="P1371"/>
      <c r="Q1371"/>
      <c r="R1371"/>
      <c r="S1371"/>
      <c r="T1371"/>
    </row>
    <row r="1372" spans="2:20" ht="15" x14ac:dyDescent="0.25">
      <c r="B1372" s="4" t="str">
        <f t="shared" si="22"/>
        <v/>
      </c>
      <c r="C1372"/>
      <c r="D1372"/>
      <c r="E1372"/>
      <c r="F1372"/>
      <c r="G1372"/>
      <c r="H1372"/>
      <c r="I1372"/>
      <c r="J1372"/>
      <c r="K1372"/>
      <c r="L1372"/>
      <c r="M1372"/>
      <c r="N1372"/>
      <c r="O1372"/>
      <c r="P1372"/>
      <c r="Q1372"/>
      <c r="R1372"/>
      <c r="S1372"/>
      <c r="T1372"/>
    </row>
    <row r="1373" spans="2:20" ht="15" x14ac:dyDescent="0.25">
      <c r="B1373" s="4" t="str">
        <f t="shared" si="22"/>
        <v/>
      </c>
      <c r="C1373"/>
      <c r="D1373"/>
      <c r="E1373"/>
      <c r="F1373"/>
      <c r="G1373"/>
      <c r="H1373"/>
      <c r="I1373"/>
      <c r="J1373"/>
      <c r="K1373"/>
      <c r="L1373"/>
      <c r="M1373"/>
      <c r="N1373"/>
      <c r="O1373"/>
      <c r="P1373"/>
      <c r="Q1373"/>
      <c r="R1373"/>
      <c r="S1373"/>
      <c r="T1373"/>
    </row>
    <row r="1374" spans="2:20" ht="15" x14ac:dyDescent="0.25">
      <c r="B1374" s="4" t="str">
        <f t="shared" si="22"/>
        <v/>
      </c>
      <c r="C1374"/>
      <c r="D1374"/>
      <c r="E1374"/>
      <c r="F1374"/>
      <c r="G1374"/>
      <c r="H1374"/>
      <c r="I1374"/>
      <c r="J1374"/>
      <c r="K1374"/>
      <c r="L1374"/>
      <c r="M1374"/>
      <c r="N1374"/>
      <c r="O1374"/>
      <c r="P1374"/>
      <c r="Q1374"/>
      <c r="R1374"/>
      <c r="S1374"/>
      <c r="T1374"/>
    </row>
    <row r="1375" spans="2:20" ht="15" x14ac:dyDescent="0.25">
      <c r="B1375" s="4" t="str">
        <f t="shared" si="22"/>
        <v/>
      </c>
      <c r="C1375"/>
      <c r="D1375"/>
      <c r="E1375"/>
      <c r="F1375"/>
      <c r="G1375"/>
      <c r="H1375"/>
      <c r="I1375"/>
      <c r="J1375"/>
      <c r="K1375"/>
      <c r="L1375"/>
      <c r="M1375"/>
      <c r="N1375"/>
      <c r="O1375"/>
      <c r="P1375"/>
      <c r="Q1375"/>
      <c r="R1375"/>
      <c r="S1375"/>
      <c r="T1375"/>
    </row>
    <row r="1376" spans="2:20" ht="15" x14ac:dyDescent="0.25">
      <c r="B1376" s="4" t="str">
        <f t="shared" si="22"/>
        <v/>
      </c>
      <c r="C1376"/>
      <c r="D1376"/>
      <c r="E1376"/>
      <c r="F1376"/>
      <c r="G1376"/>
      <c r="H1376"/>
      <c r="I1376"/>
      <c r="J1376"/>
      <c r="K1376"/>
      <c r="L1376"/>
      <c r="M1376"/>
      <c r="N1376"/>
      <c r="O1376"/>
      <c r="P1376"/>
      <c r="Q1376"/>
      <c r="R1376"/>
      <c r="S1376"/>
      <c r="T1376"/>
    </row>
    <row r="1377" spans="2:20" ht="15" x14ac:dyDescent="0.25">
      <c r="B1377" s="4" t="str">
        <f t="shared" si="22"/>
        <v/>
      </c>
      <c r="C1377"/>
      <c r="D1377"/>
      <c r="E1377"/>
      <c r="F1377"/>
      <c r="G1377"/>
      <c r="H1377"/>
      <c r="I1377"/>
      <c r="J1377"/>
      <c r="K1377"/>
      <c r="L1377"/>
      <c r="M1377"/>
      <c r="N1377"/>
      <c r="O1377"/>
      <c r="P1377"/>
      <c r="Q1377"/>
      <c r="R1377"/>
      <c r="S1377"/>
      <c r="T1377"/>
    </row>
    <row r="1378" spans="2:20" ht="15" x14ac:dyDescent="0.25">
      <c r="B1378" s="4" t="str">
        <f t="shared" si="22"/>
        <v/>
      </c>
      <c r="C1378"/>
      <c r="D1378"/>
      <c r="E1378"/>
      <c r="F1378"/>
      <c r="G1378"/>
      <c r="H1378"/>
      <c r="I1378"/>
      <c r="J1378"/>
      <c r="K1378"/>
      <c r="L1378"/>
      <c r="M1378"/>
      <c r="N1378"/>
      <c r="O1378"/>
      <c r="P1378"/>
      <c r="Q1378"/>
      <c r="R1378"/>
      <c r="S1378"/>
      <c r="T1378"/>
    </row>
    <row r="1379" spans="2:20" ht="15" x14ac:dyDescent="0.25">
      <c r="B1379" s="4" t="str">
        <f t="shared" si="22"/>
        <v/>
      </c>
      <c r="C1379"/>
      <c r="D1379"/>
      <c r="E1379"/>
      <c r="F1379"/>
      <c r="G1379"/>
      <c r="H1379"/>
      <c r="I1379"/>
      <c r="J1379"/>
      <c r="K1379"/>
      <c r="L1379"/>
      <c r="M1379"/>
      <c r="N1379"/>
      <c r="O1379"/>
      <c r="P1379"/>
      <c r="Q1379"/>
      <c r="R1379"/>
      <c r="S1379"/>
      <c r="T1379"/>
    </row>
    <row r="1380" spans="2:20" ht="15" x14ac:dyDescent="0.25">
      <c r="B1380" s="4" t="str">
        <f t="shared" si="22"/>
        <v/>
      </c>
      <c r="C1380"/>
      <c r="D1380"/>
      <c r="E1380"/>
      <c r="F1380"/>
      <c r="G1380"/>
      <c r="H1380"/>
      <c r="I1380"/>
      <c r="J1380"/>
      <c r="K1380"/>
      <c r="L1380"/>
      <c r="M1380"/>
      <c r="N1380"/>
      <c r="O1380"/>
      <c r="P1380"/>
      <c r="Q1380"/>
      <c r="R1380"/>
      <c r="S1380"/>
      <c r="T1380"/>
    </row>
    <row r="1381" spans="2:20" ht="15" x14ac:dyDescent="0.25">
      <c r="B1381" s="4" t="str">
        <f t="shared" si="22"/>
        <v/>
      </c>
      <c r="C1381"/>
      <c r="D1381"/>
      <c r="E1381"/>
      <c r="F1381"/>
      <c r="G1381"/>
      <c r="H1381"/>
      <c r="I1381"/>
      <c r="J1381"/>
      <c r="K1381"/>
      <c r="L1381"/>
      <c r="M1381"/>
      <c r="N1381"/>
      <c r="O1381"/>
      <c r="P1381"/>
      <c r="Q1381"/>
      <c r="R1381"/>
      <c r="S1381"/>
      <c r="T1381"/>
    </row>
    <row r="1382" spans="2:20" ht="15" x14ac:dyDescent="0.25">
      <c r="B1382" s="4" t="str">
        <f t="shared" si="22"/>
        <v/>
      </c>
      <c r="C1382"/>
      <c r="D1382"/>
      <c r="E1382"/>
      <c r="F1382"/>
      <c r="G1382"/>
      <c r="H1382"/>
      <c r="I1382"/>
      <c r="J1382"/>
      <c r="K1382"/>
      <c r="L1382"/>
      <c r="M1382"/>
      <c r="N1382"/>
      <c r="O1382"/>
      <c r="P1382"/>
      <c r="Q1382"/>
      <c r="R1382"/>
      <c r="S1382"/>
      <c r="T1382"/>
    </row>
    <row r="1383" spans="2:20" ht="15" x14ac:dyDescent="0.25">
      <c r="B1383" s="4" t="str">
        <f t="shared" si="22"/>
        <v/>
      </c>
      <c r="C1383"/>
      <c r="D1383"/>
      <c r="E1383"/>
      <c r="F1383"/>
      <c r="G1383"/>
      <c r="H1383"/>
      <c r="I1383"/>
      <c r="J1383"/>
      <c r="K1383"/>
      <c r="L1383"/>
      <c r="M1383"/>
      <c r="N1383"/>
      <c r="O1383"/>
      <c r="P1383"/>
      <c r="Q1383"/>
      <c r="R1383"/>
      <c r="S1383"/>
      <c r="T1383"/>
    </row>
    <row r="1384" spans="2:20" ht="15" x14ac:dyDescent="0.25">
      <c r="B1384" s="4" t="str">
        <f t="shared" si="22"/>
        <v/>
      </c>
      <c r="C1384"/>
      <c r="D1384"/>
      <c r="E1384"/>
      <c r="F1384"/>
      <c r="G1384"/>
      <c r="H1384"/>
      <c r="I1384"/>
      <c r="J1384"/>
      <c r="K1384"/>
      <c r="L1384"/>
      <c r="M1384"/>
      <c r="N1384"/>
      <c r="O1384"/>
      <c r="P1384"/>
      <c r="Q1384"/>
      <c r="R1384"/>
      <c r="S1384"/>
      <c r="T1384"/>
    </row>
    <row r="1385" spans="2:20" ht="15" x14ac:dyDescent="0.25">
      <c r="B1385" s="4" t="str">
        <f t="shared" si="22"/>
        <v/>
      </c>
      <c r="C1385"/>
      <c r="D1385"/>
      <c r="E1385"/>
      <c r="F1385"/>
      <c r="G1385"/>
      <c r="H1385"/>
      <c r="I1385"/>
      <c r="J1385"/>
      <c r="K1385"/>
      <c r="L1385"/>
      <c r="M1385"/>
      <c r="N1385"/>
      <c r="O1385"/>
      <c r="P1385"/>
      <c r="Q1385"/>
      <c r="R1385"/>
      <c r="S1385"/>
      <c r="T1385"/>
    </row>
    <row r="1386" spans="2:20" ht="15" x14ac:dyDescent="0.25">
      <c r="B1386" s="4" t="str">
        <f t="shared" si="22"/>
        <v/>
      </c>
      <c r="C1386"/>
      <c r="D1386"/>
      <c r="E1386"/>
      <c r="F1386"/>
      <c r="G1386"/>
      <c r="H1386"/>
      <c r="I1386"/>
      <c r="J1386"/>
      <c r="K1386"/>
      <c r="L1386"/>
      <c r="M1386"/>
      <c r="N1386"/>
      <c r="O1386"/>
      <c r="P1386"/>
      <c r="Q1386"/>
      <c r="R1386"/>
      <c r="S1386"/>
      <c r="T1386"/>
    </row>
    <row r="1387" spans="2:20" ht="15" x14ac:dyDescent="0.25">
      <c r="B1387" s="4" t="str">
        <f t="shared" si="22"/>
        <v/>
      </c>
      <c r="C1387"/>
      <c r="D1387"/>
      <c r="E1387"/>
      <c r="F1387"/>
      <c r="G1387"/>
      <c r="H1387"/>
      <c r="I1387"/>
      <c r="J1387"/>
      <c r="K1387"/>
      <c r="L1387"/>
      <c r="M1387"/>
      <c r="N1387"/>
      <c r="O1387"/>
      <c r="P1387"/>
      <c r="Q1387"/>
      <c r="R1387"/>
      <c r="S1387"/>
      <c r="T1387"/>
    </row>
    <row r="1388" spans="2:20" ht="15" x14ac:dyDescent="0.25">
      <c r="B1388" s="4" t="str">
        <f t="shared" si="22"/>
        <v/>
      </c>
      <c r="C1388"/>
      <c r="D1388"/>
      <c r="E1388"/>
      <c r="F1388"/>
      <c r="G1388"/>
      <c r="H1388"/>
      <c r="I1388"/>
      <c r="J1388"/>
      <c r="K1388"/>
      <c r="L1388"/>
      <c r="M1388"/>
      <c r="N1388"/>
      <c r="O1388"/>
      <c r="P1388"/>
      <c r="Q1388"/>
      <c r="R1388"/>
      <c r="S1388"/>
      <c r="T1388"/>
    </row>
    <row r="1389" spans="2:20" ht="15" x14ac:dyDescent="0.25">
      <c r="B1389" s="4" t="str">
        <f t="shared" si="22"/>
        <v/>
      </c>
      <c r="C1389"/>
      <c r="D1389"/>
      <c r="E1389"/>
      <c r="F1389"/>
      <c r="G1389"/>
      <c r="H1389"/>
      <c r="I1389"/>
      <c r="J1389"/>
      <c r="K1389"/>
      <c r="L1389"/>
      <c r="M1389"/>
      <c r="N1389"/>
      <c r="O1389"/>
      <c r="P1389"/>
      <c r="Q1389"/>
      <c r="R1389"/>
      <c r="S1389"/>
      <c r="T1389"/>
    </row>
    <row r="1390" spans="2:20" ht="15" x14ac:dyDescent="0.25">
      <c r="B1390" s="4" t="str">
        <f t="shared" si="22"/>
        <v/>
      </c>
      <c r="C1390"/>
      <c r="D1390"/>
      <c r="E1390"/>
      <c r="F1390"/>
      <c r="G1390"/>
      <c r="H1390"/>
      <c r="I1390"/>
      <c r="J1390"/>
      <c r="K1390"/>
      <c r="L1390"/>
      <c r="M1390"/>
      <c r="N1390"/>
      <c r="O1390"/>
      <c r="P1390"/>
      <c r="Q1390"/>
      <c r="R1390"/>
      <c r="S1390"/>
      <c r="T1390"/>
    </row>
    <row r="1391" spans="2:20" ht="15" x14ac:dyDescent="0.25">
      <c r="B1391" s="4" t="str">
        <f t="shared" si="22"/>
        <v/>
      </c>
      <c r="C1391"/>
      <c r="D1391"/>
      <c r="E1391"/>
      <c r="F1391"/>
      <c r="G1391"/>
      <c r="H1391"/>
      <c r="I1391"/>
      <c r="J1391"/>
      <c r="K1391"/>
      <c r="L1391"/>
      <c r="M1391"/>
      <c r="N1391"/>
      <c r="O1391"/>
      <c r="P1391"/>
      <c r="Q1391"/>
      <c r="R1391"/>
      <c r="S1391"/>
      <c r="T1391"/>
    </row>
    <row r="1392" spans="2:20" ht="15" x14ac:dyDescent="0.25">
      <c r="B1392" s="4" t="str">
        <f t="shared" si="22"/>
        <v/>
      </c>
      <c r="C1392"/>
      <c r="D1392"/>
      <c r="E1392"/>
      <c r="F1392"/>
      <c r="G1392"/>
      <c r="H1392"/>
      <c r="I1392"/>
      <c r="J1392"/>
      <c r="K1392"/>
      <c r="L1392"/>
      <c r="M1392"/>
      <c r="N1392"/>
      <c r="O1392"/>
      <c r="P1392"/>
      <c r="Q1392"/>
      <c r="R1392"/>
      <c r="S1392"/>
      <c r="T1392"/>
    </row>
    <row r="1393" spans="2:20" ht="15" x14ac:dyDescent="0.25">
      <c r="B1393" s="4" t="str">
        <f t="shared" si="22"/>
        <v/>
      </c>
      <c r="C1393"/>
      <c r="D1393"/>
      <c r="E1393"/>
      <c r="F1393"/>
      <c r="G1393"/>
      <c r="H1393"/>
      <c r="I1393"/>
      <c r="J1393"/>
      <c r="K1393"/>
      <c r="L1393"/>
      <c r="M1393"/>
      <c r="N1393"/>
      <c r="O1393"/>
      <c r="P1393"/>
      <c r="Q1393"/>
      <c r="R1393"/>
      <c r="S1393"/>
      <c r="T1393"/>
    </row>
    <row r="1394" spans="2:20" ht="15" x14ac:dyDescent="0.25">
      <c r="B1394" s="4" t="str">
        <f t="shared" si="22"/>
        <v/>
      </c>
      <c r="C1394"/>
      <c r="D1394"/>
      <c r="E1394"/>
      <c r="F1394"/>
      <c r="G1394"/>
      <c r="H1394"/>
      <c r="I1394"/>
      <c r="J1394"/>
      <c r="K1394"/>
      <c r="L1394"/>
      <c r="M1394"/>
      <c r="N1394"/>
      <c r="O1394"/>
      <c r="P1394"/>
      <c r="Q1394"/>
      <c r="R1394"/>
      <c r="S1394"/>
      <c r="T1394"/>
    </row>
    <row r="1395" spans="2:20" ht="15" x14ac:dyDescent="0.25">
      <c r="B1395" s="4" t="str">
        <f t="shared" si="22"/>
        <v/>
      </c>
      <c r="C1395"/>
      <c r="D1395"/>
      <c r="E1395"/>
      <c r="F1395"/>
      <c r="G1395"/>
      <c r="H1395"/>
      <c r="I1395"/>
      <c r="J1395"/>
      <c r="K1395"/>
      <c r="L1395"/>
      <c r="M1395"/>
      <c r="N1395"/>
      <c r="O1395"/>
      <c r="P1395"/>
      <c r="Q1395"/>
      <c r="R1395"/>
      <c r="S1395"/>
      <c r="T1395"/>
    </row>
    <row r="1396" spans="2:20" ht="15" x14ac:dyDescent="0.25">
      <c r="B1396" s="4" t="str">
        <f t="shared" si="22"/>
        <v/>
      </c>
      <c r="C1396"/>
      <c r="D1396"/>
      <c r="E1396"/>
      <c r="F1396"/>
      <c r="G1396"/>
      <c r="H1396"/>
      <c r="I1396"/>
      <c r="J1396"/>
      <c r="K1396"/>
      <c r="L1396"/>
      <c r="M1396"/>
      <c r="N1396"/>
      <c r="O1396"/>
      <c r="P1396"/>
      <c r="Q1396"/>
      <c r="R1396"/>
      <c r="S1396"/>
      <c r="T1396"/>
    </row>
    <row r="1397" spans="2:20" ht="15" x14ac:dyDescent="0.25">
      <c r="B1397" s="4" t="str">
        <f t="shared" si="22"/>
        <v/>
      </c>
      <c r="C1397"/>
      <c r="D1397"/>
      <c r="E1397"/>
      <c r="F1397"/>
      <c r="G1397"/>
      <c r="H1397"/>
      <c r="I1397"/>
      <c r="J1397"/>
      <c r="K1397"/>
      <c r="L1397"/>
      <c r="M1397"/>
      <c r="N1397"/>
      <c r="O1397"/>
      <c r="P1397"/>
      <c r="Q1397"/>
      <c r="R1397"/>
      <c r="S1397"/>
      <c r="T1397"/>
    </row>
    <row r="1398" spans="2:20" ht="15" x14ac:dyDescent="0.25">
      <c r="B1398" s="4" t="str">
        <f t="shared" si="22"/>
        <v/>
      </c>
      <c r="C1398"/>
      <c r="D1398"/>
      <c r="E1398"/>
      <c r="F1398"/>
      <c r="G1398"/>
      <c r="H1398"/>
      <c r="I1398"/>
      <c r="J1398"/>
      <c r="K1398"/>
      <c r="L1398"/>
      <c r="M1398"/>
      <c r="N1398"/>
      <c r="O1398"/>
      <c r="P1398"/>
      <c r="Q1398"/>
      <c r="R1398"/>
      <c r="S1398"/>
      <c r="T1398"/>
    </row>
    <row r="1399" spans="2:20" ht="15" x14ac:dyDescent="0.25">
      <c r="B1399" s="4" t="str">
        <f t="shared" si="22"/>
        <v/>
      </c>
      <c r="C1399"/>
      <c r="D1399"/>
      <c r="E1399"/>
      <c r="F1399"/>
      <c r="G1399"/>
      <c r="H1399"/>
      <c r="I1399"/>
      <c r="J1399"/>
      <c r="K1399"/>
      <c r="L1399"/>
      <c r="M1399"/>
      <c r="N1399"/>
      <c r="O1399"/>
      <c r="P1399"/>
      <c r="Q1399"/>
      <c r="R1399"/>
      <c r="S1399"/>
      <c r="T1399"/>
    </row>
    <row r="1400" spans="2:20" ht="15" x14ac:dyDescent="0.25">
      <c r="B1400" s="4" t="str">
        <f t="shared" si="22"/>
        <v/>
      </c>
      <c r="C1400"/>
      <c r="D1400"/>
      <c r="E1400"/>
      <c r="F1400"/>
      <c r="G1400"/>
      <c r="H1400"/>
      <c r="I1400"/>
      <c r="J1400"/>
      <c r="K1400"/>
      <c r="L1400"/>
      <c r="M1400"/>
      <c r="N1400"/>
      <c r="O1400"/>
      <c r="P1400"/>
      <c r="Q1400"/>
      <c r="R1400"/>
      <c r="S1400"/>
      <c r="T1400"/>
    </row>
    <row r="1401" spans="2:20" ht="15" x14ac:dyDescent="0.25">
      <c r="B1401" s="4" t="str">
        <f t="shared" si="22"/>
        <v/>
      </c>
      <c r="C1401"/>
      <c r="D1401"/>
      <c r="E1401"/>
      <c r="F1401"/>
      <c r="G1401"/>
      <c r="H1401"/>
      <c r="I1401"/>
      <c r="J1401"/>
      <c r="K1401"/>
      <c r="L1401"/>
      <c r="M1401"/>
      <c r="N1401"/>
      <c r="O1401"/>
      <c r="P1401"/>
      <c r="Q1401"/>
      <c r="R1401"/>
      <c r="S1401"/>
      <c r="T1401"/>
    </row>
    <row r="1402" spans="2:20" ht="15" x14ac:dyDescent="0.25">
      <c r="B1402" s="4" t="str">
        <f t="shared" si="22"/>
        <v/>
      </c>
      <c r="C1402"/>
      <c r="D1402"/>
      <c r="E1402"/>
      <c r="F1402"/>
      <c r="G1402"/>
      <c r="H1402"/>
      <c r="I1402"/>
      <c r="J1402"/>
      <c r="K1402"/>
      <c r="L1402"/>
      <c r="M1402"/>
      <c r="N1402"/>
      <c r="O1402"/>
      <c r="P1402"/>
      <c r="Q1402"/>
      <c r="R1402"/>
      <c r="S1402"/>
      <c r="T1402"/>
    </row>
    <row r="1403" spans="2:20" ht="15" x14ac:dyDescent="0.25">
      <c r="B1403" s="4" t="str">
        <f t="shared" si="22"/>
        <v/>
      </c>
      <c r="C1403"/>
      <c r="D1403"/>
      <c r="E1403"/>
      <c r="F1403"/>
      <c r="G1403"/>
      <c r="H1403"/>
      <c r="I1403"/>
      <c r="J1403"/>
      <c r="K1403"/>
      <c r="L1403"/>
      <c r="M1403"/>
      <c r="N1403"/>
      <c r="O1403"/>
      <c r="P1403"/>
      <c r="Q1403"/>
      <c r="R1403"/>
      <c r="S1403"/>
      <c r="T1403"/>
    </row>
    <row r="1404" spans="2:20" ht="15" x14ac:dyDescent="0.25">
      <c r="B1404" s="4" t="str">
        <f t="shared" si="22"/>
        <v/>
      </c>
      <c r="C1404"/>
      <c r="D1404"/>
      <c r="E1404"/>
      <c r="F1404"/>
      <c r="G1404"/>
      <c r="H1404"/>
      <c r="I1404"/>
      <c r="J1404"/>
      <c r="K1404"/>
      <c r="L1404"/>
      <c r="M1404"/>
      <c r="N1404"/>
      <c r="O1404"/>
      <c r="P1404"/>
      <c r="Q1404"/>
      <c r="R1404"/>
      <c r="S1404"/>
      <c r="T1404"/>
    </row>
    <row r="1405" spans="2:20" ht="15" x14ac:dyDescent="0.25">
      <c r="B1405" s="4" t="str">
        <f t="shared" si="22"/>
        <v/>
      </c>
      <c r="C1405"/>
      <c r="D1405"/>
      <c r="E1405"/>
      <c r="F1405"/>
      <c r="G1405"/>
      <c r="H1405"/>
      <c r="I1405"/>
      <c r="J1405"/>
      <c r="K1405"/>
      <c r="L1405"/>
      <c r="M1405"/>
      <c r="N1405"/>
      <c r="O1405"/>
      <c r="P1405"/>
      <c r="Q1405"/>
      <c r="R1405"/>
      <c r="S1405"/>
      <c r="T1405"/>
    </row>
    <row r="1406" spans="2:20" ht="15" x14ac:dyDescent="0.25">
      <c r="B1406" s="4" t="str">
        <f t="shared" si="22"/>
        <v/>
      </c>
      <c r="C1406"/>
      <c r="D1406"/>
      <c r="E1406"/>
      <c r="F1406"/>
      <c r="G1406"/>
      <c r="H1406"/>
      <c r="I1406"/>
      <c r="J1406"/>
      <c r="K1406"/>
      <c r="L1406"/>
      <c r="M1406"/>
      <c r="N1406"/>
      <c r="O1406"/>
      <c r="P1406"/>
      <c r="Q1406"/>
      <c r="R1406"/>
      <c r="S1406"/>
      <c r="T1406"/>
    </row>
    <row r="1407" spans="2:20" ht="15" x14ac:dyDescent="0.25">
      <c r="B1407" s="4" t="str">
        <f t="shared" si="22"/>
        <v/>
      </c>
      <c r="C1407"/>
      <c r="D1407"/>
      <c r="E1407"/>
      <c r="F1407"/>
      <c r="G1407"/>
      <c r="H1407"/>
      <c r="I1407"/>
      <c r="J1407"/>
      <c r="K1407"/>
      <c r="L1407"/>
      <c r="M1407"/>
      <c r="N1407"/>
      <c r="O1407"/>
      <c r="P1407"/>
      <c r="Q1407"/>
      <c r="R1407"/>
      <c r="S1407"/>
      <c r="T1407"/>
    </row>
    <row r="1408" spans="2:20" ht="15" x14ac:dyDescent="0.25">
      <c r="B1408" s="4" t="str">
        <f t="shared" si="22"/>
        <v/>
      </c>
      <c r="C1408"/>
      <c r="D1408"/>
      <c r="E1408"/>
      <c r="F1408"/>
      <c r="G1408"/>
      <c r="H1408"/>
      <c r="I1408"/>
      <c r="J1408"/>
      <c r="K1408"/>
      <c r="L1408"/>
      <c r="M1408"/>
      <c r="N1408"/>
      <c r="O1408"/>
      <c r="P1408"/>
      <c r="Q1408"/>
      <c r="R1408"/>
      <c r="S1408"/>
      <c r="T1408"/>
    </row>
    <row r="1409" spans="2:20" ht="15" x14ac:dyDescent="0.25">
      <c r="B1409" s="4" t="str">
        <f t="shared" si="22"/>
        <v/>
      </c>
      <c r="C1409"/>
      <c r="D1409"/>
      <c r="E1409"/>
      <c r="F1409"/>
      <c r="G1409"/>
      <c r="H1409"/>
      <c r="I1409"/>
      <c r="J1409"/>
      <c r="K1409"/>
      <c r="L1409"/>
      <c r="M1409"/>
      <c r="N1409"/>
      <c r="O1409"/>
      <c r="P1409"/>
      <c r="Q1409"/>
      <c r="R1409"/>
      <c r="S1409"/>
      <c r="T1409"/>
    </row>
    <row r="1410" spans="2:20" ht="15" x14ac:dyDescent="0.25">
      <c r="B1410" s="4" t="str">
        <f t="shared" si="22"/>
        <v/>
      </c>
      <c r="C1410"/>
      <c r="D1410"/>
      <c r="E1410"/>
      <c r="F1410"/>
      <c r="G1410"/>
      <c r="H1410"/>
      <c r="I1410"/>
      <c r="J1410"/>
      <c r="K1410"/>
      <c r="L1410"/>
      <c r="M1410"/>
      <c r="N1410"/>
      <c r="O1410"/>
      <c r="P1410"/>
      <c r="Q1410"/>
      <c r="R1410"/>
      <c r="S1410"/>
      <c r="T1410"/>
    </row>
    <row r="1411" spans="2:20" ht="15" x14ac:dyDescent="0.25">
      <c r="B1411" s="4" t="str">
        <f t="shared" si="22"/>
        <v/>
      </c>
      <c r="C1411"/>
      <c r="D1411"/>
      <c r="E1411"/>
      <c r="F1411"/>
      <c r="G1411"/>
      <c r="H1411"/>
      <c r="I1411"/>
      <c r="J1411"/>
      <c r="K1411"/>
      <c r="L1411"/>
      <c r="M1411"/>
      <c r="N1411"/>
      <c r="O1411"/>
      <c r="P1411"/>
      <c r="Q1411"/>
      <c r="R1411"/>
      <c r="S1411"/>
      <c r="T1411"/>
    </row>
    <row r="1412" spans="2:20" ht="15" x14ac:dyDescent="0.25">
      <c r="B1412" s="4" t="str">
        <f t="shared" si="22"/>
        <v/>
      </c>
      <c r="C1412"/>
      <c r="D1412"/>
      <c r="E1412"/>
      <c r="F1412"/>
      <c r="G1412"/>
      <c r="H1412"/>
      <c r="I1412"/>
      <c r="J1412"/>
      <c r="K1412"/>
      <c r="L1412"/>
      <c r="M1412"/>
      <c r="N1412"/>
      <c r="O1412"/>
      <c r="P1412"/>
      <c r="Q1412"/>
      <c r="R1412"/>
      <c r="S1412"/>
      <c r="T1412"/>
    </row>
    <row r="1413" spans="2:20" ht="15" x14ac:dyDescent="0.25">
      <c r="B1413" s="4" t="str">
        <f t="shared" si="22"/>
        <v/>
      </c>
      <c r="C1413"/>
      <c r="D1413"/>
      <c r="E1413"/>
      <c r="F1413"/>
      <c r="G1413"/>
      <c r="H1413"/>
      <c r="I1413"/>
      <c r="J1413"/>
      <c r="K1413"/>
      <c r="L1413"/>
      <c r="M1413"/>
      <c r="N1413"/>
      <c r="O1413"/>
      <c r="P1413"/>
      <c r="Q1413"/>
      <c r="R1413"/>
      <c r="S1413"/>
      <c r="T1413"/>
    </row>
    <row r="1414" spans="2:20" ht="15" x14ac:dyDescent="0.25">
      <c r="B1414" s="4" t="str">
        <f t="shared" si="22"/>
        <v/>
      </c>
      <c r="C1414"/>
      <c r="D1414"/>
      <c r="E1414"/>
      <c r="F1414"/>
      <c r="G1414"/>
      <c r="H1414"/>
      <c r="I1414"/>
      <c r="J1414"/>
      <c r="K1414"/>
      <c r="L1414"/>
      <c r="M1414"/>
      <c r="N1414"/>
      <c r="O1414"/>
      <c r="P1414"/>
      <c r="Q1414"/>
      <c r="R1414"/>
      <c r="S1414"/>
      <c r="T1414"/>
    </row>
    <row r="1415" spans="2:20" ht="15" x14ac:dyDescent="0.25">
      <c r="B1415" s="4" t="str">
        <f t="shared" si="22"/>
        <v/>
      </c>
      <c r="C1415"/>
      <c r="D1415"/>
      <c r="E1415"/>
      <c r="F1415"/>
      <c r="G1415"/>
      <c r="H1415"/>
      <c r="I1415"/>
      <c r="J1415"/>
      <c r="K1415"/>
      <c r="L1415"/>
      <c r="M1415"/>
      <c r="N1415"/>
      <c r="O1415"/>
      <c r="P1415"/>
      <c r="Q1415"/>
      <c r="R1415"/>
      <c r="S1415"/>
      <c r="T1415"/>
    </row>
    <row r="1416" spans="2:20" ht="15" x14ac:dyDescent="0.25">
      <c r="B1416" s="4" t="str">
        <f t="shared" si="22"/>
        <v/>
      </c>
      <c r="C1416"/>
      <c r="D1416"/>
      <c r="E1416"/>
      <c r="F1416"/>
      <c r="G1416"/>
      <c r="H1416"/>
      <c r="I1416"/>
      <c r="J1416"/>
      <c r="K1416"/>
      <c r="L1416"/>
      <c r="M1416"/>
      <c r="N1416"/>
      <c r="O1416"/>
      <c r="P1416"/>
      <c r="Q1416"/>
      <c r="R1416"/>
      <c r="S1416"/>
      <c r="T1416"/>
    </row>
    <row r="1417" spans="2:20" ht="15" x14ac:dyDescent="0.25">
      <c r="B1417" s="4" t="str">
        <f t="shared" si="22"/>
        <v/>
      </c>
      <c r="C1417"/>
      <c r="D1417"/>
      <c r="E1417"/>
      <c r="F1417"/>
      <c r="G1417"/>
      <c r="H1417"/>
      <c r="I1417"/>
      <c r="J1417"/>
      <c r="K1417"/>
      <c r="L1417"/>
      <c r="M1417"/>
      <c r="N1417"/>
      <c r="O1417"/>
      <c r="P1417"/>
      <c r="Q1417"/>
      <c r="R1417"/>
      <c r="S1417"/>
      <c r="T1417"/>
    </row>
    <row r="1418" spans="2:20" ht="15" x14ac:dyDescent="0.25">
      <c r="B1418" s="4" t="str">
        <f t="shared" si="22"/>
        <v/>
      </c>
      <c r="C1418"/>
      <c r="D1418"/>
      <c r="E1418"/>
      <c r="F1418"/>
      <c r="G1418"/>
      <c r="H1418"/>
      <c r="I1418"/>
      <c r="J1418"/>
      <c r="K1418"/>
      <c r="L1418"/>
      <c r="M1418"/>
      <c r="N1418"/>
      <c r="O1418"/>
      <c r="P1418"/>
      <c r="Q1418"/>
      <c r="R1418"/>
      <c r="S1418"/>
      <c r="T1418"/>
    </row>
    <row r="1419" spans="2:20" ht="15" x14ac:dyDescent="0.25">
      <c r="B1419" s="4" t="str">
        <f t="shared" si="22"/>
        <v/>
      </c>
      <c r="C1419"/>
      <c r="D1419"/>
      <c r="E1419"/>
      <c r="F1419"/>
      <c r="G1419"/>
      <c r="H1419"/>
      <c r="I1419"/>
      <c r="J1419"/>
      <c r="K1419"/>
      <c r="L1419"/>
      <c r="M1419"/>
      <c r="N1419"/>
      <c r="O1419"/>
      <c r="P1419"/>
      <c r="Q1419"/>
      <c r="R1419"/>
      <c r="S1419"/>
      <c r="T1419"/>
    </row>
    <row r="1420" spans="2:20" ht="15" x14ac:dyDescent="0.25">
      <c r="B1420" s="4" t="str">
        <f t="shared" si="22"/>
        <v/>
      </c>
      <c r="C1420"/>
      <c r="D1420"/>
      <c r="E1420"/>
      <c r="F1420"/>
      <c r="G1420"/>
      <c r="H1420"/>
      <c r="I1420"/>
      <c r="J1420"/>
      <c r="K1420"/>
      <c r="L1420"/>
      <c r="M1420"/>
      <c r="N1420"/>
      <c r="O1420"/>
      <c r="P1420"/>
      <c r="Q1420"/>
      <c r="R1420"/>
      <c r="S1420"/>
      <c r="T1420"/>
    </row>
    <row r="1421" spans="2:20" ht="15" x14ac:dyDescent="0.25">
      <c r="B1421" s="4" t="str">
        <f t="shared" ref="B1421:B1484" si="23">IF(IFERROR(IF(MAX(G1421:BB1421)/MAX($G$12:$BB$10000)=1,"",MAX(G1421:BB1421)/MAX($G$12:$BB$10000)),"")=0,"",IFERROR(IF(MAX(G1421:BB1421)/MAX($G$12:$BB$10000)=1,"",MAX(G1421:BB1421)/MAX($G$12:$BB$10000)),""))</f>
        <v/>
      </c>
      <c r="C1421"/>
      <c r="D1421"/>
      <c r="E1421"/>
      <c r="F1421"/>
      <c r="G1421"/>
      <c r="H1421"/>
      <c r="I1421"/>
      <c r="J1421"/>
      <c r="K1421"/>
      <c r="L1421"/>
      <c r="M1421"/>
      <c r="N1421"/>
      <c r="O1421"/>
      <c r="P1421"/>
      <c r="Q1421"/>
      <c r="R1421"/>
      <c r="S1421"/>
      <c r="T1421"/>
    </row>
    <row r="1422" spans="2:20" ht="15" x14ac:dyDescent="0.25">
      <c r="B1422" s="4" t="str">
        <f t="shared" si="23"/>
        <v/>
      </c>
      <c r="C1422"/>
      <c r="D1422"/>
      <c r="E1422"/>
      <c r="F1422"/>
      <c r="G1422"/>
      <c r="H1422"/>
      <c r="I1422"/>
      <c r="J1422"/>
      <c r="K1422"/>
      <c r="L1422"/>
      <c r="M1422"/>
      <c r="N1422"/>
      <c r="O1422"/>
      <c r="P1422"/>
      <c r="Q1422"/>
      <c r="R1422"/>
      <c r="S1422"/>
      <c r="T1422"/>
    </row>
    <row r="1423" spans="2:20" ht="15" x14ac:dyDescent="0.25">
      <c r="B1423" s="4" t="str">
        <f t="shared" si="23"/>
        <v/>
      </c>
      <c r="C1423"/>
      <c r="D1423"/>
      <c r="E1423"/>
      <c r="F1423"/>
      <c r="G1423"/>
      <c r="H1423"/>
      <c r="I1423"/>
      <c r="J1423"/>
      <c r="K1423"/>
      <c r="L1423"/>
      <c r="M1423"/>
      <c r="N1423"/>
      <c r="O1423"/>
      <c r="P1423"/>
      <c r="Q1423"/>
      <c r="R1423"/>
      <c r="S1423"/>
      <c r="T1423"/>
    </row>
    <row r="1424" spans="2:20" ht="15" x14ac:dyDescent="0.25">
      <c r="B1424" s="4" t="str">
        <f t="shared" si="23"/>
        <v/>
      </c>
      <c r="C1424"/>
      <c r="D1424"/>
      <c r="E1424"/>
      <c r="F1424"/>
      <c r="G1424"/>
      <c r="H1424"/>
      <c r="I1424"/>
      <c r="J1424"/>
      <c r="K1424"/>
      <c r="L1424"/>
      <c r="M1424"/>
      <c r="N1424"/>
      <c r="O1424"/>
      <c r="P1424"/>
      <c r="Q1424"/>
      <c r="R1424"/>
      <c r="S1424"/>
      <c r="T1424"/>
    </row>
    <row r="1425" spans="2:20" ht="15" x14ac:dyDescent="0.25">
      <c r="B1425" s="4" t="str">
        <f t="shared" si="23"/>
        <v/>
      </c>
      <c r="C1425"/>
      <c r="D1425"/>
      <c r="E1425"/>
      <c r="F1425"/>
      <c r="G1425"/>
      <c r="H1425"/>
      <c r="I1425"/>
      <c r="J1425"/>
      <c r="K1425"/>
      <c r="L1425"/>
      <c r="M1425"/>
      <c r="N1425"/>
      <c r="O1425"/>
      <c r="P1425"/>
      <c r="Q1425"/>
      <c r="R1425"/>
      <c r="S1425"/>
      <c r="T1425"/>
    </row>
    <row r="1426" spans="2:20" ht="15" x14ac:dyDescent="0.25">
      <c r="B1426" s="4" t="str">
        <f t="shared" si="23"/>
        <v/>
      </c>
      <c r="C1426"/>
      <c r="D1426"/>
      <c r="E1426"/>
      <c r="F1426"/>
      <c r="G1426"/>
      <c r="H1426"/>
      <c r="I1426"/>
      <c r="J1426"/>
      <c r="K1426"/>
      <c r="L1426"/>
      <c r="M1426"/>
      <c r="N1426"/>
      <c r="O1426"/>
      <c r="P1426"/>
      <c r="Q1426"/>
      <c r="R1426"/>
      <c r="S1426"/>
      <c r="T1426"/>
    </row>
    <row r="1427" spans="2:20" ht="15" x14ac:dyDescent="0.25">
      <c r="B1427" s="4" t="str">
        <f t="shared" si="23"/>
        <v/>
      </c>
      <c r="C1427"/>
      <c r="D1427"/>
      <c r="E1427"/>
      <c r="F1427"/>
      <c r="G1427"/>
      <c r="H1427"/>
      <c r="I1427"/>
      <c r="J1427"/>
      <c r="K1427"/>
      <c r="L1427"/>
      <c r="M1427"/>
      <c r="N1427"/>
      <c r="O1427"/>
      <c r="P1427"/>
      <c r="Q1427"/>
      <c r="R1427"/>
      <c r="S1427"/>
      <c r="T1427"/>
    </row>
    <row r="1428" spans="2:20" ht="15" x14ac:dyDescent="0.25">
      <c r="B1428" s="4" t="str">
        <f t="shared" si="23"/>
        <v/>
      </c>
      <c r="C1428"/>
      <c r="D1428"/>
      <c r="E1428"/>
      <c r="F1428"/>
      <c r="G1428"/>
      <c r="H1428"/>
      <c r="I1428"/>
      <c r="J1428"/>
      <c r="K1428"/>
      <c r="L1428"/>
      <c r="M1428"/>
      <c r="N1428"/>
      <c r="O1428"/>
      <c r="P1428"/>
      <c r="Q1428"/>
      <c r="R1428"/>
      <c r="S1428"/>
      <c r="T1428"/>
    </row>
    <row r="1429" spans="2:20" ht="15" x14ac:dyDescent="0.25">
      <c r="B1429" s="4" t="str">
        <f t="shared" si="23"/>
        <v/>
      </c>
      <c r="C1429"/>
      <c r="D1429"/>
      <c r="E1429"/>
      <c r="F1429"/>
      <c r="G1429"/>
      <c r="H1429"/>
      <c r="I1429"/>
      <c r="J1429"/>
      <c r="K1429"/>
      <c r="L1429"/>
      <c r="M1429"/>
      <c r="N1429"/>
      <c r="O1429"/>
      <c r="P1429"/>
      <c r="Q1429"/>
      <c r="R1429"/>
      <c r="S1429"/>
      <c r="T1429"/>
    </row>
    <row r="1430" spans="2:20" ht="15" x14ac:dyDescent="0.25">
      <c r="B1430" s="4" t="str">
        <f t="shared" si="23"/>
        <v/>
      </c>
      <c r="C1430"/>
      <c r="D1430"/>
      <c r="E1430"/>
      <c r="F1430"/>
      <c r="G1430"/>
      <c r="H1430"/>
      <c r="I1430"/>
      <c r="J1430"/>
      <c r="K1430"/>
      <c r="L1430"/>
      <c r="M1430"/>
      <c r="N1430"/>
      <c r="O1430"/>
      <c r="P1430"/>
      <c r="Q1430"/>
      <c r="R1430"/>
      <c r="S1430"/>
      <c r="T1430"/>
    </row>
    <row r="1431" spans="2:20" ht="15" x14ac:dyDescent="0.25">
      <c r="B1431" s="4" t="str">
        <f t="shared" si="23"/>
        <v/>
      </c>
      <c r="C1431"/>
      <c r="D1431"/>
      <c r="E1431"/>
      <c r="F1431"/>
      <c r="G1431"/>
      <c r="H1431"/>
      <c r="I1431"/>
      <c r="J1431"/>
      <c r="K1431"/>
      <c r="L1431"/>
      <c r="M1431"/>
      <c r="N1431"/>
      <c r="O1431"/>
      <c r="P1431"/>
      <c r="Q1431"/>
      <c r="R1431"/>
      <c r="S1431"/>
      <c r="T1431"/>
    </row>
    <row r="1432" spans="2:20" ht="15" x14ac:dyDescent="0.25">
      <c r="B1432" s="4" t="str">
        <f t="shared" si="23"/>
        <v/>
      </c>
      <c r="C1432"/>
      <c r="D1432"/>
      <c r="E1432"/>
      <c r="F1432"/>
      <c r="G1432"/>
      <c r="H1432"/>
      <c r="I1432"/>
      <c r="J1432"/>
      <c r="K1432"/>
      <c r="L1432"/>
      <c r="M1432"/>
      <c r="N1432"/>
      <c r="O1432"/>
      <c r="P1432"/>
      <c r="Q1432"/>
      <c r="R1432"/>
      <c r="S1432"/>
      <c r="T1432"/>
    </row>
    <row r="1433" spans="2:20" ht="15" x14ac:dyDescent="0.25">
      <c r="B1433" s="4" t="str">
        <f t="shared" si="23"/>
        <v/>
      </c>
      <c r="C1433"/>
      <c r="D1433"/>
      <c r="E1433"/>
      <c r="F1433"/>
      <c r="G1433"/>
      <c r="H1433"/>
      <c r="I1433"/>
      <c r="J1433"/>
      <c r="K1433"/>
      <c r="L1433"/>
      <c r="M1433"/>
      <c r="N1433"/>
      <c r="O1433"/>
      <c r="P1433"/>
      <c r="Q1433"/>
      <c r="R1433"/>
      <c r="S1433"/>
      <c r="T1433"/>
    </row>
    <row r="1434" spans="2:20" ht="15" x14ac:dyDescent="0.25">
      <c r="B1434" s="4" t="str">
        <f t="shared" si="23"/>
        <v/>
      </c>
      <c r="C1434"/>
      <c r="D1434"/>
      <c r="E1434"/>
      <c r="F1434"/>
      <c r="G1434"/>
      <c r="H1434"/>
      <c r="I1434"/>
      <c r="J1434"/>
      <c r="K1434"/>
      <c r="L1434"/>
      <c r="M1434"/>
      <c r="N1434"/>
      <c r="O1434"/>
      <c r="P1434"/>
      <c r="Q1434"/>
      <c r="R1434"/>
      <c r="S1434"/>
      <c r="T1434"/>
    </row>
    <row r="1435" spans="2:20" ht="15" x14ac:dyDescent="0.25">
      <c r="B1435" s="4" t="str">
        <f t="shared" si="23"/>
        <v/>
      </c>
      <c r="C1435"/>
      <c r="D1435"/>
      <c r="E1435"/>
      <c r="F1435"/>
      <c r="G1435"/>
      <c r="H1435"/>
      <c r="I1435"/>
      <c r="J1435"/>
      <c r="K1435"/>
      <c r="L1435"/>
      <c r="M1435"/>
      <c r="N1435"/>
      <c r="O1435"/>
      <c r="P1435"/>
      <c r="Q1435"/>
      <c r="R1435"/>
      <c r="S1435"/>
      <c r="T1435"/>
    </row>
    <row r="1436" spans="2:20" ht="15" x14ac:dyDescent="0.25">
      <c r="B1436" s="4" t="str">
        <f t="shared" si="23"/>
        <v/>
      </c>
      <c r="C1436"/>
      <c r="D1436"/>
      <c r="E1436"/>
      <c r="F1436"/>
      <c r="G1436"/>
      <c r="H1436"/>
      <c r="I1436"/>
      <c r="J1436"/>
      <c r="K1436"/>
      <c r="L1436"/>
      <c r="M1436"/>
      <c r="N1436"/>
      <c r="O1436"/>
      <c r="P1436"/>
      <c r="Q1436"/>
      <c r="R1436"/>
      <c r="S1436"/>
      <c r="T1436"/>
    </row>
    <row r="1437" spans="2:20" ht="15" x14ac:dyDescent="0.25">
      <c r="B1437" s="4" t="str">
        <f t="shared" si="23"/>
        <v/>
      </c>
      <c r="C1437"/>
      <c r="D1437"/>
      <c r="E1437"/>
      <c r="F1437"/>
      <c r="G1437"/>
      <c r="H1437"/>
      <c r="I1437"/>
      <c r="J1437"/>
      <c r="K1437"/>
      <c r="L1437"/>
      <c r="M1437"/>
      <c r="N1437"/>
      <c r="O1437"/>
      <c r="P1437"/>
      <c r="Q1437"/>
      <c r="R1437"/>
      <c r="S1437"/>
      <c r="T1437"/>
    </row>
    <row r="1438" spans="2:20" ht="15" x14ac:dyDescent="0.25">
      <c r="B1438" s="4" t="str">
        <f t="shared" si="23"/>
        <v/>
      </c>
      <c r="C1438"/>
      <c r="D1438"/>
      <c r="E1438"/>
      <c r="F1438"/>
      <c r="G1438"/>
      <c r="H1438"/>
      <c r="I1438"/>
      <c r="J1438"/>
      <c r="K1438"/>
      <c r="L1438"/>
      <c r="M1438"/>
      <c r="N1438"/>
      <c r="O1438"/>
      <c r="P1438"/>
      <c r="Q1438"/>
      <c r="R1438"/>
      <c r="S1438"/>
      <c r="T1438"/>
    </row>
    <row r="1439" spans="2:20" ht="15" x14ac:dyDescent="0.25">
      <c r="B1439" s="4" t="str">
        <f t="shared" si="23"/>
        <v/>
      </c>
      <c r="C1439"/>
      <c r="D1439"/>
      <c r="E1439"/>
      <c r="F1439"/>
      <c r="G1439"/>
      <c r="H1439"/>
      <c r="I1439"/>
      <c r="J1439"/>
      <c r="K1439"/>
      <c r="L1439"/>
      <c r="M1439"/>
      <c r="N1439"/>
      <c r="O1439"/>
      <c r="P1439"/>
      <c r="Q1439"/>
      <c r="R1439"/>
      <c r="S1439"/>
      <c r="T1439"/>
    </row>
    <row r="1440" spans="2:20" ht="15" x14ac:dyDescent="0.25">
      <c r="B1440" s="4" t="str">
        <f t="shared" si="23"/>
        <v/>
      </c>
      <c r="C1440"/>
      <c r="D1440"/>
      <c r="E1440"/>
      <c r="F1440"/>
      <c r="G1440"/>
      <c r="H1440"/>
      <c r="I1440"/>
      <c r="J1440"/>
      <c r="K1440"/>
      <c r="L1440"/>
      <c r="M1440"/>
      <c r="N1440"/>
      <c r="O1440"/>
      <c r="P1440"/>
      <c r="Q1440"/>
      <c r="R1440"/>
      <c r="S1440"/>
      <c r="T1440"/>
    </row>
    <row r="1441" spans="2:20" ht="15" x14ac:dyDescent="0.25">
      <c r="B1441" s="4" t="str">
        <f t="shared" si="23"/>
        <v/>
      </c>
      <c r="C1441"/>
      <c r="D1441"/>
      <c r="E1441"/>
      <c r="F1441"/>
      <c r="G1441"/>
      <c r="H1441"/>
      <c r="I1441"/>
      <c r="J1441"/>
      <c r="K1441"/>
      <c r="L1441"/>
      <c r="M1441"/>
      <c r="N1441"/>
      <c r="O1441"/>
      <c r="P1441"/>
      <c r="Q1441"/>
      <c r="R1441"/>
      <c r="S1441"/>
      <c r="T1441"/>
    </row>
    <row r="1442" spans="2:20" ht="15" x14ac:dyDescent="0.25">
      <c r="B1442" s="4" t="str">
        <f t="shared" si="23"/>
        <v/>
      </c>
      <c r="C1442"/>
      <c r="D1442"/>
      <c r="E1442"/>
      <c r="F1442"/>
      <c r="G1442"/>
      <c r="H1442"/>
      <c r="I1442"/>
      <c r="J1442"/>
      <c r="K1442"/>
      <c r="L1442"/>
      <c r="M1442"/>
      <c r="N1442"/>
      <c r="O1442"/>
      <c r="P1442"/>
      <c r="Q1442"/>
      <c r="R1442"/>
      <c r="S1442"/>
      <c r="T1442"/>
    </row>
    <row r="1443" spans="2:20" ht="15" x14ac:dyDescent="0.25">
      <c r="B1443" s="4" t="str">
        <f t="shared" si="23"/>
        <v/>
      </c>
      <c r="C1443"/>
      <c r="D1443"/>
      <c r="E1443"/>
      <c r="F1443"/>
      <c r="G1443"/>
      <c r="H1443"/>
      <c r="I1443"/>
      <c r="J1443"/>
      <c r="K1443"/>
      <c r="L1443"/>
      <c r="M1443"/>
      <c r="N1443"/>
      <c r="O1443"/>
      <c r="P1443"/>
      <c r="Q1443"/>
      <c r="R1443"/>
      <c r="S1443"/>
      <c r="T1443"/>
    </row>
    <row r="1444" spans="2:20" ht="15" x14ac:dyDescent="0.25">
      <c r="B1444" s="4" t="str">
        <f t="shared" si="23"/>
        <v/>
      </c>
      <c r="C1444"/>
      <c r="D1444"/>
      <c r="E1444"/>
      <c r="F1444"/>
      <c r="G1444"/>
      <c r="H1444"/>
      <c r="I1444"/>
      <c r="J1444"/>
      <c r="K1444"/>
      <c r="L1444"/>
      <c r="M1444"/>
      <c r="N1444"/>
      <c r="O1444"/>
      <c r="P1444"/>
      <c r="Q1444"/>
      <c r="R1444"/>
      <c r="S1444"/>
      <c r="T1444"/>
    </row>
    <row r="1445" spans="2:20" ht="15" x14ac:dyDescent="0.25">
      <c r="B1445" s="4" t="str">
        <f t="shared" si="23"/>
        <v/>
      </c>
      <c r="C1445"/>
      <c r="D1445"/>
      <c r="E1445"/>
      <c r="F1445"/>
      <c r="G1445"/>
      <c r="H1445"/>
      <c r="I1445"/>
      <c r="J1445"/>
      <c r="K1445"/>
      <c r="L1445"/>
      <c r="M1445"/>
      <c r="N1445"/>
      <c r="O1445"/>
      <c r="P1445"/>
      <c r="Q1445"/>
      <c r="R1445"/>
      <c r="S1445"/>
      <c r="T1445"/>
    </row>
    <row r="1446" spans="2:20" ht="15" x14ac:dyDescent="0.25">
      <c r="B1446" s="4" t="str">
        <f t="shared" si="23"/>
        <v/>
      </c>
      <c r="C1446"/>
      <c r="D1446"/>
      <c r="E1446"/>
      <c r="F1446"/>
      <c r="G1446"/>
      <c r="H1446"/>
      <c r="I1446"/>
      <c r="J1446"/>
      <c r="K1446"/>
      <c r="L1446"/>
      <c r="M1446"/>
      <c r="N1446"/>
      <c r="O1446"/>
      <c r="P1446"/>
      <c r="Q1446"/>
      <c r="R1446"/>
      <c r="S1446"/>
      <c r="T1446"/>
    </row>
    <row r="1447" spans="2:20" ht="15" x14ac:dyDescent="0.25">
      <c r="B1447" s="4" t="str">
        <f t="shared" si="23"/>
        <v/>
      </c>
      <c r="C1447"/>
      <c r="D1447"/>
      <c r="E1447"/>
      <c r="F1447"/>
      <c r="G1447"/>
      <c r="H1447"/>
      <c r="I1447"/>
      <c r="J1447"/>
      <c r="K1447"/>
      <c r="L1447"/>
      <c r="M1447"/>
      <c r="N1447"/>
      <c r="O1447"/>
      <c r="P1447"/>
      <c r="Q1447"/>
      <c r="R1447"/>
      <c r="S1447"/>
      <c r="T1447"/>
    </row>
    <row r="1448" spans="2:20" ht="15" x14ac:dyDescent="0.25">
      <c r="B1448" s="4" t="str">
        <f t="shared" si="23"/>
        <v/>
      </c>
      <c r="C1448"/>
      <c r="D1448"/>
      <c r="E1448"/>
      <c r="F1448"/>
      <c r="G1448"/>
      <c r="H1448"/>
      <c r="I1448"/>
      <c r="J1448"/>
      <c r="K1448"/>
      <c r="L1448"/>
      <c r="M1448"/>
      <c r="N1448"/>
      <c r="O1448"/>
      <c r="P1448"/>
      <c r="Q1448"/>
      <c r="R1448"/>
      <c r="S1448"/>
      <c r="T1448"/>
    </row>
    <row r="1449" spans="2:20" ht="15" x14ac:dyDescent="0.25">
      <c r="B1449" s="4" t="str">
        <f t="shared" si="23"/>
        <v/>
      </c>
      <c r="C1449"/>
      <c r="D1449"/>
      <c r="E1449"/>
      <c r="F1449"/>
      <c r="G1449"/>
      <c r="H1449"/>
      <c r="I1449"/>
      <c r="J1449"/>
      <c r="K1449"/>
      <c r="L1449"/>
      <c r="M1449"/>
      <c r="N1449"/>
      <c r="O1449"/>
      <c r="P1449"/>
      <c r="Q1449"/>
      <c r="R1449"/>
      <c r="S1449"/>
      <c r="T1449"/>
    </row>
    <row r="1450" spans="2:20" ht="15" x14ac:dyDescent="0.25">
      <c r="B1450" s="4" t="str">
        <f t="shared" si="23"/>
        <v/>
      </c>
      <c r="C1450"/>
      <c r="D1450"/>
      <c r="E1450"/>
      <c r="F1450"/>
      <c r="G1450"/>
      <c r="H1450"/>
      <c r="I1450"/>
      <c r="J1450"/>
      <c r="K1450"/>
      <c r="L1450"/>
      <c r="M1450"/>
      <c r="N1450"/>
      <c r="O1450"/>
      <c r="P1450"/>
      <c r="Q1450"/>
      <c r="R1450"/>
      <c r="S1450"/>
      <c r="T1450"/>
    </row>
    <row r="1451" spans="2:20" ht="15" x14ac:dyDescent="0.25">
      <c r="B1451" s="4" t="str">
        <f t="shared" si="23"/>
        <v/>
      </c>
      <c r="C1451"/>
      <c r="D1451"/>
      <c r="E1451"/>
      <c r="F1451"/>
      <c r="G1451"/>
      <c r="H1451"/>
      <c r="I1451"/>
      <c r="J1451"/>
      <c r="K1451"/>
      <c r="L1451"/>
      <c r="M1451"/>
      <c r="N1451"/>
      <c r="O1451"/>
      <c r="P1451"/>
      <c r="Q1451"/>
      <c r="R1451"/>
      <c r="S1451"/>
      <c r="T1451"/>
    </row>
    <row r="1452" spans="2:20" ht="15" x14ac:dyDescent="0.25">
      <c r="B1452" s="4" t="str">
        <f t="shared" si="23"/>
        <v/>
      </c>
      <c r="C1452"/>
      <c r="D1452"/>
      <c r="E1452"/>
      <c r="F1452"/>
      <c r="G1452"/>
      <c r="H1452"/>
      <c r="I1452"/>
      <c r="J1452"/>
      <c r="K1452"/>
      <c r="L1452"/>
      <c r="M1452"/>
      <c r="N1452"/>
      <c r="O1452"/>
      <c r="P1452"/>
      <c r="Q1452"/>
      <c r="R1452"/>
      <c r="S1452"/>
      <c r="T1452"/>
    </row>
    <row r="1453" spans="2:20" ht="15" x14ac:dyDescent="0.25">
      <c r="B1453" s="4" t="str">
        <f t="shared" si="23"/>
        <v/>
      </c>
      <c r="C1453"/>
      <c r="D1453"/>
      <c r="E1453"/>
      <c r="F1453"/>
      <c r="G1453"/>
      <c r="H1453"/>
      <c r="I1453"/>
      <c r="J1453"/>
      <c r="K1453"/>
      <c r="L1453"/>
      <c r="M1453"/>
      <c r="N1453"/>
      <c r="O1453"/>
      <c r="P1453"/>
      <c r="Q1453"/>
      <c r="R1453"/>
      <c r="S1453"/>
      <c r="T1453"/>
    </row>
    <row r="1454" spans="2:20" ht="15" x14ac:dyDescent="0.25">
      <c r="B1454" s="4" t="str">
        <f t="shared" si="23"/>
        <v/>
      </c>
      <c r="C1454"/>
      <c r="D1454"/>
      <c r="E1454"/>
      <c r="F1454"/>
      <c r="G1454"/>
      <c r="H1454"/>
      <c r="I1454"/>
      <c r="J1454"/>
      <c r="K1454"/>
      <c r="L1454"/>
      <c r="M1454"/>
      <c r="N1454"/>
      <c r="O1454"/>
      <c r="P1454"/>
      <c r="Q1454"/>
      <c r="R1454"/>
      <c r="S1454"/>
      <c r="T1454"/>
    </row>
    <row r="1455" spans="2:20" ht="15" x14ac:dyDescent="0.25">
      <c r="B1455" s="4" t="str">
        <f t="shared" si="23"/>
        <v/>
      </c>
      <c r="C1455"/>
      <c r="D1455"/>
      <c r="E1455"/>
      <c r="F1455"/>
      <c r="G1455"/>
      <c r="H1455"/>
      <c r="I1455"/>
      <c r="J1455"/>
      <c r="K1455"/>
      <c r="L1455"/>
      <c r="M1455"/>
      <c r="N1455"/>
      <c r="O1455"/>
      <c r="P1455"/>
      <c r="Q1455"/>
      <c r="R1455"/>
      <c r="S1455"/>
      <c r="T1455"/>
    </row>
    <row r="1456" spans="2:20" ht="15" x14ac:dyDescent="0.25">
      <c r="B1456" s="4" t="str">
        <f t="shared" si="23"/>
        <v/>
      </c>
      <c r="C1456"/>
      <c r="D1456"/>
      <c r="E1456"/>
      <c r="F1456"/>
      <c r="G1456"/>
      <c r="H1456"/>
      <c r="I1456"/>
      <c r="J1456"/>
      <c r="K1456"/>
      <c r="L1456"/>
      <c r="M1456"/>
      <c r="N1456"/>
      <c r="O1456"/>
      <c r="P1456"/>
      <c r="Q1456"/>
      <c r="R1456"/>
      <c r="S1456"/>
      <c r="T1456"/>
    </row>
    <row r="1457" spans="2:20" ht="15" x14ac:dyDescent="0.25">
      <c r="B1457" s="4" t="str">
        <f t="shared" si="23"/>
        <v/>
      </c>
      <c r="C1457"/>
      <c r="D1457"/>
      <c r="E1457"/>
      <c r="F1457"/>
      <c r="G1457"/>
      <c r="H1457"/>
      <c r="I1457"/>
      <c r="J1457"/>
      <c r="K1457"/>
      <c r="L1457"/>
      <c r="M1457"/>
      <c r="N1457"/>
      <c r="O1457"/>
      <c r="P1457"/>
      <c r="Q1457"/>
      <c r="R1457"/>
      <c r="S1457"/>
      <c r="T1457"/>
    </row>
    <row r="1458" spans="2:20" ht="15" x14ac:dyDescent="0.25">
      <c r="B1458" s="4" t="str">
        <f t="shared" si="23"/>
        <v/>
      </c>
      <c r="C1458"/>
      <c r="D1458"/>
      <c r="E1458"/>
      <c r="F1458"/>
      <c r="G1458"/>
      <c r="H1458"/>
      <c r="I1458"/>
      <c r="J1458"/>
      <c r="K1458"/>
      <c r="L1458"/>
      <c r="M1458"/>
      <c r="N1458"/>
      <c r="O1458"/>
      <c r="P1458"/>
      <c r="Q1458"/>
      <c r="R1458"/>
      <c r="S1458"/>
      <c r="T1458"/>
    </row>
    <row r="1459" spans="2:20" ht="15" x14ac:dyDescent="0.25">
      <c r="B1459" s="4" t="str">
        <f t="shared" si="23"/>
        <v/>
      </c>
      <c r="C1459"/>
      <c r="D1459"/>
      <c r="E1459"/>
      <c r="F1459"/>
      <c r="G1459"/>
      <c r="H1459"/>
      <c r="I1459"/>
      <c r="J1459"/>
      <c r="K1459"/>
      <c r="L1459"/>
      <c r="M1459"/>
      <c r="N1459"/>
      <c r="O1459"/>
      <c r="P1459"/>
      <c r="Q1459"/>
      <c r="R1459"/>
      <c r="S1459"/>
      <c r="T1459"/>
    </row>
    <row r="1460" spans="2:20" ht="15" x14ac:dyDescent="0.25">
      <c r="B1460" s="4" t="str">
        <f t="shared" si="23"/>
        <v/>
      </c>
      <c r="C1460"/>
      <c r="D1460"/>
      <c r="E1460"/>
      <c r="F1460"/>
      <c r="G1460"/>
      <c r="H1460"/>
      <c r="I1460"/>
      <c r="J1460"/>
      <c r="K1460"/>
      <c r="L1460"/>
      <c r="M1460"/>
      <c r="N1460"/>
      <c r="O1460"/>
      <c r="P1460"/>
      <c r="Q1460"/>
      <c r="R1460"/>
      <c r="S1460"/>
      <c r="T1460"/>
    </row>
    <row r="1461" spans="2:20" ht="15" x14ac:dyDescent="0.25">
      <c r="B1461" s="4" t="str">
        <f t="shared" si="23"/>
        <v/>
      </c>
      <c r="C1461"/>
      <c r="D1461"/>
      <c r="E1461"/>
      <c r="F1461"/>
      <c r="G1461"/>
      <c r="H1461"/>
      <c r="I1461"/>
      <c r="J1461"/>
      <c r="K1461"/>
      <c r="L1461"/>
      <c r="M1461"/>
      <c r="N1461"/>
      <c r="O1461"/>
      <c r="P1461"/>
      <c r="Q1461"/>
      <c r="R1461"/>
      <c r="S1461"/>
      <c r="T1461"/>
    </row>
    <row r="1462" spans="2:20" ht="15" x14ac:dyDescent="0.25">
      <c r="B1462" s="4" t="str">
        <f t="shared" si="23"/>
        <v/>
      </c>
      <c r="C1462"/>
      <c r="D1462"/>
      <c r="E1462"/>
      <c r="F1462"/>
      <c r="G1462"/>
      <c r="H1462"/>
      <c r="I1462"/>
      <c r="J1462"/>
      <c r="K1462"/>
      <c r="L1462"/>
      <c r="M1462"/>
      <c r="N1462"/>
      <c r="O1462"/>
      <c r="P1462"/>
      <c r="Q1462"/>
      <c r="R1462"/>
      <c r="S1462"/>
      <c r="T1462"/>
    </row>
    <row r="1463" spans="2:20" ht="15" x14ac:dyDescent="0.25">
      <c r="B1463" s="4" t="str">
        <f t="shared" si="23"/>
        <v/>
      </c>
      <c r="C1463"/>
      <c r="D1463"/>
      <c r="E1463"/>
      <c r="F1463"/>
      <c r="G1463"/>
      <c r="H1463"/>
      <c r="I1463"/>
      <c r="J1463"/>
      <c r="K1463"/>
      <c r="L1463"/>
      <c r="M1463"/>
      <c r="N1463"/>
      <c r="O1463"/>
      <c r="P1463"/>
      <c r="Q1463"/>
      <c r="R1463"/>
      <c r="S1463"/>
      <c r="T1463"/>
    </row>
    <row r="1464" spans="2:20" ht="15" x14ac:dyDescent="0.25">
      <c r="B1464" s="4" t="str">
        <f t="shared" si="23"/>
        <v/>
      </c>
      <c r="C1464"/>
      <c r="D1464"/>
      <c r="E1464"/>
      <c r="F1464"/>
      <c r="G1464"/>
      <c r="H1464"/>
      <c r="I1464"/>
      <c r="J1464"/>
      <c r="K1464"/>
      <c r="L1464"/>
      <c r="M1464"/>
      <c r="N1464"/>
      <c r="O1464"/>
      <c r="P1464"/>
      <c r="Q1464"/>
      <c r="R1464"/>
      <c r="S1464"/>
      <c r="T1464"/>
    </row>
    <row r="1465" spans="2:20" ht="15" x14ac:dyDescent="0.25">
      <c r="B1465" s="4" t="str">
        <f t="shared" si="23"/>
        <v/>
      </c>
      <c r="C1465"/>
      <c r="D1465"/>
      <c r="E1465"/>
      <c r="F1465"/>
      <c r="G1465"/>
      <c r="H1465"/>
      <c r="I1465"/>
      <c r="J1465"/>
      <c r="K1465"/>
      <c r="L1465"/>
      <c r="M1465"/>
      <c r="N1465"/>
      <c r="O1465"/>
      <c r="P1465"/>
      <c r="Q1465"/>
      <c r="R1465"/>
      <c r="S1465"/>
      <c r="T1465"/>
    </row>
    <row r="1466" spans="2:20" ht="15" x14ac:dyDescent="0.25">
      <c r="B1466" s="4" t="str">
        <f t="shared" si="23"/>
        <v/>
      </c>
      <c r="C1466"/>
      <c r="D1466"/>
      <c r="E1466"/>
      <c r="F1466"/>
      <c r="G1466"/>
      <c r="H1466"/>
      <c r="I1466"/>
      <c r="J1466"/>
      <c r="K1466"/>
      <c r="L1466"/>
      <c r="M1466"/>
      <c r="N1466"/>
      <c r="O1466"/>
      <c r="P1466"/>
      <c r="Q1466"/>
      <c r="R1466"/>
      <c r="S1466"/>
      <c r="T1466"/>
    </row>
    <row r="1467" spans="2:20" ht="15" x14ac:dyDescent="0.25">
      <c r="B1467" s="4" t="str">
        <f t="shared" si="23"/>
        <v/>
      </c>
      <c r="C1467"/>
      <c r="D1467"/>
      <c r="E1467"/>
      <c r="F1467"/>
      <c r="G1467"/>
      <c r="H1467"/>
      <c r="I1467"/>
      <c r="J1467"/>
      <c r="K1467"/>
      <c r="L1467"/>
      <c r="M1467"/>
      <c r="N1467"/>
      <c r="O1467"/>
      <c r="P1467"/>
      <c r="Q1467"/>
      <c r="R1467"/>
      <c r="S1467"/>
      <c r="T1467"/>
    </row>
    <row r="1468" spans="2:20" ht="15" x14ac:dyDescent="0.25">
      <c r="B1468" s="4" t="str">
        <f t="shared" si="23"/>
        <v/>
      </c>
      <c r="C1468"/>
      <c r="D1468"/>
      <c r="E1468"/>
      <c r="F1468"/>
      <c r="G1468"/>
      <c r="H1468"/>
      <c r="I1468"/>
      <c r="J1468"/>
      <c r="K1468"/>
      <c r="L1468"/>
      <c r="M1468"/>
      <c r="N1468"/>
      <c r="O1468"/>
      <c r="P1468"/>
      <c r="Q1468"/>
      <c r="R1468"/>
      <c r="S1468"/>
      <c r="T1468"/>
    </row>
    <row r="1469" spans="2:20" ht="15" x14ac:dyDescent="0.25">
      <c r="B1469" s="4" t="str">
        <f t="shared" si="23"/>
        <v/>
      </c>
      <c r="C1469"/>
      <c r="D1469"/>
      <c r="E1469"/>
      <c r="F1469"/>
      <c r="G1469"/>
      <c r="H1469"/>
      <c r="I1469"/>
      <c r="J1469"/>
      <c r="K1469"/>
      <c r="L1469"/>
      <c r="M1469"/>
      <c r="N1469"/>
      <c r="O1469"/>
      <c r="P1469"/>
      <c r="Q1469"/>
      <c r="R1469"/>
      <c r="S1469"/>
      <c r="T1469"/>
    </row>
    <row r="1470" spans="2:20" ht="15" x14ac:dyDescent="0.25">
      <c r="B1470" s="4" t="str">
        <f t="shared" si="23"/>
        <v/>
      </c>
      <c r="C1470"/>
      <c r="D1470"/>
      <c r="E1470"/>
      <c r="F1470"/>
      <c r="G1470"/>
      <c r="H1470"/>
      <c r="I1470"/>
      <c r="J1470"/>
      <c r="K1470"/>
      <c r="L1470"/>
      <c r="M1470"/>
      <c r="N1470"/>
      <c r="O1470"/>
      <c r="P1470"/>
      <c r="Q1470"/>
      <c r="R1470"/>
      <c r="S1470"/>
      <c r="T1470"/>
    </row>
    <row r="1471" spans="2:20" ht="15" x14ac:dyDescent="0.25">
      <c r="B1471" s="4" t="str">
        <f t="shared" si="23"/>
        <v/>
      </c>
      <c r="C1471"/>
      <c r="D1471"/>
      <c r="E1471"/>
      <c r="F1471"/>
      <c r="G1471"/>
      <c r="H1471"/>
      <c r="I1471"/>
      <c r="J1471"/>
      <c r="K1471"/>
      <c r="L1471"/>
      <c r="M1471"/>
      <c r="N1471"/>
      <c r="O1471"/>
      <c r="P1471"/>
      <c r="Q1471"/>
      <c r="R1471"/>
      <c r="S1471"/>
      <c r="T1471"/>
    </row>
    <row r="1472" spans="2:20" ht="15" x14ac:dyDescent="0.25">
      <c r="B1472" s="4" t="str">
        <f t="shared" si="23"/>
        <v/>
      </c>
      <c r="C1472"/>
      <c r="D1472"/>
      <c r="E1472"/>
      <c r="F1472"/>
      <c r="G1472"/>
      <c r="H1472"/>
      <c r="I1472"/>
      <c r="J1472"/>
      <c r="K1472"/>
      <c r="L1472"/>
      <c r="M1472"/>
      <c r="N1472"/>
      <c r="O1472"/>
      <c r="P1472"/>
      <c r="Q1472"/>
      <c r="R1472"/>
      <c r="S1472"/>
      <c r="T1472"/>
    </row>
    <row r="1473" spans="2:20" ht="15" x14ac:dyDescent="0.25">
      <c r="B1473" s="4" t="str">
        <f t="shared" si="23"/>
        <v/>
      </c>
      <c r="C1473"/>
      <c r="D1473"/>
      <c r="E1473"/>
      <c r="F1473"/>
      <c r="G1473"/>
      <c r="H1473"/>
      <c r="I1473"/>
      <c r="J1473"/>
      <c r="K1473"/>
      <c r="L1473"/>
      <c r="M1473"/>
      <c r="N1473"/>
      <c r="O1473"/>
      <c r="P1473"/>
      <c r="Q1473"/>
      <c r="R1473"/>
      <c r="S1473"/>
      <c r="T1473"/>
    </row>
    <row r="1474" spans="2:20" ht="15" x14ac:dyDescent="0.25">
      <c r="B1474" s="4" t="str">
        <f t="shared" si="23"/>
        <v/>
      </c>
      <c r="C1474"/>
      <c r="D1474"/>
      <c r="E1474"/>
      <c r="F1474"/>
      <c r="G1474"/>
      <c r="H1474"/>
      <c r="I1474"/>
      <c r="J1474"/>
      <c r="K1474"/>
      <c r="L1474"/>
      <c r="M1474"/>
      <c r="N1474"/>
      <c r="O1474"/>
      <c r="P1474"/>
      <c r="Q1474"/>
      <c r="R1474"/>
      <c r="S1474"/>
      <c r="T1474"/>
    </row>
    <row r="1475" spans="2:20" ht="15" x14ac:dyDescent="0.25">
      <c r="B1475" s="4" t="str">
        <f t="shared" si="23"/>
        <v/>
      </c>
      <c r="C1475"/>
      <c r="D1475"/>
      <c r="E1475"/>
      <c r="F1475"/>
      <c r="G1475"/>
      <c r="H1475"/>
      <c r="I1475"/>
      <c r="J1475"/>
      <c r="K1475"/>
      <c r="L1475"/>
      <c r="M1475"/>
      <c r="N1475"/>
      <c r="O1475"/>
      <c r="P1475"/>
      <c r="Q1475"/>
      <c r="R1475"/>
      <c r="S1475"/>
      <c r="T1475"/>
    </row>
    <row r="1476" spans="2:20" ht="15" x14ac:dyDescent="0.25">
      <c r="B1476" s="4" t="str">
        <f t="shared" si="23"/>
        <v/>
      </c>
      <c r="C1476"/>
      <c r="D1476"/>
      <c r="E1476"/>
      <c r="F1476"/>
      <c r="G1476"/>
      <c r="H1476"/>
      <c r="I1476"/>
      <c r="J1476"/>
      <c r="K1476"/>
      <c r="L1476"/>
      <c r="M1476"/>
      <c r="N1476"/>
      <c r="O1476"/>
      <c r="P1476"/>
      <c r="Q1476"/>
      <c r="R1476"/>
      <c r="S1476"/>
      <c r="T1476"/>
    </row>
    <row r="1477" spans="2:20" ht="15" x14ac:dyDescent="0.25">
      <c r="B1477" s="4" t="str">
        <f t="shared" si="23"/>
        <v/>
      </c>
      <c r="C1477"/>
      <c r="D1477"/>
      <c r="E1477"/>
      <c r="F1477"/>
      <c r="G1477"/>
      <c r="H1477"/>
      <c r="I1477"/>
      <c r="J1477"/>
      <c r="K1477"/>
      <c r="L1477"/>
      <c r="M1477"/>
      <c r="N1477"/>
      <c r="O1477"/>
      <c r="P1477"/>
      <c r="Q1477"/>
      <c r="R1477"/>
      <c r="S1477"/>
      <c r="T1477"/>
    </row>
    <row r="1478" spans="2:20" ht="15" x14ac:dyDescent="0.25">
      <c r="B1478" s="4" t="str">
        <f t="shared" si="23"/>
        <v/>
      </c>
      <c r="C1478"/>
      <c r="D1478"/>
      <c r="E1478"/>
      <c r="F1478"/>
      <c r="G1478"/>
      <c r="H1478"/>
      <c r="I1478"/>
      <c r="J1478"/>
      <c r="K1478"/>
      <c r="L1478"/>
      <c r="M1478"/>
      <c r="N1478"/>
      <c r="O1478"/>
      <c r="P1478"/>
      <c r="Q1478"/>
      <c r="R1478"/>
      <c r="S1478"/>
      <c r="T1478"/>
    </row>
    <row r="1479" spans="2:20" ht="15" x14ac:dyDescent="0.25">
      <c r="B1479" s="4" t="str">
        <f t="shared" si="23"/>
        <v/>
      </c>
      <c r="C1479"/>
      <c r="D1479"/>
      <c r="E1479"/>
      <c r="F1479"/>
      <c r="G1479"/>
      <c r="H1479"/>
      <c r="I1479"/>
      <c r="J1479"/>
      <c r="K1479"/>
      <c r="L1479"/>
      <c r="M1479"/>
      <c r="N1479"/>
      <c r="O1479"/>
      <c r="P1479"/>
      <c r="Q1479"/>
      <c r="R1479"/>
      <c r="S1479"/>
      <c r="T1479"/>
    </row>
    <row r="1480" spans="2:20" ht="15" x14ac:dyDescent="0.25">
      <c r="B1480" s="4" t="str">
        <f t="shared" si="23"/>
        <v/>
      </c>
      <c r="C1480"/>
      <c r="D1480"/>
      <c r="E1480"/>
      <c r="F1480"/>
      <c r="G1480"/>
      <c r="H1480"/>
      <c r="I1480"/>
      <c r="J1480"/>
      <c r="K1480"/>
      <c r="L1480"/>
      <c r="M1480"/>
      <c r="N1480"/>
      <c r="O1480"/>
      <c r="P1480"/>
      <c r="Q1480"/>
      <c r="R1480"/>
      <c r="S1480"/>
      <c r="T1480"/>
    </row>
    <row r="1481" spans="2:20" ht="15" x14ac:dyDescent="0.25">
      <c r="B1481" s="4" t="str">
        <f t="shared" si="23"/>
        <v/>
      </c>
      <c r="C1481"/>
      <c r="D1481"/>
      <c r="E1481"/>
      <c r="F1481"/>
      <c r="G1481"/>
      <c r="H1481"/>
      <c r="I1481"/>
      <c r="J1481"/>
      <c r="K1481"/>
      <c r="L1481"/>
      <c r="M1481"/>
      <c r="N1481"/>
      <c r="O1481"/>
      <c r="P1481"/>
      <c r="Q1481"/>
      <c r="R1481"/>
      <c r="S1481"/>
      <c r="T1481"/>
    </row>
    <row r="1482" spans="2:20" ht="15" x14ac:dyDescent="0.25">
      <c r="B1482" s="4" t="str">
        <f t="shared" si="23"/>
        <v/>
      </c>
      <c r="C1482"/>
      <c r="D1482"/>
      <c r="E1482"/>
      <c r="F1482"/>
      <c r="G1482"/>
      <c r="H1482"/>
      <c r="I1482"/>
      <c r="J1482"/>
      <c r="K1482"/>
      <c r="L1482"/>
      <c r="M1482"/>
      <c r="N1482"/>
      <c r="O1482"/>
      <c r="P1482"/>
      <c r="Q1482"/>
      <c r="R1482"/>
      <c r="S1482"/>
      <c r="T1482"/>
    </row>
    <row r="1483" spans="2:20" ht="15" x14ac:dyDescent="0.25">
      <c r="B1483" s="4" t="str">
        <f t="shared" si="23"/>
        <v/>
      </c>
      <c r="C1483"/>
      <c r="D1483"/>
      <c r="E1483"/>
      <c r="F1483"/>
      <c r="G1483"/>
      <c r="H1483"/>
      <c r="I1483"/>
      <c r="J1483"/>
      <c r="K1483"/>
      <c r="L1483"/>
      <c r="M1483"/>
      <c r="N1483"/>
      <c r="O1483"/>
      <c r="P1483"/>
      <c r="Q1483"/>
      <c r="R1483"/>
      <c r="S1483"/>
      <c r="T1483"/>
    </row>
    <row r="1484" spans="2:20" ht="15" x14ac:dyDescent="0.25">
      <c r="B1484" s="4" t="str">
        <f t="shared" si="23"/>
        <v/>
      </c>
      <c r="C1484"/>
      <c r="D1484"/>
      <c r="E1484"/>
      <c r="F1484"/>
      <c r="G1484"/>
      <c r="H1484"/>
      <c r="I1484"/>
      <c r="J1484"/>
      <c r="K1484"/>
      <c r="L1484"/>
      <c r="M1484"/>
      <c r="N1484"/>
      <c r="O1484"/>
      <c r="P1484"/>
      <c r="Q1484"/>
      <c r="R1484"/>
      <c r="S1484"/>
      <c r="T1484"/>
    </row>
    <row r="1485" spans="2:20" ht="15" x14ac:dyDescent="0.25">
      <c r="B1485" s="4" t="str">
        <f t="shared" ref="B1485:B1548" si="24">IF(IFERROR(IF(MAX(G1485:BB1485)/MAX($G$12:$BB$10000)=1,"",MAX(G1485:BB1485)/MAX($G$12:$BB$10000)),"")=0,"",IFERROR(IF(MAX(G1485:BB1485)/MAX($G$12:$BB$10000)=1,"",MAX(G1485:BB1485)/MAX($G$12:$BB$10000)),""))</f>
        <v/>
      </c>
      <c r="C1485"/>
      <c r="D1485"/>
      <c r="E1485"/>
      <c r="F1485"/>
      <c r="G1485"/>
      <c r="H1485"/>
      <c r="I1485"/>
      <c r="J1485"/>
      <c r="K1485"/>
      <c r="L1485"/>
      <c r="M1485"/>
      <c r="N1485"/>
      <c r="O1485"/>
      <c r="P1485"/>
      <c r="Q1485"/>
      <c r="R1485"/>
      <c r="S1485"/>
      <c r="T1485"/>
    </row>
    <row r="1486" spans="2:20" ht="15" x14ac:dyDescent="0.25">
      <c r="B1486" s="4" t="str">
        <f t="shared" si="24"/>
        <v/>
      </c>
      <c r="C1486"/>
      <c r="D1486"/>
      <c r="E1486"/>
      <c r="F1486"/>
      <c r="G1486"/>
      <c r="H1486"/>
      <c r="I1486"/>
      <c r="J1486"/>
      <c r="K1486"/>
      <c r="L1486"/>
      <c r="M1486"/>
      <c r="N1486"/>
      <c r="O1486"/>
      <c r="P1486"/>
      <c r="Q1486"/>
      <c r="R1486"/>
      <c r="S1486"/>
      <c r="T1486"/>
    </row>
    <row r="1487" spans="2:20" ht="15" x14ac:dyDescent="0.25">
      <c r="B1487" s="4" t="str">
        <f t="shared" si="24"/>
        <v/>
      </c>
      <c r="C1487"/>
      <c r="D1487"/>
      <c r="E1487"/>
      <c r="F1487"/>
      <c r="G1487"/>
      <c r="H1487"/>
      <c r="I1487"/>
      <c r="J1487"/>
      <c r="K1487"/>
      <c r="L1487"/>
      <c r="M1487"/>
      <c r="N1487"/>
      <c r="O1487"/>
      <c r="P1487"/>
      <c r="Q1487"/>
      <c r="R1487"/>
      <c r="S1487"/>
      <c r="T1487"/>
    </row>
    <row r="1488" spans="2:20" ht="15" x14ac:dyDescent="0.25">
      <c r="B1488" s="4" t="str">
        <f t="shared" si="24"/>
        <v/>
      </c>
      <c r="C1488"/>
      <c r="D1488"/>
      <c r="E1488"/>
      <c r="F1488"/>
      <c r="G1488"/>
      <c r="H1488"/>
      <c r="I1488"/>
      <c r="J1488"/>
      <c r="K1488"/>
      <c r="L1488"/>
      <c r="M1488"/>
      <c r="N1488"/>
      <c r="O1488"/>
      <c r="P1488"/>
      <c r="Q1488"/>
      <c r="R1488"/>
      <c r="S1488"/>
      <c r="T1488"/>
    </row>
    <row r="1489" spans="2:20" ht="15" x14ac:dyDescent="0.25">
      <c r="B1489" s="4" t="str">
        <f t="shared" si="24"/>
        <v/>
      </c>
      <c r="C1489"/>
      <c r="D1489"/>
      <c r="E1489"/>
      <c r="F1489"/>
      <c r="G1489"/>
      <c r="H1489"/>
      <c r="I1489"/>
      <c r="J1489"/>
      <c r="K1489"/>
      <c r="L1489"/>
      <c r="M1489"/>
      <c r="N1489"/>
      <c r="O1489"/>
      <c r="P1489"/>
      <c r="Q1489"/>
      <c r="R1489"/>
      <c r="S1489"/>
      <c r="T1489"/>
    </row>
    <row r="1490" spans="2:20" ht="15" x14ac:dyDescent="0.25">
      <c r="B1490" s="4" t="str">
        <f t="shared" si="24"/>
        <v/>
      </c>
      <c r="C1490"/>
      <c r="D1490"/>
      <c r="E1490"/>
      <c r="F1490"/>
      <c r="G1490"/>
      <c r="H1490"/>
      <c r="I1490"/>
      <c r="J1490"/>
      <c r="K1490"/>
      <c r="L1490"/>
      <c r="M1490"/>
      <c r="N1490"/>
      <c r="O1490"/>
      <c r="P1490"/>
      <c r="Q1490"/>
      <c r="R1490"/>
      <c r="S1490"/>
      <c r="T1490"/>
    </row>
    <row r="1491" spans="2:20" ht="15" x14ac:dyDescent="0.25">
      <c r="B1491" s="4" t="str">
        <f t="shared" si="24"/>
        <v/>
      </c>
      <c r="C1491"/>
      <c r="D1491"/>
      <c r="E1491"/>
      <c r="F1491"/>
      <c r="G1491"/>
      <c r="H1491"/>
      <c r="I1491"/>
      <c r="J1491"/>
      <c r="K1491"/>
      <c r="L1491"/>
      <c r="M1491"/>
      <c r="N1491"/>
      <c r="O1491"/>
      <c r="P1491"/>
      <c r="Q1491"/>
      <c r="R1491"/>
      <c r="S1491"/>
      <c r="T1491"/>
    </row>
    <row r="1492" spans="2:20" ht="15" x14ac:dyDescent="0.25">
      <c r="B1492" s="4" t="str">
        <f t="shared" si="24"/>
        <v/>
      </c>
      <c r="C1492"/>
      <c r="D1492"/>
      <c r="E1492"/>
      <c r="F1492"/>
      <c r="G1492"/>
      <c r="H1492"/>
      <c r="I1492"/>
      <c r="J1492"/>
      <c r="K1492"/>
      <c r="L1492"/>
      <c r="M1492"/>
      <c r="N1492"/>
      <c r="O1492"/>
      <c r="P1492"/>
      <c r="Q1492"/>
      <c r="R1492"/>
      <c r="S1492"/>
      <c r="T1492"/>
    </row>
    <row r="1493" spans="2:20" ht="15" x14ac:dyDescent="0.25">
      <c r="B1493" s="4" t="str">
        <f t="shared" si="24"/>
        <v/>
      </c>
      <c r="C1493"/>
      <c r="D1493"/>
      <c r="E1493"/>
      <c r="F1493"/>
      <c r="G1493"/>
      <c r="H1493"/>
      <c r="I1493"/>
      <c r="J1493"/>
      <c r="K1493"/>
      <c r="L1493"/>
      <c r="M1493"/>
      <c r="N1493"/>
      <c r="O1493"/>
      <c r="P1493"/>
      <c r="Q1493"/>
      <c r="R1493"/>
      <c r="S1493"/>
      <c r="T1493"/>
    </row>
    <row r="1494" spans="2:20" ht="15" x14ac:dyDescent="0.25">
      <c r="B1494" s="4" t="str">
        <f t="shared" si="24"/>
        <v/>
      </c>
      <c r="C1494"/>
      <c r="D1494"/>
      <c r="E1494"/>
      <c r="F1494"/>
      <c r="G1494"/>
      <c r="H1494"/>
      <c r="I1494"/>
      <c r="J1494"/>
      <c r="K1494"/>
      <c r="L1494"/>
      <c r="M1494"/>
      <c r="N1494"/>
      <c r="O1494"/>
      <c r="P1494"/>
      <c r="Q1494"/>
      <c r="R1494"/>
      <c r="S1494"/>
      <c r="T1494"/>
    </row>
    <row r="1495" spans="2:20" ht="15" x14ac:dyDescent="0.25">
      <c r="B1495" s="4" t="str">
        <f t="shared" si="24"/>
        <v/>
      </c>
      <c r="C1495"/>
      <c r="D1495"/>
      <c r="E1495"/>
      <c r="F1495"/>
      <c r="G1495"/>
      <c r="H1495"/>
      <c r="I1495"/>
      <c r="J1495"/>
      <c r="K1495"/>
      <c r="L1495"/>
      <c r="M1495"/>
      <c r="N1495"/>
      <c r="O1495"/>
      <c r="P1495"/>
      <c r="Q1495"/>
      <c r="R1495"/>
      <c r="S1495"/>
      <c r="T1495"/>
    </row>
    <row r="1496" spans="2:20" ht="15" x14ac:dyDescent="0.25">
      <c r="B1496" s="4" t="str">
        <f t="shared" si="24"/>
        <v/>
      </c>
      <c r="C1496"/>
      <c r="D1496"/>
      <c r="E1496"/>
      <c r="F1496"/>
      <c r="G1496"/>
      <c r="H1496"/>
      <c r="I1496"/>
      <c r="J1496"/>
      <c r="K1496"/>
      <c r="L1496"/>
      <c r="M1496"/>
      <c r="N1496"/>
      <c r="O1496"/>
      <c r="P1496"/>
      <c r="Q1496"/>
      <c r="R1496"/>
      <c r="S1496"/>
      <c r="T1496"/>
    </row>
    <row r="1497" spans="2:20" ht="15" x14ac:dyDescent="0.25">
      <c r="B1497" s="4" t="str">
        <f t="shared" si="24"/>
        <v/>
      </c>
      <c r="C1497"/>
      <c r="D1497"/>
      <c r="E1497"/>
      <c r="F1497"/>
      <c r="G1497"/>
      <c r="H1497"/>
      <c r="I1497"/>
      <c r="J1497"/>
      <c r="K1497"/>
      <c r="L1497"/>
      <c r="M1497"/>
      <c r="N1497"/>
      <c r="O1497"/>
      <c r="P1497"/>
      <c r="Q1497"/>
      <c r="R1497"/>
      <c r="S1497"/>
      <c r="T1497"/>
    </row>
    <row r="1498" spans="2:20" ht="15" x14ac:dyDescent="0.25">
      <c r="B1498" s="4" t="str">
        <f t="shared" si="24"/>
        <v/>
      </c>
      <c r="C1498"/>
      <c r="D1498"/>
      <c r="E1498"/>
      <c r="F1498"/>
      <c r="G1498"/>
      <c r="H1498"/>
      <c r="I1498"/>
      <c r="J1498"/>
      <c r="K1498"/>
      <c r="L1498"/>
      <c r="M1498"/>
      <c r="N1498"/>
      <c r="O1498"/>
      <c r="P1498"/>
      <c r="Q1498"/>
      <c r="R1498"/>
      <c r="S1498"/>
      <c r="T1498"/>
    </row>
    <row r="1499" spans="2:20" ht="15" x14ac:dyDescent="0.25">
      <c r="B1499" s="4" t="str">
        <f t="shared" si="24"/>
        <v/>
      </c>
      <c r="C1499"/>
      <c r="D1499"/>
      <c r="E1499"/>
      <c r="F1499"/>
      <c r="G1499"/>
      <c r="H1499"/>
      <c r="I1499"/>
      <c r="J1499"/>
      <c r="K1499"/>
      <c r="L1499"/>
      <c r="M1499"/>
      <c r="N1499"/>
      <c r="O1499"/>
      <c r="P1499"/>
      <c r="Q1499"/>
      <c r="R1499"/>
      <c r="S1499"/>
      <c r="T1499"/>
    </row>
    <row r="1500" spans="2:20" ht="15" x14ac:dyDescent="0.25">
      <c r="B1500" s="4" t="str">
        <f t="shared" si="24"/>
        <v/>
      </c>
      <c r="C1500"/>
      <c r="D1500"/>
      <c r="E1500"/>
      <c r="F1500"/>
      <c r="G1500"/>
      <c r="H1500"/>
      <c r="I1500"/>
      <c r="J1500"/>
      <c r="K1500"/>
      <c r="L1500"/>
      <c r="M1500"/>
      <c r="N1500"/>
      <c r="O1500"/>
      <c r="P1500"/>
      <c r="Q1500"/>
      <c r="R1500"/>
      <c r="S1500"/>
      <c r="T1500"/>
    </row>
    <row r="1501" spans="2:20" ht="15" x14ac:dyDescent="0.25">
      <c r="B1501" s="4" t="str">
        <f t="shared" si="24"/>
        <v/>
      </c>
      <c r="C1501"/>
      <c r="D1501"/>
      <c r="E1501"/>
      <c r="F1501"/>
      <c r="G1501"/>
      <c r="H1501"/>
      <c r="I1501"/>
      <c r="J1501"/>
      <c r="K1501"/>
      <c r="L1501"/>
      <c r="M1501"/>
      <c r="N1501"/>
      <c r="O1501"/>
      <c r="P1501"/>
      <c r="Q1501"/>
      <c r="R1501"/>
      <c r="S1501"/>
      <c r="T1501"/>
    </row>
    <row r="1502" spans="2:20" ht="15" x14ac:dyDescent="0.25">
      <c r="B1502" s="4" t="str">
        <f t="shared" si="24"/>
        <v/>
      </c>
      <c r="C1502"/>
      <c r="D1502"/>
      <c r="E1502"/>
      <c r="F1502"/>
      <c r="G1502"/>
      <c r="H1502"/>
      <c r="I1502"/>
      <c r="J1502"/>
      <c r="K1502"/>
      <c r="L1502"/>
      <c r="M1502"/>
      <c r="N1502"/>
      <c r="O1502"/>
      <c r="P1502"/>
      <c r="Q1502"/>
      <c r="R1502"/>
      <c r="S1502"/>
      <c r="T1502"/>
    </row>
    <row r="1503" spans="2:20" ht="15" x14ac:dyDescent="0.25">
      <c r="B1503" s="4" t="str">
        <f t="shared" si="24"/>
        <v/>
      </c>
      <c r="C1503"/>
      <c r="D1503"/>
      <c r="E1503"/>
      <c r="F1503"/>
      <c r="G1503"/>
      <c r="H1503"/>
      <c r="I1503"/>
      <c r="J1503"/>
      <c r="K1503"/>
      <c r="L1503"/>
      <c r="M1503"/>
      <c r="N1503"/>
      <c r="O1503"/>
      <c r="P1503"/>
      <c r="Q1503"/>
      <c r="R1503"/>
      <c r="S1503"/>
      <c r="T1503"/>
    </row>
    <row r="1504" spans="2:20" ht="15" x14ac:dyDescent="0.25">
      <c r="B1504" s="4" t="str">
        <f t="shared" si="24"/>
        <v/>
      </c>
      <c r="C1504"/>
      <c r="D1504"/>
      <c r="E1504"/>
      <c r="F1504"/>
      <c r="G1504"/>
      <c r="H1504"/>
      <c r="I1504"/>
      <c r="J1504"/>
      <c r="K1504"/>
      <c r="L1504"/>
      <c r="M1504"/>
      <c r="N1504"/>
      <c r="O1504"/>
      <c r="P1504"/>
      <c r="Q1504"/>
      <c r="R1504"/>
      <c r="S1504"/>
      <c r="T1504"/>
    </row>
    <row r="1505" spans="2:20" ht="15" x14ac:dyDescent="0.25">
      <c r="B1505" s="4" t="str">
        <f t="shared" si="24"/>
        <v/>
      </c>
      <c r="C1505"/>
      <c r="D1505"/>
      <c r="E1505"/>
      <c r="F1505"/>
      <c r="G1505"/>
      <c r="H1505"/>
      <c r="I1505"/>
      <c r="J1505"/>
      <c r="K1505"/>
      <c r="L1505"/>
      <c r="M1505"/>
      <c r="N1505"/>
      <c r="O1505"/>
      <c r="P1505"/>
      <c r="Q1505"/>
      <c r="R1505"/>
      <c r="S1505"/>
      <c r="T1505"/>
    </row>
    <row r="1506" spans="2:20" ht="15" x14ac:dyDescent="0.25">
      <c r="B1506" s="4" t="str">
        <f t="shared" si="24"/>
        <v/>
      </c>
      <c r="C1506"/>
      <c r="D1506"/>
      <c r="E1506"/>
      <c r="F1506"/>
      <c r="G1506"/>
      <c r="H1506"/>
      <c r="I1506"/>
      <c r="J1506"/>
      <c r="K1506"/>
      <c r="L1506"/>
      <c r="M1506"/>
      <c r="N1506"/>
      <c r="O1506"/>
      <c r="P1506"/>
      <c r="Q1506"/>
      <c r="R1506"/>
      <c r="S1506"/>
      <c r="T1506"/>
    </row>
    <row r="1507" spans="2:20" ht="15" x14ac:dyDescent="0.25">
      <c r="B1507" s="4" t="str">
        <f t="shared" si="24"/>
        <v/>
      </c>
      <c r="C1507"/>
      <c r="D1507"/>
      <c r="E1507"/>
      <c r="F1507"/>
      <c r="G1507"/>
      <c r="H1507"/>
      <c r="I1507"/>
      <c r="J1507"/>
      <c r="K1507"/>
      <c r="L1507"/>
      <c r="M1507"/>
      <c r="N1507"/>
      <c r="O1507"/>
      <c r="P1507"/>
      <c r="Q1507"/>
      <c r="R1507"/>
      <c r="S1507"/>
      <c r="T1507"/>
    </row>
    <row r="1508" spans="2:20" ht="15" x14ac:dyDescent="0.25">
      <c r="B1508" s="4" t="str">
        <f t="shared" si="24"/>
        <v/>
      </c>
      <c r="C1508"/>
      <c r="D1508"/>
      <c r="E1508"/>
      <c r="F1508"/>
      <c r="G1508"/>
      <c r="H1508"/>
      <c r="I1508"/>
      <c r="J1508"/>
      <c r="K1508"/>
      <c r="L1508"/>
      <c r="M1508"/>
      <c r="N1508"/>
      <c r="O1508"/>
      <c r="P1508"/>
      <c r="Q1508"/>
      <c r="R1508"/>
      <c r="S1508"/>
      <c r="T1508"/>
    </row>
    <row r="1509" spans="2:20" ht="15" x14ac:dyDescent="0.25">
      <c r="B1509" s="4" t="str">
        <f t="shared" si="24"/>
        <v/>
      </c>
      <c r="C1509"/>
      <c r="D1509"/>
      <c r="E1509"/>
      <c r="F1509"/>
      <c r="G1509"/>
      <c r="H1509"/>
      <c r="I1509"/>
      <c r="J1509"/>
      <c r="K1509"/>
      <c r="L1509"/>
      <c r="M1509"/>
      <c r="N1509"/>
      <c r="O1509"/>
      <c r="P1509"/>
      <c r="Q1509"/>
      <c r="R1509"/>
      <c r="S1509"/>
      <c r="T1509"/>
    </row>
    <row r="1510" spans="2:20" ht="15" x14ac:dyDescent="0.25">
      <c r="B1510" s="4" t="str">
        <f t="shared" si="24"/>
        <v/>
      </c>
      <c r="C1510"/>
      <c r="D1510"/>
      <c r="E1510"/>
      <c r="F1510"/>
      <c r="G1510"/>
      <c r="H1510"/>
      <c r="I1510"/>
      <c r="J1510"/>
      <c r="K1510"/>
      <c r="L1510"/>
      <c r="M1510"/>
      <c r="N1510"/>
      <c r="O1510"/>
      <c r="P1510"/>
      <c r="Q1510"/>
      <c r="R1510"/>
      <c r="S1510"/>
      <c r="T1510"/>
    </row>
    <row r="1511" spans="2:20" ht="15" x14ac:dyDescent="0.25">
      <c r="B1511" s="4" t="str">
        <f t="shared" si="24"/>
        <v/>
      </c>
      <c r="C1511"/>
      <c r="D1511"/>
      <c r="E1511"/>
      <c r="F1511"/>
      <c r="G1511"/>
      <c r="H1511"/>
      <c r="I1511"/>
      <c r="J1511"/>
      <c r="K1511"/>
      <c r="L1511"/>
      <c r="M1511"/>
      <c r="N1511"/>
      <c r="O1511"/>
      <c r="P1511"/>
      <c r="Q1511"/>
      <c r="R1511"/>
      <c r="S1511"/>
      <c r="T1511"/>
    </row>
    <row r="1512" spans="2:20" ht="15" x14ac:dyDescent="0.25">
      <c r="B1512" s="4" t="str">
        <f t="shared" si="24"/>
        <v/>
      </c>
      <c r="C1512"/>
      <c r="D1512"/>
      <c r="E1512"/>
      <c r="F1512"/>
      <c r="G1512"/>
      <c r="H1512"/>
      <c r="I1512"/>
      <c r="J1512"/>
      <c r="K1512"/>
      <c r="L1512"/>
      <c r="M1512"/>
      <c r="N1512"/>
      <c r="O1512"/>
      <c r="P1512"/>
      <c r="Q1512"/>
      <c r="R1512"/>
      <c r="S1512"/>
      <c r="T1512"/>
    </row>
    <row r="1513" spans="2:20" ht="15" x14ac:dyDescent="0.25">
      <c r="B1513" s="4" t="str">
        <f t="shared" si="24"/>
        <v/>
      </c>
      <c r="C1513"/>
      <c r="D1513"/>
      <c r="E1513"/>
      <c r="F1513"/>
      <c r="G1513"/>
      <c r="H1513"/>
      <c r="I1513"/>
      <c r="J1513"/>
      <c r="K1513"/>
      <c r="L1513"/>
      <c r="M1513"/>
      <c r="N1513"/>
      <c r="O1513"/>
      <c r="P1513"/>
      <c r="Q1513"/>
      <c r="R1513"/>
      <c r="S1513"/>
      <c r="T1513"/>
    </row>
    <row r="1514" spans="2:20" ht="15" x14ac:dyDescent="0.25">
      <c r="B1514" s="4" t="str">
        <f t="shared" si="24"/>
        <v/>
      </c>
      <c r="C1514"/>
      <c r="D1514"/>
      <c r="E1514"/>
      <c r="F1514"/>
      <c r="G1514"/>
      <c r="H1514"/>
      <c r="I1514"/>
      <c r="J1514"/>
      <c r="K1514"/>
      <c r="L1514"/>
      <c r="M1514"/>
      <c r="N1514"/>
      <c r="O1514"/>
      <c r="P1514"/>
      <c r="Q1514"/>
      <c r="R1514"/>
      <c r="S1514"/>
      <c r="T1514"/>
    </row>
    <row r="1515" spans="2:20" ht="15" x14ac:dyDescent="0.25">
      <c r="B1515" s="4" t="str">
        <f t="shared" si="24"/>
        <v/>
      </c>
      <c r="C1515"/>
      <c r="D1515"/>
      <c r="E1515"/>
      <c r="F1515"/>
      <c r="G1515"/>
      <c r="H1515"/>
      <c r="I1515"/>
      <c r="J1515"/>
      <c r="K1515"/>
      <c r="L1515"/>
      <c r="M1515"/>
      <c r="N1515"/>
      <c r="O1515"/>
      <c r="P1515"/>
      <c r="Q1515"/>
      <c r="R1515"/>
      <c r="S1515"/>
      <c r="T1515"/>
    </row>
    <row r="1516" spans="2:20" ht="15" x14ac:dyDescent="0.25">
      <c r="B1516" s="4" t="str">
        <f t="shared" si="24"/>
        <v/>
      </c>
      <c r="C1516"/>
      <c r="D1516"/>
      <c r="E1516"/>
      <c r="F1516"/>
      <c r="G1516"/>
      <c r="H1516"/>
      <c r="I1516"/>
      <c r="J1516"/>
      <c r="K1516"/>
      <c r="L1516"/>
      <c r="M1516"/>
      <c r="N1516"/>
      <c r="O1516"/>
      <c r="P1516"/>
      <c r="Q1516"/>
      <c r="R1516"/>
      <c r="S1516"/>
      <c r="T1516"/>
    </row>
    <row r="1517" spans="2:20" ht="15" x14ac:dyDescent="0.25">
      <c r="B1517" s="4" t="str">
        <f t="shared" si="24"/>
        <v/>
      </c>
      <c r="C1517"/>
      <c r="D1517"/>
      <c r="E1517"/>
      <c r="F1517"/>
      <c r="G1517"/>
      <c r="H1517"/>
      <c r="I1517"/>
      <c r="J1517"/>
      <c r="K1517"/>
      <c r="L1517"/>
      <c r="M1517"/>
      <c r="N1517"/>
      <c r="O1517"/>
      <c r="P1517"/>
      <c r="Q1517"/>
      <c r="R1517"/>
      <c r="S1517"/>
      <c r="T1517"/>
    </row>
    <row r="1518" spans="2:20" ht="15" x14ac:dyDescent="0.25">
      <c r="B1518" s="4" t="str">
        <f t="shared" si="24"/>
        <v/>
      </c>
      <c r="C1518"/>
      <c r="D1518"/>
      <c r="E1518"/>
      <c r="F1518"/>
      <c r="G1518"/>
      <c r="H1518"/>
      <c r="I1518"/>
      <c r="J1518"/>
      <c r="K1518"/>
      <c r="L1518"/>
      <c r="M1518"/>
      <c r="N1518"/>
      <c r="O1518"/>
      <c r="P1518"/>
      <c r="Q1518"/>
      <c r="R1518"/>
      <c r="S1518"/>
      <c r="T1518"/>
    </row>
    <row r="1519" spans="2:20" ht="15" x14ac:dyDescent="0.25">
      <c r="B1519" s="4" t="str">
        <f t="shared" si="24"/>
        <v/>
      </c>
      <c r="C1519"/>
      <c r="D1519"/>
      <c r="E1519"/>
      <c r="F1519"/>
      <c r="G1519"/>
      <c r="H1519"/>
      <c r="I1519"/>
      <c r="J1519"/>
      <c r="K1519"/>
      <c r="L1519"/>
      <c r="M1519"/>
      <c r="N1519"/>
      <c r="O1519"/>
      <c r="P1519"/>
      <c r="Q1519"/>
      <c r="R1519"/>
      <c r="S1519"/>
      <c r="T1519"/>
    </row>
    <row r="1520" spans="2:20" ht="15" x14ac:dyDescent="0.25">
      <c r="B1520" s="4" t="str">
        <f t="shared" si="24"/>
        <v/>
      </c>
      <c r="C1520"/>
      <c r="D1520"/>
      <c r="E1520"/>
      <c r="F1520"/>
      <c r="G1520"/>
      <c r="H1520"/>
      <c r="I1520"/>
      <c r="J1520"/>
      <c r="K1520"/>
      <c r="L1520"/>
      <c r="M1520"/>
      <c r="N1520"/>
      <c r="O1520"/>
      <c r="P1520"/>
      <c r="Q1520"/>
      <c r="R1520"/>
      <c r="S1520"/>
      <c r="T1520"/>
    </row>
    <row r="1521" spans="2:20" ht="15" x14ac:dyDescent="0.25">
      <c r="B1521" s="4" t="str">
        <f t="shared" si="24"/>
        <v/>
      </c>
      <c r="C1521"/>
      <c r="D1521"/>
      <c r="E1521"/>
      <c r="F1521"/>
      <c r="G1521"/>
      <c r="H1521"/>
      <c r="I1521"/>
      <c r="J1521"/>
      <c r="K1521"/>
      <c r="L1521"/>
      <c r="M1521"/>
      <c r="N1521"/>
      <c r="O1521"/>
      <c r="P1521"/>
      <c r="Q1521"/>
      <c r="R1521"/>
      <c r="S1521"/>
      <c r="T1521"/>
    </row>
    <row r="1522" spans="2:20" ht="15" x14ac:dyDescent="0.25">
      <c r="B1522" s="4" t="str">
        <f t="shared" si="24"/>
        <v/>
      </c>
      <c r="C1522"/>
      <c r="D1522"/>
      <c r="E1522"/>
      <c r="F1522"/>
      <c r="G1522"/>
      <c r="H1522"/>
      <c r="I1522"/>
      <c r="J1522"/>
      <c r="K1522"/>
      <c r="L1522"/>
      <c r="M1522"/>
      <c r="N1522"/>
      <c r="O1522"/>
      <c r="P1522"/>
      <c r="Q1522"/>
      <c r="R1522"/>
      <c r="S1522"/>
      <c r="T1522"/>
    </row>
    <row r="1523" spans="2:20" ht="15" x14ac:dyDescent="0.25">
      <c r="B1523" s="4" t="str">
        <f t="shared" si="24"/>
        <v/>
      </c>
      <c r="C1523"/>
      <c r="D1523"/>
      <c r="E1523"/>
      <c r="F1523"/>
      <c r="G1523"/>
      <c r="H1523"/>
      <c r="I1523"/>
      <c r="J1523"/>
      <c r="K1523"/>
      <c r="L1523"/>
      <c r="M1523"/>
      <c r="N1523"/>
      <c r="O1523"/>
      <c r="P1523"/>
      <c r="Q1523"/>
      <c r="R1523"/>
      <c r="S1523"/>
      <c r="T1523"/>
    </row>
    <row r="1524" spans="2:20" ht="15" x14ac:dyDescent="0.25">
      <c r="B1524" s="4" t="str">
        <f t="shared" si="24"/>
        <v/>
      </c>
      <c r="C1524"/>
      <c r="D1524"/>
      <c r="E1524"/>
      <c r="F1524"/>
      <c r="G1524"/>
      <c r="H1524"/>
      <c r="I1524"/>
      <c r="J1524"/>
      <c r="K1524"/>
      <c r="L1524"/>
      <c r="M1524"/>
      <c r="N1524"/>
      <c r="O1524"/>
      <c r="P1524"/>
      <c r="Q1524"/>
      <c r="R1524"/>
      <c r="S1524"/>
      <c r="T1524"/>
    </row>
    <row r="1525" spans="2:20" ht="15" x14ac:dyDescent="0.25">
      <c r="B1525" s="4" t="str">
        <f t="shared" si="24"/>
        <v/>
      </c>
      <c r="C1525"/>
      <c r="D1525"/>
      <c r="E1525"/>
      <c r="F1525"/>
      <c r="G1525"/>
      <c r="H1525"/>
      <c r="I1525"/>
      <c r="J1525"/>
      <c r="K1525"/>
      <c r="L1525"/>
      <c r="M1525"/>
      <c r="N1525"/>
      <c r="O1525"/>
      <c r="P1525"/>
      <c r="Q1525"/>
      <c r="R1525"/>
      <c r="S1525"/>
      <c r="T1525"/>
    </row>
    <row r="1526" spans="2:20" ht="15" x14ac:dyDescent="0.25">
      <c r="B1526" s="4" t="str">
        <f t="shared" si="24"/>
        <v/>
      </c>
      <c r="C1526"/>
      <c r="D1526"/>
      <c r="E1526"/>
      <c r="F1526"/>
      <c r="G1526"/>
      <c r="H1526"/>
      <c r="I1526"/>
      <c r="J1526"/>
      <c r="K1526"/>
      <c r="L1526"/>
      <c r="M1526"/>
      <c r="N1526"/>
      <c r="O1526"/>
      <c r="P1526"/>
      <c r="Q1526"/>
      <c r="R1526"/>
      <c r="S1526"/>
      <c r="T1526"/>
    </row>
    <row r="1527" spans="2:20" ht="15" x14ac:dyDescent="0.25">
      <c r="B1527" s="4" t="str">
        <f t="shared" si="24"/>
        <v/>
      </c>
      <c r="C1527"/>
      <c r="D1527"/>
      <c r="E1527"/>
      <c r="F1527"/>
      <c r="G1527"/>
      <c r="H1527"/>
      <c r="I1527"/>
      <c r="J1527"/>
      <c r="K1527"/>
      <c r="L1527"/>
      <c r="M1527"/>
      <c r="N1527"/>
      <c r="O1527"/>
      <c r="P1527"/>
      <c r="Q1527"/>
      <c r="R1527"/>
      <c r="S1527"/>
      <c r="T1527"/>
    </row>
    <row r="1528" spans="2:20" ht="15" x14ac:dyDescent="0.25">
      <c r="B1528" s="4" t="str">
        <f t="shared" si="24"/>
        <v/>
      </c>
      <c r="C1528"/>
      <c r="D1528"/>
      <c r="E1528"/>
      <c r="F1528"/>
      <c r="G1528"/>
      <c r="H1528"/>
      <c r="I1528"/>
      <c r="J1528"/>
      <c r="K1528"/>
      <c r="L1528"/>
      <c r="M1528"/>
      <c r="N1528"/>
      <c r="O1528"/>
      <c r="P1528"/>
      <c r="Q1528"/>
      <c r="R1528"/>
      <c r="S1528"/>
      <c r="T1528"/>
    </row>
    <row r="1529" spans="2:20" ht="15" x14ac:dyDescent="0.25">
      <c r="B1529" s="4" t="str">
        <f t="shared" si="24"/>
        <v/>
      </c>
      <c r="C1529"/>
      <c r="D1529"/>
      <c r="E1529"/>
      <c r="F1529"/>
      <c r="G1529"/>
      <c r="H1529"/>
      <c r="I1529"/>
      <c r="J1529"/>
      <c r="K1529"/>
      <c r="L1529"/>
      <c r="M1529"/>
      <c r="N1529"/>
      <c r="O1529"/>
      <c r="P1529"/>
      <c r="Q1529"/>
      <c r="R1529"/>
      <c r="S1529"/>
      <c r="T1529"/>
    </row>
    <row r="1530" spans="2:20" ht="15" x14ac:dyDescent="0.25">
      <c r="B1530" s="4" t="str">
        <f t="shared" si="24"/>
        <v/>
      </c>
      <c r="C1530"/>
      <c r="D1530"/>
      <c r="E1530"/>
      <c r="F1530"/>
      <c r="G1530"/>
      <c r="H1530"/>
      <c r="I1530"/>
      <c r="J1530"/>
      <c r="K1530"/>
      <c r="L1530"/>
      <c r="M1530"/>
      <c r="N1530"/>
      <c r="O1530"/>
      <c r="P1530"/>
      <c r="Q1530"/>
      <c r="R1530"/>
      <c r="S1530"/>
      <c r="T1530"/>
    </row>
    <row r="1531" spans="2:20" ht="15" x14ac:dyDescent="0.25">
      <c r="B1531" s="4" t="str">
        <f t="shared" si="24"/>
        <v/>
      </c>
      <c r="C1531"/>
      <c r="D1531"/>
      <c r="E1531"/>
      <c r="F1531"/>
      <c r="G1531"/>
      <c r="H1531"/>
      <c r="I1531"/>
      <c r="J1531"/>
      <c r="K1531"/>
      <c r="L1531"/>
      <c r="M1531"/>
      <c r="N1531"/>
      <c r="O1531"/>
      <c r="P1531"/>
      <c r="Q1531"/>
      <c r="R1531"/>
      <c r="S1531"/>
      <c r="T1531"/>
    </row>
    <row r="1532" spans="2:20" ht="15" x14ac:dyDescent="0.25">
      <c r="B1532" s="4" t="str">
        <f t="shared" si="24"/>
        <v/>
      </c>
      <c r="C1532"/>
      <c r="D1532"/>
      <c r="E1532"/>
      <c r="F1532"/>
      <c r="G1532"/>
      <c r="H1532"/>
      <c r="I1532"/>
      <c r="J1532"/>
      <c r="K1532"/>
      <c r="L1532"/>
      <c r="M1532"/>
      <c r="N1532"/>
      <c r="O1532"/>
      <c r="P1532"/>
      <c r="Q1532"/>
      <c r="R1532"/>
      <c r="S1532"/>
      <c r="T1532"/>
    </row>
    <row r="1533" spans="2:20" ht="15" x14ac:dyDescent="0.25">
      <c r="B1533" s="4" t="str">
        <f t="shared" si="24"/>
        <v/>
      </c>
      <c r="C1533"/>
      <c r="D1533"/>
      <c r="E1533"/>
      <c r="F1533"/>
      <c r="G1533"/>
      <c r="H1533"/>
      <c r="I1533"/>
      <c r="J1533"/>
      <c r="K1533"/>
      <c r="L1533"/>
      <c r="M1533"/>
      <c r="N1533"/>
      <c r="O1533"/>
      <c r="P1533"/>
      <c r="Q1533"/>
      <c r="R1533"/>
      <c r="S1533"/>
      <c r="T1533"/>
    </row>
    <row r="1534" spans="2:20" ht="15" x14ac:dyDescent="0.25">
      <c r="B1534" s="4" t="str">
        <f t="shared" si="24"/>
        <v/>
      </c>
      <c r="C1534"/>
      <c r="D1534"/>
      <c r="E1534"/>
      <c r="F1534"/>
      <c r="G1534"/>
      <c r="H1534"/>
      <c r="I1534"/>
      <c r="J1534"/>
      <c r="K1534"/>
      <c r="L1534"/>
      <c r="M1534"/>
      <c r="N1534"/>
      <c r="O1534"/>
      <c r="P1534"/>
      <c r="Q1534"/>
      <c r="R1534"/>
      <c r="S1534"/>
      <c r="T1534"/>
    </row>
    <row r="1535" spans="2:20" ht="15" x14ac:dyDescent="0.25">
      <c r="B1535" s="4" t="str">
        <f t="shared" si="24"/>
        <v/>
      </c>
      <c r="C1535"/>
      <c r="D1535"/>
      <c r="E1535"/>
      <c r="F1535"/>
      <c r="G1535"/>
      <c r="H1535"/>
      <c r="I1535"/>
      <c r="J1535"/>
      <c r="K1535"/>
      <c r="L1535"/>
      <c r="M1535"/>
      <c r="N1535"/>
      <c r="O1535"/>
      <c r="P1535"/>
      <c r="Q1535"/>
      <c r="R1535"/>
      <c r="S1535"/>
      <c r="T1535"/>
    </row>
    <row r="1536" spans="2:20" ht="15" x14ac:dyDescent="0.25">
      <c r="B1536" s="4" t="str">
        <f t="shared" si="24"/>
        <v/>
      </c>
      <c r="C1536"/>
      <c r="D1536"/>
      <c r="E1536"/>
      <c r="F1536"/>
      <c r="G1536"/>
      <c r="H1536"/>
      <c r="I1536"/>
      <c r="J1536"/>
      <c r="K1536"/>
      <c r="L1536"/>
      <c r="M1536"/>
      <c r="N1536"/>
      <c r="O1536"/>
      <c r="P1536"/>
      <c r="Q1536"/>
      <c r="R1536"/>
      <c r="S1536"/>
      <c r="T1536"/>
    </row>
    <row r="1537" spans="2:20" ht="15" x14ac:dyDescent="0.25">
      <c r="B1537" s="4" t="str">
        <f t="shared" si="24"/>
        <v/>
      </c>
      <c r="C1537"/>
      <c r="D1537"/>
      <c r="E1537"/>
      <c r="F1537"/>
      <c r="G1537"/>
      <c r="H1537"/>
      <c r="I1537"/>
      <c r="J1537"/>
      <c r="K1537"/>
      <c r="L1537"/>
      <c r="M1537"/>
      <c r="N1537"/>
      <c r="O1537"/>
      <c r="P1537"/>
      <c r="Q1537"/>
      <c r="R1537"/>
      <c r="S1537"/>
      <c r="T1537"/>
    </row>
    <row r="1538" spans="2:20" ht="15" x14ac:dyDescent="0.25">
      <c r="B1538" s="4" t="str">
        <f t="shared" si="24"/>
        <v/>
      </c>
      <c r="C1538"/>
      <c r="D1538"/>
      <c r="E1538"/>
      <c r="F1538"/>
      <c r="G1538"/>
      <c r="H1538"/>
      <c r="I1538"/>
      <c r="J1538"/>
      <c r="K1538"/>
      <c r="L1538"/>
      <c r="M1538"/>
      <c r="N1538"/>
      <c r="O1538"/>
      <c r="P1538"/>
      <c r="Q1538"/>
      <c r="R1538"/>
      <c r="S1538"/>
      <c r="T1538"/>
    </row>
    <row r="1539" spans="2:20" ht="15" x14ac:dyDescent="0.25">
      <c r="B1539" s="4" t="str">
        <f t="shared" si="24"/>
        <v/>
      </c>
      <c r="C1539"/>
      <c r="D1539"/>
      <c r="E1539"/>
      <c r="F1539"/>
      <c r="G1539"/>
      <c r="H1539"/>
      <c r="I1539"/>
      <c r="J1539"/>
      <c r="K1539"/>
      <c r="L1539"/>
      <c r="M1539"/>
      <c r="N1539"/>
      <c r="O1539"/>
      <c r="P1539"/>
      <c r="Q1539"/>
      <c r="R1539"/>
      <c r="S1539"/>
      <c r="T1539"/>
    </row>
    <row r="1540" spans="2:20" ht="15" x14ac:dyDescent="0.25">
      <c r="B1540" s="4" t="str">
        <f t="shared" si="24"/>
        <v/>
      </c>
      <c r="C1540"/>
      <c r="D1540"/>
      <c r="E1540"/>
      <c r="F1540"/>
      <c r="G1540"/>
      <c r="H1540"/>
      <c r="I1540"/>
      <c r="J1540"/>
      <c r="K1540"/>
      <c r="L1540"/>
      <c r="M1540"/>
      <c r="N1540"/>
      <c r="O1540"/>
      <c r="P1540"/>
      <c r="Q1540"/>
      <c r="R1540"/>
      <c r="S1540"/>
      <c r="T1540"/>
    </row>
    <row r="1541" spans="2:20" ht="15" x14ac:dyDescent="0.25">
      <c r="B1541" s="4" t="str">
        <f t="shared" si="24"/>
        <v/>
      </c>
      <c r="C1541"/>
      <c r="D1541"/>
      <c r="E1541"/>
      <c r="F1541"/>
      <c r="G1541"/>
      <c r="H1541"/>
      <c r="I1541"/>
      <c r="J1541"/>
      <c r="K1541"/>
      <c r="L1541"/>
      <c r="M1541"/>
      <c r="N1541"/>
      <c r="O1541"/>
      <c r="P1541"/>
      <c r="Q1541"/>
      <c r="R1541"/>
      <c r="S1541"/>
      <c r="T1541"/>
    </row>
    <row r="1542" spans="2:20" ht="15" x14ac:dyDescent="0.25">
      <c r="B1542" s="4" t="str">
        <f t="shared" si="24"/>
        <v/>
      </c>
      <c r="C1542"/>
      <c r="D1542"/>
      <c r="E1542"/>
      <c r="F1542"/>
      <c r="G1542"/>
      <c r="H1542"/>
      <c r="I1542"/>
      <c r="J1542"/>
      <c r="K1542"/>
      <c r="L1542"/>
      <c r="M1542"/>
      <c r="N1542"/>
      <c r="O1542"/>
      <c r="P1542"/>
      <c r="Q1542"/>
      <c r="R1542"/>
      <c r="S1542"/>
      <c r="T1542"/>
    </row>
    <row r="1543" spans="2:20" ht="15" x14ac:dyDescent="0.25">
      <c r="B1543" s="4" t="str">
        <f t="shared" si="24"/>
        <v/>
      </c>
      <c r="C1543"/>
      <c r="D1543"/>
      <c r="E1543"/>
      <c r="F1543"/>
      <c r="G1543"/>
      <c r="H1543"/>
      <c r="I1543"/>
      <c r="J1543"/>
      <c r="K1543"/>
      <c r="L1543"/>
      <c r="M1543"/>
      <c r="N1543"/>
      <c r="O1543"/>
      <c r="P1543"/>
      <c r="Q1543"/>
      <c r="R1543"/>
      <c r="S1543"/>
      <c r="T1543"/>
    </row>
    <row r="1544" spans="2:20" ht="15" x14ac:dyDescent="0.25">
      <c r="B1544" s="4" t="str">
        <f t="shared" si="24"/>
        <v/>
      </c>
      <c r="C1544"/>
      <c r="D1544"/>
      <c r="E1544"/>
      <c r="F1544"/>
      <c r="G1544"/>
      <c r="H1544"/>
      <c r="I1544"/>
      <c r="J1544"/>
      <c r="K1544"/>
      <c r="L1544"/>
      <c r="M1544"/>
      <c r="N1544"/>
      <c r="O1544"/>
      <c r="P1544"/>
      <c r="Q1544"/>
      <c r="R1544"/>
      <c r="S1544"/>
      <c r="T1544"/>
    </row>
    <row r="1545" spans="2:20" ht="15" x14ac:dyDescent="0.25">
      <c r="B1545" s="4" t="str">
        <f t="shared" si="24"/>
        <v/>
      </c>
      <c r="C1545"/>
      <c r="D1545"/>
      <c r="E1545"/>
      <c r="F1545"/>
      <c r="G1545"/>
      <c r="H1545"/>
      <c r="I1545"/>
      <c r="J1545"/>
      <c r="K1545"/>
      <c r="L1545"/>
      <c r="M1545"/>
      <c r="N1545"/>
      <c r="O1545"/>
      <c r="P1545"/>
      <c r="Q1545"/>
      <c r="R1545"/>
      <c r="S1545"/>
      <c r="T1545"/>
    </row>
    <row r="1546" spans="2:20" ht="15" x14ac:dyDescent="0.25">
      <c r="B1546" s="4" t="str">
        <f t="shared" si="24"/>
        <v/>
      </c>
      <c r="C1546"/>
      <c r="D1546"/>
      <c r="E1546"/>
      <c r="F1546"/>
      <c r="G1546"/>
      <c r="H1546"/>
      <c r="I1546"/>
      <c r="J1546"/>
      <c r="K1546"/>
      <c r="L1546"/>
      <c r="M1546"/>
      <c r="N1546"/>
      <c r="O1546"/>
      <c r="P1546"/>
      <c r="Q1546"/>
      <c r="R1546"/>
      <c r="S1546"/>
      <c r="T1546"/>
    </row>
    <row r="1547" spans="2:20" ht="15" x14ac:dyDescent="0.25">
      <c r="B1547" s="4" t="str">
        <f t="shared" si="24"/>
        <v/>
      </c>
      <c r="C1547"/>
      <c r="D1547"/>
      <c r="E1547"/>
      <c r="F1547"/>
      <c r="G1547"/>
      <c r="H1547"/>
      <c r="I1547"/>
      <c r="J1547"/>
      <c r="K1547"/>
      <c r="L1547"/>
      <c r="M1547"/>
      <c r="N1547"/>
      <c r="O1547"/>
      <c r="P1547"/>
      <c r="Q1547"/>
      <c r="R1547"/>
      <c r="S1547"/>
      <c r="T1547"/>
    </row>
    <row r="1548" spans="2:20" ht="15" x14ac:dyDescent="0.25">
      <c r="B1548" s="4" t="str">
        <f t="shared" si="24"/>
        <v/>
      </c>
      <c r="C1548"/>
      <c r="D1548"/>
      <c r="E1548"/>
      <c r="F1548"/>
      <c r="G1548"/>
      <c r="H1548"/>
      <c r="I1548"/>
      <c r="J1548"/>
      <c r="K1548"/>
      <c r="L1548"/>
      <c r="M1548"/>
      <c r="N1548"/>
      <c r="O1548"/>
      <c r="P1548"/>
      <c r="Q1548"/>
      <c r="R1548"/>
      <c r="S1548"/>
      <c r="T1548"/>
    </row>
    <row r="1549" spans="2:20" ht="15" x14ac:dyDescent="0.25">
      <c r="B1549" s="4" t="str">
        <f t="shared" ref="B1549:B1612" si="25">IF(IFERROR(IF(MAX(G1549:BB1549)/MAX($G$12:$BB$10000)=1,"",MAX(G1549:BB1549)/MAX($G$12:$BB$10000)),"")=0,"",IFERROR(IF(MAX(G1549:BB1549)/MAX($G$12:$BB$10000)=1,"",MAX(G1549:BB1549)/MAX($G$12:$BB$10000)),""))</f>
        <v/>
      </c>
      <c r="C1549"/>
      <c r="D1549"/>
      <c r="E1549"/>
      <c r="F1549"/>
      <c r="G1549"/>
      <c r="H1549"/>
      <c r="I1549"/>
      <c r="J1549"/>
      <c r="K1549"/>
      <c r="L1549"/>
      <c r="M1549"/>
      <c r="N1549"/>
      <c r="O1549"/>
      <c r="P1549"/>
      <c r="Q1549"/>
      <c r="R1549"/>
      <c r="S1549"/>
      <c r="T1549"/>
    </row>
    <row r="1550" spans="2:20" ht="15" x14ac:dyDescent="0.25">
      <c r="B1550" s="4" t="str">
        <f t="shared" si="25"/>
        <v/>
      </c>
      <c r="C1550"/>
      <c r="D1550"/>
      <c r="E1550"/>
      <c r="F1550"/>
      <c r="G1550"/>
      <c r="H1550"/>
      <c r="I1550"/>
      <c r="J1550"/>
      <c r="K1550"/>
      <c r="L1550"/>
      <c r="M1550"/>
      <c r="N1550"/>
      <c r="O1550"/>
      <c r="P1550"/>
      <c r="Q1550"/>
      <c r="R1550"/>
      <c r="S1550"/>
      <c r="T1550"/>
    </row>
    <row r="1551" spans="2:20" ht="15" x14ac:dyDescent="0.25">
      <c r="B1551" s="4" t="str">
        <f t="shared" si="25"/>
        <v/>
      </c>
      <c r="C1551"/>
      <c r="D1551"/>
      <c r="E1551"/>
      <c r="F1551"/>
      <c r="G1551"/>
      <c r="H1551"/>
      <c r="I1551"/>
      <c r="J1551"/>
      <c r="K1551"/>
      <c r="L1551"/>
      <c r="M1551"/>
      <c r="N1551"/>
      <c r="O1551"/>
      <c r="P1551"/>
      <c r="Q1551"/>
      <c r="R1551"/>
      <c r="S1551"/>
      <c r="T1551"/>
    </row>
    <row r="1552" spans="2:20" ht="15" x14ac:dyDescent="0.25">
      <c r="B1552" s="4" t="str">
        <f t="shared" si="25"/>
        <v/>
      </c>
      <c r="C1552"/>
      <c r="D1552"/>
      <c r="E1552"/>
      <c r="F1552"/>
      <c r="G1552"/>
      <c r="H1552"/>
      <c r="I1552"/>
      <c r="J1552"/>
      <c r="K1552"/>
      <c r="L1552"/>
      <c r="M1552"/>
      <c r="N1552"/>
      <c r="O1552"/>
      <c r="P1552"/>
      <c r="Q1552"/>
      <c r="R1552"/>
      <c r="S1552"/>
      <c r="T1552"/>
    </row>
    <row r="1553" spans="2:20" ht="15" x14ac:dyDescent="0.25">
      <c r="B1553" s="4" t="str">
        <f t="shared" si="25"/>
        <v/>
      </c>
      <c r="C1553"/>
      <c r="D1553"/>
      <c r="E1553"/>
      <c r="F1553"/>
      <c r="G1553"/>
      <c r="H1553"/>
      <c r="I1553"/>
      <c r="J1553"/>
      <c r="K1553"/>
      <c r="L1553"/>
      <c r="M1553"/>
      <c r="N1553"/>
      <c r="O1553"/>
      <c r="P1553"/>
      <c r="Q1553"/>
      <c r="R1553"/>
      <c r="S1553"/>
      <c r="T1553"/>
    </row>
    <row r="1554" spans="2:20" ht="15" x14ac:dyDescent="0.25">
      <c r="B1554" s="4" t="str">
        <f t="shared" si="25"/>
        <v/>
      </c>
      <c r="C1554"/>
      <c r="D1554"/>
      <c r="E1554"/>
      <c r="F1554"/>
      <c r="G1554"/>
      <c r="H1554"/>
      <c r="I1554"/>
      <c r="J1554"/>
      <c r="K1554"/>
      <c r="L1554"/>
      <c r="M1554"/>
      <c r="N1554"/>
      <c r="O1554"/>
      <c r="P1554"/>
      <c r="Q1554"/>
      <c r="R1554"/>
      <c r="S1554"/>
      <c r="T1554"/>
    </row>
    <row r="1555" spans="2:20" ht="15" x14ac:dyDescent="0.25">
      <c r="B1555" s="4" t="str">
        <f t="shared" si="25"/>
        <v/>
      </c>
      <c r="C1555"/>
      <c r="D1555"/>
      <c r="E1555"/>
      <c r="F1555"/>
      <c r="G1555"/>
      <c r="H1555"/>
      <c r="I1555"/>
      <c r="J1555"/>
      <c r="K1555"/>
      <c r="L1555"/>
      <c r="M1555"/>
      <c r="N1555"/>
      <c r="O1555"/>
      <c r="P1555"/>
      <c r="Q1555"/>
      <c r="R1555"/>
      <c r="S1555"/>
      <c r="T1555"/>
    </row>
    <row r="1556" spans="2:20" ht="15" x14ac:dyDescent="0.25">
      <c r="B1556" s="4" t="str">
        <f t="shared" si="25"/>
        <v/>
      </c>
      <c r="C1556"/>
      <c r="D1556"/>
      <c r="E1556"/>
      <c r="F1556"/>
      <c r="G1556"/>
      <c r="H1556"/>
      <c r="I1556"/>
      <c r="J1556"/>
      <c r="K1556"/>
      <c r="L1556"/>
      <c r="M1556"/>
      <c r="N1556"/>
      <c r="O1556"/>
      <c r="P1556"/>
      <c r="Q1556"/>
      <c r="R1556"/>
      <c r="S1556"/>
      <c r="T1556"/>
    </row>
    <row r="1557" spans="2:20" ht="15" x14ac:dyDescent="0.25">
      <c r="B1557" s="4" t="str">
        <f t="shared" si="25"/>
        <v/>
      </c>
      <c r="C1557"/>
      <c r="D1557"/>
      <c r="E1557"/>
      <c r="F1557"/>
      <c r="G1557"/>
      <c r="H1557"/>
      <c r="I1557"/>
      <c r="J1557"/>
      <c r="K1557"/>
      <c r="L1557"/>
      <c r="M1557"/>
      <c r="N1557"/>
      <c r="O1557"/>
      <c r="P1557"/>
      <c r="Q1557"/>
      <c r="R1557"/>
      <c r="S1557"/>
      <c r="T1557"/>
    </row>
    <row r="1558" spans="2:20" ht="15" x14ac:dyDescent="0.25">
      <c r="B1558" s="4" t="str">
        <f t="shared" si="25"/>
        <v/>
      </c>
      <c r="C1558"/>
      <c r="D1558"/>
      <c r="E1558"/>
      <c r="F1558"/>
      <c r="G1558"/>
      <c r="H1558"/>
      <c r="I1558"/>
      <c r="J1558"/>
      <c r="K1558"/>
      <c r="L1558"/>
      <c r="M1558"/>
      <c r="N1558"/>
      <c r="O1558"/>
      <c r="P1558"/>
      <c r="Q1558"/>
      <c r="R1558"/>
      <c r="S1558"/>
      <c r="T1558"/>
    </row>
    <row r="1559" spans="2:20" ht="15" x14ac:dyDescent="0.25">
      <c r="B1559" s="4" t="str">
        <f t="shared" si="25"/>
        <v/>
      </c>
      <c r="C1559"/>
      <c r="D1559"/>
      <c r="E1559"/>
      <c r="F1559"/>
      <c r="G1559"/>
      <c r="H1559"/>
      <c r="I1559"/>
      <c r="J1559"/>
      <c r="K1559"/>
      <c r="L1559"/>
      <c r="M1559"/>
      <c r="N1559"/>
      <c r="O1559"/>
      <c r="P1559"/>
      <c r="Q1559"/>
      <c r="R1559"/>
      <c r="S1559"/>
      <c r="T1559"/>
    </row>
    <row r="1560" spans="2:20" ht="15" x14ac:dyDescent="0.25">
      <c r="B1560" s="4" t="str">
        <f t="shared" si="25"/>
        <v/>
      </c>
      <c r="C1560"/>
      <c r="D1560"/>
      <c r="E1560"/>
      <c r="F1560"/>
      <c r="G1560"/>
      <c r="H1560"/>
      <c r="I1560"/>
      <c r="J1560"/>
      <c r="K1560"/>
      <c r="L1560"/>
      <c r="M1560"/>
      <c r="N1560"/>
      <c r="O1560"/>
      <c r="P1560"/>
      <c r="Q1560"/>
      <c r="R1560"/>
      <c r="S1560"/>
      <c r="T1560"/>
    </row>
    <row r="1561" spans="2:20" ht="15" x14ac:dyDescent="0.25">
      <c r="B1561" s="4" t="str">
        <f t="shared" si="25"/>
        <v/>
      </c>
      <c r="C1561"/>
      <c r="D1561"/>
      <c r="E1561"/>
      <c r="F1561"/>
      <c r="G1561"/>
      <c r="H1561"/>
      <c r="I1561"/>
      <c r="J1561"/>
      <c r="K1561"/>
      <c r="L1561"/>
      <c r="M1561"/>
      <c r="N1561"/>
      <c r="O1561"/>
      <c r="P1561"/>
      <c r="Q1561"/>
      <c r="R1561"/>
      <c r="S1561"/>
      <c r="T1561"/>
    </row>
    <row r="1562" spans="2:20" ht="15" x14ac:dyDescent="0.25">
      <c r="B1562" s="4" t="str">
        <f t="shared" si="25"/>
        <v/>
      </c>
      <c r="C1562"/>
      <c r="D1562"/>
      <c r="E1562"/>
      <c r="F1562"/>
      <c r="G1562"/>
      <c r="H1562"/>
      <c r="I1562"/>
      <c r="J1562"/>
      <c r="K1562"/>
      <c r="L1562"/>
      <c r="M1562"/>
      <c r="N1562"/>
      <c r="O1562"/>
      <c r="P1562"/>
      <c r="Q1562"/>
      <c r="R1562"/>
      <c r="S1562"/>
      <c r="T1562"/>
    </row>
    <row r="1563" spans="2:20" ht="15" x14ac:dyDescent="0.25">
      <c r="B1563" s="4" t="str">
        <f t="shared" si="25"/>
        <v/>
      </c>
      <c r="C1563"/>
      <c r="D1563"/>
      <c r="E1563"/>
      <c r="F1563"/>
      <c r="G1563"/>
      <c r="H1563"/>
      <c r="I1563"/>
      <c r="J1563"/>
      <c r="K1563"/>
      <c r="L1563"/>
      <c r="M1563"/>
      <c r="N1563"/>
      <c r="O1563"/>
      <c r="P1563"/>
      <c r="Q1563"/>
      <c r="R1563"/>
      <c r="S1563"/>
      <c r="T1563"/>
    </row>
    <row r="1564" spans="2:20" ht="15" x14ac:dyDescent="0.25">
      <c r="B1564" s="4" t="str">
        <f t="shared" si="25"/>
        <v/>
      </c>
      <c r="C1564"/>
      <c r="D1564"/>
      <c r="E1564"/>
      <c r="F1564"/>
      <c r="G1564"/>
      <c r="H1564"/>
      <c r="I1564"/>
      <c r="J1564"/>
      <c r="K1564"/>
      <c r="L1564"/>
      <c r="M1564"/>
      <c r="N1564"/>
      <c r="O1564"/>
      <c r="P1564"/>
      <c r="Q1564"/>
      <c r="R1564"/>
      <c r="S1564"/>
      <c r="T1564"/>
    </row>
    <row r="1565" spans="2:20" ht="15" x14ac:dyDescent="0.25">
      <c r="B1565" s="4" t="str">
        <f t="shared" si="25"/>
        <v/>
      </c>
      <c r="C1565"/>
      <c r="D1565"/>
      <c r="E1565"/>
      <c r="F1565"/>
      <c r="G1565"/>
      <c r="H1565"/>
      <c r="I1565"/>
      <c r="J1565"/>
      <c r="K1565"/>
      <c r="L1565"/>
      <c r="M1565"/>
      <c r="N1565"/>
      <c r="O1565"/>
      <c r="P1565"/>
      <c r="Q1565"/>
      <c r="R1565"/>
      <c r="S1565"/>
      <c r="T1565"/>
    </row>
    <row r="1566" spans="2:20" ht="15" x14ac:dyDescent="0.25">
      <c r="B1566" s="4" t="str">
        <f t="shared" si="25"/>
        <v/>
      </c>
      <c r="C1566"/>
      <c r="D1566"/>
      <c r="E1566"/>
      <c r="F1566"/>
      <c r="G1566"/>
      <c r="H1566"/>
      <c r="I1566"/>
      <c r="J1566"/>
      <c r="K1566"/>
      <c r="L1566"/>
      <c r="M1566"/>
      <c r="N1566"/>
      <c r="O1566"/>
      <c r="P1566"/>
      <c r="Q1566"/>
      <c r="R1566"/>
      <c r="S1566"/>
      <c r="T1566"/>
    </row>
    <row r="1567" spans="2:20" ht="15" x14ac:dyDescent="0.25">
      <c r="B1567" s="4" t="str">
        <f t="shared" si="25"/>
        <v/>
      </c>
      <c r="C1567"/>
      <c r="D1567"/>
      <c r="E1567"/>
      <c r="F1567"/>
      <c r="G1567"/>
      <c r="H1567"/>
      <c r="I1567"/>
      <c r="J1567"/>
      <c r="K1567"/>
      <c r="L1567"/>
      <c r="M1567"/>
      <c r="N1567"/>
      <c r="O1567"/>
      <c r="P1567"/>
      <c r="Q1567"/>
      <c r="R1567"/>
      <c r="S1567"/>
      <c r="T1567"/>
    </row>
    <row r="1568" spans="2:20" ht="15" x14ac:dyDescent="0.25">
      <c r="B1568" s="4" t="str">
        <f t="shared" si="25"/>
        <v/>
      </c>
      <c r="C1568"/>
      <c r="D1568"/>
      <c r="E1568"/>
      <c r="F1568"/>
      <c r="G1568"/>
      <c r="H1568"/>
      <c r="I1568"/>
      <c r="J1568"/>
      <c r="K1568"/>
      <c r="L1568"/>
      <c r="M1568"/>
      <c r="N1568"/>
      <c r="O1568"/>
      <c r="P1568"/>
      <c r="Q1568"/>
      <c r="R1568"/>
      <c r="S1568"/>
      <c r="T1568"/>
    </row>
    <row r="1569" spans="2:20" ht="15" x14ac:dyDescent="0.25">
      <c r="B1569" s="4" t="str">
        <f t="shared" si="25"/>
        <v/>
      </c>
      <c r="C1569"/>
      <c r="D1569"/>
      <c r="E1569"/>
      <c r="F1569"/>
      <c r="G1569"/>
      <c r="H1569"/>
      <c r="I1569"/>
      <c r="J1569"/>
      <c r="K1569"/>
      <c r="L1569"/>
      <c r="M1569"/>
      <c r="N1569"/>
      <c r="O1569"/>
      <c r="P1569"/>
      <c r="Q1569"/>
      <c r="R1569"/>
      <c r="S1569"/>
      <c r="T1569"/>
    </row>
    <row r="1570" spans="2:20" ht="15" x14ac:dyDescent="0.25">
      <c r="B1570" s="4" t="str">
        <f t="shared" si="25"/>
        <v/>
      </c>
      <c r="C1570"/>
      <c r="D1570"/>
      <c r="E1570"/>
      <c r="F1570"/>
      <c r="G1570"/>
      <c r="H1570"/>
      <c r="I1570"/>
      <c r="J1570"/>
      <c r="K1570"/>
      <c r="L1570"/>
      <c r="M1570"/>
      <c r="N1570"/>
      <c r="O1570"/>
      <c r="P1570"/>
      <c r="Q1570"/>
      <c r="R1570"/>
      <c r="S1570"/>
      <c r="T1570"/>
    </row>
    <row r="1571" spans="2:20" ht="15" x14ac:dyDescent="0.25">
      <c r="B1571" s="4" t="str">
        <f t="shared" si="25"/>
        <v/>
      </c>
      <c r="C1571"/>
      <c r="D1571"/>
      <c r="E1571"/>
      <c r="F1571"/>
      <c r="G1571"/>
      <c r="H1571"/>
      <c r="I1571"/>
      <c r="J1571"/>
      <c r="K1571"/>
      <c r="L1571"/>
      <c r="M1571"/>
      <c r="N1571"/>
      <c r="O1571"/>
      <c r="P1571"/>
      <c r="Q1571"/>
      <c r="R1571"/>
      <c r="S1571"/>
      <c r="T1571"/>
    </row>
    <row r="1572" spans="2:20" ht="15" x14ac:dyDescent="0.25">
      <c r="B1572" s="4" t="str">
        <f t="shared" si="25"/>
        <v/>
      </c>
      <c r="C1572"/>
      <c r="D1572"/>
      <c r="E1572"/>
      <c r="F1572"/>
      <c r="G1572"/>
      <c r="H1572"/>
      <c r="I1572"/>
      <c r="J1572"/>
      <c r="K1572"/>
      <c r="L1572"/>
      <c r="M1572"/>
      <c r="N1572"/>
      <c r="O1572"/>
      <c r="P1572"/>
      <c r="Q1572"/>
      <c r="R1572"/>
      <c r="S1572"/>
      <c r="T1572"/>
    </row>
    <row r="1573" spans="2:20" ht="15" x14ac:dyDescent="0.25">
      <c r="B1573" s="4" t="str">
        <f t="shared" si="25"/>
        <v/>
      </c>
      <c r="C1573"/>
      <c r="D1573"/>
      <c r="E1573"/>
      <c r="F1573"/>
      <c r="G1573"/>
      <c r="H1573"/>
      <c r="I1573"/>
      <c r="J1573"/>
      <c r="K1573"/>
      <c r="L1573"/>
      <c r="M1573"/>
      <c r="N1573"/>
      <c r="O1573"/>
      <c r="P1573"/>
      <c r="Q1573"/>
      <c r="R1573"/>
      <c r="S1573"/>
      <c r="T1573"/>
    </row>
    <row r="1574" spans="2:20" ht="15" x14ac:dyDescent="0.25">
      <c r="B1574" s="4" t="str">
        <f t="shared" si="25"/>
        <v/>
      </c>
      <c r="C1574"/>
      <c r="D1574"/>
      <c r="E1574"/>
      <c r="F1574"/>
      <c r="G1574"/>
      <c r="H1574"/>
      <c r="I1574"/>
      <c r="J1574"/>
      <c r="K1574"/>
      <c r="L1574"/>
      <c r="M1574"/>
      <c r="N1574"/>
      <c r="O1574"/>
      <c r="P1574"/>
      <c r="Q1574"/>
      <c r="R1574"/>
      <c r="S1574"/>
      <c r="T1574"/>
    </row>
    <row r="1575" spans="2:20" ht="15" x14ac:dyDescent="0.25">
      <c r="B1575" s="4" t="str">
        <f t="shared" si="25"/>
        <v/>
      </c>
      <c r="C1575"/>
      <c r="D1575"/>
      <c r="E1575"/>
      <c r="F1575"/>
      <c r="G1575"/>
      <c r="H1575"/>
      <c r="I1575"/>
      <c r="J1575"/>
      <c r="K1575"/>
      <c r="L1575"/>
      <c r="M1575"/>
      <c r="N1575"/>
      <c r="O1575"/>
      <c r="P1575"/>
      <c r="Q1575"/>
      <c r="R1575"/>
      <c r="S1575"/>
      <c r="T1575"/>
    </row>
    <row r="1576" spans="2:20" ht="15" x14ac:dyDescent="0.25">
      <c r="B1576" s="4" t="str">
        <f t="shared" si="25"/>
        <v/>
      </c>
      <c r="C1576"/>
      <c r="D1576"/>
      <c r="E1576"/>
      <c r="F1576"/>
      <c r="G1576"/>
      <c r="H1576"/>
      <c r="I1576"/>
      <c r="J1576"/>
      <c r="K1576"/>
      <c r="L1576"/>
      <c r="M1576"/>
      <c r="N1576"/>
      <c r="O1576"/>
      <c r="P1576"/>
      <c r="Q1576"/>
      <c r="R1576"/>
      <c r="S1576"/>
      <c r="T1576"/>
    </row>
    <row r="1577" spans="2:20" ht="15" x14ac:dyDescent="0.25">
      <c r="B1577" s="4" t="str">
        <f t="shared" si="25"/>
        <v/>
      </c>
      <c r="C1577"/>
      <c r="D1577"/>
      <c r="E1577"/>
      <c r="F1577"/>
      <c r="G1577"/>
      <c r="H1577"/>
      <c r="I1577"/>
      <c r="J1577"/>
      <c r="K1577"/>
      <c r="L1577"/>
      <c r="M1577"/>
      <c r="N1577"/>
      <c r="O1577"/>
      <c r="P1577"/>
      <c r="Q1577"/>
      <c r="R1577"/>
      <c r="S1577"/>
      <c r="T1577"/>
    </row>
    <row r="1578" spans="2:20" ht="15" x14ac:dyDescent="0.25">
      <c r="B1578" s="4" t="str">
        <f t="shared" si="25"/>
        <v/>
      </c>
      <c r="C1578"/>
      <c r="D1578"/>
      <c r="E1578"/>
      <c r="F1578"/>
      <c r="G1578"/>
      <c r="H1578"/>
      <c r="I1578"/>
      <c r="J1578"/>
      <c r="K1578"/>
      <c r="L1578"/>
      <c r="M1578"/>
      <c r="N1578"/>
      <c r="O1578"/>
      <c r="P1578"/>
      <c r="Q1578"/>
      <c r="R1578"/>
      <c r="S1578"/>
      <c r="T1578"/>
    </row>
    <row r="1579" spans="2:20" ht="15" x14ac:dyDescent="0.25">
      <c r="B1579" s="4" t="str">
        <f t="shared" si="25"/>
        <v/>
      </c>
      <c r="C1579"/>
      <c r="D1579"/>
      <c r="E1579"/>
      <c r="F1579"/>
      <c r="G1579"/>
      <c r="H1579"/>
      <c r="I1579"/>
      <c r="J1579"/>
      <c r="K1579"/>
      <c r="L1579"/>
      <c r="M1579"/>
      <c r="N1579"/>
      <c r="O1579"/>
      <c r="P1579"/>
      <c r="Q1579"/>
      <c r="R1579"/>
      <c r="S1579"/>
      <c r="T1579"/>
    </row>
    <row r="1580" spans="2:20" ht="15" x14ac:dyDescent="0.25">
      <c r="B1580" s="4" t="str">
        <f t="shared" si="25"/>
        <v/>
      </c>
      <c r="C1580"/>
      <c r="D1580"/>
      <c r="E1580"/>
      <c r="F1580"/>
      <c r="G1580"/>
      <c r="H1580"/>
      <c r="I1580"/>
      <c r="J1580"/>
      <c r="K1580"/>
      <c r="L1580"/>
      <c r="M1580"/>
      <c r="N1580"/>
      <c r="O1580"/>
      <c r="P1580"/>
      <c r="Q1580"/>
      <c r="R1580"/>
      <c r="S1580"/>
      <c r="T1580"/>
    </row>
    <row r="1581" spans="2:20" ht="15" x14ac:dyDescent="0.25">
      <c r="B1581" s="4" t="str">
        <f t="shared" si="25"/>
        <v/>
      </c>
      <c r="C1581"/>
      <c r="D1581"/>
      <c r="E1581"/>
      <c r="F1581"/>
      <c r="G1581"/>
      <c r="H1581"/>
      <c r="I1581"/>
      <c r="J1581"/>
      <c r="K1581"/>
      <c r="L1581"/>
      <c r="M1581"/>
      <c r="N1581"/>
      <c r="O1581"/>
      <c r="P1581"/>
      <c r="Q1581"/>
      <c r="R1581"/>
      <c r="S1581"/>
      <c r="T1581"/>
    </row>
    <row r="1582" spans="2:20" ht="15" x14ac:dyDescent="0.25">
      <c r="B1582" s="4" t="str">
        <f t="shared" si="25"/>
        <v/>
      </c>
      <c r="C1582"/>
      <c r="D1582"/>
      <c r="E1582"/>
      <c r="F1582"/>
      <c r="G1582"/>
      <c r="H1582"/>
      <c r="I1582"/>
      <c r="J1582"/>
      <c r="K1582"/>
      <c r="L1582"/>
      <c r="M1582"/>
      <c r="N1582"/>
      <c r="O1582"/>
      <c r="P1582"/>
      <c r="Q1582"/>
      <c r="R1582"/>
      <c r="S1582"/>
      <c r="T1582"/>
    </row>
    <row r="1583" spans="2:20" ht="15" x14ac:dyDescent="0.25">
      <c r="B1583" s="4" t="str">
        <f t="shared" si="25"/>
        <v/>
      </c>
      <c r="C1583"/>
      <c r="D1583"/>
      <c r="E1583"/>
      <c r="F1583"/>
      <c r="G1583"/>
      <c r="H1583"/>
      <c r="I1583"/>
      <c r="J1583"/>
      <c r="K1583"/>
      <c r="L1583"/>
      <c r="M1583"/>
      <c r="N1583"/>
      <c r="O1583"/>
      <c r="P1583"/>
      <c r="Q1583"/>
      <c r="R1583"/>
      <c r="S1583"/>
      <c r="T1583"/>
    </row>
    <row r="1584" spans="2:20" ht="15" x14ac:dyDescent="0.25">
      <c r="B1584" s="4" t="str">
        <f t="shared" si="25"/>
        <v/>
      </c>
      <c r="C1584"/>
      <c r="D1584"/>
      <c r="E1584"/>
      <c r="F1584"/>
      <c r="G1584"/>
      <c r="H1584"/>
      <c r="I1584"/>
      <c r="J1584"/>
      <c r="K1584"/>
      <c r="L1584"/>
      <c r="M1584"/>
      <c r="N1584"/>
      <c r="O1584"/>
      <c r="P1584"/>
      <c r="Q1584"/>
      <c r="R1584"/>
      <c r="S1584"/>
      <c r="T1584"/>
    </row>
    <row r="1585" spans="2:20" ht="15" x14ac:dyDescent="0.25">
      <c r="B1585" s="4" t="str">
        <f t="shared" si="25"/>
        <v/>
      </c>
      <c r="C1585"/>
      <c r="D1585"/>
      <c r="E1585"/>
      <c r="F1585"/>
      <c r="G1585"/>
      <c r="H1585"/>
      <c r="I1585"/>
      <c r="J1585"/>
      <c r="K1585"/>
      <c r="L1585"/>
      <c r="M1585"/>
      <c r="N1585"/>
      <c r="O1585"/>
      <c r="P1585"/>
      <c r="Q1585"/>
      <c r="R1585"/>
      <c r="S1585"/>
      <c r="T1585"/>
    </row>
    <row r="1586" spans="2:20" ht="15" x14ac:dyDescent="0.25">
      <c r="B1586" s="4" t="str">
        <f t="shared" si="25"/>
        <v/>
      </c>
      <c r="C1586"/>
      <c r="D1586"/>
      <c r="E1586"/>
      <c r="F1586"/>
      <c r="G1586"/>
      <c r="H1586"/>
      <c r="I1586"/>
      <c r="J1586"/>
      <c r="K1586"/>
      <c r="L1586"/>
      <c r="M1586"/>
      <c r="N1586"/>
      <c r="O1586"/>
      <c r="P1586"/>
      <c r="Q1586"/>
      <c r="R1586"/>
      <c r="S1586"/>
      <c r="T1586"/>
    </row>
    <row r="1587" spans="2:20" ht="15" x14ac:dyDescent="0.25">
      <c r="B1587" s="4" t="str">
        <f t="shared" si="25"/>
        <v/>
      </c>
      <c r="C1587"/>
      <c r="D1587"/>
      <c r="E1587"/>
      <c r="F1587"/>
      <c r="G1587"/>
      <c r="H1587"/>
      <c r="I1587"/>
      <c r="J1587"/>
      <c r="K1587"/>
      <c r="L1587"/>
      <c r="M1587"/>
      <c r="N1587"/>
      <c r="O1587"/>
      <c r="P1587"/>
      <c r="Q1587"/>
      <c r="R1587"/>
      <c r="S1587"/>
      <c r="T1587"/>
    </row>
    <row r="1588" spans="2:20" ht="15" x14ac:dyDescent="0.25">
      <c r="B1588" s="4" t="str">
        <f t="shared" si="25"/>
        <v/>
      </c>
      <c r="C1588"/>
      <c r="D1588"/>
      <c r="E1588"/>
      <c r="F1588"/>
      <c r="G1588"/>
      <c r="H1588"/>
      <c r="I1588"/>
      <c r="J1588"/>
      <c r="K1588"/>
      <c r="L1588"/>
      <c r="M1588"/>
      <c r="N1588"/>
      <c r="O1588"/>
      <c r="P1588"/>
      <c r="Q1588"/>
      <c r="R1588"/>
      <c r="S1588"/>
      <c r="T1588"/>
    </row>
    <row r="1589" spans="2:20" ht="15" x14ac:dyDescent="0.25">
      <c r="B1589" s="4" t="str">
        <f t="shared" si="25"/>
        <v/>
      </c>
      <c r="C1589"/>
      <c r="D1589"/>
      <c r="E1589"/>
      <c r="F1589"/>
      <c r="G1589"/>
      <c r="H1589"/>
      <c r="I1589"/>
      <c r="J1589"/>
      <c r="K1589"/>
      <c r="L1589"/>
      <c r="M1589"/>
      <c r="N1589"/>
      <c r="O1589"/>
      <c r="P1589"/>
      <c r="Q1589"/>
      <c r="R1589"/>
      <c r="S1589"/>
      <c r="T1589"/>
    </row>
    <row r="1590" spans="2:20" ht="15" x14ac:dyDescent="0.25">
      <c r="B1590" s="4" t="str">
        <f t="shared" si="25"/>
        <v/>
      </c>
      <c r="C1590"/>
      <c r="D1590"/>
      <c r="E1590"/>
      <c r="F1590"/>
      <c r="G1590"/>
      <c r="H1590"/>
      <c r="I1590"/>
      <c r="J1590"/>
      <c r="K1590"/>
      <c r="L1590"/>
      <c r="M1590"/>
      <c r="N1590"/>
      <c r="O1590"/>
      <c r="P1590"/>
      <c r="Q1590"/>
      <c r="R1590"/>
      <c r="S1590"/>
      <c r="T1590"/>
    </row>
    <row r="1591" spans="2:20" ht="15" x14ac:dyDescent="0.25">
      <c r="B1591" s="4" t="str">
        <f t="shared" si="25"/>
        <v/>
      </c>
      <c r="C1591"/>
      <c r="D1591"/>
      <c r="E1591"/>
      <c r="F1591"/>
      <c r="G1591"/>
      <c r="H1591"/>
      <c r="I1591"/>
      <c r="J1591"/>
      <c r="K1591"/>
      <c r="L1591"/>
      <c r="M1591"/>
      <c r="N1591"/>
      <c r="O1591"/>
      <c r="P1591"/>
      <c r="Q1591"/>
      <c r="R1591"/>
      <c r="S1591"/>
      <c r="T1591"/>
    </row>
    <row r="1592" spans="2:20" ht="15" x14ac:dyDescent="0.25">
      <c r="B1592" s="4" t="str">
        <f t="shared" si="25"/>
        <v/>
      </c>
      <c r="C1592"/>
      <c r="D1592"/>
      <c r="E1592"/>
      <c r="F1592"/>
      <c r="G1592"/>
      <c r="H1592"/>
      <c r="I1592"/>
      <c r="J1592"/>
      <c r="K1592"/>
      <c r="L1592"/>
      <c r="M1592"/>
      <c r="N1592"/>
      <c r="O1592"/>
      <c r="P1592"/>
      <c r="Q1592"/>
      <c r="R1592"/>
      <c r="S1592"/>
      <c r="T1592"/>
    </row>
    <row r="1593" spans="2:20" ht="15" x14ac:dyDescent="0.25">
      <c r="B1593" s="4" t="str">
        <f t="shared" si="25"/>
        <v/>
      </c>
      <c r="C1593"/>
      <c r="D1593"/>
      <c r="E1593"/>
      <c r="F1593"/>
      <c r="G1593"/>
      <c r="H1593"/>
      <c r="I1593"/>
      <c r="J1593"/>
      <c r="K1593"/>
      <c r="L1593"/>
      <c r="M1593"/>
      <c r="N1593"/>
      <c r="O1593"/>
      <c r="P1593"/>
      <c r="Q1593"/>
      <c r="R1593"/>
      <c r="S1593"/>
      <c r="T1593"/>
    </row>
    <row r="1594" spans="2:20" ht="15" x14ac:dyDescent="0.25">
      <c r="B1594" s="4" t="str">
        <f t="shared" si="25"/>
        <v/>
      </c>
      <c r="C1594"/>
      <c r="D1594"/>
      <c r="E1594"/>
      <c r="F1594"/>
      <c r="G1594"/>
      <c r="H1594"/>
      <c r="I1594"/>
      <c r="J1594"/>
      <c r="K1594"/>
      <c r="L1594"/>
      <c r="M1594"/>
      <c r="N1594"/>
      <c r="O1594"/>
      <c r="P1594"/>
      <c r="Q1594"/>
      <c r="R1594"/>
      <c r="S1594"/>
      <c r="T1594"/>
    </row>
    <row r="1595" spans="2:20" ht="15" x14ac:dyDescent="0.25">
      <c r="B1595" s="4" t="str">
        <f t="shared" si="25"/>
        <v/>
      </c>
      <c r="C1595"/>
      <c r="D1595"/>
      <c r="E1595"/>
      <c r="F1595"/>
      <c r="G1595"/>
      <c r="H1595"/>
      <c r="I1595"/>
      <c r="J1595"/>
      <c r="K1595"/>
      <c r="L1595"/>
      <c r="M1595"/>
      <c r="N1595"/>
      <c r="O1595"/>
      <c r="P1595"/>
      <c r="Q1595"/>
      <c r="R1595"/>
      <c r="S1595"/>
      <c r="T1595"/>
    </row>
    <row r="1596" spans="2:20" ht="15" x14ac:dyDescent="0.25">
      <c r="B1596" s="4" t="str">
        <f t="shared" si="25"/>
        <v/>
      </c>
      <c r="C1596"/>
      <c r="D1596"/>
      <c r="E1596"/>
      <c r="F1596"/>
      <c r="G1596"/>
      <c r="H1596"/>
      <c r="I1596"/>
      <c r="J1596"/>
      <c r="K1596"/>
      <c r="L1596"/>
      <c r="M1596"/>
      <c r="N1596"/>
      <c r="O1596"/>
      <c r="P1596"/>
      <c r="Q1596"/>
      <c r="R1596"/>
      <c r="S1596"/>
      <c r="T1596"/>
    </row>
    <row r="1597" spans="2:20" ht="15" x14ac:dyDescent="0.25">
      <c r="B1597" s="4" t="str">
        <f t="shared" si="25"/>
        <v/>
      </c>
      <c r="C1597"/>
      <c r="D1597"/>
      <c r="E1597"/>
      <c r="F1597"/>
      <c r="G1597"/>
      <c r="H1597"/>
      <c r="I1597"/>
      <c r="J1597"/>
      <c r="K1597"/>
      <c r="L1597"/>
      <c r="M1597"/>
      <c r="N1597"/>
      <c r="O1597"/>
      <c r="P1597"/>
      <c r="Q1597"/>
      <c r="R1597"/>
      <c r="S1597"/>
      <c r="T1597"/>
    </row>
    <row r="1598" spans="2:20" ht="15" x14ac:dyDescent="0.25">
      <c r="B1598" s="4" t="str">
        <f t="shared" si="25"/>
        <v/>
      </c>
      <c r="C1598"/>
      <c r="D1598"/>
      <c r="E1598"/>
      <c r="F1598"/>
      <c r="G1598"/>
      <c r="H1598"/>
      <c r="I1598"/>
      <c r="J1598"/>
      <c r="K1598"/>
      <c r="L1598"/>
      <c r="M1598"/>
      <c r="N1598"/>
      <c r="O1598"/>
      <c r="P1598"/>
      <c r="Q1598"/>
      <c r="R1598"/>
      <c r="S1598"/>
      <c r="T1598"/>
    </row>
    <row r="1599" spans="2:20" ht="15" x14ac:dyDescent="0.25">
      <c r="B1599" s="4" t="str">
        <f t="shared" si="25"/>
        <v/>
      </c>
      <c r="C1599"/>
      <c r="D1599"/>
      <c r="E1599"/>
      <c r="F1599"/>
      <c r="G1599"/>
      <c r="H1599"/>
      <c r="I1599"/>
      <c r="J1599"/>
      <c r="K1599"/>
      <c r="L1599"/>
      <c r="M1599"/>
      <c r="N1599"/>
      <c r="O1599"/>
      <c r="P1599"/>
      <c r="Q1599"/>
      <c r="R1599"/>
      <c r="S1599"/>
      <c r="T1599"/>
    </row>
    <row r="1600" spans="2:20" ht="15" x14ac:dyDescent="0.25">
      <c r="B1600" s="4" t="str">
        <f t="shared" si="25"/>
        <v/>
      </c>
      <c r="C1600"/>
      <c r="D1600"/>
      <c r="E1600"/>
      <c r="F1600"/>
      <c r="G1600"/>
      <c r="H1600"/>
      <c r="I1600"/>
      <c r="J1600"/>
      <c r="K1600"/>
      <c r="L1600"/>
      <c r="M1600"/>
      <c r="N1600"/>
      <c r="O1600"/>
      <c r="P1600"/>
      <c r="Q1600"/>
      <c r="R1600"/>
      <c r="S1600"/>
      <c r="T1600"/>
    </row>
    <row r="1601" spans="2:20" ht="15" x14ac:dyDescent="0.25">
      <c r="B1601" s="4" t="str">
        <f t="shared" si="25"/>
        <v/>
      </c>
      <c r="C1601"/>
      <c r="D1601"/>
      <c r="E1601"/>
      <c r="F1601"/>
      <c r="G1601"/>
      <c r="H1601"/>
      <c r="I1601"/>
      <c r="J1601"/>
      <c r="K1601"/>
      <c r="L1601"/>
      <c r="M1601"/>
      <c r="N1601"/>
      <c r="O1601"/>
      <c r="P1601"/>
      <c r="Q1601"/>
      <c r="R1601"/>
      <c r="S1601"/>
      <c r="T1601"/>
    </row>
    <row r="1602" spans="2:20" ht="15" x14ac:dyDescent="0.25">
      <c r="B1602" s="4" t="str">
        <f t="shared" si="25"/>
        <v/>
      </c>
      <c r="C1602"/>
      <c r="D1602"/>
      <c r="E1602"/>
      <c r="F1602"/>
      <c r="G1602"/>
      <c r="H1602"/>
      <c r="I1602"/>
      <c r="J1602"/>
      <c r="K1602"/>
      <c r="L1602"/>
      <c r="M1602"/>
      <c r="N1602"/>
      <c r="O1602"/>
      <c r="P1602"/>
      <c r="Q1602"/>
      <c r="R1602"/>
      <c r="S1602"/>
      <c r="T1602"/>
    </row>
    <row r="1603" spans="2:20" ht="15" x14ac:dyDescent="0.25">
      <c r="B1603" s="4" t="str">
        <f t="shared" si="25"/>
        <v/>
      </c>
      <c r="C1603"/>
      <c r="D1603"/>
      <c r="E1603"/>
      <c r="F1603"/>
      <c r="G1603"/>
      <c r="H1603"/>
      <c r="I1603"/>
      <c r="J1603"/>
      <c r="K1603"/>
      <c r="L1603"/>
      <c r="M1603"/>
      <c r="N1603"/>
      <c r="O1603"/>
      <c r="P1603"/>
      <c r="Q1603"/>
      <c r="R1603"/>
      <c r="S1603"/>
      <c r="T1603"/>
    </row>
    <row r="1604" spans="2:20" ht="15" x14ac:dyDescent="0.25">
      <c r="B1604" s="4" t="str">
        <f t="shared" si="25"/>
        <v/>
      </c>
      <c r="C1604"/>
      <c r="D1604"/>
      <c r="E1604"/>
      <c r="F1604"/>
      <c r="G1604"/>
      <c r="H1604"/>
      <c r="I1604"/>
      <c r="J1604"/>
      <c r="K1604"/>
      <c r="L1604"/>
      <c r="M1604"/>
      <c r="N1604"/>
      <c r="O1604"/>
      <c r="P1604"/>
      <c r="Q1604"/>
      <c r="R1604"/>
      <c r="S1604"/>
      <c r="T1604"/>
    </row>
    <row r="1605" spans="2:20" ht="15" x14ac:dyDescent="0.25">
      <c r="B1605" s="4" t="str">
        <f t="shared" si="25"/>
        <v/>
      </c>
      <c r="C1605"/>
      <c r="D1605"/>
      <c r="E1605"/>
      <c r="F1605"/>
      <c r="G1605"/>
      <c r="H1605"/>
      <c r="I1605"/>
      <c r="J1605"/>
      <c r="K1605"/>
      <c r="L1605"/>
      <c r="M1605"/>
      <c r="N1605"/>
      <c r="O1605"/>
      <c r="P1605"/>
      <c r="Q1605"/>
      <c r="R1605"/>
      <c r="S1605"/>
      <c r="T1605"/>
    </row>
    <row r="1606" spans="2:20" ht="15" x14ac:dyDescent="0.25">
      <c r="B1606" s="4" t="str">
        <f t="shared" si="25"/>
        <v/>
      </c>
      <c r="C1606"/>
      <c r="D1606"/>
      <c r="E1606"/>
      <c r="F1606"/>
      <c r="G1606"/>
      <c r="H1606"/>
      <c r="I1606"/>
      <c r="J1606"/>
      <c r="K1606"/>
      <c r="L1606"/>
      <c r="M1606"/>
      <c r="N1606"/>
      <c r="O1606"/>
      <c r="P1606"/>
      <c r="Q1606"/>
      <c r="R1606"/>
      <c r="S1606"/>
      <c r="T1606"/>
    </row>
    <row r="1607" spans="2:20" ht="15" x14ac:dyDescent="0.25">
      <c r="B1607" s="4" t="str">
        <f t="shared" si="25"/>
        <v/>
      </c>
      <c r="C1607"/>
      <c r="D1607"/>
      <c r="E1607"/>
      <c r="F1607"/>
      <c r="G1607"/>
      <c r="H1607"/>
      <c r="I1607"/>
      <c r="J1607"/>
      <c r="K1607"/>
      <c r="L1607"/>
      <c r="M1607"/>
      <c r="N1607"/>
      <c r="O1607"/>
      <c r="P1607"/>
      <c r="Q1607"/>
      <c r="R1607"/>
      <c r="S1607"/>
      <c r="T1607"/>
    </row>
    <row r="1608" spans="2:20" ht="15" x14ac:dyDescent="0.25">
      <c r="B1608" s="4" t="str">
        <f t="shared" si="25"/>
        <v/>
      </c>
      <c r="C1608"/>
      <c r="D1608"/>
      <c r="E1608"/>
      <c r="F1608"/>
      <c r="G1608"/>
      <c r="H1608"/>
      <c r="I1608"/>
      <c r="J1608"/>
      <c r="K1608"/>
      <c r="L1608"/>
      <c r="M1608"/>
      <c r="N1608"/>
      <c r="O1608"/>
      <c r="P1608"/>
      <c r="Q1608"/>
      <c r="R1608"/>
      <c r="S1608"/>
      <c r="T1608"/>
    </row>
    <row r="1609" spans="2:20" ht="15" x14ac:dyDescent="0.25">
      <c r="B1609" s="4" t="str">
        <f t="shared" si="25"/>
        <v/>
      </c>
      <c r="C1609"/>
      <c r="D1609"/>
      <c r="E1609"/>
      <c r="F1609"/>
      <c r="G1609"/>
      <c r="H1609"/>
      <c r="I1609"/>
      <c r="J1609"/>
      <c r="K1609"/>
      <c r="L1609"/>
      <c r="M1609"/>
      <c r="N1609"/>
      <c r="O1609"/>
      <c r="P1609"/>
      <c r="Q1609"/>
      <c r="R1609"/>
      <c r="S1609"/>
      <c r="T1609"/>
    </row>
    <row r="1610" spans="2:20" ht="15" x14ac:dyDescent="0.25">
      <c r="B1610" s="4" t="str">
        <f t="shared" si="25"/>
        <v/>
      </c>
      <c r="C1610"/>
      <c r="D1610"/>
      <c r="E1610"/>
      <c r="F1610"/>
      <c r="G1610"/>
      <c r="H1610"/>
      <c r="I1610"/>
      <c r="J1610"/>
      <c r="K1610"/>
      <c r="L1610"/>
      <c r="M1610"/>
      <c r="N1610"/>
      <c r="O1610"/>
      <c r="P1610"/>
      <c r="Q1610"/>
      <c r="R1610"/>
      <c r="S1610"/>
      <c r="T1610"/>
    </row>
    <row r="1611" spans="2:20" ht="15" x14ac:dyDescent="0.25">
      <c r="B1611" s="4" t="str">
        <f t="shared" si="25"/>
        <v/>
      </c>
      <c r="C1611"/>
      <c r="D1611"/>
      <c r="E1611"/>
      <c r="F1611"/>
      <c r="G1611"/>
      <c r="H1611"/>
      <c r="I1611"/>
      <c r="J1611"/>
      <c r="K1611"/>
      <c r="L1611"/>
      <c r="M1611"/>
      <c r="N1611"/>
      <c r="O1611"/>
      <c r="P1611"/>
      <c r="Q1611"/>
      <c r="R1611"/>
      <c r="S1611"/>
      <c r="T1611"/>
    </row>
    <row r="1612" spans="2:20" ht="15" x14ac:dyDescent="0.25">
      <c r="B1612" s="4" t="str">
        <f t="shared" si="25"/>
        <v/>
      </c>
      <c r="C1612"/>
      <c r="D1612"/>
      <c r="E1612"/>
      <c r="F1612"/>
      <c r="G1612"/>
      <c r="H1612"/>
      <c r="I1612"/>
      <c r="J1612"/>
      <c r="K1612"/>
      <c r="L1612"/>
      <c r="M1612"/>
      <c r="N1612"/>
      <c r="O1612"/>
      <c r="P1612"/>
      <c r="Q1612"/>
      <c r="R1612"/>
      <c r="S1612"/>
      <c r="T1612"/>
    </row>
    <row r="1613" spans="2:20" ht="15" x14ac:dyDescent="0.25">
      <c r="B1613" s="4" t="str">
        <f t="shared" ref="B1613:B1676" si="26">IF(IFERROR(IF(MAX(G1613:BB1613)/MAX($G$12:$BB$10000)=1,"",MAX(G1613:BB1613)/MAX($G$12:$BB$10000)),"")=0,"",IFERROR(IF(MAX(G1613:BB1613)/MAX($G$12:$BB$10000)=1,"",MAX(G1613:BB1613)/MAX($G$12:$BB$10000)),""))</f>
        <v/>
      </c>
      <c r="C1613"/>
      <c r="D1613"/>
      <c r="E1613"/>
      <c r="F1613"/>
      <c r="G1613"/>
      <c r="H1613"/>
      <c r="I1613"/>
      <c r="J1613"/>
      <c r="K1613"/>
      <c r="L1613"/>
      <c r="M1613"/>
      <c r="N1613"/>
      <c r="O1613"/>
      <c r="P1613"/>
      <c r="Q1613"/>
      <c r="R1613"/>
      <c r="S1613"/>
      <c r="T1613"/>
    </row>
    <row r="1614" spans="2:20" ht="15" x14ac:dyDescent="0.25">
      <c r="B1614" s="4" t="str">
        <f t="shared" si="26"/>
        <v/>
      </c>
      <c r="C1614"/>
      <c r="D1614"/>
      <c r="E1614"/>
      <c r="F1614"/>
      <c r="G1614"/>
      <c r="H1614"/>
      <c r="I1614"/>
      <c r="J1614"/>
      <c r="K1614"/>
      <c r="L1614"/>
      <c r="M1614"/>
      <c r="N1614"/>
      <c r="O1614"/>
      <c r="P1614"/>
      <c r="Q1614"/>
      <c r="R1614"/>
      <c r="S1614"/>
      <c r="T1614"/>
    </row>
    <row r="1615" spans="2:20" ht="15" x14ac:dyDescent="0.25">
      <c r="B1615" s="4" t="str">
        <f t="shared" si="26"/>
        <v/>
      </c>
      <c r="C1615"/>
      <c r="D1615"/>
      <c r="E1615"/>
      <c r="F1615"/>
      <c r="G1615"/>
      <c r="H1615"/>
      <c r="I1615"/>
      <c r="J1615"/>
      <c r="K1615"/>
      <c r="L1615"/>
      <c r="M1615"/>
      <c r="N1615"/>
      <c r="O1615"/>
      <c r="P1615"/>
      <c r="Q1615"/>
      <c r="R1615"/>
      <c r="S1615"/>
      <c r="T1615"/>
    </row>
    <row r="1616" spans="2:20" ht="15" x14ac:dyDescent="0.25">
      <c r="B1616" s="4" t="str">
        <f t="shared" si="26"/>
        <v/>
      </c>
      <c r="C1616"/>
      <c r="D1616"/>
      <c r="E1616"/>
      <c r="F1616"/>
      <c r="G1616"/>
      <c r="H1616"/>
      <c r="I1616"/>
      <c r="J1616"/>
      <c r="K1616"/>
      <c r="L1616"/>
      <c r="M1616"/>
      <c r="N1616"/>
      <c r="O1616"/>
      <c r="P1616"/>
      <c r="Q1616"/>
      <c r="R1616"/>
      <c r="S1616"/>
      <c r="T1616"/>
    </row>
    <row r="1617" spans="2:20" ht="15" x14ac:dyDescent="0.25">
      <c r="B1617" s="4" t="str">
        <f t="shared" si="26"/>
        <v/>
      </c>
      <c r="C1617"/>
      <c r="D1617"/>
      <c r="E1617"/>
      <c r="F1617"/>
      <c r="G1617"/>
      <c r="H1617"/>
      <c r="I1617"/>
      <c r="J1617"/>
      <c r="K1617"/>
      <c r="L1617"/>
      <c r="M1617"/>
      <c r="N1617"/>
      <c r="O1617"/>
      <c r="P1617"/>
      <c r="Q1617"/>
      <c r="R1617"/>
      <c r="S1617"/>
      <c r="T1617"/>
    </row>
    <row r="1618" spans="2:20" ht="15" x14ac:dyDescent="0.25">
      <c r="B1618" s="4" t="str">
        <f t="shared" si="26"/>
        <v/>
      </c>
      <c r="C1618"/>
      <c r="D1618"/>
      <c r="E1618"/>
      <c r="F1618"/>
      <c r="G1618"/>
      <c r="H1618"/>
      <c r="I1618"/>
      <c r="J1618"/>
      <c r="K1618"/>
      <c r="L1618"/>
      <c r="M1618"/>
      <c r="N1618"/>
      <c r="O1618"/>
      <c r="P1618"/>
      <c r="Q1618"/>
      <c r="R1618"/>
      <c r="S1618"/>
      <c r="T1618"/>
    </row>
    <row r="1619" spans="2:20" ht="15" x14ac:dyDescent="0.25">
      <c r="B1619" s="4" t="str">
        <f t="shared" si="26"/>
        <v/>
      </c>
      <c r="C1619"/>
      <c r="D1619"/>
      <c r="E1619"/>
      <c r="F1619"/>
      <c r="G1619"/>
      <c r="H1619"/>
      <c r="I1619"/>
      <c r="J1619"/>
      <c r="K1619"/>
      <c r="L1619"/>
      <c r="M1619"/>
      <c r="N1619"/>
      <c r="O1619"/>
      <c r="P1619"/>
      <c r="Q1619"/>
      <c r="R1619"/>
      <c r="S1619"/>
      <c r="T1619"/>
    </row>
    <row r="1620" spans="2:20" ht="15" x14ac:dyDescent="0.25">
      <c r="B1620" s="4" t="str">
        <f t="shared" si="26"/>
        <v/>
      </c>
      <c r="C1620"/>
      <c r="D1620"/>
      <c r="E1620"/>
      <c r="F1620"/>
      <c r="G1620"/>
      <c r="H1620"/>
      <c r="I1620"/>
      <c r="J1620"/>
      <c r="K1620"/>
      <c r="L1620"/>
      <c r="M1620"/>
      <c r="N1620"/>
      <c r="O1620"/>
      <c r="P1620"/>
      <c r="Q1620"/>
      <c r="R1620"/>
      <c r="S1620"/>
      <c r="T1620"/>
    </row>
    <row r="1621" spans="2:20" ht="15" x14ac:dyDescent="0.25">
      <c r="B1621" s="4" t="str">
        <f t="shared" si="26"/>
        <v/>
      </c>
      <c r="C1621"/>
      <c r="D1621"/>
      <c r="E1621"/>
      <c r="F1621"/>
      <c r="G1621"/>
      <c r="H1621"/>
      <c r="I1621"/>
      <c r="J1621"/>
      <c r="K1621"/>
      <c r="L1621"/>
      <c r="M1621"/>
      <c r="N1621"/>
      <c r="O1621"/>
      <c r="P1621"/>
      <c r="Q1621"/>
      <c r="R1621"/>
      <c r="S1621"/>
      <c r="T1621"/>
    </row>
    <row r="1622" spans="2:20" ht="15" x14ac:dyDescent="0.25">
      <c r="B1622" s="4" t="str">
        <f t="shared" si="26"/>
        <v/>
      </c>
      <c r="C1622"/>
      <c r="D1622"/>
      <c r="E1622"/>
      <c r="F1622"/>
      <c r="G1622"/>
      <c r="H1622"/>
      <c r="I1622"/>
      <c r="J1622"/>
      <c r="K1622"/>
      <c r="L1622"/>
      <c r="M1622"/>
      <c r="N1622"/>
      <c r="O1622"/>
      <c r="P1622"/>
      <c r="Q1622"/>
      <c r="R1622"/>
      <c r="S1622"/>
      <c r="T1622"/>
    </row>
    <row r="1623" spans="2:20" ht="15" x14ac:dyDescent="0.25">
      <c r="B1623" s="4" t="str">
        <f t="shared" si="26"/>
        <v/>
      </c>
      <c r="C1623"/>
      <c r="D1623"/>
      <c r="E1623"/>
      <c r="F1623"/>
      <c r="G1623"/>
      <c r="H1623"/>
      <c r="I1623"/>
      <c r="J1623"/>
      <c r="K1623"/>
      <c r="L1623"/>
      <c r="M1623"/>
      <c r="N1623"/>
      <c r="O1623"/>
      <c r="P1623"/>
      <c r="Q1623"/>
      <c r="R1623"/>
      <c r="S1623"/>
      <c r="T1623"/>
    </row>
    <row r="1624" spans="2:20" ht="15" x14ac:dyDescent="0.25">
      <c r="B1624" s="4" t="str">
        <f t="shared" si="26"/>
        <v/>
      </c>
      <c r="C1624"/>
      <c r="D1624"/>
      <c r="E1624"/>
      <c r="F1624"/>
      <c r="G1624"/>
      <c r="H1624"/>
      <c r="I1624"/>
      <c r="J1624"/>
      <c r="K1624"/>
      <c r="L1624"/>
      <c r="M1624"/>
      <c r="N1624"/>
      <c r="O1624"/>
      <c r="P1624"/>
      <c r="Q1624"/>
      <c r="R1624"/>
      <c r="S1624"/>
      <c r="T1624"/>
    </row>
    <row r="1625" spans="2:20" ht="15" x14ac:dyDescent="0.25">
      <c r="B1625" s="4" t="str">
        <f t="shared" si="26"/>
        <v/>
      </c>
      <c r="C1625"/>
      <c r="D1625"/>
      <c r="E1625"/>
      <c r="F1625"/>
      <c r="G1625"/>
      <c r="H1625"/>
      <c r="I1625"/>
      <c r="J1625"/>
      <c r="K1625"/>
      <c r="L1625"/>
      <c r="M1625"/>
      <c r="N1625"/>
      <c r="O1625"/>
      <c r="P1625"/>
      <c r="Q1625"/>
      <c r="R1625"/>
      <c r="S1625"/>
      <c r="T1625"/>
    </row>
    <row r="1626" spans="2:20" ht="15" x14ac:dyDescent="0.25">
      <c r="B1626" s="4" t="str">
        <f t="shared" si="26"/>
        <v/>
      </c>
      <c r="C1626"/>
      <c r="D1626"/>
      <c r="E1626"/>
      <c r="F1626"/>
      <c r="G1626"/>
      <c r="H1626"/>
      <c r="I1626"/>
      <c r="J1626"/>
      <c r="K1626"/>
      <c r="L1626"/>
      <c r="M1626"/>
      <c r="N1626"/>
      <c r="O1626"/>
      <c r="P1626"/>
      <c r="Q1626"/>
      <c r="R1626"/>
      <c r="S1626"/>
      <c r="T1626"/>
    </row>
    <row r="1627" spans="2:20" ht="15" x14ac:dyDescent="0.25">
      <c r="B1627" s="4" t="str">
        <f t="shared" si="26"/>
        <v/>
      </c>
      <c r="C1627"/>
      <c r="D1627"/>
      <c r="E1627"/>
      <c r="F1627"/>
      <c r="G1627"/>
      <c r="H1627"/>
      <c r="I1627"/>
      <c r="J1627"/>
      <c r="K1627"/>
      <c r="L1627"/>
      <c r="M1627"/>
      <c r="N1627"/>
      <c r="O1627"/>
      <c r="P1627"/>
      <c r="Q1627"/>
      <c r="R1627"/>
      <c r="S1627"/>
      <c r="T1627"/>
    </row>
    <row r="1628" spans="2:20" ht="15" x14ac:dyDescent="0.25">
      <c r="B1628" s="4" t="str">
        <f t="shared" si="26"/>
        <v/>
      </c>
      <c r="C1628"/>
      <c r="D1628"/>
      <c r="E1628"/>
      <c r="F1628"/>
      <c r="G1628"/>
      <c r="H1628"/>
      <c r="I1628"/>
      <c r="J1628"/>
      <c r="K1628"/>
      <c r="L1628"/>
      <c r="M1628"/>
      <c r="N1628"/>
      <c r="O1628"/>
      <c r="P1628"/>
      <c r="Q1628"/>
      <c r="R1628"/>
      <c r="S1628"/>
      <c r="T1628"/>
    </row>
    <row r="1629" spans="2:20" ht="15" x14ac:dyDescent="0.25">
      <c r="B1629" s="4" t="str">
        <f t="shared" si="26"/>
        <v/>
      </c>
      <c r="C1629"/>
      <c r="D1629"/>
      <c r="E1629"/>
      <c r="F1629"/>
      <c r="G1629"/>
      <c r="H1629"/>
      <c r="I1629"/>
      <c r="J1629"/>
      <c r="K1629"/>
      <c r="L1629"/>
      <c r="M1629"/>
      <c r="N1629"/>
      <c r="O1629"/>
      <c r="P1629"/>
      <c r="Q1629"/>
      <c r="R1629"/>
      <c r="S1629"/>
      <c r="T1629"/>
    </row>
    <row r="1630" spans="2:20" ht="15" x14ac:dyDescent="0.25">
      <c r="B1630" s="4" t="str">
        <f t="shared" si="26"/>
        <v/>
      </c>
      <c r="C1630"/>
      <c r="D1630"/>
      <c r="E1630"/>
      <c r="F1630"/>
      <c r="G1630"/>
      <c r="H1630"/>
      <c r="I1630"/>
      <c r="J1630"/>
      <c r="K1630"/>
      <c r="L1630"/>
      <c r="M1630"/>
      <c r="N1630"/>
      <c r="O1630"/>
      <c r="P1630"/>
      <c r="Q1630"/>
      <c r="R1630"/>
      <c r="S1630"/>
      <c r="T1630"/>
    </row>
    <row r="1631" spans="2:20" ht="15" x14ac:dyDescent="0.25">
      <c r="B1631" s="4" t="str">
        <f t="shared" si="26"/>
        <v/>
      </c>
      <c r="C1631"/>
      <c r="D1631"/>
      <c r="E1631"/>
      <c r="F1631"/>
      <c r="G1631"/>
      <c r="H1631"/>
      <c r="I1631"/>
      <c r="J1631"/>
      <c r="K1631"/>
      <c r="L1631"/>
      <c r="M1631"/>
      <c r="N1631"/>
      <c r="O1631"/>
      <c r="P1631"/>
      <c r="Q1631"/>
      <c r="R1631"/>
      <c r="S1631"/>
      <c r="T1631"/>
    </row>
    <row r="1632" spans="2:20" ht="15" x14ac:dyDescent="0.25">
      <c r="B1632" s="4" t="str">
        <f t="shared" si="26"/>
        <v/>
      </c>
      <c r="C1632"/>
      <c r="D1632"/>
      <c r="E1632"/>
      <c r="F1632"/>
      <c r="G1632"/>
      <c r="H1632"/>
      <c r="I1632"/>
      <c r="J1632"/>
      <c r="K1632"/>
      <c r="L1632"/>
      <c r="M1632"/>
      <c r="N1632"/>
      <c r="O1632"/>
      <c r="P1632"/>
      <c r="Q1632"/>
      <c r="R1632"/>
      <c r="S1632"/>
      <c r="T1632"/>
    </row>
    <row r="1633" spans="2:20" ht="15" x14ac:dyDescent="0.25">
      <c r="B1633" s="4" t="str">
        <f t="shared" si="26"/>
        <v/>
      </c>
      <c r="C1633"/>
      <c r="D1633"/>
      <c r="E1633"/>
      <c r="F1633"/>
      <c r="G1633"/>
      <c r="H1633"/>
      <c r="I1633"/>
      <c r="J1633"/>
      <c r="K1633"/>
      <c r="L1633"/>
      <c r="M1633"/>
      <c r="N1633"/>
      <c r="O1633"/>
      <c r="P1633"/>
      <c r="Q1633"/>
      <c r="R1633"/>
      <c r="S1633"/>
      <c r="T1633"/>
    </row>
    <row r="1634" spans="2:20" ht="15" x14ac:dyDescent="0.25">
      <c r="B1634" s="4" t="str">
        <f t="shared" si="26"/>
        <v/>
      </c>
      <c r="C1634"/>
      <c r="D1634"/>
      <c r="E1634"/>
      <c r="F1634"/>
      <c r="G1634"/>
      <c r="H1634"/>
      <c r="I1634"/>
      <c r="J1634"/>
      <c r="K1634"/>
      <c r="L1634"/>
      <c r="M1634"/>
      <c r="N1634"/>
      <c r="O1634"/>
      <c r="P1634"/>
      <c r="Q1634"/>
      <c r="R1634"/>
      <c r="S1634"/>
      <c r="T1634"/>
    </row>
    <row r="1635" spans="2:20" ht="15" x14ac:dyDescent="0.25">
      <c r="B1635" s="4" t="str">
        <f t="shared" si="26"/>
        <v/>
      </c>
      <c r="C1635"/>
      <c r="D1635"/>
      <c r="E1635"/>
      <c r="F1635"/>
      <c r="G1635"/>
      <c r="H1635"/>
      <c r="I1635"/>
      <c r="J1635"/>
      <c r="K1635"/>
      <c r="L1635"/>
      <c r="M1635"/>
      <c r="N1635"/>
      <c r="O1635"/>
      <c r="P1635"/>
      <c r="Q1635"/>
      <c r="R1635"/>
      <c r="S1635"/>
      <c r="T1635"/>
    </row>
    <row r="1636" spans="2:20" ht="15" x14ac:dyDescent="0.25">
      <c r="B1636" s="4" t="str">
        <f t="shared" si="26"/>
        <v/>
      </c>
      <c r="C1636"/>
      <c r="D1636"/>
      <c r="E1636"/>
      <c r="F1636"/>
      <c r="G1636"/>
      <c r="H1636"/>
      <c r="I1636"/>
      <c r="J1636"/>
      <c r="K1636"/>
      <c r="L1636"/>
      <c r="M1636"/>
      <c r="N1636"/>
      <c r="O1636"/>
      <c r="P1636"/>
      <c r="Q1636"/>
      <c r="R1636"/>
      <c r="S1636"/>
      <c r="T1636"/>
    </row>
    <row r="1637" spans="2:20" ht="15" x14ac:dyDescent="0.25">
      <c r="B1637" s="4" t="str">
        <f t="shared" si="26"/>
        <v/>
      </c>
      <c r="C1637"/>
      <c r="D1637"/>
      <c r="E1637"/>
      <c r="F1637"/>
      <c r="G1637"/>
      <c r="H1637"/>
      <c r="I1637"/>
      <c r="J1637"/>
      <c r="K1637"/>
      <c r="L1637"/>
      <c r="M1637"/>
      <c r="N1637"/>
      <c r="O1637"/>
      <c r="P1637"/>
      <c r="Q1637"/>
      <c r="R1637"/>
      <c r="S1637"/>
      <c r="T1637"/>
    </row>
    <row r="1638" spans="2:20" ht="15" x14ac:dyDescent="0.25">
      <c r="B1638" s="4" t="str">
        <f t="shared" si="26"/>
        <v/>
      </c>
      <c r="C1638"/>
      <c r="D1638"/>
      <c r="E1638"/>
      <c r="F1638"/>
      <c r="G1638"/>
      <c r="H1638"/>
      <c r="I1638"/>
      <c r="J1638"/>
      <c r="K1638"/>
      <c r="L1638"/>
      <c r="M1638"/>
      <c r="N1638"/>
      <c r="O1638"/>
      <c r="P1638"/>
      <c r="Q1638"/>
      <c r="R1638"/>
      <c r="S1638"/>
      <c r="T1638"/>
    </row>
    <row r="1639" spans="2:20" ht="15" x14ac:dyDescent="0.25">
      <c r="B1639" s="4" t="str">
        <f t="shared" si="26"/>
        <v/>
      </c>
      <c r="C1639"/>
      <c r="D1639"/>
      <c r="E1639"/>
      <c r="F1639"/>
      <c r="G1639"/>
      <c r="H1639"/>
      <c r="I1639"/>
      <c r="J1639"/>
      <c r="K1639"/>
      <c r="L1639"/>
      <c r="M1639"/>
      <c r="N1639"/>
      <c r="O1639"/>
      <c r="P1639"/>
      <c r="Q1639"/>
      <c r="R1639"/>
      <c r="S1639"/>
      <c r="T1639"/>
    </row>
    <row r="1640" spans="2:20" ht="15" x14ac:dyDescent="0.25">
      <c r="B1640" s="4" t="str">
        <f t="shared" si="26"/>
        <v/>
      </c>
      <c r="C1640"/>
      <c r="D1640"/>
      <c r="E1640"/>
      <c r="F1640"/>
      <c r="G1640"/>
      <c r="H1640"/>
      <c r="I1640"/>
      <c r="J1640"/>
      <c r="K1640"/>
      <c r="L1640"/>
      <c r="M1640"/>
      <c r="N1640"/>
      <c r="O1640"/>
      <c r="P1640"/>
      <c r="Q1640"/>
      <c r="R1640"/>
      <c r="S1640"/>
      <c r="T1640"/>
    </row>
    <row r="1641" spans="2:20" ht="15" x14ac:dyDescent="0.25">
      <c r="B1641" s="4" t="str">
        <f t="shared" si="26"/>
        <v/>
      </c>
      <c r="C1641"/>
      <c r="D1641"/>
      <c r="E1641"/>
      <c r="F1641"/>
      <c r="G1641"/>
      <c r="H1641"/>
      <c r="I1641"/>
      <c r="J1641"/>
      <c r="K1641"/>
      <c r="L1641"/>
      <c r="M1641"/>
      <c r="N1641"/>
      <c r="O1641"/>
      <c r="P1641"/>
      <c r="Q1641"/>
      <c r="R1641"/>
      <c r="S1641"/>
      <c r="T1641"/>
    </row>
    <row r="1642" spans="2:20" ht="15" x14ac:dyDescent="0.25">
      <c r="B1642" s="4" t="str">
        <f t="shared" si="26"/>
        <v/>
      </c>
      <c r="C1642"/>
      <c r="D1642"/>
      <c r="E1642"/>
      <c r="F1642"/>
      <c r="G1642"/>
      <c r="H1642"/>
      <c r="I1642"/>
      <c r="J1642"/>
      <c r="K1642"/>
      <c r="L1642"/>
      <c r="M1642"/>
      <c r="N1642"/>
      <c r="O1642"/>
      <c r="P1642"/>
      <c r="Q1642"/>
      <c r="R1642"/>
      <c r="S1642"/>
      <c r="T1642"/>
    </row>
    <row r="1643" spans="2:20" ht="15" x14ac:dyDescent="0.25">
      <c r="B1643" s="4" t="str">
        <f t="shared" si="26"/>
        <v/>
      </c>
      <c r="C1643"/>
      <c r="D1643"/>
      <c r="E1643"/>
      <c r="F1643"/>
      <c r="G1643"/>
      <c r="H1643"/>
      <c r="I1643"/>
      <c r="J1643"/>
      <c r="K1643"/>
      <c r="L1643"/>
      <c r="M1643"/>
      <c r="N1643"/>
      <c r="O1643"/>
      <c r="P1643"/>
      <c r="Q1643"/>
      <c r="R1643"/>
      <c r="S1643"/>
      <c r="T1643"/>
    </row>
    <row r="1644" spans="2:20" ht="15" x14ac:dyDescent="0.25">
      <c r="B1644" s="4" t="str">
        <f t="shared" si="26"/>
        <v/>
      </c>
      <c r="C1644"/>
      <c r="D1644"/>
      <c r="E1644"/>
      <c r="F1644"/>
      <c r="G1644"/>
      <c r="H1644"/>
      <c r="I1644"/>
      <c r="J1644"/>
      <c r="K1644"/>
      <c r="L1644"/>
      <c r="M1644"/>
      <c r="N1644"/>
      <c r="O1644"/>
      <c r="P1644"/>
      <c r="Q1644"/>
      <c r="R1644"/>
      <c r="S1644"/>
      <c r="T1644"/>
    </row>
    <row r="1645" spans="2:20" ht="15" x14ac:dyDescent="0.25">
      <c r="B1645" s="4" t="str">
        <f t="shared" si="26"/>
        <v/>
      </c>
      <c r="C1645"/>
      <c r="D1645"/>
      <c r="E1645"/>
      <c r="F1645"/>
      <c r="G1645"/>
      <c r="H1645"/>
      <c r="I1645"/>
      <c r="J1645"/>
      <c r="K1645"/>
      <c r="L1645"/>
      <c r="M1645"/>
      <c r="N1645"/>
      <c r="O1645"/>
      <c r="P1645"/>
      <c r="Q1645"/>
      <c r="R1645"/>
      <c r="S1645"/>
      <c r="T1645"/>
    </row>
    <row r="1646" spans="2:20" ht="15" x14ac:dyDescent="0.25">
      <c r="B1646" s="4" t="str">
        <f t="shared" si="26"/>
        <v/>
      </c>
      <c r="C1646"/>
      <c r="D1646"/>
      <c r="E1646"/>
      <c r="F1646"/>
      <c r="G1646"/>
      <c r="H1646"/>
      <c r="I1646"/>
      <c r="J1646"/>
      <c r="K1646"/>
      <c r="L1646"/>
      <c r="M1646"/>
      <c r="N1646"/>
      <c r="O1646"/>
      <c r="P1646"/>
      <c r="Q1646"/>
      <c r="R1646"/>
      <c r="S1646"/>
      <c r="T1646"/>
    </row>
    <row r="1647" spans="2:20" ht="15" x14ac:dyDescent="0.25">
      <c r="B1647" s="4" t="str">
        <f t="shared" si="26"/>
        <v/>
      </c>
      <c r="C1647"/>
      <c r="D1647"/>
      <c r="E1647"/>
      <c r="F1647"/>
      <c r="G1647"/>
      <c r="H1647"/>
      <c r="I1647"/>
      <c r="J1647"/>
      <c r="K1647"/>
      <c r="L1647"/>
      <c r="M1647"/>
      <c r="N1647"/>
      <c r="O1647"/>
      <c r="P1647"/>
      <c r="Q1647"/>
      <c r="R1647"/>
      <c r="S1647"/>
      <c r="T1647"/>
    </row>
    <row r="1648" spans="2:20" ht="15" x14ac:dyDescent="0.25">
      <c r="B1648" s="4" t="str">
        <f t="shared" si="26"/>
        <v/>
      </c>
      <c r="C1648"/>
      <c r="D1648"/>
      <c r="E1648"/>
      <c r="F1648"/>
      <c r="G1648"/>
      <c r="H1648"/>
      <c r="I1648"/>
      <c r="J1648"/>
      <c r="K1648"/>
      <c r="L1648"/>
      <c r="M1648"/>
      <c r="N1648"/>
      <c r="O1648"/>
      <c r="P1648"/>
      <c r="Q1648"/>
      <c r="R1648"/>
      <c r="S1648"/>
      <c r="T1648"/>
    </row>
    <row r="1649" spans="2:20" ht="15" x14ac:dyDescent="0.25">
      <c r="B1649" s="4" t="str">
        <f t="shared" si="26"/>
        <v/>
      </c>
      <c r="C1649"/>
      <c r="D1649"/>
      <c r="E1649"/>
      <c r="F1649"/>
      <c r="G1649"/>
      <c r="H1649"/>
      <c r="I1649"/>
      <c r="J1649"/>
      <c r="K1649"/>
      <c r="L1649"/>
      <c r="M1649"/>
      <c r="N1649"/>
      <c r="O1649"/>
      <c r="P1649"/>
      <c r="Q1649"/>
      <c r="R1649"/>
      <c r="S1649"/>
      <c r="T1649"/>
    </row>
    <row r="1650" spans="2:20" ht="15" x14ac:dyDescent="0.25">
      <c r="B1650" s="4" t="str">
        <f t="shared" si="26"/>
        <v/>
      </c>
      <c r="C1650"/>
      <c r="D1650"/>
      <c r="E1650"/>
      <c r="F1650"/>
      <c r="G1650"/>
      <c r="H1650"/>
      <c r="I1650"/>
      <c r="J1650"/>
      <c r="K1650"/>
      <c r="L1650"/>
      <c r="M1650"/>
      <c r="N1650"/>
      <c r="O1650"/>
      <c r="P1650"/>
      <c r="Q1650"/>
      <c r="R1650"/>
      <c r="S1650"/>
      <c r="T1650"/>
    </row>
    <row r="1651" spans="2:20" ht="15" x14ac:dyDescent="0.25">
      <c r="B1651" s="4" t="str">
        <f t="shared" si="26"/>
        <v/>
      </c>
      <c r="C1651"/>
      <c r="D1651"/>
      <c r="E1651"/>
      <c r="F1651"/>
      <c r="G1651"/>
      <c r="H1651"/>
      <c r="I1651"/>
      <c r="J1651"/>
      <c r="K1651"/>
      <c r="L1651"/>
      <c r="M1651"/>
      <c r="N1651"/>
      <c r="O1651"/>
      <c r="P1651"/>
      <c r="Q1651"/>
      <c r="R1651"/>
      <c r="S1651"/>
      <c r="T1651"/>
    </row>
    <row r="1652" spans="2:20" ht="15" x14ac:dyDescent="0.25">
      <c r="B1652" s="4" t="str">
        <f t="shared" si="26"/>
        <v/>
      </c>
      <c r="C1652"/>
      <c r="D1652"/>
      <c r="E1652"/>
      <c r="F1652"/>
      <c r="G1652"/>
      <c r="H1652"/>
      <c r="I1652"/>
      <c r="J1652"/>
      <c r="K1652"/>
      <c r="L1652"/>
      <c r="M1652"/>
      <c r="N1652"/>
      <c r="O1652"/>
      <c r="P1652"/>
      <c r="Q1652"/>
      <c r="R1652"/>
      <c r="S1652"/>
      <c r="T1652"/>
    </row>
    <row r="1653" spans="2:20" ht="15" x14ac:dyDescent="0.25">
      <c r="B1653" s="4" t="str">
        <f t="shared" si="26"/>
        <v/>
      </c>
      <c r="C1653"/>
      <c r="D1653"/>
      <c r="E1653"/>
      <c r="F1653"/>
      <c r="G1653"/>
      <c r="H1653"/>
      <c r="I1653"/>
      <c r="J1653"/>
      <c r="K1653"/>
      <c r="L1653"/>
      <c r="M1653"/>
      <c r="N1653"/>
      <c r="O1653"/>
      <c r="P1653"/>
      <c r="Q1653"/>
      <c r="R1653"/>
      <c r="S1653"/>
      <c r="T1653"/>
    </row>
    <row r="1654" spans="2:20" ht="15" x14ac:dyDescent="0.25">
      <c r="B1654" s="4" t="str">
        <f t="shared" si="26"/>
        <v/>
      </c>
      <c r="C1654"/>
      <c r="D1654"/>
      <c r="E1654"/>
      <c r="F1654"/>
      <c r="G1654"/>
      <c r="H1654"/>
      <c r="I1654"/>
      <c r="J1654"/>
      <c r="K1654"/>
      <c r="L1654"/>
      <c r="M1654"/>
      <c r="N1654"/>
      <c r="O1654"/>
      <c r="P1654"/>
      <c r="Q1654"/>
      <c r="R1654"/>
      <c r="S1654"/>
      <c r="T1654"/>
    </row>
    <row r="1655" spans="2:20" ht="15" x14ac:dyDescent="0.25">
      <c r="B1655" s="4" t="str">
        <f t="shared" si="26"/>
        <v/>
      </c>
      <c r="C1655"/>
      <c r="D1655"/>
      <c r="E1655"/>
      <c r="F1655"/>
      <c r="G1655"/>
      <c r="H1655"/>
      <c r="I1655"/>
      <c r="J1655"/>
      <c r="K1655"/>
      <c r="L1655"/>
      <c r="M1655"/>
      <c r="N1655"/>
      <c r="O1655"/>
      <c r="P1655"/>
      <c r="Q1655"/>
      <c r="R1655"/>
      <c r="S1655"/>
      <c r="T1655"/>
    </row>
    <row r="1656" spans="2:20" ht="15" x14ac:dyDescent="0.25">
      <c r="B1656" s="4" t="str">
        <f t="shared" si="26"/>
        <v/>
      </c>
      <c r="C1656"/>
      <c r="D1656"/>
      <c r="E1656"/>
      <c r="F1656"/>
      <c r="G1656"/>
      <c r="H1656"/>
      <c r="I1656"/>
      <c r="J1656"/>
      <c r="K1656"/>
      <c r="L1656"/>
      <c r="M1656"/>
      <c r="N1656"/>
      <c r="O1656"/>
      <c r="P1656"/>
      <c r="Q1656"/>
      <c r="R1656"/>
      <c r="S1656"/>
      <c r="T1656"/>
    </row>
    <row r="1657" spans="2:20" ht="15" x14ac:dyDescent="0.25">
      <c r="B1657" s="4" t="str">
        <f t="shared" si="26"/>
        <v/>
      </c>
      <c r="C1657"/>
      <c r="D1657"/>
      <c r="E1657"/>
      <c r="F1657"/>
      <c r="G1657"/>
      <c r="H1657"/>
      <c r="I1657"/>
      <c r="J1657"/>
      <c r="K1657"/>
      <c r="L1657"/>
      <c r="M1657"/>
      <c r="N1657"/>
      <c r="O1657"/>
      <c r="P1657"/>
      <c r="Q1657"/>
      <c r="R1657"/>
      <c r="S1657"/>
      <c r="T1657"/>
    </row>
    <row r="1658" spans="2:20" ht="15" x14ac:dyDescent="0.25">
      <c r="B1658" s="4" t="str">
        <f t="shared" si="26"/>
        <v/>
      </c>
      <c r="C1658"/>
      <c r="D1658"/>
      <c r="E1658"/>
      <c r="F1658"/>
      <c r="G1658"/>
      <c r="H1658"/>
      <c r="I1658"/>
      <c r="J1658"/>
      <c r="K1658"/>
      <c r="L1658"/>
      <c r="M1658"/>
      <c r="N1658"/>
      <c r="O1658"/>
      <c r="P1658"/>
      <c r="Q1658"/>
      <c r="R1658"/>
      <c r="S1658"/>
      <c r="T1658"/>
    </row>
    <row r="1659" spans="2:20" ht="15" x14ac:dyDescent="0.25">
      <c r="B1659" s="4" t="str">
        <f t="shared" si="26"/>
        <v/>
      </c>
      <c r="C1659"/>
      <c r="D1659"/>
      <c r="E1659"/>
      <c r="F1659"/>
      <c r="G1659"/>
      <c r="H1659"/>
      <c r="I1659"/>
      <c r="J1659"/>
      <c r="K1659"/>
      <c r="L1659"/>
      <c r="M1659"/>
      <c r="N1659"/>
      <c r="O1659"/>
      <c r="P1659"/>
      <c r="Q1659"/>
      <c r="R1659"/>
      <c r="S1659"/>
      <c r="T1659"/>
    </row>
    <row r="1660" spans="2:20" ht="15" x14ac:dyDescent="0.25">
      <c r="B1660" s="4" t="str">
        <f t="shared" si="26"/>
        <v/>
      </c>
      <c r="C1660"/>
      <c r="D1660"/>
      <c r="E1660"/>
      <c r="F1660"/>
      <c r="G1660"/>
      <c r="H1660"/>
      <c r="I1660"/>
      <c r="J1660"/>
      <c r="K1660"/>
      <c r="L1660"/>
      <c r="M1660"/>
      <c r="N1660"/>
      <c r="O1660"/>
      <c r="P1660"/>
      <c r="Q1660"/>
      <c r="R1660"/>
      <c r="S1660"/>
      <c r="T1660"/>
    </row>
    <row r="1661" spans="2:20" ht="15" x14ac:dyDescent="0.25">
      <c r="B1661" s="4" t="str">
        <f t="shared" si="26"/>
        <v/>
      </c>
      <c r="C1661"/>
      <c r="D1661"/>
      <c r="E1661"/>
      <c r="F1661"/>
      <c r="G1661"/>
      <c r="H1661"/>
      <c r="I1661"/>
      <c r="J1661"/>
      <c r="K1661"/>
      <c r="L1661"/>
      <c r="M1661"/>
      <c r="N1661"/>
      <c r="O1661"/>
      <c r="P1661"/>
      <c r="Q1661"/>
      <c r="R1661"/>
      <c r="S1661"/>
      <c r="T1661"/>
    </row>
    <row r="1662" spans="2:20" ht="15" x14ac:dyDescent="0.25">
      <c r="B1662" s="4" t="str">
        <f t="shared" si="26"/>
        <v/>
      </c>
      <c r="C1662"/>
      <c r="D1662"/>
      <c r="E1662"/>
      <c r="F1662"/>
      <c r="G1662"/>
      <c r="H1662"/>
      <c r="I1662"/>
      <c r="J1662"/>
      <c r="K1662"/>
      <c r="L1662"/>
      <c r="M1662"/>
      <c r="N1662"/>
      <c r="O1662"/>
      <c r="P1662"/>
      <c r="Q1662"/>
      <c r="R1662"/>
      <c r="S1662"/>
      <c r="T1662"/>
    </row>
    <row r="1663" spans="2:20" ht="15" x14ac:dyDescent="0.25">
      <c r="B1663" s="4" t="str">
        <f t="shared" si="26"/>
        <v/>
      </c>
      <c r="C1663"/>
      <c r="D1663"/>
      <c r="E1663"/>
      <c r="F1663"/>
      <c r="G1663"/>
      <c r="H1663"/>
      <c r="I1663"/>
      <c r="J1663"/>
      <c r="K1663"/>
      <c r="L1663"/>
      <c r="M1663"/>
      <c r="N1663"/>
      <c r="O1663"/>
      <c r="P1663"/>
      <c r="Q1663"/>
      <c r="R1663"/>
      <c r="S1663"/>
      <c r="T1663"/>
    </row>
    <row r="1664" spans="2:20" ht="15" x14ac:dyDescent="0.25">
      <c r="B1664" s="4" t="str">
        <f t="shared" si="26"/>
        <v/>
      </c>
      <c r="C1664"/>
      <c r="D1664"/>
      <c r="E1664"/>
      <c r="F1664"/>
      <c r="G1664"/>
      <c r="H1664"/>
      <c r="I1664"/>
      <c r="J1664"/>
      <c r="K1664"/>
      <c r="L1664"/>
      <c r="M1664"/>
      <c r="N1664"/>
      <c r="O1664"/>
      <c r="P1664"/>
      <c r="Q1664"/>
      <c r="R1664"/>
      <c r="S1664"/>
      <c r="T1664"/>
    </row>
    <row r="1665" spans="2:20" ht="15" x14ac:dyDescent="0.25">
      <c r="B1665" s="4" t="str">
        <f t="shared" si="26"/>
        <v/>
      </c>
      <c r="C1665"/>
      <c r="D1665"/>
      <c r="E1665"/>
      <c r="F1665"/>
      <c r="G1665"/>
      <c r="H1665"/>
      <c r="I1665"/>
      <c r="J1665"/>
      <c r="K1665"/>
      <c r="L1665"/>
      <c r="M1665"/>
      <c r="N1665"/>
      <c r="O1665"/>
      <c r="P1665"/>
      <c r="Q1665"/>
      <c r="R1665"/>
      <c r="S1665"/>
      <c r="T1665"/>
    </row>
    <row r="1666" spans="2:20" ht="15" x14ac:dyDescent="0.25">
      <c r="B1666" s="4" t="str">
        <f t="shared" si="26"/>
        <v/>
      </c>
      <c r="C1666"/>
      <c r="D1666"/>
      <c r="E1666"/>
      <c r="F1666"/>
      <c r="G1666"/>
      <c r="H1666"/>
      <c r="I1666"/>
      <c r="J1666"/>
      <c r="K1666"/>
      <c r="L1666"/>
      <c r="M1666"/>
      <c r="N1666"/>
      <c r="O1666"/>
      <c r="P1666"/>
      <c r="Q1666"/>
      <c r="R1666"/>
      <c r="S1666"/>
      <c r="T1666"/>
    </row>
    <row r="1667" spans="2:20" ht="15" x14ac:dyDescent="0.25">
      <c r="B1667" s="4" t="str">
        <f t="shared" si="26"/>
        <v/>
      </c>
      <c r="C1667"/>
      <c r="D1667"/>
      <c r="E1667"/>
      <c r="F1667"/>
      <c r="G1667"/>
      <c r="H1667"/>
      <c r="I1667"/>
      <c r="J1667"/>
      <c r="K1667"/>
      <c r="L1667"/>
      <c r="M1667"/>
      <c r="N1667"/>
      <c r="O1667"/>
      <c r="P1667"/>
      <c r="Q1667"/>
      <c r="R1667"/>
      <c r="S1667"/>
      <c r="T1667"/>
    </row>
    <row r="1668" spans="2:20" ht="15" x14ac:dyDescent="0.25">
      <c r="B1668" s="4" t="str">
        <f t="shared" si="26"/>
        <v/>
      </c>
      <c r="C1668"/>
      <c r="D1668"/>
      <c r="E1668"/>
      <c r="F1668"/>
      <c r="G1668"/>
      <c r="H1668"/>
      <c r="I1668"/>
      <c r="J1668"/>
      <c r="K1668"/>
      <c r="L1668"/>
      <c r="M1668"/>
      <c r="N1668"/>
      <c r="O1668"/>
      <c r="P1668"/>
      <c r="Q1668"/>
      <c r="R1668"/>
      <c r="S1668"/>
      <c r="T1668"/>
    </row>
    <row r="1669" spans="2:20" ht="15" x14ac:dyDescent="0.25">
      <c r="B1669" s="4" t="str">
        <f t="shared" si="26"/>
        <v/>
      </c>
      <c r="C1669"/>
      <c r="D1669"/>
      <c r="E1669"/>
      <c r="F1669"/>
      <c r="G1669"/>
      <c r="H1669"/>
      <c r="I1669"/>
      <c r="J1669"/>
      <c r="K1669"/>
      <c r="L1669"/>
      <c r="M1669"/>
      <c r="N1669"/>
      <c r="O1669"/>
      <c r="P1669"/>
      <c r="Q1669"/>
      <c r="R1669"/>
      <c r="S1669"/>
      <c r="T1669"/>
    </row>
    <row r="1670" spans="2:20" ht="15" x14ac:dyDescent="0.25">
      <c r="B1670" s="4" t="str">
        <f t="shared" si="26"/>
        <v/>
      </c>
      <c r="C1670"/>
      <c r="D1670"/>
      <c r="E1670"/>
      <c r="F1670"/>
      <c r="G1670"/>
      <c r="H1670"/>
      <c r="I1670"/>
      <c r="J1670"/>
      <c r="K1670"/>
      <c r="L1670"/>
      <c r="M1670"/>
      <c r="N1670"/>
      <c r="O1670"/>
      <c r="P1670"/>
      <c r="Q1670"/>
      <c r="R1670"/>
      <c r="S1670"/>
      <c r="T1670"/>
    </row>
    <row r="1671" spans="2:20" ht="15" x14ac:dyDescent="0.25">
      <c r="B1671" s="4" t="str">
        <f t="shared" si="26"/>
        <v/>
      </c>
      <c r="C1671"/>
      <c r="D1671"/>
      <c r="E1671"/>
      <c r="F1671"/>
      <c r="G1671"/>
      <c r="H1671"/>
      <c r="I1671"/>
      <c r="J1671"/>
      <c r="K1671"/>
      <c r="L1671"/>
      <c r="M1671"/>
      <c r="N1671"/>
      <c r="O1671"/>
      <c r="P1671"/>
      <c r="Q1671"/>
      <c r="R1671"/>
      <c r="S1671"/>
      <c r="T1671"/>
    </row>
    <row r="1672" spans="2:20" ht="15" x14ac:dyDescent="0.25">
      <c r="B1672" s="4" t="str">
        <f t="shared" si="26"/>
        <v/>
      </c>
      <c r="C1672"/>
      <c r="D1672"/>
      <c r="E1672"/>
      <c r="F1672"/>
      <c r="G1672"/>
      <c r="H1672"/>
      <c r="I1672"/>
      <c r="J1672"/>
      <c r="K1672"/>
      <c r="L1672"/>
      <c r="M1672"/>
      <c r="N1672"/>
      <c r="O1672"/>
      <c r="P1672"/>
      <c r="Q1672"/>
      <c r="R1672"/>
      <c r="S1672"/>
      <c r="T1672"/>
    </row>
    <row r="1673" spans="2:20" ht="15" x14ac:dyDescent="0.25">
      <c r="B1673" s="4" t="str">
        <f t="shared" si="26"/>
        <v/>
      </c>
      <c r="C1673"/>
      <c r="D1673"/>
      <c r="E1673"/>
      <c r="F1673"/>
      <c r="G1673"/>
      <c r="H1673"/>
      <c r="I1673"/>
      <c r="J1673"/>
      <c r="K1673"/>
      <c r="L1673"/>
      <c r="M1673"/>
      <c r="N1673"/>
      <c r="O1673"/>
      <c r="P1673"/>
      <c r="Q1673"/>
      <c r="R1673"/>
      <c r="S1673"/>
      <c r="T1673"/>
    </row>
    <row r="1674" spans="2:20" ht="15" x14ac:dyDescent="0.25">
      <c r="B1674" s="4" t="str">
        <f t="shared" si="26"/>
        <v/>
      </c>
      <c r="C1674"/>
      <c r="D1674"/>
      <c r="E1674"/>
      <c r="F1674"/>
      <c r="G1674"/>
      <c r="H1674"/>
      <c r="I1674"/>
      <c r="J1674"/>
      <c r="K1674"/>
      <c r="L1674"/>
      <c r="M1674"/>
      <c r="N1674"/>
      <c r="O1674"/>
      <c r="P1674"/>
      <c r="Q1674"/>
      <c r="R1674"/>
      <c r="S1674"/>
      <c r="T1674"/>
    </row>
    <row r="1675" spans="2:20" ht="15" x14ac:dyDescent="0.25">
      <c r="B1675" s="4" t="str">
        <f t="shared" si="26"/>
        <v/>
      </c>
      <c r="C1675"/>
      <c r="D1675"/>
      <c r="E1675"/>
      <c r="F1675"/>
      <c r="G1675"/>
      <c r="H1675"/>
      <c r="I1675"/>
      <c r="J1675"/>
      <c r="K1675"/>
      <c r="L1675"/>
      <c r="M1675"/>
      <c r="N1675"/>
      <c r="O1675"/>
      <c r="P1675"/>
      <c r="Q1675"/>
      <c r="R1675"/>
      <c r="S1675"/>
      <c r="T1675"/>
    </row>
    <row r="1676" spans="2:20" ht="15" x14ac:dyDescent="0.25">
      <c r="B1676" s="4" t="str">
        <f t="shared" si="26"/>
        <v/>
      </c>
      <c r="C1676"/>
      <c r="D1676"/>
      <c r="E1676"/>
      <c r="F1676"/>
      <c r="G1676"/>
      <c r="H1676"/>
      <c r="I1676"/>
      <c r="J1676"/>
      <c r="K1676"/>
      <c r="L1676"/>
      <c r="M1676"/>
      <c r="N1676"/>
      <c r="O1676"/>
      <c r="P1676"/>
      <c r="Q1676"/>
      <c r="R1676"/>
      <c r="S1676"/>
      <c r="T1676"/>
    </row>
    <row r="1677" spans="2:20" ht="15" x14ac:dyDescent="0.25">
      <c r="B1677" s="4" t="str">
        <f t="shared" ref="B1677:B1740" si="27">IF(IFERROR(IF(MAX(G1677:BB1677)/MAX($G$12:$BB$10000)=1,"",MAX(G1677:BB1677)/MAX($G$12:$BB$10000)),"")=0,"",IFERROR(IF(MAX(G1677:BB1677)/MAX($G$12:$BB$10000)=1,"",MAX(G1677:BB1677)/MAX($G$12:$BB$10000)),""))</f>
        <v/>
      </c>
      <c r="C1677"/>
      <c r="D1677"/>
      <c r="E1677"/>
      <c r="F1677"/>
      <c r="G1677"/>
      <c r="H1677"/>
      <c r="I1677"/>
      <c r="J1677"/>
      <c r="K1677"/>
      <c r="L1677"/>
      <c r="M1677"/>
      <c r="N1677"/>
      <c r="O1677"/>
      <c r="P1677"/>
      <c r="Q1677"/>
      <c r="R1677"/>
      <c r="S1677"/>
      <c r="T1677"/>
    </row>
    <row r="1678" spans="2:20" ht="15" x14ac:dyDescent="0.25">
      <c r="B1678" s="4" t="str">
        <f t="shared" si="27"/>
        <v/>
      </c>
      <c r="C1678"/>
      <c r="D1678"/>
      <c r="E1678"/>
      <c r="F1678"/>
      <c r="G1678"/>
      <c r="H1678"/>
      <c r="I1678"/>
      <c r="J1678"/>
      <c r="K1678"/>
      <c r="L1678"/>
      <c r="M1678"/>
      <c r="N1678"/>
      <c r="O1678"/>
      <c r="P1678"/>
      <c r="Q1678"/>
      <c r="R1678"/>
      <c r="S1678"/>
      <c r="T1678"/>
    </row>
    <row r="1679" spans="2:20" ht="15" x14ac:dyDescent="0.25">
      <c r="B1679" s="4" t="str">
        <f t="shared" si="27"/>
        <v/>
      </c>
      <c r="C1679"/>
      <c r="D1679"/>
      <c r="E1679"/>
      <c r="F1679"/>
      <c r="G1679"/>
      <c r="H1679"/>
      <c r="I1679"/>
      <c r="J1679"/>
      <c r="K1679"/>
      <c r="L1679"/>
      <c r="M1679"/>
      <c r="N1679"/>
      <c r="O1679"/>
      <c r="P1679"/>
      <c r="Q1679"/>
      <c r="R1679"/>
      <c r="S1679"/>
      <c r="T1679"/>
    </row>
    <row r="1680" spans="2:20" ht="15" x14ac:dyDescent="0.25">
      <c r="B1680" s="4" t="str">
        <f t="shared" si="27"/>
        <v/>
      </c>
      <c r="C1680"/>
      <c r="D1680"/>
      <c r="E1680"/>
      <c r="F1680"/>
      <c r="G1680"/>
      <c r="H1680"/>
      <c r="I1680"/>
      <c r="J1680"/>
      <c r="K1680"/>
      <c r="L1680"/>
      <c r="M1680"/>
      <c r="N1680"/>
      <c r="O1680"/>
      <c r="P1680"/>
      <c r="Q1680"/>
      <c r="R1680"/>
      <c r="S1680"/>
      <c r="T1680"/>
    </row>
    <row r="1681" spans="2:20" ht="15" x14ac:dyDescent="0.25">
      <c r="B1681" s="4" t="str">
        <f t="shared" si="27"/>
        <v/>
      </c>
      <c r="C1681"/>
      <c r="D1681"/>
      <c r="E1681"/>
      <c r="F1681"/>
      <c r="G1681"/>
      <c r="H1681"/>
      <c r="I1681"/>
      <c r="J1681"/>
      <c r="K1681"/>
      <c r="L1681"/>
      <c r="M1681"/>
      <c r="N1681"/>
      <c r="O1681"/>
      <c r="P1681"/>
      <c r="Q1681"/>
      <c r="R1681"/>
      <c r="S1681"/>
      <c r="T1681"/>
    </row>
    <row r="1682" spans="2:20" ht="15" x14ac:dyDescent="0.25">
      <c r="B1682" s="4" t="str">
        <f t="shared" si="27"/>
        <v/>
      </c>
      <c r="C1682"/>
      <c r="D1682"/>
      <c r="E1682"/>
      <c r="F1682"/>
      <c r="G1682"/>
      <c r="H1682"/>
      <c r="I1682"/>
      <c r="J1682"/>
      <c r="K1682"/>
      <c r="L1682"/>
      <c r="M1682"/>
      <c r="N1682"/>
      <c r="O1682"/>
      <c r="P1682"/>
      <c r="Q1682"/>
      <c r="R1682"/>
      <c r="S1682"/>
      <c r="T1682"/>
    </row>
    <row r="1683" spans="2:20" ht="15" x14ac:dyDescent="0.25">
      <c r="B1683" s="4" t="str">
        <f t="shared" si="27"/>
        <v/>
      </c>
      <c r="C1683"/>
      <c r="D1683"/>
      <c r="E1683"/>
      <c r="F1683"/>
      <c r="G1683"/>
      <c r="H1683"/>
      <c r="I1683"/>
      <c r="J1683"/>
      <c r="K1683"/>
      <c r="L1683"/>
      <c r="M1683"/>
      <c r="N1683"/>
      <c r="O1683"/>
      <c r="P1683"/>
      <c r="Q1683"/>
      <c r="R1683"/>
      <c r="S1683"/>
      <c r="T1683"/>
    </row>
    <row r="1684" spans="2:20" ht="15" x14ac:dyDescent="0.25">
      <c r="B1684" s="4" t="str">
        <f t="shared" si="27"/>
        <v/>
      </c>
      <c r="C1684"/>
      <c r="D1684"/>
      <c r="E1684"/>
      <c r="F1684"/>
      <c r="G1684"/>
      <c r="H1684"/>
      <c r="I1684"/>
      <c r="J1684"/>
      <c r="K1684"/>
      <c r="L1684"/>
      <c r="M1684"/>
      <c r="N1684"/>
      <c r="O1684"/>
      <c r="P1684"/>
      <c r="Q1684"/>
      <c r="R1684"/>
      <c r="S1684"/>
      <c r="T1684"/>
    </row>
    <row r="1685" spans="2:20" ht="15" x14ac:dyDescent="0.25">
      <c r="B1685" s="4" t="str">
        <f t="shared" si="27"/>
        <v/>
      </c>
      <c r="C1685"/>
      <c r="D1685"/>
      <c r="E1685"/>
      <c r="F1685"/>
      <c r="G1685"/>
      <c r="H1685"/>
      <c r="I1685"/>
      <c r="J1685"/>
      <c r="K1685"/>
      <c r="L1685"/>
      <c r="M1685"/>
      <c r="N1685"/>
      <c r="O1685"/>
      <c r="P1685"/>
      <c r="Q1685"/>
      <c r="R1685"/>
      <c r="S1685"/>
      <c r="T1685"/>
    </row>
    <row r="1686" spans="2:20" ht="15" x14ac:dyDescent="0.25">
      <c r="B1686" s="4" t="str">
        <f t="shared" si="27"/>
        <v/>
      </c>
      <c r="C1686"/>
      <c r="D1686"/>
      <c r="E1686"/>
      <c r="F1686"/>
      <c r="G1686"/>
      <c r="H1686"/>
      <c r="I1686"/>
      <c r="J1686"/>
      <c r="K1686"/>
      <c r="L1686"/>
      <c r="M1686"/>
      <c r="N1686"/>
      <c r="O1686"/>
      <c r="P1686"/>
      <c r="Q1686"/>
      <c r="R1686"/>
      <c r="S1686"/>
      <c r="T1686"/>
    </row>
    <row r="1687" spans="2:20" ht="15" x14ac:dyDescent="0.25">
      <c r="B1687" s="4" t="str">
        <f t="shared" si="27"/>
        <v/>
      </c>
      <c r="C1687"/>
      <c r="D1687"/>
      <c r="E1687"/>
      <c r="F1687"/>
      <c r="G1687"/>
      <c r="H1687"/>
      <c r="I1687"/>
      <c r="J1687"/>
      <c r="K1687"/>
      <c r="L1687"/>
      <c r="M1687"/>
      <c r="N1687"/>
      <c r="O1687"/>
      <c r="P1687"/>
      <c r="Q1687"/>
      <c r="R1687"/>
      <c r="S1687"/>
      <c r="T1687"/>
    </row>
    <row r="1688" spans="2:20" ht="15" x14ac:dyDescent="0.25">
      <c r="B1688" s="4" t="str">
        <f t="shared" si="27"/>
        <v/>
      </c>
      <c r="C1688"/>
      <c r="D1688"/>
      <c r="E1688"/>
      <c r="F1688"/>
      <c r="G1688"/>
      <c r="H1688"/>
      <c r="I1688"/>
      <c r="J1688"/>
      <c r="K1688"/>
      <c r="L1688"/>
      <c r="M1688"/>
      <c r="N1688"/>
      <c r="O1688"/>
      <c r="P1688"/>
      <c r="Q1688"/>
      <c r="R1688"/>
      <c r="S1688"/>
      <c r="T1688"/>
    </row>
    <row r="1689" spans="2:20" ht="15" x14ac:dyDescent="0.25">
      <c r="B1689" s="4" t="str">
        <f t="shared" si="27"/>
        <v/>
      </c>
      <c r="C1689"/>
      <c r="D1689"/>
      <c r="E1689"/>
      <c r="F1689"/>
      <c r="G1689"/>
      <c r="H1689"/>
      <c r="I1689"/>
      <c r="J1689"/>
      <c r="K1689"/>
      <c r="L1689"/>
      <c r="M1689"/>
      <c r="N1689"/>
      <c r="O1689"/>
      <c r="P1689"/>
      <c r="Q1689"/>
      <c r="R1689"/>
      <c r="S1689"/>
      <c r="T1689"/>
    </row>
    <row r="1690" spans="2:20" ht="15" x14ac:dyDescent="0.25">
      <c r="B1690" s="4" t="str">
        <f t="shared" si="27"/>
        <v/>
      </c>
      <c r="C1690"/>
      <c r="D1690"/>
      <c r="E1690"/>
      <c r="F1690"/>
      <c r="G1690"/>
      <c r="H1690"/>
      <c r="I1690"/>
      <c r="J1690"/>
      <c r="K1690"/>
      <c r="L1690"/>
      <c r="M1690"/>
      <c r="N1690"/>
      <c r="O1690"/>
      <c r="P1690"/>
      <c r="Q1690"/>
      <c r="R1690"/>
      <c r="S1690"/>
      <c r="T1690"/>
    </row>
    <row r="1691" spans="2:20" ht="15" x14ac:dyDescent="0.25">
      <c r="B1691" s="4" t="str">
        <f t="shared" si="27"/>
        <v/>
      </c>
      <c r="C1691"/>
      <c r="D1691"/>
      <c r="E1691"/>
      <c r="F1691"/>
      <c r="G1691"/>
      <c r="H1691"/>
      <c r="I1691"/>
      <c r="J1691"/>
      <c r="K1691"/>
      <c r="L1691"/>
      <c r="M1691"/>
      <c r="N1691"/>
      <c r="O1691"/>
      <c r="P1691"/>
      <c r="Q1691"/>
      <c r="R1691"/>
      <c r="S1691"/>
      <c r="T1691"/>
    </row>
    <row r="1692" spans="2:20" ht="15" x14ac:dyDescent="0.25">
      <c r="B1692" s="4" t="str">
        <f t="shared" si="27"/>
        <v/>
      </c>
      <c r="C1692"/>
      <c r="D1692"/>
      <c r="E1692"/>
      <c r="F1692"/>
      <c r="G1692"/>
      <c r="H1692"/>
      <c r="I1692"/>
      <c r="J1692"/>
      <c r="K1692"/>
      <c r="L1692"/>
      <c r="M1692"/>
      <c r="N1692"/>
      <c r="O1692"/>
      <c r="P1692"/>
      <c r="Q1692"/>
      <c r="R1692"/>
      <c r="S1692"/>
      <c r="T1692"/>
    </row>
    <row r="1693" spans="2:20" ht="15" x14ac:dyDescent="0.25">
      <c r="B1693" s="4" t="str">
        <f t="shared" si="27"/>
        <v/>
      </c>
      <c r="C1693"/>
      <c r="D1693"/>
      <c r="E1693"/>
      <c r="F1693"/>
      <c r="G1693"/>
      <c r="H1693"/>
      <c r="I1693"/>
      <c r="J1693"/>
      <c r="K1693"/>
      <c r="L1693"/>
      <c r="M1693"/>
      <c r="N1693"/>
      <c r="O1693"/>
      <c r="P1693"/>
      <c r="Q1693"/>
      <c r="R1693"/>
      <c r="S1693"/>
      <c r="T1693"/>
    </row>
    <row r="1694" spans="2:20" ht="15" x14ac:dyDescent="0.25">
      <c r="B1694" s="4" t="str">
        <f t="shared" si="27"/>
        <v/>
      </c>
      <c r="C1694"/>
      <c r="D1694"/>
      <c r="E1694"/>
      <c r="F1694"/>
      <c r="G1694"/>
      <c r="H1694"/>
      <c r="I1694"/>
      <c r="J1694"/>
      <c r="K1694"/>
      <c r="L1694"/>
      <c r="M1694"/>
      <c r="N1694"/>
      <c r="O1694"/>
      <c r="P1694"/>
      <c r="Q1694"/>
      <c r="R1694"/>
      <c r="S1694"/>
      <c r="T1694"/>
    </row>
    <row r="1695" spans="2:20" ht="15" x14ac:dyDescent="0.25">
      <c r="B1695" s="4" t="str">
        <f t="shared" si="27"/>
        <v/>
      </c>
      <c r="C1695"/>
      <c r="D1695"/>
      <c r="E1695"/>
      <c r="F1695"/>
      <c r="G1695"/>
      <c r="H1695"/>
      <c r="I1695"/>
      <c r="J1695"/>
      <c r="K1695"/>
      <c r="L1695"/>
      <c r="M1695"/>
      <c r="N1695"/>
      <c r="O1695"/>
      <c r="P1695"/>
      <c r="Q1695"/>
      <c r="R1695"/>
      <c r="S1695"/>
      <c r="T1695"/>
    </row>
    <row r="1696" spans="2:20" ht="15" x14ac:dyDescent="0.25">
      <c r="B1696" s="4" t="str">
        <f t="shared" si="27"/>
        <v/>
      </c>
      <c r="C1696"/>
      <c r="D1696"/>
      <c r="E1696"/>
      <c r="F1696"/>
      <c r="G1696"/>
      <c r="H1696"/>
      <c r="I1696"/>
      <c r="J1696"/>
      <c r="K1696"/>
      <c r="L1696"/>
      <c r="M1696"/>
      <c r="N1696"/>
      <c r="O1696"/>
      <c r="P1696"/>
      <c r="Q1696"/>
      <c r="R1696"/>
      <c r="S1696"/>
      <c r="T1696"/>
    </row>
    <row r="1697" spans="2:20" ht="15" x14ac:dyDescent="0.25">
      <c r="B1697" s="4" t="str">
        <f t="shared" si="27"/>
        <v/>
      </c>
      <c r="C1697"/>
      <c r="D1697"/>
      <c r="E1697"/>
      <c r="F1697"/>
      <c r="G1697"/>
      <c r="H1697"/>
      <c r="I1697"/>
      <c r="J1697"/>
      <c r="K1697"/>
      <c r="L1697"/>
      <c r="M1697"/>
      <c r="N1697"/>
      <c r="O1697"/>
      <c r="P1697"/>
      <c r="Q1697"/>
      <c r="R1697"/>
      <c r="S1697"/>
      <c r="T1697"/>
    </row>
    <row r="1698" spans="2:20" ht="15" x14ac:dyDescent="0.25">
      <c r="B1698" s="4" t="str">
        <f t="shared" si="27"/>
        <v/>
      </c>
      <c r="C1698"/>
      <c r="D1698"/>
      <c r="E1698"/>
      <c r="F1698"/>
      <c r="G1698"/>
      <c r="H1698"/>
      <c r="I1698"/>
      <c r="J1698"/>
      <c r="K1698"/>
      <c r="L1698"/>
      <c r="M1698"/>
      <c r="N1698"/>
      <c r="O1698"/>
      <c r="P1698"/>
      <c r="Q1698"/>
      <c r="R1698"/>
      <c r="S1698"/>
      <c r="T1698"/>
    </row>
    <row r="1699" spans="2:20" ht="15" x14ac:dyDescent="0.25">
      <c r="B1699" s="4" t="str">
        <f t="shared" si="27"/>
        <v/>
      </c>
      <c r="C1699"/>
      <c r="D1699"/>
      <c r="E1699"/>
      <c r="F1699"/>
      <c r="G1699"/>
      <c r="H1699"/>
      <c r="I1699"/>
      <c r="J1699"/>
      <c r="K1699"/>
      <c r="L1699"/>
      <c r="M1699"/>
      <c r="N1699"/>
      <c r="O1699"/>
      <c r="P1699"/>
      <c r="Q1699"/>
      <c r="R1699"/>
      <c r="S1699"/>
      <c r="T1699"/>
    </row>
    <row r="1700" spans="2:20" ht="15" x14ac:dyDescent="0.25">
      <c r="B1700" s="4" t="str">
        <f t="shared" si="27"/>
        <v/>
      </c>
      <c r="C1700"/>
      <c r="D1700"/>
      <c r="E1700"/>
      <c r="F1700"/>
      <c r="G1700"/>
      <c r="H1700"/>
      <c r="I1700"/>
      <c r="J1700"/>
      <c r="K1700"/>
      <c r="L1700"/>
      <c r="M1700"/>
      <c r="N1700"/>
      <c r="O1700"/>
      <c r="P1700"/>
      <c r="Q1700"/>
      <c r="R1700"/>
      <c r="S1700"/>
      <c r="T1700"/>
    </row>
    <row r="1701" spans="2:20" ht="15" x14ac:dyDescent="0.25">
      <c r="B1701" s="4" t="str">
        <f t="shared" si="27"/>
        <v/>
      </c>
      <c r="C1701"/>
      <c r="D1701"/>
      <c r="E1701"/>
      <c r="F1701"/>
      <c r="G1701"/>
      <c r="H1701"/>
      <c r="I1701"/>
      <c r="J1701"/>
      <c r="K1701"/>
      <c r="L1701"/>
      <c r="M1701"/>
      <c r="N1701"/>
      <c r="O1701"/>
      <c r="P1701"/>
      <c r="Q1701"/>
      <c r="R1701"/>
      <c r="S1701"/>
      <c r="T1701"/>
    </row>
    <row r="1702" spans="2:20" ht="15" x14ac:dyDescent="0.25">
      <c r="B1702" s="4" t="str">
        <f t="shared" si="27"/>
        <v/>
      </c>
      <c r="C1702"/>
      <c r="D1702"/>
      <c r="E1702"/>
      <c r="F1702"/>
      <c r="G1702"/>
      <c r="H1702"/>
      <c r="I1702"/>
      <c r="J1702"/>
      <c r="K1702"/>
      <c r="L1702"/>
      <c r="M1702"/>
      <c r="N1702"/>
      <c r="O1702"/>
      <c r="P1702"/>
      <c r="Q1702"/>
      <c r="R1702"/>
      <c r="S1702"/>
      <c r="T1702"/>
    </row>
    <row r="1703" spans="2:20" ht="15" x14ac:dyDescent="0.25">
      <c r="B1703" s="4" t="str">
        <f t="shared" si="27"/>
        <v/>
      </c>
      <c r="C1703"/>
      <c r="D1703"/>
      <c r="E1703"/>
      <c r="F1703"/>
      <c r="G1703"/>
      <c r="H1703"/>
      <c r="I1703"/>
      <c r="J1703"/>
      <c r="K1703"/>
      <c r="L1703"/>
      <c r="M1703"/>
      <c r="N1703"/>
      <c r="O1703"/>
      <c r="P1703"/>
      <c r="Q1703"/>
      <c r="R1703"/>
      <c r="S1703"/>
      <c r="T1703"/>
    </row>
    <row r="1704" spans="2:20" ht="15" x14ac:dyDescent="0.25">
      <c r="B1704" s="4" t="str">
        <f t="shared" si="27"/>
        <v/>
      </c>
      <c r="C1704"/>
      <c r="D1704"/>
      <c r="E1704"/>
      <c r="F1704"/>
      <c r="G1704"/>
      <c r="H1704"/>
      <c r="I1704"/>
      <c r="J1704"/>
      <c r="K1704"/>
      <c r="L1704"/>
      <c r="M1704"/>
      <c r="N1704"/>
      <c r="O1704"/>
      <c r="P1704"/>
      <c r="Q1704"/>
      <c r="R1704"/>
      <c r="S1704"/>
      <c r="T1704"/>
    </row>
    <row r="1705" spans="2:20" ht="15" x14ac:dyDescent="0.25">
      <c r="B1705" s="4" t="str">
        <f t="shared" si="27"/>
        <v/>
      </c>
      <c r="C1705"/>
      <c r="D1705"/>
      <c r="E1705"/>
      <c r="F1705"/>
      <c r="G1705"/>
      <c r="H1705"/>
      <c r="I1705"/>
      <c r="J1705"/>
      <c r="K1705"/>
      <c r="L1705"/>
      <c r="M1705"/>
      <c r="N1705"/>
      <c r="O1705"/>
      <c r="P1705"/>
      <c r="Q1705"/>
      <c r="R1705"/>
      <c r="S1705"/>
      <c r="T1705"/>
    </row>
    <row r="1706" spans="2:20" ht="15" x14ac:dyDescent="0.25">
      <c r="B1706" s="4" t="str">
        <f t="shared" si="27"/>
        <v/>
      </c>
      <c r="C1706"/>
      <c r="D1706"/>
      <c r="E1706"/>
      <c r="F1706"/>
      <c r="G1706"/>
      <c r="H1706"/>
      <c r="I1706"/>
      <c r="J1706"/>
      <c r="K1706"/>
      <c r="L1706"/>
      <c r="M1706"/>
      <c r="N1706"/>
      <c r="O1706"/>
      <c r="P1706"/>
      <c r="Q1706"/>
      <c r="R1706"/>
      <c r="S1706"/>
      <c r="T1706"/>
    </row>
    <row r="1707" spans="2:20" ht="15" x14ac:dyDescent="0.25">
      <c r="B1707" s="4" t="str">
        <f t="shared" si="27"/>
        <v/>
      </c>
      <c r="C1707"/>
      <c r="D1707"/>
      <c r="E1707"/>
      <c r="F1707"/>
      <c r="G1707"/>
      <c r="H1707"/>
      <c r="I1707"/>
      <c r="J1707"/>
      <c r="K1707"/>
      <c r="L1707"/>
      <c r="M1707"/>
      <c r="N1707"/>
      <c r="O1707"/>
      <c r="P1707"/>
      <c r="Q1707"/>
      <c r="R1707"/>
      <c r="S1707"/>
      <c r="T1707"/>
    </row>
    <row r="1708" spans="2:20" ht="15" x14ac:dyDescent="0.25">
      <c r="B1708" s="4" t="str">
        <f t="shared" si="27"/>
        <v/>
      </c>
      <c r="C1708"/>
      <c r="D1708"/>
      <c r="E1708"/>
      <c r="F1708"/>
      <c r="G1708"/>
      <c r="H1708"/>
      <c r="I1708"/>
      <c r="J1708"/>
      <c r="K1708"/>
      <c r="L1708"/>
      <c r="M1708"/>
      <c r="N1708"/>
      <c r="O1708"/>
      <c r="P1708"/>
      <c r="Q1708"/>
      <c r="R1708"/>
      <c r="S1708"/>
      <c r="T1708"/>
    </row>
    <row r="1709" spans="2:20" ht="15" x14ac:dyDescent="0.25">
      <c r="B1709" s="4" t="str">
        <f t="shared" si="27"/>
        <v/>
      </c>
      <c r="C1709"/>
      <c r="D1709"/>
      <c r="E1709"/>
      <c r="F1709"/>
      <c r="G1709"/>
      <c r="H1709"/>
      <c r="I1709"/>
      <c r="J1709"/>
      <c r="K1709"/>
      <c r="L1709"/>
      <c r="M1709"/>
      <c r="N1709"/>
      <c r="O1709"/>
      <c r="P1709"/>
      <c r="Q1709"/>
      <c r="R1709"/>
      <c r="S1709"/>
      <c r="T1709"/>
    </row>
    <row r="1710" spans="2:20" ht="15" x14ac:dyDescent="0.25">
      <c r="B1710" s="4" t="str">
        <f t="shared" si="27"/>
        <v/>
      </c>
      <c r="C1710"/>
      <c r="D1710"/>
      <c r="E1710"/>
      <c r="F1710"/>
      <c r="G1710"/>
      <c r="H1710"/>
      <c r="I1710"/>
      <c r="J1710"/>
      <c r="K1710"/>
      <c r="L1710"/>
      <c r="M1710"/>
      <c r="N1710"/>
      <c r="O1710"/>
      <c r="P1710"/>
      <c r="Q1710"/>
      <c r="R1710"/>
      <c r="S1710"/>
      <c r="T1710"/>
    </row>
    <row r="1711" spans="2:20" ht="15" x14ac:dyDescent="0.25">
      <c r="B1711" s="4" t="str">
        <f t="shared" si="27"/>
        <v/>
      </c>
      <c r="C1711"/>
      <c r="D1711"/>
      <c r="E1711"/>
      <c r="F1711"/>
      <c r="G1711"/>
      <c r="H1711"/>
      <c r="I1711"/>
      <c r="J1711"/>
      <c r="K1711"/>
      <c r="L1711"/>
      <c r="M1711"/>
      <c r="N1711"/>
      <c r="O1711"/>
      <c r="P1711"/>
      <c r="Q1711"/>
      <c r="R1711"/>
      <c r="S1711"/>
      <c r="T1711"/>
    </row>
    <row r="1712" spans="2:20" ht="15" x14ac:dyDescent="0.25">
      <c r="B1712" s="4" t="str">
        <f t="shared" si="27"/>
        <v/>
      </c>
      <c r="C1712"/>
      <c r="D1712"/>
      <c r="E1712"/>
      <c r="F1712"/>
      <c r="G1712"/>
      <c r="H1712"/>
      <c r="I1712"/>
      <c r="J1712"/>
      <c r="K1712"/>
      <c r="L1712"/>
      <c r="M1712"/>
      <c r="N1712"/>
      <c r="O1712"/>
      <c r="P1712"/>
      <c r="Q1712"/>
      <c r="R1712"/>
      <c r="S1712"/>
      <c r="T1712"/>
    </row>
    <row r="1713" spans="2:20" ht="15" x14ac:dyDescent="0.25">
      <c r="B1713" s="4" t="str">
        <f t="shared" si="27"/>
        <v/>
      </c>
      <c r="C1713"/>
      <c r="D1713"/>
      <c r="E1713"/>
      <c r="F1713"/>
      <c r="G1713"/>
      <c r="H1713"/>
      <c r="I1713"/>
      <c r="J1713"/>
      <c r="K1713"/>
      <c r="L1713"/>
      <c r="M1713"/>
      <c r="N1713"/>
      <c r="O1713"/>
      <c r="P1713"/>
      <c r="Q1713"/>
      <c r="R1713"/>
      <c r="S1713"/>
      <c r="T1713"/>
    </row>
    <row r="1714" spans="2:20" ht="15" x14ac:dyDescent="0.25">
      <c r="B1714" s="4" t="str">
        <f t="shared" si="27"/>
        <v/>
      </c>
      <c r="C1714"/>
      <c r="D1714"/>
      <c r="E1714"/>
      <c r="F1714"/>
      <c r="G1714"/>
      <c r="H1714"/>
      <c r="I1714"/>
      <c r="J1714"/>
      <c r="K1714"/>
      <c r="L1714"/>
      <c r="M1714"/>
      <c r="N1714"/>
      <c r="O1714"/>
      <c r="P1714"/>
      <c r="Q1714"/>
      <c r="R1714"/>
      <c r="S1714"/>
      <c r="T1714"/>
    </row>
    <row r="1715" spans="2:20" ht="15" x14ac:dyDescent="0.25">
      <c r="B1715" s="4" t="str">
        <f t="shared" si="27"/>
        <v/>
      </c>
      <c r="C1715"/>
      <c r="D1715"/>
      <c r="E1715"/>
      <c r="F1715"/>
      <c r="G1715"/>
      <c r="H1715"/>
      <c r="I1715"/>
      <c r="J1715"/>
      <c r="K1715"/>
      <c r="L1715"/>
      <c r="M1715"/>
      <c r="N1715"/>
      <c r="O1715"/>
      <c r="P1715"/>
      <c r="Q1715"/>
      <c r="R1715"/>
      <c r="S1715"/>
      <c r="T1715"/>
    </row>
    <row r="1716" spans="2:20" ht="15" x14ac:dyDescent="0.25">
      <c r="B1716" s="4" t="str">
        <f t="shared" si="27"/>
        <v/>
      </c>
      <c r="C1716"/>
      <c r="D1716"/>
      <c r="E1716"/>
      <c r="F1716"/>
      <c r="G1716"/>
      <c r="H1716"/>
      <c r="I1716"/>
      <c r="J1716"/>
      <c r="K1716"/>
      <c r="L1716"/>
      <c r="M1716"/>
      <c r="N1716"/>
      <c r="O1716"/>
      <c r="P1716"/>
      <c r="Q1716"/>
      <c r="R1716"/>
      <c r="S1716"/>
      <c r="T1716"/>
    </row>
    <row r="1717" spans="2:20" ht="15" x14ac:dyDescent="0.25">
      <c r="B1717" s="4" t="str">
        <f t="shared" si="27"/>
        <v/>
      </c>
      <c r="C1717"/>
      <c r="D1717"/>
      <c r="E1717"/>
      <c r="F1717"/>
      <c r="G1717"/>
      <c r="H1717"/>
      <c r="I1717"/>
      <c r="J1717"/>
      <c r="K1717"/>
      <c r="L1717"/>
      <c r="M1717"/>
      <c r="N1717"/>
      <c r="O1717"/>
      <c r="P1717"/>
      <c r="Q1717"/>
      <c r="R1717"/>
      <c r="S1717"/>
      <c r="T1717"/>
    </row>
    <row r="1718" spans="2:20" ht="15" x14ac:dyDescent="0.25">
      <c r="B1718" s="4" t="str">
        <f t="shared" si="27"/>
        <v/>
      </c>
      <c r="C1718"/>
      <c r="D1718"/>
      <c r="E1718"/>
      <c r="F1718"/>
      <c r="G1718"/>
      <c r="H1718"/>
      <c r="I1718"/>
      <c r="J1718"/>
      <c r="K1718"/>
      <c r="L1718"/>
      <c r="M1718"/>
      <c r="N1718"/>
      <c r="O1718"/>
      <c r="P1718"/>
      <c r="Q1718"/>
      <c r="R1718"/>
      <c r="S1718"/>
      <c r="T1718"/>
    </row>
    <row r="1719" spans="2:20" ht="15" x14ac:dyDescent="0.25">
      <c r="B1719" s="4" t="str">
        <f t="shared" si="27"/>
        <v/>
      </c>
      <c r="C1719"/>
      <c r="D1719"/>
      <c r="E1719"/>
      <c r="F1719"/>
      <c r="G1719"/>
      <c r="H1719"/>
      <c r="I1719"/>
      <c r="J1719"/>
      <c r="K1719"/>
      <c r="L1719"/>
      <c r="M1719"/>
      <c r="N1719"/>
      <c r="O1719"/>
      <c r="P1719"/>
      <c r="Q1719"/>
      <c r="R1719"/>
      <c r="S1719"/>
      <c r="T1719"/>
    </row>
    <row r="1720" spans="2:20" ht="15" x14ac:dyDescent="0.25">
      <c r="B1720" s="4" t="str">
        <f t="shared" si="27"/>
        <v/>
      </c>
      <c r="C1720"/>
      <c r="D1720"/>
      <c r="E1720"/>
      <c r="F1720"/>
      <c r="G1720"/>
      <c r="H1720"/>
      <c r="I1720"/>
      <c r="J1720"/>
      <c r="K1720"/>
      <c r="L1720"/>
      <c r="M1720"/>
      <c r="N1720"/>
      <c r="O1720"/>
      <c r="P1720"/>
      <c r="Q1720"/>
      <c r="R1720"/>
      <c r="S1720"/>
      <c r="T1720"/>
    </row>
    <row r="1721" spans="2:20" ht="15" x14ac:dyDescent="0.25">
      <c r="B1721" s="4" t="str">
        <f t="shared" si="27"/>
        <v/>
      </c>
      <c r="C1721"/>
      <c r="D1721"/>
      <c r="E1721"/>
      <c r="F1721"/>
      <c r="G1721"/>
      <c r="H1721"/>
      <c r="I1721"/>
      <c r="J1721"/>
      <c r="K1721"/>
      <c r="L1721"/>
      <c r="M1721"/>
      <c r="N1721"/>
      <c r="O1721"/>
      <c r="P1721"/>
      <c r="Q1721"/>
      <c r="R1721"/>
      <c r="S1721"/>
      <c r="T1721"/>
    </row>
    <row r="1722" spans="2:20" ht="15" x14ac:dyDescent="0.25">
      <c r="B1722" s="4" t="str">
        <f t="shared" si="27"/>
        <v/>
      </c>
      <c r="C1722"/>
      <c r="D1722"/>
      <c r="E1722"/>
      <c r="F1722"/>
      <c r="G1722"/>
      <c r="H1722"/>
      <c r="I1722"/>
      <c r="J1722"/>
      <c r="K1722"/>
      <c r="L1722"/>
      <c r="M1722"/>
      <c r="N1722"/>
      <c r="O1722"/>
      <c r="P1722"/>
      <c r="Q1722"/>
      <c r="R1722"/>
      <c r="S1722"/>
      <c r="T1722"/>
    </row>
    <row r="1723" spans="2:20" ht="15" x14ac:dyDescent="0.25">
      <c r="B1723" s="4" t="str">
        <f t="shared" si="27"/>
        <v/>
      </c>
      <c r="C1723"/>
      <c r="D1723"/>
      <c r="E1723"/>
      <c r="F1723"/>
      <c r="G1723"/>
      <c r="H1723"/>
      <c r="I1723"/>
      <c r="J1723"/>
      <c r="K1723"/>
      <c r="L1723"/>
      <c r="M1723"/>
      <c r="N1723"/>
      <c r="O1723"/>
      <c r="P1723"/>
      <c r="Q1723"/>
      <c r="R1723"/>
      <c r="S1723"/>
      <c r="T1723"/>
    </row>
    <row r="1724" spans="2:20" ht="15" x14ac:dyDescent="0.25">
      <c r="B1724" s="4" t="str">
        <f t="shared" si="27"/>
        <v/>
      </c>
      <c r="C1724"/>
      <c r="D1724"/>
      <c r="E1724"/>
      <c r="F1724"/>
      <c r="G1724"/>
      <c r="H1724"/>
      <c r="I1724"/>
      <c r="J1724"/>
      <c r="K1724"/>
      <c r="L1724"/>
      <c r="M1724"/>
      <c r="N1724"/>
      <c r="O1724"/>
      <c r="P1724"/>
      <c r="Q1724"/>
      <c r="R1724"/>
      <c r="S1724"/>
      <c r="T1724"/>
    </row>
    <row r="1725" spans="2:20" ht="15" x14ac:dyDescent="0.25">
      <c r="B1725" s="4" t="str">
        <f t="shared" si="27"/>
        <v/>
      </c>
      <c r="C1725"/>
      <c r="D1725"/>
      <c r="E1725"/>
      <c r="F1725"/>
      <c r="G1725"/>
      <c r="H1725"/>
      <c r="I1725"/>
      <c r="J1725"/>
      <c r="K1725"/>
      <c r="L1725"/>
      <c r="M1725"/>
      <c r="N1725"/>
      <c r="O1725"/>
      <c r="P1725"/>
      <c r="Q1725"/>
      <c r="R1725"/>
      <c r="S1725"/>
      <c r="T1725"/>
    </row>
    <row r="1726" spans="2:20" ht="15" x14ac:dyDescent="0.25">
      <c r="B1726" s="4" t="str">
        <f t="shared" si="27"/>
        <v/>
      </c>
      <c r="C1726"/>
      <c r="D1726"/>
      <c r="E1726"/>
      <c r="F1726"/>
      <c r="G1726"/>
      <c r="H1726"/>
      <c r="I1726"/>
      <c r="J1726"/>
      <c r="K1726"/>
      <c r="L1726"/>
      <c r="M1726"/>
      <c r="N1726"/>
      <c r="O1726"/>
      <c r="P1726"/>
      <c r="Q1726"/>
      <c r="R1726"/>
      <c r="S1726"/>
      <c r="T1726"/>
    </row>
    <row r="1727" spans="2:20" ht="15" x14ac:dyDescent="0.25">
      <c r="B1727" s="4" t="str">
        <f t="shared" si="27"/>
        <v/>
      </c>
      <c r="C1727"/>
      <c r="D1727"/>
      <c r="E1727"/>
      <c r="F1727"/>
      <c r="G1727"/>
      <c r="H1727"/>
      <c r="I1727"/>
      <c r="J1727"/>
      <c r="K1727"/>
      <c r="L1727"/>
      <c r="M1727"/>
      <c r="N1727"/>
      <c r="O1727"/>
      <c r="P1727"/>
      <c r="Q1727"/>
      <c r="R1727"/>
      <c r="S1727"/>
      <c r="T1727"/>
    </row>
    <row r="1728" spans="2:20" ht="15" x14ac:dyDescent="0.25">
      <c r="B1728" s="4" t="str">
        <f t="shared" si="27"/>
        <v/>
      </c>
      <c r="C1728"/>
      <c r="D1728"/>
      <c r="E1728"/>
      <c r="F1728"/>
      <c r="G1728"/>
      <c r="H1728"/>
      <c r="I1728"/>
      <c r="J1728"/>
      <c r="K1728"/>
      <c r="L1728"/>
      <c r="M1728"/>
      <c r="N1728"/>
      <c r="O1728"/>
      <c r="P1728"/>
      <c r="Q1728"/>
      <c r="R1728"/>
      <c r="S1728"/>
      <c r="T1728"/>
    </row>
    <row r="1729" spans="2:20" ht="15" x14ac:dyDescent="0.25">
      <c r="B1729" s="4" t="str">
        <f t="shared" si="27"/>
        <v/>
      </c>
      <c r="C1729"/>
      <c r="D1729"/>
      <c r="E1729"/>
      <c r="F1729"/>
      <c r="G1729"/>
      <c r="H1729"/>
      <c r="I1729"/>
      <c r="J1729"/>
      <c r="K1729"/>
      <c r="L1729"/>
      <c r="M1729"/>
      <c r="N1729"/>
      <c r="O1729"/>
      <c r="P1729"/>
      <c r="Q1729"/>
      <c r="R1729"/>
      <c r="S1729"/>
      <c r="T1729"/>
    </row>
    <row r="1730" spans="2:20" ht="15" x14ac:dyDescent="0.25">
      <c r="B1730" s="4" t="str">
        <f t="shared" si="27"/>
        <v/>
      </c>
      <c r="C1730"/>
      <c r="D1730"/>
      <c r="E1730"/>
      <c r="F1730"/>
      <c r="G1730"/>
      <c r="H1730"/>
      <c r="I1730"/>
      <c r="J1730"/>
      <c r="K1730"/>
      <c r="L1730"/>
      <c r="M1730"/>
      <c r="N1730"/>
      <c r="O1730"/>
      <c r="P1730"/>
      <c r="Q1730"/>
      <c r="R1730"/>
      <c r="S1730"/>
      <c r="T1730"/>
    </row>
    <row r="1731" spans="2:20" ht="15" x14ac:dyDescent="0.25">
      <c r="B1731" s="4" t="str">
        <f t="shared" si="27"/>
        <v/>
      </c>
      <c r="C1731"/>
      <c r="D1731"/>
      <c r="E1731"/>
      <c r="F1731"/>
      <c r="G1731"/>
      <c r="H1731"/>
      <c r="I1731"/>
      <c r="J1731"/>
      <c r="K1731"/>
      <c r="L1731"/>
      <c r="M1731"/>
      <c r="N1731"/>
      <c r="O1731"/>
      <c r="P1731"/>
      <c r="Q1731"/>
      <c r="R1731"/>
      <c r="S1731"/>
      <c r="T1731"/>
    </row>
    <row r="1732" spans="2:20" ht="15" x14ac:dyDescent="0.25">
      <c r="B1732" s="4" t="str">
        <f t="shared" si="27"/>
        <v/>
      </c>
      <c r="C1732"/>
      <c r="D1732"/>
      <c r="E1732"/>
      <c r="F1732"/>
      <c r="G1732"/>
      <c r="H1732"/>
      <c r="I1732"/>
      <c r="J1732"/>
      <c r="K1732"/>
      <c r="L1732"/>
      <c r="M1732"/>
      <c r="N1732"/>
      <c r="O1732"/>
      <c r="P1732"/>
      <c r="Q1732"/>
      <c r="R1732"/>
      <c r="S1732"/>
      <c r="T1732"/>
    </row>
    <row r="1733" spans="2:20" ht="15" x14ac:dyDescent="0.25">
      <c r="B1733" s="4" t="str">
        <f t="shared" si="27"/>
        <v/>
      </c>
      <c r="C1733"/>
      <c r="D1733"/>
      <c r="E1733"/>
      <c r="F1733"/>
      <c r="G1733"/>
      <c r="H1733"/>
      <c r="I1733"/>
      <c r="J1733"/>
      <c r="K1733"/>
      <c r="L1733"/>
      <c r="M1733"/>
      <c r="N1733"/>
      <c r="O1733"/>
      <c r="P1733"/>
      <c r="Q1733"/>
      <c r="R1733"/>
      <c r="S1733"/>
      <c r="T1733"/>
    </row>
    <row r="1734" spans="2:20" ht="15" x14ac:dyDescent="0.25">
      <c r="B1734" s="4" t="str">
        <f t="shared" si="27"/>
        <v/>
      </c>
      <c r="C1734"/>
      <c r="D1734"/>
      <c r="E1734"/>
      <c r="F1734"/>
      <c r="G1734"/>
      <c r="H1734"/>
      <c r="I1734"/>
      <c r="J1734"/>
      <c r="K1734"/>
      <c r="L1734"/>
      <c r="M1734"/>
      <c r="N1734"/>
      <c r="O1734"/>
      <c r="P1734"/>
      <c r="Q1734"/>
      <c r="R1734"/>
      <c r="S1734"/>
      <c r="T1734"/>
    </row>
    <row r="1735" spans="2:20" ht="15" x14ac:dyDescent="0.25">
      <c r="B1735" s="4" t="str">
        <f t="shared" si="27"/>
        <v/>
      </c>
      <c r="C1735"/>
      <c r="D1735"/>
      <c r="E1735"/>
      <c r="F1735"/>
      <c r="G1735"/>
      <c r="H1735"/>
      <c r="I1735"/>
      <c r="J1735"/>
      <c r="K1735"/>
      <c r="L1735"/>
      <c r="M1735"/>
      <c r="N1735"/>
      <c r="O1735"/>
      <c r="P1735"/>
      <c r="Q1735"/>
      <c r="R1735"/>
      <c r="S1735"/>
      <c r="T1735"/>
    </row>
    <row r="1736" spans="2:20" ht="15" x14ac:dyDescent="0.25">
      <c r="B1736" s="4" t="str">
        <f t="shared" si="27"/>
        <v/>
      </c>
      <c r="C1736"/>
      <c r="D1736"/>
      <c r="E1736"/>
      <c r="F1736"/>
      <c r="G1736"/>
      <c r="H1736"/>
      <c r="I1736"/>
      <c r="J1736"/>
      <c r="K1736"/>
      <c r="L1736"/>
      <c r="M1736"/>
      <c r="N1736"/>
      <c r="O1736"/>
      <c r="P1736"/>
      <c r="Q1736"/>
      <c r="R1736"/>
      <c r="S1736"/>
      <c r="T1736"/>
    </row>
    <row r="1737" spans="2:20" ht="15" x14ac:dyDescent="0.25">
      <c r="B1737" s="4" t="str">
        <f t="shared" si="27"/>
        <v/>
      </c>
      <c r="C1737"/>
      <c r="D1737"/>
      <c r="E1737"/>
      <c r="F1737"/>
      <c r="G1737"/>
      <c r="H1737"/>
      <c r="I1737"/>
      <c r="J1737"/>
      <c r="K1737"/>
      <c r="L1737"/>
      <c r="M1737"/>
      <c r="N1737"/>
      <c r="O1737"/>
      <c r="P1737"/>
      <c r="Q1737"/>
      <c r="R1737"/>
      <c r="S1737"/>
      <c r="T1737"/>
    </row>
    <row r="1738" spans="2:20" ht="15" x14ac:dyDescent="0.25">
      <c r="B1738" s="4" t="str">
        <f t="shared" si="27"/>
        <v/>
      </c>
      <c r="C1738"/>
      <c r="D1738"/>
      <c r="E1738"/>
      <c r="F1738"/>
      <c r="G1738"/>
      <c r="H1738"/>
      <c r="I1738"/>
      <c r="J1738"/>
      <c r="K1738"/>
      <c r="L1738"/>
      <c r="M1738"/>
      <c r="N1738"/>
      <c r="O1738"/>
      <c r="P1738"/>
      <c r="Q1738"/>
      <c r="R1738"/>
      <c r="S1738"/>
      <c r="T1738"/>
    </row>
    <row r="1739" spans="2:20" ht="15" x14ac:dyDescent="0.25">
      <c r="B1739" s="4" t="str">
        <f t="shared" si="27"/>
        <v/>
      </c>
      <c r="C1739"/>
      <c r="D1739"/>
      <c r="E1739"/>
      <c r="F1739"/>
      <c r="G1739"/>
      <c r="H1739"/>
      <c r="I1739"/>
      <c r="J1739"/>
      <c r="K1739"/>
      <c r="L1739"/>
      <c r="M1739"/>
      <c r="N1739"/>
      <c r="O1739"/>
      <c r="P1739"/>
      <c r="Q1739"/>
      <c r="R1739"/>
      <c r="S1739"/>
      <c r="T1739"/>
    </row>
    <row r="1740" spans="2:20" ht="15" x14ac:dyDescent="0.25">
      <c r="B1740" s="4" t="str">
        <f t="shared" si="27"/>
        <v/>
      </c>
      <c r="C1740"/>
      <c r="D1740"/>
      <c r="E1740"/>
      <c r="F1740"/>
      <c r="G1740"/>
      <c r="H1740"/>
      <c r="I1740"/>
      <c r="J1740"/>
      <c r="K1740"/>
      <c r="L1740"/>
      <c r="M1740"/>
      <c r="N1740"/>
      <c r="O1740"/>
      <c r="P1740"/>
      <c r="Q1740"/>
      <c r="R1740"/>
      <c r="S1740"/>
      <c r="T1740"/>
    </row>
    <row r="1741" spans="2:20" ht="15" x14ac:dyDescent="0.25">
      <c r="B1741" s="4" t="str">
        <f t="shared" ref="B1741:B1804" si="28">IF(IFERROR(IF(MAX(G1741:BB1741)/MAX($G$12:$BB$10000)=1,"",MAX(G1741:BB1741)/MAX($G$12:$BB$10000)),"")=0,"",IFERROR(IF(MAX(G1741:BB1741)/MAX($G$12:$BB$10000)=1,"",MAX(G1741:BB1741)/MAX($G$12:$BB$10000)),""))</f>
        <v/>
      </c>
      <c r="C1741"/>
      <c r="D1741"/>
      <c r="E1741"/>
      <c r="F1741"/>
      <c r="G1741"/>
      <c r="H1741"/>
      <c r="I1741"/>
      <c r="J1741"/>
      <c r="K1741"/>
      <c r="L1741"/>
      <c r="M1741"/>
      <c r="N1741"/>
      <c r="O1741"/>
      <c r="P1741"/>
      <c r="Q1741"/>
      <c r="R1741"/>
      <c r="S1741"/>
      <c r="T1741"/>
    </row>
    <row r="1742" spans="2:20" ht="15" x14ac:dyDescent="0.25">
      <c r="B1742" s="4" t="str">
        <f t="shared" si="28"/>
        <v/>
      </c>
      <c r="C1742"/>
      <c r="D1742"/>
      <c r="E1742"/>
      <c r="F1742"/>
      <c r="G1742"/>
      <c r="H1742"/>
      <c r="I1742"/>
      <c r="J1742"/>
      <c r="K1742"/>
      <c r="L1742"/>
      <c r="M1742"/>
      <c r="N1742"/>
      <c r="O1742"/>
      <c r="P1742"/>
      <c r="Q1742"/>
      <c r="R1742"/>
      <c r="S1742"/>
      <c r="T1742"/>
    </row>
    <row r="1743" spans="2:20" ht="15" x14ac:dyDescent="0.25">
      <c r="B1743" s="4" t="str">
        <f t="shared" si="28"/>
        <v/>
      </c>
      <c r="C1743"/>
      <c r="D1743"/>
      <c r="E1743"/>
      <c r="F1743"/>
      <c r="G1743"/>
      <c r="H1743"/>
      <c r="I1743"/>
      <c r="J1743"/>
      <c r="K1743"/>
      <c r="L1743"/>
      <c r="M1743"/>
      <c r="N1743"/>
      <c r="O1743"/>
      <c r="P1743"/>
      <c r="Q1743"/>
      <c r="R1743"/>
      <c r="S1743"/>
      <c r="T1743"/>
    </row>
    <row r="1744" spans="2:20" ht="15" x14ac:dyDescent="0.25">
      <c r="B1744" s="4" t="str">
        <f t="shared" si="28"/>
        <v/>
      </c>
      <c r="C1744"/>
      <c r="D1744"/>
      <c r="E1744"/>
      <c r="F1744"/>
      <c r="G1744"/>
      <c r="H1744"/>
      <c r="I1744"/>
      <c r="J1744"/>
      <c r="K1744"/>
      <c r="L1744"/>
      <c r="M1744"/>
      <c r="N1744"/>
      <c r="O1744"/>
      <c r="P1744"/>
      <c r="Q1744"/>
      <c r="R1744"/>
      <c r="S1744"/>
      <c r="T1744"/>
    </row>
    <row r="1745" spans="2:20" ht="15" x14ac:dyDescent="0.25">
      <c r="B1745" s="4" t="str">
        <f t="shared" si="28"/>
        <v/>
      </c>
      <c r="C1745"/>
      <c r="D1745"/>
      <c r="E1745"/>
      <c r="F1745"/>
      <c r="G1745"/>
      <c r="H1745"/>
      <c r="I1745"/>
      <c r="J1745"/>
      <c r="K1745"/>
      <c r="L1745"/>
      <c r="M1745"/>
      <c r="N1745"/>
      <c r="O1745"/>
      <c r="P1745"/>
      <c r="Q1745"/>
      <c r="R1745"/>
      <c r="S1745"/>
      <c r="T1745"/>
    </row>
    <row r="1746" spans="2:20" ht="15" x14ac:dyDescent="0.25">
      <c r="B1746" s="4" t="str">
        <f t="shared" si="28"/>
        <v/>
      </c>
      <c r="C1746"/>
      <c r="D1746"/>
      <c r="E1746"/>
      <c r="F1746"/>
      <c r="G1746"/>
      <c r="H1746"/>
      <c r="I1746"/>
      <c r="J1746"/>
      <c r="K1746"/>
      <c r="L1746"/>
      <c r="M1746"/>
      <c r="N1746"/>
      <c r="O1746"/>
      <c r="P1746"/>
      <c r="Q1746"/>
      <c r="R1746"/>
      <c r="S1746"/>
      <c r="T1746"/>
    </row>
    <row r="1747" spans="2:20" ht="15" x14ac:dyDescent="0.25">
      <c r="B1747" s="4" t="str">
        <f t="shared" si="28"/>
        <v/>
      </c>
      <c r="C1747"/>
      <c r="D1747"/>
      <c r="E1747"/>
      <c r="F1747"/>
      <c r="G1747"/>
      <c r="H1747"/>
      <c r="I1747"/>
      <c r="J1747"/>
      <c r="K1747"/>
      <c r="L1747"/>
      <c r="M1747"/>
      <c r="N1747"/>
      <c r="O1747"/>
      <c r="P1747"/>
      <c r="Q1747"/>
      <c r="R1747"/>
      <c r="S1747"/>
      <c r="T1747"/>
    </row>
    <row r="1748" spans="2:20" ht="15" x14ac:dyDescent="0.25">
      <c r="B1748" s="4" t="str">
        <f t="shared" si="28"/>
        <v/>
      </c>
      <c r="C1748"/>
      <c r="D1748"/>
      <c r="E1748"/>
      <c r="F1748"/>
      <c r="G1748"/>
      <c r="H1748"/>
      <c r="I1748"/>
      <c r="J1748"/>
      <c r="K1748"/>
      <c r="L1748"/>
      <c r="M1748"/>
      <c r="N1748"/>
      <c r="O1748"/>
      <c r="P1748"/>
      <c r="Q1748"/>
      <c r="R1748"/>
      <c r="S1748"/>
      <c r="T1748"/>
    </row>
    <row r="1749" spans="2:20" ht="15" x14ac:dyDescent="0.25">
      <c r="B1749" s="4" t="str">
        <f t="shared" si="28"/>
        <v/>
      </c>
      <c r="C1749"/>
      <c r="D1749"/>
      <c r="E1749"/>
      <c r="F1749"/>
      <c r="G1749"/>
      <c r="H1749"/>
      <c r="I1749"/>
      <c r="J1749"/>
      <c r="K1749"/>
      <c r="L1749"/>
      <c r="M1749"/>
      <c r="N1749"/>
      <c r="O1749"/>
      <c r="P1749"/>
      <c r="Q1749"/>
      <c r="R1749"/>
      <c r="S1749"/>
      <c r="T1749"/>
    </row>
    <row r="1750" spans="2:20" ht="15" x14ac:dyDescent="0.25">
      <c r="B1750" s="4" t="str">
        <f t="shared" si="28"/>
        <v/>
      </c>
      <c r="C1750"/>
      <c r="D1750"/>
      <c r="E1750"/>
      <c r="F1750"/>
      <c r="G1750"/>
      <c r="H1750"/>
      <c r="I1750"/>
      <c r="J1750"/>
      <c r="K1750"/>
      <c r="L1750"/>
      <c r="M1750"/>
      <c r="N1750"/>
      <c r="O1750"/>
      <c r="P1750"/>
      <c r="Q1750"/>
      <c r="R1750"/>
      <c r="S1750"/>
      <c r="T1750"/>
    </row>
    <row r="1751" spans="2:20" ht="15" x14ac:dyDescent="0.25">
      <c r="B1751" s="4" t="str">
        <f t="shared" si="28"/>
        <v/>
      </c>
      <c r="C1751"/>
      <c r="D1751"/>
      <c r="E1751"/>
      <c r="F1751"/>
      <c r="G1751"/>
      <c r="H1751"/>
      <c r="I1751"/>
      <c r="J1751"/>
      <c r="K1751"/>
      <c r="L1751"/>
      <c r="M1751"/>
      <c r="N1751"/>
      <c r="O1751"/>
      <c r="P1751"/>
      <c r="Q1751"/>
      <c r="R1751"/>
      <c r="S1751"/>
      <c r="T1751"/>
    </row>
    <row r="1752" spans="2:20" ht="15" x14ac:dyDescent="0.25">
      <c r="B1752" s="4" t="str">
        <f t="shared" si="28"/>
        <v/>
      </c>
      <c r="C1752"/>
      <c r="D1752"/>
      <c r="E1752"/>
      <c r="F1752"/>
      <c r="G1752"/>
      <c r="H1752"/>
      <c r="I1752"/>
      <c r="J1752"/>
      <c r="K1752"/>
      <c r="L1752"/>
      <c r="M1752"/>
      <c r="N1752"/>
      <c r="O1752"/>
      <c r="P1752"/>
      <c r="Q1752"/>
      <c r="R1752"/>
      <c r="S1752"/>
      <c r="T1752"/>
    </row>
    <row r="1753" spans="2:20" ht="15" x14ac:dyDescent="0.25">
      <c r="B1753" s="4" t="str">
        <f t="shared" si="28"/>
        <v/>
      </c>
      <c r="C1753"/>
      <c r="D1753"/>
      <c r="E1753"/>
      <c r="F1753"/>
      <c r="G1753"/>
      <c r="H1753"/>
      <c r="I1753"/>
      <c r="J1753"/>
      <c r="K1753"/>
      <c r="L1753"/>
      <c r="M1753"/>
      <c r="N1753"/>
      <c r="O1753"/>
      <c r="P1753"/>
      <c r="Q1753"/>
      <c r="R1753"/>
      <c r="S1753"/>
      <c r="T1753"/>
    </row>
    <row r="1754" spans="2:20" ht="15" x14ac:dyDescent="0.25">
      <c r="B1754" s="4" t="str">
        <f t="shared" si="28"/>
        <v/>
      </c>
      <c r="C1754"/>
      <c r="D1754"/>
      <c r="E1754"/>
      <c r="F1754"/>
      <c r="G1754"/>
      <c r="H1754"/>
      <c r="I1754"/>
      <c r="J1754"/>
      <c r="K1754"/>
      <c r="L1754"/>
      <c r="M1754"/>
      <c r="N1754"/>
      <c r="O1754"/>
      <c r="P1754"/>
      <c r="Q1754"/>
      <c r="R1754"/>
      <c r="S1754"/>
      <c r="T1754"/>
    </row>
    <row r="1755" spans="2:20" ht="15" x14ac:dyDescent="0.25">
      <c r="B1755" s="4" t="str">
        <f t="shared" si="28"/>
        <v/>
      </c>
      <c r="C1755"/>
      <c r="D1755"/>
      <c r="E1755"/>
      <c r="F1755"/>
      <c r="G1755"/>
      <c r="H1755"/>
      <c r="I1755"/>
      <c r="J1755"/>
      <c r="K1755"/>
      <c r="L1755"/>
      <c r="M1755"/>
      <c r="N1755"/>
      <c r="O1755"/>
      <c r="P1755"/>
      <c r="Q1755"/>
      <c r="R1755"/>
      <c r="S1755"/>
      <c r="T1755"/>
    </row>
    <row r="1756" spans="2:20" ht="15" x14ac:dyDescent="0.25">
      <c r="B1756" s="4" t="str">
        <f t="shared" si="28"/>
        <v/>
      </c>
      <c r="C1756"/>
      <c r="D1756"/>
      <c r="E1756"/>
      <c r="F1756"/>
      <c r="G1756"/>
      <c r="H1756"/>
      <c r="I1756"/>
      <c r="J1756"/>
      <c r="K1756"/>
      <c r="L1756"/>
      <c r="M1756"/>
      <c r="N1756"/>
      <c r="O1756"/>
      <c r="P1756"/>
      <c r="Q1756"/>
      <c r="R1756"/>
      <c r="S1756"/>
      <c r="T1756"/>
    </row>
    <row r="1757" spans="2:20" ht="15" x14ac:dyDescent="0.25">
      <c r="B1757" s="4" t="str">
        <f t="shared" si="28"/>
        <v/>
      </c>
      <c r="C1757"/>
      <c r="D1757"/>
      <c r="E1757"/>
      <c r="F1757"/>
      <c r="G1757"/>
      <c r="H1757"/>
      <c r="I1757"/>
      <c r="J1757"/>
      <c r="K1757"/>
      <c r="L1757"/>
      <c r="M1757"/>
      <c r="N1757"/>
      <c r="O1757"/>
      <c r="P1757"/>
      <c r="Q1757"/>
      <c r="R1757"/>
      <c r="S1757"/>
      <c r="T1757"/>
    </row>
    <row r="1758" spans="2:20" ht="15" x14ac:dyDescent="0.25">
      <c r="B1758" s="4" t="str">
        <f t="shared" si="28"/>
        <v/>
      </c>
      <c r="C1758"/>
      <c r="D1758"/>
      <c r="E1758"/>
      <c r="F1758"/>
      <c r="G1758"/>
      <c r="H1758"/>
      <c r="I1758"/>
      <c r="J1758"/>
      <c r="K1758"/>
      <c r="L1758"/>
      <c r="M1758"/>
      <c r="N1758"/>
      <c r="O1758"/>
      <c r="P1758"/>
      <c r="Q1758"/>
      <c r="R1758"/>
      <c r="S1758"/>
      <c r="T1758"/>
    </row>
    <row r="1759" spans="2:20" ht="15" x14ac:dyDescent="0.25">
      <c r="B1759" s="4" t="str">
        <f t="shared" si="28"/>
        <v/>
      </c>
      <c r="C1759"/>
      <c r="D1759"/>
      <c r="E1759"/>
      <c r="F1759"/>
      <c r="G1759"/>
      <c r="H1759"/>
      <c r="I1759"/>
      <c r="J1759"/>
      <c r="K1759"/>
      <c r="L1759"/>
      <c r="M1759"/>
      <c r="N1759"/>
      <c r="O1759"/>
      <c r="P1759"/>
      <c r="Q1759"/>
      <c r="R1759"/>
      <c r="S1759"/>
      <c r="T1759"/>
    </row>
    <row r="1760" spans="2:20" ht="15" x14ac:dyDescent="0.25">
      <c r="B1760" s="4" t="str">
        <f t="shared" si="28"/>
        <v/>
      </c>
      <c r="C1760"/>
      <c r="D1760"/>
      <c r="E1760"/>
      <c r="F1760"/>
      <c r="G1760"/>
      <c r="H1760"/>
      <c r="I1760"/>
      <c r="J1760"/>
      <c r="K1760"/>
      <c r="L1760"/>
      <c r="M1760"/>
      <c r="N1760"/>
      <c r="O1760"/>
      <c r="P1760"/>
      <c r="Q1760"/>
      <c r="R1760"/>
      <c r="S1760"/>
      <c r="T1760"/>
    </row>
    <row r="1761" spans="2:20" ht="15" x14ac:dyDescent="0.25">
      <c r="B1761" s="4" t="str">
        <f t="shared" si="28"/>
        <v/>
      </c>
      <c r="C1761"/>
      <c r="D1761"/>
      <c r="E1761"/>
      <c r="F1761"/>
      <c r="G1761"/>
      <c r="H1761"/>
      <c r="I1761"/>
      <c r="J1761"/>
      <c r="K1761"/>
      <c r="L1761"/>
      <c r="M1761"/>
      <c r="N1761"/>
      <c r="O1761"/>
      <c r="P1761"/>
      <c r="Q1761"/>
      <c r="R1761"/>
      <c r="S1761"/>
      <c r="T1761"/>
    </row>
    <row r="1762" spans="2:20" ht="15" x14ac:dyDescent="0.25">
      <c r="B1762" s="4" t="str">
        <f t="shared" si="28"/>
        <v/>
      </c>
      <c r="C1762"/>
      <c r="D1762"/>
      <c r="E1762"/>
      <c r="F1762"/>
      <c r="G1762"/>
      <c r="H1762"/>
      <c r="I1762"/>
      <c r="J1762"/>
      <c r="K1762"/>
      <c r="L1762"/>
      <c r="M1762"/>
      <c r="N1762"/>
      <c r="O1762"/>
      <c r="P1762"/>
      <c r="Q1762"/>
      <c r="R1762"/>
      <c r="S1762"/>
      <c r="T1762"/>
    </row>
    <row r="1763" spans="2:20" ht="15" x14ac:dyDescent="0.25">
      <c r="B1763" s="4" t="str">
        <f t="shared" si="28"/>
        <v/>
      </c>
      <c r="C1763"/>
      <c r="D1763"/>
      <c r="E1763"/>
      <c r="F1763"/>
      <c r="G1763"/>
      <c r="H1763"/>
      <c r="I1763"/>
      <c r="J1763"/>
      <c r="K1763"/>
      <c r="L1763"/>
      <c r="M1763"/>
      <c r="N1763"/>
      <c r="O1763"/>
      <c r="P1763"/>
      <c r="Q1763"/>
      <c r="R1763"/>
      <c r="S1763"/>
      <c r="T1763"/>
    </row>
    <row r="1764" spans="2:20" ht="15" x14ac:dyDescent="0.25">
      <c r="B1764" s="4" t="str">
        <f t="shared" si="28"/>
        <v/>
      </c>
      <c r="C1764"/>
      <c r="D1764"/>
      <c r="E1764"/>
      <c r="F1764"/>
      <c r="G1764"/>
      <c r="H1764"/>
      <c r="I1764"/>
      <c r="J1764"/>
      <c r="K1764"/>
      <c r="L1764"/>
      <c r="M1764"/>
      <c r="N1764"/>
      <c r="O1764"/>
      <c r="P1764"/>
      <c r="Q1764"/>
      <c r="R1764"/>
      <c r="S1764"/>
      <c r="T1764"/>
    </row>
    <row r="1765" spans="2:20" ht="15" x14ac:dyDescent="0.25">
      <c r="B1765" s="4" t="str">
        <f t="shared" si="28"/>
        <v/>
      </c>
      <c r="C1765"/>
      <c r="D1765"/>
      <c r="E1765"/>
      <c r="F1765"/>
      <c r="G1765"/>
      <c r="H1765"/>
      <c r="I1765"/>
      <c r="J1765"/>
      <c r="K1765"/>
      <c r="L1765"/>
      <c r="M1765"/>
      <c r="N1765"/>
      <c r="O1765"/>
      <c r="P1765"/>
      <c r="Q1765"/>
      <c r="R1765"/>
      <c r="S1765"/>
      <c r="T1765"/>
    </row>
    <row r="1766" spans="2:20" ht="15" x14ac:dyDescent="0.25">
      <c r="B1766" s="4" t="str">
        <f t="shared" si="28"/>
        <v/>
      </c>
      <c r="C1766"/>
      <c r="D1766"/>
      <c r="E1766"/>
      <c r="F1766"/>
      <c r="G1766"/>
      <c r="H1766"/>
      <c r="I1766"/>
      <c r="J1766"/>
      <c r="K1766"/>
      <c r="L1766"/>
      <c r="M1766"/>
      <c r="N1766"/>
      <c r="O1766"/>
      <c r="P1766"/>
      <c r="Q1766"/>
      <c r="R1766"/>
      <c r="S1766"/>
      <c r="T1766"/>
    </row>
    <row r="1767" spans="2:20" ht="15" x14ac:dyDescent="0.25">
      <c r="B1767" s="4" t="str">
        <f t="shared" si="28"/>
        <v/>
      </c>
      <c r="C1767"/>
      <c r="D1767"/>
      <c r="E1767"/>
      <c r="F1767"/>
      <c r="G1767"/>
      <c r="H1767"/>
      <c r="I1767"/>
      <c r="J1767"/>
      <c r="K1767"/>
      <c r="L1767"/>
      <c r="M1767"/>
      <c r="N1767"/>
      <c r="O1767"/>
      <c r="P1767"/>
      <c r="Q1767"/>
      <c r="R1767"/>
      <c r="S1767"/>
      <c r="T1767"/>
    </row>
    <row r="1768" spans="2:20" ht="15" x14ac:dyDescent="0.25">
      <c r="B1768" s="4" t="str">
        <f t="shared" si="28"/>
        <v/>
      </c>
      <c r="C1768"/>
      <c r="D1768"/>
      <c r="E1768"/>
      <c r="F1768"/>
      <c r="G1768"/>
      <c r="H1768"/>
      <c r="I1768"/>
      <c r="J1768"/>
      <c r="K1768"/>
      <c r="L1768"/>
      <c r="M1768"/>
      <c r="N1768"/>
      <c r="O1768"/>
      <c r="P1768"/>
      <c r="Q1768"/>
      <c r="R1768"/>
      <c r="S1768"/>
      <c r="T1768"/>
    </row>
    <row r="1769" spans="2:20" ht="15" x14ac:dyDescent="0.25">
      <c r="B1769" s="4" t="str">
        <f t="shared" si="28"/>
        <v/>
      </c>
      <c r="C1769"/>
      <c r="D1769"/>
      <c r="E1769"/>
      <c r="F1769"/>
      <c r="G1769"/>
      <c r="H1769"/>
      <c r="I1769"/>
      <c r="J1769"/>
      <c r="K1769"/>
      <c r="L1769"/>
      <c r="M1769"/>
      <c r="N1769"/>
      <c r="O1769"/>
      <c r="P1769"/>
      <c r="Q1769"/>
      <c r="R1769"/>
      <c r="S1769"/>
      <c r="T1769"/>
    </row>
    <row r="1770" spans="2:20" ht="15" x14ac:dyDescent="0.25">
      <c r="B1770" s="4" t="str">
        <f t="shared" si="28"/>
        <v/>
      </c>
      <c r="C1770"/>
      <c r="D1770"/>
      <c r="E1770"/>
      <c r="F1770"/>
      <c r="G1770"/>
      <c r="H1770"/>
      <c r="I1770"/>
      <c r="J1770"/>
      <c r="K1770"/>
      <c r="L1770"/>
      <c r="M1770"/>
      <c r="N1770"/>
      <c r="O1770"/>
      <c r="P1770"/>
      <c r="Q1770"/>
      <c r="R1770"/>
      <c r="S1770"/>
      <c r="T1770"/>
    </row>
    <row r="1771" spans="2:20" ht="15" x14ac:dyDescent="0.25">
      <c r="B1771" s="4" t="str">
        <f t="shared" si="28"/>
        <v/>
      </c>
      <c r="C1771"/>
      <c r="D1771"/>
      <c r="E1771"/>
      <c r="F1771"/>
      <c r="G1771"/>
      <c r="H1771"/>
      <c r="I1771"/>
      <c r="J1771"/>
      <c r="K1771"/>
      <c r="L1771"/>
      <c r="M1771"/>
      <c r="N1771"/>
      <c r="O1771"/>
      <c r="P1771"/>
      <c r="Q1771"/>
      <c r="R1771"/>
      <c r="S1771"/>
      <c r="T1771"/>
    </row>
    <row r="1772" spans="2:20" ht="15" x14ac:dyDescent="0.25">
      <c r="B1772" s="4" t="str">
        <f t="shared" si="28"/>
        <v/>
      </c>
      <c r="C1772"/>
      <c r="D1772"/>
      <c r="E1772"/>
      <c r="F1772"/>
      <c r="G1772"/>
      <c r="H1772"/>
      <c r="I1772"/>
      <c r="J1772"/>
      <c r="K1772"/>
      <c r="L1772"/>
      <c r="M1772"/>
      <c r="N1772"/>
      <c r="O1772"/>
      <c r="P1772"/>
      <c r="Q1772"/>
      <c r="R1772"/>
      <c r="S1772"/>
      <c r="T1772"/>
    </row>
    <row r="1773" spans="2:20" ht="15" x14ac:dyDescent="0.25">
      <c r="B1773" s="4" t="str">
        <f t="shared" si="28"/>
        <v/>
      </c>
      <c r="C1773"/>
      <c r="D1773"/>
      <c r="E1773"/>
      <c r="F1773"/>
      <c r="G1773"/>
      <c r="H1773"/>
      <c r="I1773"/>
      <c r="J1773"/>
      <c r="K1773"/>
      <c r="L1773"/>
      <c r="M1773"/>
      <c r="N1773"/>
      <c r="O1773"/>
      <c r="P1773"/>
      <c r="Q1773"/>
      <c r="R1773"/>
      <c r="S1773"/>
      <c r="T1773"/>
    </row>
    <row r="1774" spans="2:20" ht="15" x14ac:dyDescent="0.25">
      <c r="B1774" s="4" t="str">
        <f t="shared" si="28"/>
        <v/>
      </c>
      <c r="C1774"/>
      <c r="D1774"/>
      <c r="E1774"/>
      <c r="F1774"/>
      <c r="G1774"/>
      <c r="H1774"/>
      <c r="I1774"/>
      <c r="J1774"/>
      <c r="K1774"/>
      <c r="L1774"/>
      <c r="M1774"/>
      <c r="N1774"/>
      <c r="O1774"/>
      <c r="P1774"/>
      <c r="Q1774"/>
      <c r="R1774"/>
      <c r="S1774"/>
      <c r="T1774"/>
    </row>
    <row r="1775" spans="2:20" ht="15" x14ac:dyDescent="0.25">
      <c r="B1775" s="4" t="str">
        <f t="shared" si="28"/>
        <v/>
      </c>
      <c r="C1775"/>
      <c r="D1775"/>
      <c r="E1775"/>
      <c r="F1775"/>
      <c r="G1775"/>
      <c r="H1775"/>
      <c r="I1775"/>
      <c r="J1775"/>
      <c r="K1775"/>
      <c r="L1775"/>
      <c r="M1775"/>
      <c r="N1775"/>
      <c r="O1775"/>
      <c r="P1775"/>
      <c r="Q1775"/>
      <c r="R1775"/>
      <c r="S1775"/>
      <c r="T1775"/>
    </row>
    <row r="1776" spans="2:20" ht="15" x14ac:dyDescent="0.25">
      <c r="B1776" s="4" t="str">
        <f t="shared" si="28"/>
        <v/>
      </c>
      <c r="C1776"/>
      <c r="D1776"/>
      <c r="E1776"/>
      <c r="F1776"/>
      <c r="G1776"/>
      <c r="H1776"/>
      <c r="I1776"/>
      <c r="J1776"/>
      <c r="K1776"/>
      <c r="L1776"/>
      <c r="M1776"/>
      <c r="N1776"/>
      <c r="O1776"/>
      <c r="P1776"/>
      <c r="Q1776"/>
      <c r="R1776"/>
      <c r="S1776"/>
      <c r="T1776"/>
    </row>
    <row r="1777" spans="2:20" ht="15" x14ac:dyDescent="0.25">
      <c r="B1777" s="4" t="str">
        <f t="shared" si="28"/>
        <v/>
      </c>
      <c r="C1777"/>
      <c r="D1777"/>
      <c r="E1777"/>
      <c r="F1777"/>
      <c r="G1777"/>
      <c r="H1777"/>
      <c r="I1777"/>
      <c r="J1777"/>
      <c r="K1777"/>
      <c r="L1777"/>
      <c r="M1777"/>
      <c r="N1777"/>
      <c r="O1777"/>
      <c r="P1777"/>
      <c r="Q1777"/>
      <c r="R1777"/>
      <c r="S1777"/>
      <c r="T1777"/>
    </row>
    <row r="1778" spans="2:20" ht="15" x14ac:dyDescent="0.25">
      <c r="B1778" s="4" t="str">
        <f t="shared" si="28"/>
        <v/>
      </c>
      <c r="C1778"/>
      <c r="D1778"/>
      <c r="E1778"/>
      <c r="F1778"/>
      <c r="G1778"/>
      <c r="H1778"/>
      <c r="I1778"/>
      <c r="J1778"/>
      <c r="K1778"/>
      <c r="L1778"/>
      <c r="M1778"/>
      <c r="N1778"/>
      <c r="O1778"/>
      <c r="P1778"/>
      <c r="Q1778"/>
      <c r="R1778"/>
      <c r="S1778"/>
      <c r="T1778"/>
    </row>
    <row r="1779" spans="2:20" ht="15" x14ac:dyDescent="0.25">
      <c r="B1779" s="4" t="str">
        <f t="shared" si="28"/>
        <v/>
      </c>
      <c r="C1779"/>
      <c r="D1779"/>
      <c r="E1779"/>
      <c r="F1779"/>
      <c r="G1779"/>
      <c r="H1779"/>
      <c r="I1779"/>
      <c r="J1779"/>
      <c r="K1779"/>
      <c r="L1779"/>
      <c r="M1779"/>
      <c r="N1779"/>
      <c r="O1779"/>
      <c r="P1779"/>
      <c r="Q1779"/>
      <c r="R1779"/>
      <c r="S1779"/>
      <c r="T1779"/>
    </row>
    <row r="1780" spans="2:20" ht="15" x14ac:dyDescent="0.25">
      <c r="B1780" s="4" t="str">
        <f t="shared" si="28"/>
        <v/>
      </c>
      <c r="C1780"/>
      <c r="D1780"/>
      <c r="E1780"/>
      <c r="F1780"/>
      <c r="G1780"/>
      <c r="H1780"/>
      <c r="I1780"/>
      <c r="J1780"/>
      <c r="K1780"/>
      <c r="L1780"/>
      <c r="M1780"/>
      <c r="N1780"/>
      <c r="O1780"/>
      <c r="P1780"/>
      <c r="Q1780"/>
      <c r="R1780"/>
      <c r="S1780"/>
      <c r="T1780"/>
    </row>
    <row r="1781" spans="2:20" ht="15" x14ac:dyDescent="0.25">
      <c r="B1781" s="4" t="str">
        <f t="shared" si="28"/>
        <v/>
      </c>
      <c r="C1781"/>
      <c r="D1781"/>
      <c r="E1781"/>
      <c r="F1781"/>
      <c r="G1781"/>
      <c r="H1781"/>
      <c r="I1781"/>
      <c r="J1781"/>
      <c r="K1781"/>
      <c r="L1781"/>
      <c r="M1781"/>
      <c r="N1781"/>
      <c r="O1781"/>
      <c r="P1781"/>
      <c r="Q1781"/>
      <c r="R1781"/>
      <c r="S1781"/>
      <c r="T1781"/>
    </row>
    <row r="1782" spans="2:20" ht="15" x14ac:dyDescent="0.25">
      <c r="B1782" s="4" t="str">
        <f t="shared" si="28"/>
        <v/>
      </c>
      <c r="C1782"/>
      <c r="D1782"/>
      <c r="E1782"/>
      <c r="F1782"/>
      <c r="G1782"/>
      <c r="H1782"/>
      <c r="I1782"/>
      <c r="J1782"/>
      <c r="K1782"/>
      <c r="L1782"/>
      <c r="M1782"/>
      <c r="N1782"/>
      <c r="O1782"/>
      <c r="P1782"/>
      <c r="Q1782"/>
      <c r="R1782"/>
      <c r="S1782"/>
      <c r="T1782"/>
    </row>
    <row r="1783" spans="2:20" ht="15" x14ac:dyDescent="0.25">
      <c r="B1783" s="4" t="str">
        <f t="shared" si="28"/>
        <v/>
      </c>
      <c r="C1783"/>
      <c r="D1783"/>
      <c r="E1783"/>
      <c r="F1783"/>
      <c r="G1783"/>
      <c r="H1783"/>
      <c r="I1783"/>
      <c r="J1783"/>
      <c r="K1783"/>
      <c r="L1783"/>
      <c r="M1783"/>
      <c r="N1783"/>
      <c r="O1783"/>
      <c r="P1783"/>
      <c r="Q1783"/>
      <c r="R1783"/>
      <c r="S1783"/>
      <c r="T1783"/>
    </row>
    <row r="1784" spans="2:20" ht="15" x14ac:dyDescent="0.25">
      <c r="B1784" s="4" t="str">
        <f t="shared" si="28"/>
        <v/>
      </c>
      <c r="C1784"/>
      <c r="D1784"/>
      <c r="E1784"/>
      <c r="F1784"/>
      <c r="G1784"/>
      <c r="H1784"/>
      <c r="I1784"/>
      <c r="J1784"/>
      <c r="K1784"/>
      <c r="L1784"/>
      <c r="M1784"/>
      <c r="N1784"/>
      <c r="O1784"/>
      <c r="P1784"/>
      <c r="Q1784"/>
      <c r="R1784"/>
      <c r="S1784"/>
      <c r="T1784"/>
    </row>
    <row r="1785" spans="2:20" ht="15" x14ac:dyDescent="0.25">
      <c r="B1785" s="4" t="str">
        <f t="shared" si="28"/>
        <v/>
      </c>
      <c r="C1785"/>
      <c r="D1785"/>
      <c r="E1785"/>
      <c r="F1785"/>
      <c r="G1785"/>
      <c r="H1785"/>
      <c r="I1785"/>
      <c r="J1785"/>
      <c r="K1785"/>
      <c r="L1785"/>
      <c r="M1785"/>
      <c r="N1785"/>
      <c r="O1785"/>
      <c r="P1785"/>
      <c r="Q1785"/>
      <c r="R1785"/>
      <c r="S1785"/>
      <c r="T1785"/>
    </row>
    <row r="1786" spans="2:20" ht="15" x14ac:dyDescent="0.25">
      <c r="B1786" s="4" t="str">
        <f t="shared" si="28"/>
        <v/>
      </c>
      <c r="C1786"/>
      <c r="D1786"/>
      <c r="E1786"/>
      <c r="F1786"/>
      <c r="G1786"/>
      <c r="H1786"/>
      <c r="I1786"/>
      <c r="J1786"/>
      <c r="K1786"/>
      <c r="L1786"/>
      <c r="M1786"/>
      <c r="N1786"/>
      <c r="O1786"/>
      <c r="P1786"/>
      <c r="Q1786"/>
      <c r="R1786"/>
      <c r="S1786"/>
      <c r="T1786"/>
    </row>
    <row r="1787" spans="2:20" ht="15" x14ac:dyDescent="0.25">
      <c r="B1787" s="4" t="str">
        <f t="shared" si="28"/>
        <v/>
      </c>
      <c r="C1787"/>
      <c r="D1787"/>
      <c r="E1787"/>
      <c r="F1787"/>
      <c r="G1787"/>
      <c r="H1787"/>
      <c r="I1787"/>
      <c r="J1787"/>
      <c r="K1787"/>
      <c r="L1787"/>
      <c r="M1787"/>
      <c r="N1787"/>
      <c r="O1787"/>
      <c r="P1787"/>
      <c r="Q1787"/>
      <c r="R1787"/>
      <c r="S1787"/>
      <c r="T1787"/>
    </row>
    <row r="1788" spans="2:20" ht="15" x14ac:dyDescent="0.25">
      <c r="B1788" s="4" t="str">
        <f t="shared" si="28"/>
        <v/>
      </c>
      <c r="C1788"/>
      <c r="D1788"/>
      <c r="E1788"/>
      <c r="F1788"/>
      <c r="G1788"/>
      <c r="H1788"/>
      <c r="I1788"/>
      <c r="J1788"/>
      <c r="K1788"/>
      <c r="L1788"/>
      <c r="M1788"/>
      <c r="N1788"/>
      <c r="O1788"/>
      <c r="P1788"/>
      <c r="Q1788"/>
      <c r="R1788"/>
      <c r="S1788"/>
      <c r="T1788"/>
    </row>
    <row r="1789" spans="2:20" ht="15" x14ac:dyDescent="0.25">
      <c r="B1789" s="4" t="str">
        <f t="shared" si="28"/>
        <v/>
      </c>
      <c r="C1789"/>
      <c r="D1789"/>
      <c r="E1789"/>
      <c r="F1789"/>
      <c r="G1789"/>
      <c r="H1789"/>
      <c r="I1789"/>
      <c r="J1789"/>
      <c r="K1789"/>
      <c r="L1789"/>
      <c r="M1789"/>
      <c r="N1789"/>
      <c r="O1789"/>
      <c r="P1789"/>
      <c r="Q1789"/>
      <c r="R1789"/>
      <c r="S1789"/>
      <c r="T1789"/>
    </row>
    <row r="1790" spans="2:20" ht="15" x14ac:dyDescent="0.25">
      <c r="B1790" s="4" t="str">
        <f t="shared" si="28"/>
        <v/>
      </c>
      <c r="C1790"/>
      <c r="D1790"/>
      <c r="E1790"/>
      <c r="F1790"/>
      <c r="G1790"/>
      <c r="H1790"/>
      <c r="I1790"/>
      <c r="J1790"/>
      <c r="K1790"/>
      <c r="L1790"/>
      <c r="M1790"/>
      <c r="N1790"/>
      <c r="O1790"/>
      <c r="P1790"/>
      <c r="Q1790"/>
      <c r="R1790"/>
      <c r="S1790"/>
      <c r="T1790"/>
    </row>
    <row r="1791" spans="2:20" ht="15" x14ac:dyDescent="0.25">
      <c r="B1791" s="4" t="str">
        <f t="shared" si="28"/>
        <v/>
      </c>
      <c r="C1791"/>
      <c r="D1791"/>
      <c r="E1791"/>
      <c r="F1791"/>
      <c r="G1791"/>
      <c r="H1791"/>
      <c r="I1791"/>
      <c r="J1791"/>
      <c r="K1791"/>
      <c r="L1791"/>
      <c r="M1791"/>
      <c r="N1791"/>
      <c r="O1791"/>
      <c r="P1791"/>
      <c r="Q1791"/>
      <c r="R1791"/>
      <c r="S1791"/>
      <c r="T1791"/>
    </row>
    <row r="1792" spans="2:20" ht="15" x14ac:dyDescent="0.25">
      <c r="B1792" s="4" t="str">
        <f t="shared" si="28"/>
        <v/>
      </c>
      <c r="C1792"/>
      <c r="D1792"/>
      <c r="E1792"/>
      <c r="F1792"/>
      <c r="G1792"/>
      <c r="H1792"/>
      <c r="I1792"/>
      <c r="J1792"/>
      <c r="K1792"/>
      <c r="L1792"/>
      <c r="M1792"/>
      <c r="N1792"/>
      <c r="O1792"/>
      <c r="P1792"/>
      <c r="Q1792"/>
      <c r="R1792"/>
      <c r="S1792"/>
      <c r="T1792"/>
    </row>
    <row r="1793" spans="2:20" ht="15" x14ac:dyDescent="0.25">
      <c r="B1793" s="4" t="str">
        <f t="shared" si="28"/>
        <v/>
      </c>
      <c r="C1793"/>
      <c r="D1793"/>
      <c r="E1793"/>
      <c r="F1793"/>
      <c r="G1793"/>
      <c r="H1793"/>
      <c r="I1793"/>
      <c r="J1793"/>
      <c r="K1793"/>
      <c r="L1793"/>
      <c r="M1793"/>
      <c r="N1793"/>
      <c r="O1793"/>
      <c r="P1793"/>
      <c r="Q1793"/>
      <c r="R1793"/>
      <c r="S1793"/>
      <c r="T1793"/>
    </row>
    <row r="1794" spans="2:20" ht="15" x14ac:dyDescent="0.25">
      <c r="B1794" s="4" t="str">
        <f t="shared" si="28"/>
        <v/>
      </c>
      <c r="C1794"/>
      <c r="D1794"/>
      <c r="E1794"/>
      <c r="F1794"/>
      <c r="G1794"/>
      <c r="H1794"/>
      <c r="I1794"/>
      <c r="J1794"/>
      <c r="K1794"/>
      <c r="L1794"/>
      <c r="M1794"/>
      <c r="N1794"/>
      <c r="O1794"/>
      <c r="P1794"/>
      <c r="Q1794"/>
      <c r="R1794"/>
      <c r="S1794"/>
      <c r="T1794"/>
    </row>
    <row r="1795" spans="2:20" ht="15" x14ac:dyDescent="0.25">
      <c r="B1795" s="4" t="str">
        <f t="shared" si="28"/>
        <v/>
      </c>
      <c r="C1795"/>
      <c r="D1795"/>
      <c r="E1795"/>
      <c r="F1795"/>
      <c r="G1795"/>
      <c r="H1795"/>
      <c r="I1795"/>
      <c r="J1795"/>
      <c r="K1795"/>
      <c r="L1795"/>
      <c r="M1795"/>
      <c r="N1795"/>
      <c r="O1795"/>
      <c r="P1795"/>
      <c r="Q1795"/>
      <c r="R1795"/>
      <c r="S1795"/>
      <c r="T1795"/>
    </row>
    <row r="1796" spans="2:20" ht="15" x14ac:dyDescent="0.25">
      <c r="B1796" s="4" t="str">
        <f t="shared" si="28"/>
        <v/>
      </c>
      <c r="C1796"/>
      <c r="D1796"/>
      <c r="E1796"/>
      <c r="F1796"/>
      <c r="G1796"/>
      <c r="H1796"/>
      <c r="I1796"/>
      <c r="J1796"/>
      <c r="K1796"/>
      <c r="L1796"/>
      <c r="M1796"/>
      <c r="N1796"/>
      <c r="O1796"/>
      <c r="P1796"/>
      <c r="Q1796"/>
      <c r="R1796"/>
      <c r="S1796"/>
      <c r="T1796"/>
    </row>
    <row r="1797" spans="2:20" ht="15" x14ac:dyDescent="0.25">
      <c r="B1797" s="4" t="str">
        <f t="shared" si="28"/>
        <v/>
      </c>
      <c r="C1797"/>
      <c r="D1797"/>
      <c r="E1797"/>
      <c r="F1797"/>
      <c r="G1797"/>
      <c r="H1797"/>
      <c r="I1797"/>
      <c r="J1797"/>
      <c r="K1797"/>
      <c r="L1797"/>
      <c r="M1797"/>
      <c r="N1797"/>
      <c r="O1797"/>
      <c r="P1797"/>
      <c r="Q1797"/>
      <c r="R1797"/>
      <c r="S1797"/>
      <c r="T1797"/>
    </row>
    <row r="1798" spans="2:20" ht="15" x14ac:dyDescent="0.25">
      <c r="B1798" s="4" t="str">
        <f t="shared" si="28"/>
        <v/>
      </c>
      <c r="C1798"/>
      <c r="D1798"/>
      <c r="E1798"/>
      <c r="F1798"/>
      <c r="G1798"/>
      <c r="H1798"/>
      <c r="I1798"/>
      <c r="J1798"/>
      <c r="K1798"/>
      <c r="L1798"/>
      <c r="M1798"/>
      <c r="N1798"/>
      <c r="O1798"/>
      <c r="P1798"/>
      <c r="Q1798"/>
      <c r="R1798"/>
      <c r="S1798"/>
      <c r="T1798"/>
    </row>
    <row r="1799" spans="2:20" ht="15" x14ac:dyDescent="0.25">
      <c r="B1799" s="4" t="str">
        <f t="shared" si="28"/>
        <v/>
      </c>
      <c r="C1799"/>
      <c r="D1799"/>
      <c r="E1799"/>
      <c r="F1799"/>
      <c r="G1799"/>
      <c r="H1799"/>
      <c r="I1799"/>
      <c r="J1799"/>
      <c r="K1799"/>
      <c r="L1799"/>
      <c r="M1799"/>
      <c r="N1799"/>
      <c r="O1799"/>
      <c r="P1799"/>
      <c r="Q1799"/>
      <c r="R1799"/>
      <c r="S1799"/>
      <c r="T1799"/>
    </row>
    <row r="1800" spans="2:20" ht="15" x14ac:dyDescent="0.25">
      <c r="B1800" s="4" t="str">
        <f t="shared" si="28"/>
        <v/>
      </c>
      <c r="C1800"/>
      <c r="D1800"/>
      <c r="E1800"/>
      <c r="F1800"/>
      <c r="G1800"/>
      <c r="H1800"/>
      <c r="I1800"/>
      <c r="J1800"/>
      <c r="K1800"/>
      <c r="L1800"/>
      <c r="M1800"/>
      <c r="N1800"/>
      <c r="O1800"/>
      <c r="P1800"/>
      <c r="Q1800"/>
      <c r="R1800"/>
      <c r="S1800"/>
      <c r="T1800"/>
    </row>
    <row r="1801" spans="2:20" ht="15" x14ac:dyDescent="0.25">
      <c r="B1801" s="4" t="str">
        <f t="shared" si="28"/>
        <v/>
      </c>
      <c r="C1801"/>
      <c r="D1801"/>
      <c r="E1801"/>
      <c r="F1801"/>
      <c r="G1801"/>
      <c r="H1801"/>
      <c r="I1801"/>
      <c r="J1801"/>
      <c r="K1801"/>
      <c r="L1801"/>
      <c r="M1801"/>
      <c r="N1801"/>
      <c r="O1801"/>
      <c r="P1801"/>
      <c r="Q1801"/>
      <c r="R1801"/>
      <c r="S1801"/>
      <c r="T1801"/>
    </row>
    <row r="1802" spans="2:20" ht="15" x14ac:dyDescent="0.25">
      <c r="B1802" s="4" t="str">
        <f t="shared" si="28"/>
        <v/>
      </c>
      <c r="C1802"/>
      <c r="D1802"/>
      <c r="E1802"/>
      <c r="F1802"/>
      <c r="G1802"/>
      <c r="H1802"/>
      <c r="I1802"/>
      <c r="J1802"/>
      <c r="K1802"/>
      <c r="L1802"/>
      <c r="M1802"/>
      <c r="N1802"/>
      <c r="O1802"/>
      <c r="P1802"/>
      <c r="Q1802"/>
      <c r="R1802"/>
      <c r="S1802"/>
      <c r="T1802"/>
    </row>
    <row r="1803" spans="2:20" ht="15" x14ac:dyDescent="0.25">
      <c r="B1803" s="4" t="str">
        <f t="shared" si="28"/>
        <v/>
      </c>
      <c r="C1803"/>
      <c r="D1803"/>
      <c r="E1803"/>
      <c r="F1803"/>
      <c r="G1803"/>
      <c r="H1803"/>
      <c r="I1803"/>
      <c r="J1803"/>
      <c r="K1803"/>
      <c r="L1803"/>
      <c r="M1803"/>
      <c r="N1803"/>
      <c r="O1803"/>
      <c r="P1803"/>
      <c r="Q1803"/>
      <c r="R1803"/>
      <c r="S1803"/>
      <c r="T1803"/>
    </row>
    <row r="1804" spans="2:20" ht="15" x14ac:dyDescent="0.25">
      <c r="B1804" s="4" t="str">
        <f t="shared" si="28"/>
        <v/>
      </c>
      <c r="C1804"/>
      <c r="D1804"/>
      <c r="E1804"/>
      <c r="F1804"/>
      <c r="G1804"/>
      <c r="H1804"/>
      <c r="I1804"/>
      <c r="J1804"/>
      <c r="K1804"/>
      <c r="L1804"/>
      <c r="M1804"/>
      <c r="N1804"/>
      <c r="O1804"/>
      <c r="P1804"/>
      <c r="Q1804"/>
      <c r="R1804"/>
      <c r="S1804"/>
      <c r="T1804"/>
    </row>
    <row r="1805" spans="2:20" ht="15" x14ac:dyDescent="0.25">
      <c r="B1805" s="4" t="str">
        <f t="shared" ref="B1805:B1868" si="29">IF(IFERROR(IF(MAX(G1805:BB1805)/MAX($G$12:$BB$10000)=1,"",MAX(G1805:BB1805)/MAX($G$12:$BB$10000)),"")=0,"",IFERROR(IF(MAX(G1805:BB1805)/MAX($G$12:$BB$10000)=1,"",MAX(G1805:BB1805)/MAX($G$12:$BB$10000)),""))</f>
        <v/>
      </c>
      <c r="C1805"/>
      <c r="D1805"/>
      <c r="E1805"/>
      <c r="F1805"/>
      <c r="G1805"/>
      <c r="H1805"/>
      <c r="I1805"/>
      <c r="J1805"/>
      <c r="K1805"/>
      <c r="L1805"/>
      <c r="M1805"/>
      <c r="N1805"/>
      <c r="O1805"/>
      <c r="P1805"/>
      <c r="Q1805"/>
      <c r="R1805"/>
      <c r="S1805"/>
      <c r="T1805"/>
    </row>
    <row r="1806" spans="2:20" ht="15" x14ac:dyDescent="0.25">
      <c r="B1806" s="4" t="str">
        <f t="shared" si="29"/>
        <v/>
      </c>
      <c r="C1806"/>
      <c r="D1806"/>
      <c r="E1806"/>
      <c r="F1806"/>
      <c r="G1806"/>
      <c r="H1806"/>
      <c r="I1806"/>
      <c r="J1806"/>
      <c r="K1806"/>
      <c r="L1806"/>
      <c r="M1806"/>
      <c r="N1806"/>
      <c r="O1806"/>
      <c r="P1806"/>
      <c r="Q1806"/>
      <c r="R1806"/>
      <c r="S1806"/>
      <c r="T1806"/>
    </row>
    <row r="1807" spans="2:20" ht="15" x14ac:dyDescent="0.25">
      <c r="B1807" s="4" t="str">
        <f t="shared" si="29"/>
        <v/>
      </c>
      <c r="C1807"/>
      <c r="D1807"/>
      <c r="E1807"/>
      <c r="F1807"/>
      <c r="G1807"/>
      <c r="H1807"/>
      <c r="I1807"/>
      <c r="J1807"/>
      <c r="K1807"/>
      <c r="L1807"/>
      <c r="M1807"/>
      <c r="N1807"/>
      <c r="O1807"/>
      <c r="P1807"/>
      <c r="Q1807"/>
      <c r="R1807"/>
      <c r="S1807"/>
      <c r="T1807"/>
    </row>
    <row r="1808" spans="2:20" ht="15" x14ac:dyDescent="0.25">
      <c r="B1808" s="4" t="str">
        <f t="shared" si="29"/>
        <v/>
      </c>
      <c r="C1808"/>
      <c r="D1808"/>
      <c r="E1808"/>
      <c r="F1808"/>
      <c r="G1808"/>
      <c r="H1808"/>
      <c r="I1808"/>
      <c r="J1808"/>
      <c r="K1808"/>
      <c r="L1808"/>
      <c r="M1808"/>
      <c r="N1808"/>
      <c r="O1808"/>
      <c r="P1808"/>
      <c r="Q1808"/>
      <c r="R1808"/>
      <c r="S1808"/>
      <c r="T1808"/>
    </row>
    <row r="1809" spans="2:20" ht="15" x14ac:dyDescent="0.25">
      <c r="B1809" s="4" t="str">
        <f t="shared" si="29"/>
        <v/>
      </c>
      <c r="C1809"/>
      <c r="D1809"/>
      <c r="E1809"/>
      <c r="F1809"/>
      <c r="G1809"/>
      <c r="H1809"/>
      <c r="I1809"/>
      <c r="J1809"/>
      <c r="K1809"/>
      <c r="L1809"/>
      <c r="M1809"/>
      <c r="N1809"/>
      <c r="O1809"/>
      <c r="P1809"/>
      <c r="Q1809"/>
      <c r="R1809"/>
      <c r="S1809"/>
      <c r="T1809"/>
    </row>
    <row r="1810" spans="2:20" ht="15" x14ac:dyDescent="0.25">
      <c r="B1810" s="4" t="str">
        <f t="shared" si="29"/>
        <v/>
      </c>
      <c r="C1810"/>
      <c r="D1810"/>
      <c r="E1810"/>
      <c r="F1810"/>
      <c r="G1810"/>
      <c r="H1810"/>
      <c r="I1810"/>
      <c r="J1810"/>
      <c r="K1810"/>
      <c r="L1810"/>
      <c r="M1810"/>
      <c r="N1810"/>
      <c r="O1810"/>
      <c r="P1810"/>
      <c r="Q1810"/>
      <c r="R1810"/>
      <c r="S1810"/>
      <c r="T1810"/>
    </row>
    <row r="1811" spans="2:20" ht="15" x14ac:dyDescent="0.25">
      <c r="B1811" s="4" t="str">
        <f t="shared" si="29"/>
        <v/>
      </c>
      <c r="C1811"/>
      <c r="D1811"/>
      <c r="E1811"/>
      <c r="F1811"/>
      <c r="G1811"/>
      <c r="H1811"/>
      <c r="I1811"/>
      <c r="J1811"/>
      <c r="K1811"/>
      <c r="L1811"/>
      <c r="M1811"/>
      <c r="N1811"/>
      <c r="O1811"/>
      <c r="P1811"/>
      <c r="Q1811"/>
      <c r="R1811"/>
      <c r="S1811"/>
      <c r="T1811"/>
    </row>
    <row r="1812" spans="2:20" ht="15" x14ac:dyDescent="0.25">
      <c r="B1812" s="4" t="str">
        <f t="shared" si="29"/>
        <v/>
      </c>
      <c r="C1812"/>
      <c r="D1812"/>
      <c r="E1812"/>
      <c r="F1812"/>
      <c r="G1812"/>
      <c r="H1812"/>
      <c r="I1812"/>
      <c r="J1812"/>
      <c r="K1812"/>
      <c r="L1812"/>
      <c r="M1812"/>
      <c r="N1812"/>
      <c r="O1812"/>
      <c r="P1812"/>
      <c r="Q1812"/>
      <c r="R1812"/>
      <c r="S1812"/>
      <c r="T1812"/>
    </row>
    <row r="1813" spans="2:20" ht="15" x14ac:dyDescent="0.25">
      <c r="B1813" s="4" t="str">
        <f t="shared" si="29"/>
        <v/>
      </c>
      <c r="C1813"/>
      <c r="D1813"/>
      <c r="E1813"/>
      <c r="F1813"/>
      <c r="G1813"/>
      <c r="H1813"/>
      <c r="I1813"/>
      <c r="J1813"/>
      <c r="K1813"/>
      <c r="L1813"/>
      <c r="M1813"/>
      <c r="N1813"/>
      <c r="O1813"/>
      <c r="P1813"/>
      <c r="Q1813"/>
      <c r="R1813"/>
      <c r="S1813"/>
      <c r="T1813"/>
    </row>
    <row r="1814" spans="2:20" ht="15" x14ac:dyDescent="0.25">
      <c r="B1814" s="4" t="str">
        <f t="shared" si="29"/>
        <v/>
      </c>
      <c r="C1814"/>
      <c r="D1814"/>
      <c r="E1814"/>
      <c r="F1814"/>
      <c r="G1814"/>
      <c r="H1814"/>
      <c r="I1814"/>
      <c r="J1814"/>
      <c r="K1814"/>
      <c r="L1814"/>
      <c r="M1814"/>
      <c r="N1814"/>
      <c r="O1814"/>
      <c r="P1814"/>
      <c r="Q1814"/>
      <c r="R1814"/>
      <c r="S1814"/>
      <c r="T1814"/>
    </row>
    <row r="1815" spans="2:20" ht="15" x14ac:dyDescent="0.25">
      <c r="B1815" s="4" t="str">
        <f t="shared" si="29"/>
        <v/>
      </c>
      <c r="C1815"/>
      <c r="D1815"/>
      <c r="E1815"/>
      <c r="F1815"/>
      <c r="G1815"/>
      <c r="H1815"/>
      <c r="I1815"/>
      <c r="J1815"/>
      <c r="K1815"/>
      <c r="L1815"/>
      <c r="M1815"/>
      <c r="N1815"/>
      <c r="O1815"/>
      <c r="P1815"/>
      <c r="Q1815"/>
      <c r="R1815"/>
      <c r="S1815"/>
      <c r="T1815"/>
    </row>
    <row r="1816" spans="2:20" ht="15" x14ac:dyDescent="0.25">
      <c r="B1816" s="4" t="str">
        <f t="shared" si="29"/>
        <v/>
      </c>
      <c r="C1816"/>
      <c r="D1816"/>
      <c r="E1816"/>
      <c r="F1816"/>
      <c r="G1816"/>
      <c r="H1816"/>
      <c r="I1816"/>
      <c r="J1816"/>
      <c r="K1816"/>
      <c r="L1816"/>
      <c r="M1816"/>
      <c r="N1816"/>
      <c r="O1816"/>
      <c r="P1816"/>
      <c r="Q1816"/>
      <c r="R1816"/>
      <c r="S1816"/>
      <c r="T1816"/>
    </row>
    <row r="1817" spans="2:20" ht="15" x14ac:dyDescent="0.25">
      <c r="B1817" s="4" t="str">
        <f t="shared" si="29"/>
        <v/>
      </c>
      <c r="C1817"/>
      <c r="D1817"/>
      <c r="E1817"/>
      <c r="F1817"/>
      <c r="G1817"/>
      <c r="H1817"/>
      <c r="I1817"/>
      <c r="J1817"/>
      <c r="K1817"/>
      <c r="L1817"/>
      <c r="M1817"/>
      <c r="N1817"/>
      <c r="O1817"/>
      <c r="P1817"/>
      <c r="Q1817"/>
      <c r="R1817"/>
      <c r="S1817"/>
      <c r="T1817"/>
    </row>
    <row r="1818" spans="2:20" ht="15" x14ac:dyDescent="0.25">
      <c r="B1818" s="4" t="str">
        <f t="shared" si="29"/>
        <v/>
      </c>
      <c r="C1818"/>
      <c r="D1818"/>
      <c r="E1818"/>
      <c r="F1818"/>
      <c r="G1818"/>
      <c r="H1818"/>
      <c r="I1818"/>
      <c r="J1818"/>
      <c r="K1818"/>
      <c r="L1818"/>
      <c r="M1818"/>
      <c r="N1818"/>
      <c r="O1818"/>
      <c r="P1818"/>
      <c r="Q1818"/>
      <c r="R1818"/>
      <c r="S1818"/>
      <c r="T1818"/>
    </row>
    <row r="1819" spans="2:20" ht="15" x14ac:dyDescent="0.25">
      <c r="B1819" s="4" t="str">
        <f t="shared" si="29"/>
        <v/>
      </c>
      <c r="C1819"/>
      <c r="D1819"/>
      <c r="E1819"/>
      <c r="F1819"/>
      <c r="G1819"/>
      <c r="H1819"/>
      <c r="I1819"/>
      <c r="J1819"/>
      <c r="K1819"/>
      <c r="L1819"/>
      <c r="M1819"/>
      <c r="N1819"/>
      <c r="O1819"/>
      <c r="P1819"/>
      <c r="Q1819"/>
      <c r="R1819"/>
      <c r="S1819"/>
      <c r="T1819"/>
    </row>
    <row r="1820" spans="2:20" ht="15" x14ac:dyDescent="0.25">
      <c r="B1820" s="4" t="str">
        <f t="shared" si="29"/>
        <v/>
      </c>
      <c r="C1820"/>
      <c r="D1820"/>
      <c r="E1820"/>
      <c r="F1820"/>
      <c r="G1820"/>
      <c r="H1820"/>
      <c r="I1820"/>
      <c r="J1820"/>
      <c r="K1820"/>
      <c r="L1820"/>
      <c r="M1820"/>
      <c r="N1820"/>
      <c r="O1820"/>
      <c r="P1820"/>
      <c r="Q1820"/>
      <c r="R1820"/>
      <c r="S1820"/>
      <c r="T1820"/>
    </row>
    <row r="1821" spans="2:20" ht="15" x14ac:dyDescent="0.25">
      <c r="B1821" s="4" t="str">
        <f t="shared" si="29"/>
        <v/>
      </c>
      <c r="C1821"/>
      <c r="D1821"/>
      <c r="E1821"/>
      <c r="F1821"/>
      <c r="G1821"/>
      <c r="H1821"/>
      <c r="I1821"/>
      <c r="J1821"/>
      <c r="K1821"/>
      <c r="L1821"/>
      <c r="M1821"/>
      <c r="N1821"/>
      <c r="O1821"/>
      <c r="P1821"/>
      <c r="Q1821"/>
      <c r="R1821"/>
      <c r="S1821"/>
      <c r="T1821"/>
    </row>
    <row r="1822" spans="2:20" ht="15" x14ac:dyDescent="0.25">
      <c r="B1822" s="4" t="str">
        <f t="shared" si="29"/>
        <v/>
      </c>
      <c r="C1822"/>
      <c r="D1822"/>
      <c r="E1822"/>
      <c r="F1822"/>
      <c r="G1822"/>
      <c r="H1822"/>
      <c r="I1822"/>
      <c r="J1822"/>
      <c r="K1822"/>
      <c r="L1822"/>
      <c r="M1822"/>
      <c r="N1822"/>
      <c r="O1822"/>
      <c r="P1822"/>
      <c r="Q1822"/>
      <c r="R1822"/>
      <c r="S1822"/>
      <c r="T1822"/>
    </row>
    <row r="1823" spans="2:20" ht="15" x14ac:dyDescent="0.25">
      <c r="B1823" s="4" t="str">
        <f t="shared" si="29"/>
        <v/>
      </c>
      <c r="C1823"/>
      <c r="D1823"/>
      <c r="E1823"/>
      <c r="F1823"/>
      <c r="G1823"/>
      <c r="H1823"/>
      <c r="I1823"/>
      <c r="J1823"/>
      <c r="K1823"/>
      <c r="L1823"/>
      <c r="M1823"/>
      <c r="N1823"/>
      <c r="O1823"/>
      <c r="P1823"/>
      <c r="Q1823"/>
      <c r="R1823"/>
      <c r="S1823"/>
      <c r="T1823"/>
    </row>
    <row r="1824" spans="2:20" ht="15" x14ac:dyDescent="0.25">
      <c r="B1824" s="4" t="str">
        <f t="shared" si="29"/>
        <v/>
      </c>
      <c r="C1824"/>
      <c r="D1824"/>
      <c r="E1824"/>
      <c r="F1824"/>
      <c r="G1824"/>
      <c r="H1824"/>
      <c r="I1824"/>
      <c r="J1824"/>
      <c r="K1824"/>
      <c r="L1824"/>
      <c r="M1824"/>
      <c r="N1824"/>
      <c r="O1824"/>
      <c r="P1824"/>
      <c r="Q1824"/>
      <c r="R1824"/>
      <c r="S1824"/>
      <c r="T1824"/>
    </row>
    <row r="1825" spans="2:20" ht="15" x14ac:dyDescent="0.25">
      <c r="B1825" s="4" t="str">
        <f t="shared" si="29"/>
        <v/>
      </c>
      <c r="C1825"/>
      <c r="D1825"/>
      <c r="E1825"/>
      <c r="F1825"/>
      <c r="G1825"/>
      <c r="H1825"/>
      <c r="I1825"/>
      <c r="J1825"/>
      <c r="K1825"/>
      <c r="L1825"/>
      <c r="M1825"/>
      <c r="N1825"/>
      <c r="O1825"/>
      <c r="P1825"/>
      <c r="Q1825"/>
      <c r="R1825"/>
      <c r="S1825"/>
      <c r="T1825"/>
    </row>
    <row r="1826" spans="2:20" ht="15" x14ac:dyDescent="0.25">
      <c r="B1826" s="4" t="str">
        <f t="shared" si="29"/>
        <v/>
      </c>
      <c r="C1826"/>
      <c r="D1826"/>
      <c r="E1826"/>
      <c r="F1826"/>
      <c r="G1826"/>
      <c r="H1826"/>
      <c r="I1826"/>
      <c r="J1826"/>
      <c r="K1826"/>
      <c r="L1826"/>
      <c r="M1826"/>
      <c r="N1826"/>
      <c r="O1826"/>
      <c r="P1826"/>
      <c r="Q1826"/>
      <c r="R1826"/>
      <c r="S1826"/>
      <c r="T1826"/>
    </row>
    <row r="1827" spans="2:20" ht="15" x14ac:dyDescent="0.25">
      <c r="B1827" s="4" t="str">
        <f t="shared" si="29"/>
        <v/>
      </c>
      <c r="C1827"/>
      <c r="D1827"/>
      <c r="E1827"/>
      <c r="F1827"/>
      <c r="G1827"/>
      <c r="H1827"/>
      <c r="I1827"/>
      <c r="J1827"/>
      <c r="K1827"/>
      <c r="L1827"/>
      <c r="M1827"/>
      <c r="N1827"/>
      <c r="O1827"/>
      <c r="P1827"/>
      <c r="Q1827"/>
      <c r="R1827"/>
      <c r="S1827"/>
      <c r="T1827"/>
    </row>
    <row r="1828" spans="2:20" ht="15" x14ac:dyDescent="0.25">
      <c r="B1828" s="4" t="str">
        <f t="shared" si="29"/>
        <v/>
      </c>
      <c r="C1828"/>
      <c r="D1828"/>
      <c r="E1828"/>
      <c r="F1828"/>
      <c r="G1828"/>
      <c r="H1828"/>
      <c r="I1828"/>
      <c r="J1828"/>
      <c r="K1828"/>
      <c r="L1828"/>
      <c r="M1828"/>
      <c r="N1828"/>
      <c r="O1828"/>
      <c r="P1828"/>
      <c r="Q1828"/>
      <c r="R1828"/>
      <c r="S1828"/>
      <c r="T1828"/>
    </row>
    <row r="1829" spans="2:20" ht="15" x14ac:dyDescent="0.25">
      <c r="B1829" s="4" t="str">
        <f t="shared" si="29"/>
        <v/>
      </c>
      <c r="C1829"/>
      <c r="D1829"/>
      <c r="E1829"/>
      <c r="F1829"/>
      <c r="G1829"/>
      <c r="H1829"/>
      <c r="I1829"/>
      <c r="J1829"/>
      <c r="K1829"/>
      <c r="L1829"/>
      <c r="M1829"/>
      <c r="N1829"/>
      <c r="O1829"/>
      <c r="P1829"/>
      <c r="Q1829"/>
      <c r="R1829"/>
      <c r="S1829"/>
      <c r="T1829"/>
    </row>
    <row r="1830" spans="2:20" ht="15" x14ac:dyDescent="0.25">
      <c r="B1830" s="4" t="str">
        <f t="shared" si="29"/>
        <v/>
      </c>
      <c r="C1830"/>
      <c r="D1830"/>
      <c r="E1830"/>
      <c r="F1830"/>
      <c r="G1830"/>
      <c r="H1830"/>
      <c r="I1830"/>
      <c r="J1830"/>
      <c r="K1830"/>
      <c r="L1830"/>
      <c r="M1830"/>
      <c r="N1830"/>
      <c r="O1830"/>
      <c r="P1830"/>
      <c r="Q1830"/>
      <c r="R1830"/>
      <c r="S1830"/>
      <c r="T1830"/>
    </row>
    <row r="1831" spans="2:20" ht="15" x14ac:dyDescent="0.25">
      <c r="B1831" s="4" t="str">
        <f t="shared" si="29"/>
        <v/>
      </c>
      <c r="C1831"/>
      <c r="D1831"/>
      <c r="E1831"/>
      <c r="F1831"/>
      <c r="G1831"/>
      <c r="H1831"/>
      <c r="I1831"/>
      <c r="J1831"/>
      <c r="K1831"/>
      <c r="L1831"/>
      <c r="M1831"/>
      <c r="N1831"/>
      <c r="O1831"/>
      <c r="P1831"/>
      <c r="Q1831"/>
      <c r="R1831"/>
      <c r="S1831"/>
      <c r="T1831"/>
    </row>
    <row r="1832" spans="2:20" ht="15" x14ac:dyDescent="0.25">
      <c r="B1832" s="4" t="str">
        <f t="shared" si="29"/>
        <v/>
      </c>
      <c r="C1832"/>
      <c r="D1832"/>
      <c r="E1832"/>
      <c r="F1832"/>
      <c r="G1832"/>
      <c r="H1832"/>
      <c r="I1832"/>
      <c r="J1832"/>
      <c r="K1832"/>
      <c r="L1832"/>
      <c r="M1832"/>
      <c r="N1832"/>
      <c r="O1832"/>
      <c r="P1832"/>
      <c r="Q1832"/>
      <c r="R1832"/>
      <c r="S1832"/>
      <c r="T1832"/>
    </row>
    <row r="1833" spans="2:20" ht="15" x14ac:dyDescent="0.25">
      <c r="B1833" s="4" t="str">
        <f t="shared" si="29"/>
        <v/>
      </c>
      <c r="C1833"/>
      <c r="D1833"/>
      <c r="E1833"/>
      <c r="F1833"/>
      <c r="G1833"/>
      <c r="H1833"/>
      <c r="I1833"/>
      <c r="J1833"/>
      <c r="K1833"/>
      <c r="L1833"/>
      <c r="M1833"/>
      <c r="N1833"/>
      <c r="O1833"/>
      <c r="P1833"/>
      <c r="Q1833"/>
      <c r="R1833"/>
      <c r="S1833"/>
      <c r="T1833"/>
    </row>
    <row r="1834" spans="2:20" ht="15" x14ac:dyDescent="0.25">
      <c r="B1834" s="4" t="str">
        <f t="shared" si="29"/>
        <v/>
      </c>
      <c r="C1834"/>
      <c r="D1834"/>
      <c r="E1834"/>
      <c r="F1834"/>
      <c r="G1834"/>
      <c r="H1834"/>
      <c r="I1834"/>
      <c r="J1834"/>
      <c r="K1834"/>
      <c r="L1834"/>
      <c r="M1834"/>
      <c r="N1834"/>
      <c r="O1834"/>
      <c r="P1834"/>
      <c r="Q1834"/>
      <c r="R1834"/>
      <c r="S1834"/>
      <c r="T1834"/>
    </row>
    <row r="1835" spans="2:20" ht="15" x14ac:dyDescent="0.25">
      <c r="B1835" s="4" t="str">
        <f t="shared" si="29"/>
        <v/>
      </c>
      <c r="C1835"/>
      <c r="D1835"/>
      <c r="E1835"/>
      <c r="F1835"/>
      <c r="G1835"/>
      <c r="H1835"/>
      <c r="I1835"/>
      <c r="J1835"/>
      <c r="K1835"/>
      <c r="L1835"/>
      <c r="M1835"/>
      <c r="N1835"/>
      <c r="O1835"/>
      <c r="P1835"/>
      <c r="Q1835"/>
      <c r="R1835"/>
      <c r="S1835"/>
      <c r="T1835"/>
    </row>
    <row r="1836" spans="2:20" ht="15" x14ac:dyDescent="0.25">
      <c r="B1836" s="4" t="str">
        <f t="shared" si="29"/>
        <v/>
      </c>
      <c r="C1836"/>
      <c r="D1836"/>
      <c r="E1836"/>
      <c r="F1836"/>
      <c r="G1836"/>
      <c r="H1836"/>
      <c r="I1836"/>
      <c r="J1836"/>
      <c r="K1836"/>
      <c r="L1836"/>
      <c r="M1836"/>
      <c r="N1836"/>
      <c r="O1836"/>
      <c r="P1836"/>
      <c r="Q1836"/>
      <c r="R1836"/>
      <c r="S1836"/>
      <c r="T1836"/>
    </row>
    <row r="1837" spans="2:20" ht="15" x14ac:dyDescent="0.25">
      <c r="B1837" s="4" t="str">
        <f t="shared" si="29"/>
        <v/>
      </c>
      <c r="C1837"/>
      <c r="D1837"/>
      <c r="E1837"/>
      <c r="F1837"/>
      <c r="G1837"/>
      <c r="H1837"/>
      <c r="I1837"/>
      <c r="J1837"/>
      <c r="K1837"/>
      <c r="L1837"/>
      <c r="M1837"/>
      <c r="N1837"/>
      <c r="O1837"/>
      <c r="P1837"/>
      <c r="Q1837"/>
      <c r="R1837"/>
      <c r="S1837"/>
      <c r="T1837"/>
    </row>
    <row r="1838" spans="2:20" ht="15" x14ac:dyDescent="0.25">
      <c r="B1838" s="4" t="str">
        <f t="shared" si="29"/>
        <v/>
      </c>
      <c r="C1838"/>
      <c r="D1838"/>
      <c r="E1838"/>
      <c r="F1838"/>
      <c r="G1838"/>
      <c r="H1838"/>
      <c r="I1838"/>
      <c r="J1838"/>
      <c r="K1838"/>
      <c r="L1838"/>
      <c r="M1838"/>
      <c r="N1838"/>
      <c r="O1838"/>
      <c r="P1838"/>
      <c r="Q1838"/>
      <c r="R1838"/>
      <c r="S1838"/>
      <c r="T1838"/>
    </row>
    <row r="1839" spans="2:20" ht="15" x14ac:dyDescent="0.25">
      <c r="B1839" s="4" t="str">
        <f t="shared" si="29"/>
        <v/>
      </c>
      <c r="C1839"/>
      <c r="D1839"/>
      <c r="E1839"/>
      <c r="F1839"/>
      <c r="G1839"/>
      <c r="H1839"/>
      <c r="I1839"/>
      <c r="J1839"/>
      <c r="K1839"/>
      <c r="L1839"/>
      <c r="M1839"/>
      <c r="N1839"/>
      <c r="O1839"/>
      <c r="P1839"/>
      <c r="Q1839"/>
      <c r="R1839"/>
      <c r="S1839"/>
      <c r="T1839"/>
    </row>
    <row r="1840" spans="2:20" ht="15" x14ac:dyDescent="0.25">
      <c r="B1840" s="4" t="str">
        <f t="shared" si="29"/>
        <v/>
      </c>
      <c r="C1840"/>
      <c r="D1840"/>
      <c r="E1840"/>
      <c r="F1840"/>
      <c r="G1840"/>
      <c r="H1840"/>
      <c r="I1840"/>
      <c r="J1840"/>
      <c r="K1840"/>
      <c r="L1840"/>
      <c r="M1840"/>
      <c r="N1840"/>
      <c r="O1840"/>
      <c r="P1840"/>
      <c r="Q1840"/>
      <c r="R1840"/>
      <c r="S1840"/>
      <c r="T1840"/>
    </row>
    <row r="1841" spans="2:20" ht="15" x14ac:dyDescent="0.25">
      <c r="B1841" s="4" t="str">
        <f t="shared" si="29"/>
        <v/>
      </c>
      <c r="C1841"/>
      <c r="D1841"/>
      <c r="E1841"/>
      <c r="F1841"/>
      <c r="G1841"/>
      <c r="H1841"/>
      <c r="I1841"/>
      <c r="J1841"/>
      <c r="K1841"/>
      <c r="L1841"/>
      <c r="M1841"/>
      <c r="N1841"/>
      <c r="O1841"/>
      <c r="P1841"/>
      <c r="Q1841"/>
      <c r="R1841"/>
      <c r="S1841"/>
      <c r="T1841"/>
    </row>
    <row r="1842" spans="2:20" ht="15" x14ac:dyDescent="0.25">
      <c r="B1842" s="4" t="str">
        <f t="shared" si="29"/>
        <v/>
      </c>
      <c r="C1842"/>
      <c r="D1842"/>
      <c r="E1842"/>
      <c r="F1842"/>
      <c r="G1842"/>
      <c r="H1842"/>
      <c r="I1842"/>
      <c r="J1842"/>
      <c r="K1842"/>
      <c r="L1842"/>
      <c r="M1842"/>
      <c r="N1842"/>
      <c r="O1842"/>
      <c r="P1842"/>
      <c r="Q1842"/>
      <c r="R1842"/>
      <c r="S1842"/>
      <c r="T1842"/>
    </row>
    <row r="1843" spans="2:20" ht="15" x14ac:dyDescent="0.25">
      <c r="B1843" s="4" t="str">
        <f t="shared" si="29"/>
        <v/>
      </c>
      <c r="C1843"/>
      <c r="D1843"/>
      <c r="E1843"/>
      <c r="F1843"/>
      <c r="G1843"/>
      <c r="H1843"/>
      <c r="I1843"/>
      <c r="J1843"/>
      <c r="K1843"/>
      <c r="L1843"/>
      <c r="M1843"/>
      <c r="N1843"/>
      <c r="O1843"/>
      <c r="P1843"/>
      <c r="Q1843"/>
      <c r="R1843"/>
      <c r="S1843"/>
      <c r="T1843"/>
    </row>
    <row r="1844" spans="2:20" ht="15" x14ac:dyDescent="0.25">
      <c r="B1844" s="4" t="str">
        <f t="shared" si="29"/>
        <v/>
      </c>
      <c r="C1844"/>
      <c r="D1844"/>
      <c r="E1844"/>
      <c r="F1844"/>
      <c r="G1844"/>
      <c r="H1844"/>
      <c r="I1844"/>
      <c r="J1844"/>
      <c r="K1844"/>
      <c r="L1844"/>
      <c r="M1844"/>
      <c r="N1844"/>
      <c r="O1844"/>
      <c r="P1844"/>
      <c r="Q1844"/>
      <c r="R1844"/>
      <c r="S1844"/>
      <c r="T1844"/>
    </row>
    <row r="1845" spans="2:20" ht="15" x14ac:dyDescent="0.25">
      <c r="B1845" s="4" t="str">
        <f t="shared" si="29"/>
        <v/>
      </c>
      <c r="C1845"/>
      <c r="D1845"/>
      <c r="E1845"/>
      <c r="F1845"/>
      <c r="G1845"/>
      <c r="H1845"/>
      <c r="I1845"/>
      <c r="J1845"/>
      <c r="K1845"/>
      <c r="L1845"/>
      <c r="M1845"/>
      <c r="N1845"/>
      <c r="O1845"/>
      <c r="P1845"/>
      <c r="Q1845"/>
      <c r="R1845"/>
      <c r="S1845"/>
      <c r="T1845"/>
    </row>
    <row r="1846" spans="2:20" ht="15" x14ac:dyDescent="0.25">
      <c r="B1846" s="4" t="str">
        <f t="shared" si="29"/>
        <v/>
      </c>
      <c r="C1846"/>
      <c r="D1846"/>
      <c r="E1846"/>
      <c r="F1846"/>
      <c r="G1846"/>
      <c r="H1846"/>
      <c r="I1846"/>
      <c r="J1846"/>
      <c r="K1846"/>
      <c r="L1846"/>
      <c r="M1846"/>
      <c r="N1846"/>
      <c r="O1846"/>
      <c r="P1846"/>
      <c r="Q1846"/>
      <c r="R1846"/>
      <c r="S1846"/>
      <c r="T1846"/>
    </row>
    <row r="1847" spans="2:20" ht="15" x14ac:dyDescent="0.25">
      <c r="B1847" s="4" t="str">
        <f t="shared" si="29"/>
        <v/>
      </c>
      <c r="C1847"/>
      <c r="D1847"/>
      <c r="E1847"/>
      <c r="F1847"/>
      <c r="G1847"/>
      <c r="H1847"/>
      <c r="I1847"/>
      <c r="J1847"/>
      <c r="K1847"/>
      <c r="L1847"/>
      <c r="M1847"/>
      <c r="N1847"/>
      <c r="O1847"/>
      <c r="P1847"/>
      <c r="Q1847"/>
      <c r="R1847"/>
      <c r="S1847"/>
      <c r="T1847"/>
    </row>
    <row r="1848" spans="2:20" ht="15" x14ac:dyDescent="0.25">
      <c r="B1848" s="4" t="str">
        <f t="shared" si="29"/>
        <v/>
      </c>
      <c r="C1848"/>
      <c r="D1848"/>
      <c r="E1848"/>
      <c r="F1848"/>
      <c r="G1848"/>
      <c r="H1848"/>
      <c r="I1848"/>
      <c r="J1848"/>
      <c r="K1848"/>
      <c r="L1848"/>
      <c r="M1848"/>
      <c r="N1848"/>
      <c r="O1848"/>
      <c r="P1848"/>
      <c r="Q1848"/>
      <c r="R1848"/>
      <c r="S1848"/>
      <c r="T1848"/>
    </row>
    <row r="1849" spans="2:20" ht="15" x14ac:dyDescent="0.25">
      <c r="B1849" s="4" t="str">
        <f t="shared" si="29"/>
        <v/>
      </c>
      <c r="C1849"/>
      <c r="D1849"/>
      <c r="E1849"/>
      <c r="F1849"/>
      <c r="G1849"/>
      <c r="H1849"/>
      <c r="I1849"/>
      <c r="J1849"/>
      <c r="K1849"/>
      <c r="L1849"/>
      <c r="M1849"/>
      <c r="N1849"/>
      <c r="O1849"/>
      <c r="P1849"/>
      <c r="Q1849"/>
      <c r="R1849"/>
      <c r="S1849"/>
      <c r="T1849"/>
    </row>
    <row r="1850" spans="2:20" ht="15" x14ac:dyDescent="0.25">
      <c r="B1850" s="4" t="str">
        <f t="shared" si="29"/>
        <v/>
      </c>
      <c r="C1850"/>
      <c r="D1850"/>
      <c r="E1850"/>
      <c r="F1850"/>
      <c r="G1850"/>
      <c r="H1850"/>
      <c r="I1850"/>
      <c r="J1850"/>
      <c r="K1850"/>
      <c r="L1850"/>
      <c r="M1850"/>
      <c r="N1850"/>
      <c r="O1850"/>
      <c r="P1850"/>
      <c r="Q1850"/>
      <c r="R1850"/>
      <c r="S1850"/>
      <c r="T1850"/>
    </row>
    <row r="1851" spans="2:20" ht="15" x14ac:dyDescent="0.25">
      <c r="B1851" s="4" t="str">
        <f t="shared" si="29"/>
        <v/>
      </c>
      <c r="C1851"/>
      <c r="D1851"/>
      <c r="E1851"/>
      <c r="F1851"/>
      <c r="G1851"/>
      <c r="H1851"/>
      <c r="I1851"/>
      <c r="J1851"/>
      <c r="K1851"/>
      <c r="L1851"/>
      <c r="M1851"/>
      <c r="N1851"/>
      <c r="O1851"/>
      <c r="P1851"/>
      <c r="Q1851"/>
      <c r="R1851"/>
      <c r="S1851"/>
      <c r="T1851"/>
    </row>
    <row r="1852" spans="2:20" ht="15" x14ac:dyDescent="0.25">
      <c r="B1852" s="4" t="str">
        <f t="shared" si="29"/>
        <v/>
      </c>
      <c r="C1852"/>
      <c r="D1852"/>
      <c r="E1852"/>
      <c r="F1852"/>
      <c r="G1852"/>
      <c r="H1852"/>
      <c r="I1852"/>
      <c r="J1852"/>
      <c r="K1852"/>
      <c r="L1852"/>
      <c r="M1852"/>
      <c r="N1852"/>
      <c r="O1852"/>
      <c r="P1852"/>
      <c r="Q1852"/>
      <c r="R1852"/>
      <c r="S1852"/>
      <c r="T1852"/>
    </row>
    <row r="1853" spans="2:20" ht="15" x14ac:dyDescent="0.25">
      <c r="B1853" s="4" t="str">
        <f t="shared" si="29"/>
        <v/>
      </c>
      <c r="C1853"/>
      <c r="D1853"/>
      <c r="E1853"/>
      <c r="F1853"/>
      <c r="G1853"/>
      <c r="H1853"/>
      <c r="I1853"/>
      <c r="J1853"/>
      <c r="K1853"/>
      <c r="L1853"/>
      <c r="M1853"/>
      <c r="N1853"/>
      <c r="O1853"/>
      <c r="P1853"/>
      <c r="Q1853"/>
      <c r="R1853"/>
      <c r="S1853"/>
      <c r="T1853"/>
    </row>
    <row r="1854" spans="2:20" ht="15" x14ac:dyDescent="0.25">
      <c r="B1854" s="4" t="str">
        <f t="shared" si="29"/>
        <v/>
      </c>
      <c r="C1854"/>
      <c r="D1854"/>
      <c r="E1854"/>
      <c r="F1854"/>
      <c r="G1854"/>
      <c r="H1854"/>
      <c r="I1854"/>
      <c r="J1854"/>
      <c r="K1854"/>
      <c r="L1854"/>
      <c r="M1854"/>
      <c r="N1854"/>
      <c r="O1854"/>
      <c r="P1854"/>
      <c r="Q1854"/>
      <c r="R1854"/>
      <c r="S1854"/>
      <c r="T1854"/>
    </row>
    <row r="1855" spans="2:20" ht="15" x14ac:dyDescent="0.25">
      <c r="B1855" s="4" t="str">
        <f t="shared" si="29"/>
        <v/>
      </c>
      <c r="C1855"/>
      <c r="D1855"/>
      <c r="E1855"/>
      <c r="F1855"/>
      <c r="G1855"/>
      <c r="H1855"/>
      <c r="I1855"/>
      <c r="J1855"/>
      <c r="K1855"/>
      <c r="L1855"/>
      <c r="M1855"/>
      <c r="N1855"/>
      <c r="O1855"/>
      <c r="P1855"/>
      <c r="Q1855"/>
      <c r="R1855"/>
      <c r="S1855"/>
      <c r="T1855"/>
    </row>
    <row r="1856" spans="2:20" ht="15" x14ac:dyDescent="0.25">
      <c r="B1856" s="4" t="str">
        <f t="shared" si="29"/>
        <v/>
      </c>
      <c r="C1856"/>
      <c r="D1856"/>
      <c r="E1856"/>
      <c r="F1856"/>
      <c r="G1856"/>
      <c r="H1856"/>
      <c r="I1856"/>
      <c r="J1856"/>
      <c r="K1856"/>
      <c r="L1856"/>
      <c r="M1856"/>
      <c r="N1856"/>
      <c r="O1856"/>
      <c r="P1856"/>
      <c r="Q1856"/>
      <c r="R1856"/>
      <c r="S1856"/>
      <c r="T1856"/>
    </row>
    <row r="1857" spans="2:20" ht="15" x14ac:dyDescent="0.25">
      <c r="B1857" s="4" t="str">
        <f t="shared" si="29"/>
        <v/>
      </c>
      <c r="C1857"/>
      <c r="D1857"/>
      <c r="E1857"/>
      <c r="F1857"/>
      <c r="G1857"/>
      <c r="H1857"/>
      <c r="I1857"/>
      <c r="J1857"/>
      <c r="K1857"/>
      <c r="L1857"/>
      <c r="M1857"/>
      <c r="N1857"/>
      <c r="O1857"/>
      <c r="P1857"/>
      <c r="Q1857"/>
      <c r="R1857"/>
      <c r="S1857"/>
      <c r="T1857"/>
    </row>
    <row r="1858" spans="2:20" ht="15" x14ac:dyDescent="0.25">
      <c r="B1858" s="4" t="str">
        <f t="shared" si="29"/>
        <v/>
      </c>
      <c r="C1858"/>
      <c r="D1858"/>
      <c r="E1858"/>
      <c r="F1858"/>
      <c r="G1858"/>
      <c r="H1858"/>
      <c r="I1858"/>
      <c r="J1858"/>
      <c r="K1858"/>
      <c r="L1858"/>
      <c r="M1858"/>
      <c r="N1858"/>
      <c r="O1858"/>
      <c r="P1858"/>
      <c r="Q1858"/>
      <c r="R1858"/>
      <c r="S1858"/>
      <c r="T1858"/>
    </row>
    <row r="1859" spans="2:20" ht="15" x14ac:dyDescent="0.25">
      <c r="B1859" s="4" t="str">
        <f t="shared" si="29"/>
        <v/>
      </c>
      <c r="C1859"/>
      <c r="D1859"/>
      <c r="E1859"/>
      <c r="F1859"/>
      <c r="G1859"/>
      <c r="H1859"/>
      <c r="I1859"/>
      <c r="J1859"/>
      <c r="K1859"/>
      <c r="L1859"/>
      <c r="M1859"/>
      <c r="N1859"/>
      <c r="O1859"/>
      <c r="P1859"/>
      <c r="Q1859"/>
      <c r="R1859"/>
      <c r="S1859"/>
      <c r="T1859"/>
    </row>
    <row r="1860" spans="2:20" ht="15" x14ac:dyDescent="0.25">
      <c r="B1860" s="4" t="str">
        <f t="shared" si="29"/>
        <v/>
      </c>
      <c r="C1860"/>
      <c r="D1860"/>
      <c r="E1860"/>
      <c r="F1860"/>
      <c r="G1860"/>
      <c r="H1860"/>
      <c r="I1860"/>
      <c r="J1860"/>
      <c r="K1860"/>
      <c r="L1860"/>
      <c r="M1860"/>
      <c r="N1860"/>
      <c r="O1860"/>
      <c r="P1860"/>
      <c r="Q1860"/>
      <c r="R1860"/>
      <c r="S1860"/>
      <c r="T1860"/>
    </row>
    <row r="1861" spans="2:20" ht="15" x14ac:dyDescent="0.25">
      <c r="B1861" s="4" t="str">
        <f t="shared" si="29"/>
        <v/>
      </c>
      <c r="C1861"/>
      <c r="D1861"/>
      <c r="E1861"/>
      <c r="F1861"/>
      <c r="G1861"/>
      <c r="H1861"/>
      <c r="I1861"/>
      <c r="J1861"/>
      <c r="K1861"/>
      <c r="L1861"/>
      <c r="M1861"/>
      <c r="N1861"/>
      <c r="O1861"/>
      <c r="P1861"/>
      <c r="Q1861"/>
      <c r="R1861"/>
      <c r="S1861"/>
      <c r="T1861"/>
    </row>
    <row r="1862" spans="2:20" ht="15" x14ac:dyDescent="0.25">
      <c r="B1862" s="4" t="str">
        <f t="shared" si="29"/>
        <v/>
      </c>
      <c r="C1862"/>
      <c r="D1862"/>
      <c r="E1862"/>
      <c r="F1862"/>
      <c r="G1862"/>
      <c r="H1862"/>
      <c r="I1862"/>
      <c r="J1862"/>
      <c r="K1862"/>
      <c r="L1862"/>
      <c r="M1862"/>
      <c r="N1862"/>
      <c r="O1862"/>
      <c r="P1862"/>
      <c r="Q1862"/>
      <c r="R1862"/>
      <c r="S1862"/>
      <c r="T1862"/>
    </row>
    <row r="1863" spans="2:20" ht="15" x14ac:dyDescent="0.25">
      <c r="B1863" s="4" t="str">
        <f t="shared" si="29"/>
        <v/>
      </c>
      <c r="C1863"/>
      <c r="D1863"/>
      <c r="E1863"/>
      <c r="F1863"/>
      <c r="G1863"/>
      <c r="H1863"/>
      <c r="I1863"/>
      <c r="J1863"/>
      <c r="K1863"/>
      <c r="L1863"/>
      <c r="M1863"/>
      <c r="N1863"/>
      <c r="O1863"/>
      <c r="P1863"/>
      <c r="Q1863"/>
      <c r="R1863"/>
      <c r="S1863"/>
      <c r="T1863"/>
    </row>
    <row r="1864" spans="2:20" ht="15" x14ac:dyDescent="0.25">
      <c r="B1864" s="4" t="str">
        <f t="shared" si="29"/>
        <v/>
      </c>
      <c r="C1864"/>
      <c r="D1864"/>
      <c r="E1864"/>
      <c r="F1864"/>
      <c r="G1864"/>
      <c r="H1864"/>
      <c r="I1864"/>
      <c r="J1864"/>
      <c r="K1864"/>
      <c r="L1864"/>
      <c r="M1864"/>
      <c r="N1864"/>
      <c r="O1864"/>
      <c r="P1864"/>
      <c r="Q1864"/>
      <c r="R1864"/>
      <c r="S1864"/>
      <c r="T1864"/>
    </row>
    <row r="1865" spans="2:20" ht="15" x14ac:dyDescent="0.25">
      <c r="B1865" s="4" t="str">
        <f t="shared" si="29"/>
        <v/>
      </c>
      <c r="C1865"/>
      <c r="D1865"/>
      <c r="E1865"/>
      <c r="F1865"/>
      <c r="G1865"/>
      <c r="H1865"/>
      <c r="I1865"/>
      <c r="J1865"/>
      <c r="K1865"/>
      <c r="L1865"/>
      <c r="M1865"/>
      <c r="N1865"/>
      <c r="O1865"/>
      <c r="P1865"/>
      <c r="Q1865"/>
      <c r="R1865"/>
      <c r="S1865"/>
      <c r="T1865"/>
    </row>
    <row r="1866" spans="2:20" ht="15" x14ac:dyDescent="0.25">
      <c r="B1866" s="4" t="str">
        <f t="shared" si="29"/>
        <v/>
      </c>
      <c r="C1866"/>
      <c r="D1866"/>
      <c r="E1866"/>
      <c r="F1866"/>
      <c r="G1866"/>
      <c r="H1866"/>
      <c r="I1866"/>
      <c r="J1866"/>
      <c r="K1866"/>
      <c r="L1866"/>
      <c r="M1866"/>
      <c r="N1866"/>
      <c r="O1866"/>
      <c r="P1866"/>
      <c r="Q1866"/>
      <c r="R1866"/>
      <c r="S1866"/>
      <c r="T1866"/>
    </row>
    <row r="1867" spans="2:20" ht="15" x14ac:dyDescent="0.25">
      <c r="B1867" s="4" t="str">
        <f t="shared" si="29"/>
        <v/>
      </c>
      <c r="C1867"/>
      <c r="D1867"/>
      <c r="E1867"/>
      <c r="F1867"/>
      <c r="G1867"/>
      <c r="H1867"/>
      <c r="I1867"/>
      <c r="J1867"/>
      <c r="K1867"/>
      <c r="L1867"/>
      <c r="M1867"/>
      <c r="N1867"/>
      <c r="O1867"/>
      <c r="P1867"/>
      <c r="Q1867"/>
      <c r="R1867"/>
      <c r="S1867"/>
      <c r="T1867"/>
    </row>
    <row r="1868" spans="2:20" ht="15" x14ac:dyDescent="0.25">
      <c r="B1868" s="4" t="str">
        <f t="shared" si="29"/>
        <v/>
      </c>
      <c r="C1868"/>
      <c r="D1868"/>
      <c r="E1868"/>
      <c r="F1868"/>
      <c r="G1868"/>
      <c r="H1868"/>
      <c r="I1868"/>
      <c r="J1868"/>
      <c r="K1868"/>
      <c r="L1868"/>
      <c r="M1868"/>
      <c r="N1868"/>
      <c r="O1868"/>
      <c r="P1868"/>
      <c r="Q1868"/>
      <c r="R1868"/>
      <c r="S1868"/>
      <c r="T1868"/>
    </row>
    <row r="1869" spans="2:20" ht="15" x14ac:dyDescent="0.25">
      <c r="B1869" s="4" t="str">
        <f t="shared" ref="B1869:B1932" si="30">IF(IFERROR(IF(MAX(G1869:BB1869)/MAX($G$12:$BB$10000)=1,"",MAX(G1869:BB1869)/MAX($G$12:$BB$10000)),"")=0,"",IFERROR(IF(MAX(G1869:BB1869)/MAX($G$12:$BB$10000)=1,"",MAX(G1869:BB1869)/MAX($G$12:$BB$10000)),""))</f>
        <v/>
      </c>
      <c r="C1869"/>
      <c r="D1869"/>
      <c r="E1869"/>
      <c r="F1869"/>
      <c r="G1869"/>
      <c r="H1869"/>
      <c r="I1869"/>
      <c r="J1869"/>
      <c r="K1869"/>
      <c r="L1869"/>
      <c r="M1869"/>
      <c r="N1869"/>
      <c r="O1869"/>
      <c r="P1869"/>
      <c r="Q1869"/>
      <c r="R1869"/>
      <c r="S1869"/>
      <c r="T1869"/>
    </row>
    <row r="1870" spans="2:20" ht="15" x14ac:dyDescent="0.25">
      <c r="B1870" s="4" t="str">
        <f t="shared" si="30"/>
        <v/>
      </c>
      <c r="C1870"/>
      <c r="D1870"/>
      <c r="E1870"/>
      <c r="F1870"/>
      <c r="G1870"/>
      <c r="H1870"/>
      <c r="I1870"/>
      <c r="J1870"/>
      <c r="K1870"/>
      <c r="L1870"/>
      <c r="M1870"/>
      <c r="N1870"/>
      <c r="O1870"/>
      <c r="P1870"/>
      <c r="Q1870"/>
      <c r="R1870"/>
      <c r="S1870"/>
      <c r="T1870"/>
    </row>
    <row r="1871" spans="2:20" ht="15" x14ac:dyDescent="0.25">
      <c r="B1871" s="4" t="str">
        <f t="shared" si="30"/>
        <v/>
      </c>
      <c r="C1871"/>
      <c r="D1871"/>
      <c r="E1871"/>
      <c r="F1871"/>
      <c r="G1871"/>
      <c r="H1871"/>
      <c r="I1871"/>
      <c r="J1871"/>
      <c r="K1871"/>
      <c r="L1871"/>
      <c r="M1871"/>
      <c r="N1871"/>
      <c r="O1871"/>
      <c r="P1871"/>
      <c r="Q1871"/>
      <c r="R1871"/>
      <c r="S1871"/>
      <c r="T1871"/>
    </row>
    <row r="1872" spans="2:20" ht="15" x14ac:dyDescent="0.25">
      <c r="B1872" s="4" t="str">
        <f t="shared" si="30"/>
        <v/>
      </c>
      <c r="C1872"/>
      <c r="D1872"/>
      <c r="E1872"/>
      <c r="F1872"/>
      <c r="G1872"/>
      <c r="H1872"/>
      <c r="I1872"/>
      <c r="J1872"/>
      <c r="K1872"/>
      <c r="L1872"/>
      <c r="M1872"/>
      <c r="N1872"/>
      <c r="O1872"/>
      <c r="P1872"/>
      <c r="Q1872"/>
      <c r="R1872"/>
      <c r="S1872"/>
      <c r="T1872"/>
    </row>
    <row r="1873" spans="2:20" ht="15" x14ac:dyDescent="0.25">
      <c r="B1873" s="4" t="str">
        <f t="shared" si="30"/>
        <v/>
      </c>
      <c r="C1873"/>
      <c r="D1873"/>
      <c r="E1873"/>
      <c r="F1873"/>
      <c r="G1873"/>
      <c r="H1873"/>
      <c r="I1873"/>
      <c r="J1873"/>
      <c r="K1873"/>
      <c r="L1873"/>
      <c r="M1873"/>
      <c r="N1873"/>
      <c r="O1873"/>
      <c r="P1873"/>
      <c r="Q1873"/>
      <c r="R1873"/>
      <c r="S1873"/>
      <c r="T1873"/>
    </row>
    <row r="1874" spans="2:20" ht="15" x14ac:dyDescent="0.25">
      <c r="B1874" s="4" t="str">
        <f t="shared" si="30"/>
        <v/>
      </c>
      <c r="C1874"/>
      <c r="D1874"/>
      <c r="E1874"/>
      <c r="F1874"/>
      <c r="G1874"/>
      <c r="H1874"/>
      <c r="I1874"/>
      <c r="J1874"/>
      <c r="K1874"/>
      <c r="L1874"/>
      <c r="M1874"/>
      <c r="N1874"/>
      <c r="O1874"/>
      <c r="P1874"/>
      <c r="Q1874"/>
      <c r="R1874"/>
      <c r="S1874"/>
      <c r="T1874"/>
    </row>
    <row r="1875" spans="2:20" ht="15" x14ac:dyDescent="0.25">
      <c r="B1875" s="4" t="str">
        <f t="shared" si="30"/>
        <v/>
      </c>
      <c r="C1875"/>
      <c r="D1875"/>
      <c r="E1875"/>
      <c r="F1875"/>
      <c r="G1875"/>
      <c r="H1875"/>
      <c r="I1875"/>
      <c r="J1875"/>
      <c r="K1875"/>
      <c r="L1875"/>
      <c r="M1875"/>
      <c r="N1875"/>
      <c r="O1875"/>
      <c r="P1875"/>
      <c r="Q1875"/>
      <c r="R1875"/>
      <c r="S1875"/>
      <c r="T1875"/>
    </row>
    <row r="1876" spans="2:20" ht="15" x14ac:dyDescent="0.25">
      <c r="B1876" s="4" t="str">
        <f t="shared" si="30"/>
        <v/>
      </c>
      <c r="C1876"/>
      <c r="D1876"/>
      <c r="E1876"/>
      <c r="F1876"/>
      <c r="G1876"/>
      <c r="H1876"/>
      <c r="I1876"/>
      <c r="J1876"/>
      <c r="K1876"/>
      <c r="L1876"/>
      <c r="M1876"/>
      <c r="N1876"/>
      <c r="O1876"/>
      <c r="P1876"/>
      <c r="Q1876"/>
      <c r="R1876"/>
      <c r="S1876"/>
      <c r="T1876"/>
    </row>
    <row r="1877" spans="2:20" ht="15" x14ac:dyDescent="0.25">
      <c r="B1877" s="4" t="str">
        <f t="shared" si="30"/>
        <v/>
      </c>
      <c r="C1877"/>
      <c r="D1877"/>
      <c r="E1877"/>
      <c r="F1877"/>
      <c r="G1877"/>
      <c r="H1877"/>
      <c r="I1877"/>
      <c r="J1877"/>
      <c r="K1877"/>
      <c r="L1877"/>
      <c r="M1877"/>
      <c r="N1877"/>
      <c r="O1877"/>
      <c r="P1877"/>
      <c r="Q1877"/>
      <c r="R1877"/>
      <c r="S1877"/>
      <c r="T1877"/>
    </row>
    <row r="1878" spans="2:20" ht="15" x14ac:dyDescent="0.25">
      <c r="B1878" s="4" t="str">
        <f t="shared" si="30"/>
        <v/>
      </c>
      <c r="C1878"/>
      <c r="D1878"/>
      <c r="E1878"/>
      <c r="F1878"/>
      <c r="G1878"/>
      <c r="H1878"/>
      <c r="I1878"/>
      <c r="J1878"/>
      <c r="K1878"/>
      <c r="L1878"/>
      <c r="M1878"/>
      <c r="N1878"/>
      <c r="O1878"/>
      <c r="P1878"/>
      <c r="Q1878"/>
      <c r="R1878"/>
      <c r="S1878"/>
      <c r="T1878"/>
    </row>
    <row r="1879" spans="2:20" ht="15" x14ac:dyDescent="0.25">
      <c r="B1879" s="4" t="str">
        <f t="shared" si="30"/>
        <v/>
      </c>
      <c r="C1879"/>
      <c r="D1879"/>
      <c r="E1879"/>
      <c r="F1879"/>
      <c r="G1879"/>
      <c r="H1879"/>
      <c r="I1879"/>
      <c r="J1879"/>
      <c r="K1879"/>
      <c r="L1879"/>
      <c r="M1879"/>
      <c r="N1879"/>
      <c r="O1879"/>
      <c r="P1879"/>
      <c r="Q1879"/>
      <c r="R1879"/>
      <c r="S1879"/>
      <c r="T1879"/>
    </row>
    <row r="1880" spans="2:20" ht="15" x14ac:dyDescent="0.25">
      <c r="B1880" s="4" t="str">
        <f t="shared" si="30"/>
        <v/>
      </c>
      <c r="C1880"/>
      <c r="D1880"/>
      <c r="E1880"/>
      <c r="F1880"/>
      <c r="G1880"/>
      <c r="H1880"/>
      <c r="I1880"/>
      <c r="J1880"/>
      <c r="K1880"/>
      <c r="L1880"/>
      <c r="M1880"/>
      <c r="N1880"/>
      <c r="O1880"/>
      <c r="P1880"/>
      <c r="Q1880"/>
      <c r="R1880"/>
      <c r="S1880"/>
      <c r="T1880"/>
    </row>
    <row r="1881" spans="2:20" ht="15" x14ac:dyDescent="0.25">
      <c r="B1881" s="4" t="str">
        <f t="shared" si="30"/>
        <v/>
      </c>
      <c r="C1881"/>
      <c r="D1881"/>
      <c r="E1881"/>
      <c r="F1881"/>
      <c r="G1881"/>
      <c r="H1881"/>
      <c r="I1881"/>
      <c r="J1881"/>
      <c r="K1881"/>
      <c r="L1881"/>
      <c r="M1881"/>
      <c r="N1881"/>
      <c r="O1881"/>
      <c r="P1881"/>
      <c r="Q1881"/>
      <c r="R1881"/>
      <c r="S1881"/>
      <c r="T1881"/>
    </row>
    <row r="1882" spans="2:20" ht="15" x14ac:dyDescent="0.25">
      <c r="B1882" s="4" t="str">
        <f t="shared" si="30"/>
        <v/>
      </c>
      <c r="C1882"/>
      <c r="D1882"/>
      <c r="E1882"/>
      <c r="F1882"/>
      <c r="G1882"/>
      <c r="H1882"/>
      <c r="I1882"/>
      <c r="J1882"/>
      <c r="K1882"/>
      <c r="L1882"/>
      <c r="M1882"/>
      <c r="N1882"/>
      <c r="O1882"/>
      <c r="P1882"/>
      <c r="Q1882"/>
      <c r="R1882"/>
      <c r="S1882"/>
      <c r="T1882"/>
    </row>
    <row r="1883" spans="2:20" ht="15" x14ac:dyDescent="0.25">
      <c r="B1883" s="4" t="str">
        <f t="shared" si="30"/>
        <v/>
      </c>
      <c r="C1883"/>
      <c r="D1883"/>
      <c r="E1883"/>
      <c r="F1883"/>
      <c r="G1883"/>
      <c r="H1883"/>
      <c r="I1883"/>
      <c r="J1883"/>
      <c r="K1883"/>
      <c r="L1883"/>
      <c r="M1883"/>
      <c r="N1883"/>
      <c r="O1883"/>
      <c r="P1883"/>
      <c r="Q1883"/>
      <c r="R1883"/>
      <c r="S1883"/>
      <c r="T1883"/>
    </row>
    <row r="1884" spans="2:20" ht="15" x14ac:dyDescent="0.25">
      <c r="B1884" s="4" t="str">
        <f t="shared" si="30"/>
        <v/>
      </c>
      <c r="C1884"/>
      <c r="D1884"/>
      <c r="E1884"/>
      <c r="F1884"/>
      <c r="G1884"/>
      <c r="H1884"/>
      <c r="I1884"/>
      <c r="J1884"/>
      <c r="K1884"/>
      <c r="L1884"/>
      <c r="M1884"/>
      <c r="N1884"/>
      <c r="O1884"/>
      <c r="P1884"/>
      <c r="Q1884"/>
      <c r="R1884"/>
      <c r="S1884"/>
      <c r="T1884"/>
    </row>
    <row r="1885" spans="2:20" ht="15" x14ac:dyDescent="0.25">
      <c r="B1885" s="4" t="str">
        <f t="shared" si="30"/>
        <v/>
      </c>
      <c r="C1885"/>
      <c r="D1885"/>
      <c r="E1885"/>
      <c r="F1885"/>
      <c r="G1885"/>
      <c r="H1885"/>
      <c r="I1885"/>
      <c r="J1885"/>
      <c r="K1885"/>
      <c r="L1885"/>
      <c r="M1885"/>
      <c r="N1885"/>
      <c r="O1885"/>
      <c r="P1885"/>
      <c r="Q1885"/>
      <c r="R1885"/>
      <c r="S1885"/>
      <c r="T1885"/>
    </row>
    <row r="1886" spans="2:20" ht="15" x14ac:dyDescent="0.25">
      <c r="B1886" s="4" t="str">
        <f t="shared" si="30"/>
        <v/>
      </c>
      <c r="C1886"/>
      <c r="D1886"/>
      <c r="E1886"/>
      <c r="F1886"/>
      <c r="G1886"/>
      <c r="H1886"/>
      <c r="I1886"/>
      <c r="J1886"/>
      <c r="K1886"/>
      <c r="L1886"/>
      <c r="M1886"/>
      <c r="N1886"/>
      <c r="O1886"/>
      <c r="P1886"/>
      <c r="Q1886"/>
      <c r="R1886"/>
      <c r="S1886"/>
      <c r="T1886"/>
    </row>
    <row r="1887" spans="2:20" ht="15" x14ac:dyDescent="0.25">
      <c r="B1887" s="4" t="str">
        <f t="shared" si="30"/>
        <v/>
      </c>
      <c r="C1887"/>
      <c r="D1887"/>
      <c r="E1887"/>
      <c r="F1887"/>
      <c r="G1887"/>
      <c r="H1887"/>
      <c r="I1887"/>
      <c r="J1887"/>
      <c r="K1887"/>
      <c r="L1887"/>
      <c r="M1887"/>
      <c r="N1887"/>
      <c r="O1887"/>
      <c r="P1887"/>
      <c r="Q1887"/>
      <c r="R1887"/>
      <c r="S1887"/>
      <c r="T1887"/>
    </row>
    <row r="1888" spans="2:20" ht="15" x14ac:dyDescent="0.25">
      <c r="B1888" s="4" t="str">
        <f t="shared" si="30"/>
        <v/>
      </c>
      <c r="C1888"/>
      <c r="D1888"/>
      <c r="E1888"/>
      <c r="F1888"/>
      <c r="G1888"/>
      <c r="H1888"/>
      <c r="I1888"/>
      <c r="J1888"/>
      <c r="K1888"/>
      <c r="L1888"/>
      <c r="M1888"/>
      <c r="N1888"/>
      <c r="O1888"/>
      <c r="P1888"/>
      <c r="Q1888"/>
      <c r="R1888"/>
      <c r="S1888"/>
      <c r="T1888"/>
    </row>
    <row r="1889" spans="2:20" ht="15" x14ac:dyDescent="0.25">
      <c r="B1889" s="4" t="str">
        <f t="shared" si="30"/>
        <v/>
      </c>
      <c r="C1889"/>
      <c r="D1889"/>
      <c r="E1889"/>
      <c r="F1889"/>
      <c r="G1889"/>
      <c r="H1889"/>
      <c r="I1889"/>
      <c r="J1889"/>
      <c r="K1889"/>
      <c r="L1889"/>
      <c r="M1889"/>
      <c r="N1889"/>
      <c r="O1889"/>
      <c r="P1889"/>
      <c r="Q1889"/>
      <c r="R1889"/>
      <c r="S1889"/>
      <c r="T1889"/>
    </row>
    <row r="1890" spans="2:20" ht="15" x14ac:dyDescent="0.25">
      <c r="B1890" s="4" t="str">
        <f t="shared" si="30"/>
        <v/>
      </c>
      <c r="C1890"/>
      <c r="D1890"/>
      <c r="E1890"/>
      <c r="F1890"/>
      <c r="G1890"/>
      <c r="H1890"/>
      <c r="I1890"/>
      <c r="J1890"/>
      <c r="K1890"/>
      <c r="L1890"/>
      <c r="M1890"/>
      <c r="N1890"/>
      <c r="O1890"/>
      <c r="P1890"/>
      <c r="Q1890"/>
      <c r="R1890"/>
      <c r="S1890"/>
      <c r="T1890"/>
    </row>
    <row r="1891" spans="2:20" ht="15" x14ac:dyDescent="0.25">
      <c r="B1891" s="4" t="str">
        <f t="shared" si="30"/>
        <v/>
      </c>
      <c r="C1891"/>
      <c r="D1891"/>
      <c r="E1891"/>
      <c r="F1891"/>
      <c r="G1891"/>
      <c r="H1891"/>
      <c r="I1891"/>
      <c r="J1891"/>
      <c r="K1891"/>
      <c r="L1891"/>
      <c r="M1891"/>
      <c r="N1891"/>
      <c r="O1891"/>
      <c r="P1891"/>
      <c r="Q1891"/>
      <c r="R1891"/>
      <c r="S1891"/>
      <c r="T1891"/>
    </row>
    <row r="1892" spans="2:20" ht="15" x14ac:dyDescent="0.25">
      <c r="B1892" s="4" t="str">
        <f t="shared" si="30"/>
        <v/>
      </c>
      <c r="C1892"/>
      <c r="D1892"/>
      <c r="E1892"/>
      <c r="F1892"/>
      <c r="G1892"/>
      <c r="H1892"/>
      <c r="I1892"/>
      <c r="J1892"/>
      <c r="K1892"/>
      <c r="L1892"/>
      <c r="M1892"/>
      <c r="N1892"/>
      <c r="O1892"/>
      <c r="P1892"/>
      <c r="Q1892"/>
      <c r="R1892"/>
      <c r="S1892"/>
      <c r="T1892"/>
    </row>
    <row r="1893" spans="2:20" ht="15" x14ac:dyDescent="0.25">
      <c r="B1893" s="4" t="str">
        <f t="shared" si="30"/>
        <v/>
      </c>
      <c r="C1893"/>
      <c r="D1893"/>
      <c r="E1893"/>
      <c r="F1893"/>
      <c r="G1893"/>
      <c r="H1893"/>
      <c r="I1893"/>
      <c r="J1893"/>
      <c r="K1893"/>
      <c r="L1893"/>
      <c r="M1893"/>
      <c r="N1893"/>
      <c r="O1893"/>
      <c r="P1893"/>
      <c r="Q1893"/>
      <c r="R1893"/>
      <c r="S1893"/>
      <c r="T1893"/>
    </row>
    <row r="1894" spans="2:20" ht="15" x14ac:dyDescent="0.25">
      <c r="B1894" s="4" t="str">
        <f t="shared" si="30"/>
        <v/>
      </c>
      <c r="C1894"/>
      <c r="D1894"/>
      <c r="E1894"/>
      <c r="F1894"/>
      <c r="G1894"/>
      <c r="H1894"/>
      <c r="I1894"/>
      <c r="J1894"/>
      <c r="K1894"/>
      <c r="L1894"/>
      <c r="M1894"/>
      <c r="N1894"/>
      <c r="O1894"/>
      <c r="P1894"/>
      <c r="Q1894"/>
      <c r="R1894"/>
      <c r="S1894"/>
      <c r="T1894"/>
    </row>
    <row r="1895" spans="2:20" ht="15" x14ac:dyDescent="0.25">
      <c r="B1895" s="4" t="str">
        <f t="shared" si="30"/>
        <v/>
      </c>
      <c r="C1895"/>
      <c r="D1895"/>
      <c r="E1895"/>
      <c r="F1895"/>
      <c r="G1895"/>
      <c r="H1895"/>
      <c r="I1895"/>
      <c r="J1895"/>
      <c r="K1895"/>
      <c r="L1895"/>
      <c r="M1895"/>
      <c r="N1895"/>
      <c r="O1895"/>
      <c r="P1895"/>
      <c r="Q1895"/>
      <c r="R1895"/>
      <c r="S1895"/>
      <c r="T1895"/>
    </row>
    <row r="1896" spans="2:20" ht="15" x14ac:dyDescent="0.25">
      <c r="B1896" s="4" t="str">
        <f t="shared" si="30"/>
        <v/>
      </c>
      <c r="C1896"/>
      <c r="D1896"/>
      <c r="E1896"/>
      <c r="F1896"/>
      <c r="G1896"/>
      <c r="H1896"/>
      <c r="I1896"/>
      <c r="J1896"/>
      <c r="K1896"/>
      <c r="L1896"/>
      <c r="M1896"/>
      <c r="N1896"/>
      <c r="O1896"/>
      <c r="P1896"/>
      <c r="Q1896"/>
      <c r="R1896"/>
      <c r="S1896"/>
      <c r="T1896"/>
    </row>
    <row r="1897" spans="2:20" ht="15" x14ac:dyDescent="0.25">
      <c r="B1897" s="4" t="str">
        <f t="shared" si="30"/>
        <v/>
      </c>
      <c r="C1897"/>
      <c r="D1897"/>
      <c r="E1897"/>
      <c r="F1897"/>
      <c r="G1897"/>
      <c r="H1897"/>
      <c r="I1897"/>
      <c r="J1897"/>
      <c r="K1897"/>
      <c r="L1897"/>
      <c r="M1897"/>
      <c r="N1897"/>
      <c r="O1897"/>
      <c r="P1897"/>
      <c r="Q1897"/>
      <c r="R1897"/>
      <c r="S1897"/>
      <c r="T1897"/>
    </row>
    <row r="1898" spans="2:20" ht="15" x14ac:dyDescent="0.25">
      <c r="B1898" s="4" t="str">
        <f t="shared" si="30"/>
        <v/>
      </c>
      <c r="C1898"/>
      <c r="D1898"/>
      <c r="E1898"/>
      <c r="F1898"/>
      <c r="G1898"/>
      <c r="H1898"/>
      <c r="I1898"/>
      <c r="J1898"/>
      <c r="K1898"/>
      <c r="L1898"/>
      <c r="M1898"/>
      <c r="N1898"/>
      <c r="O1898"/>
      <c r="P1898"/>
      <c r="Q1898"/>
      <c r="R1898"/>
      <c r="S1898"/>
      <c r="T1898"/>
    </row>
    <row r="1899" spans="2:20" ht="15" x14ac:dyDescent="0.25">
      <c r="B1899" s="4" t="str">
        <f t="shared" si="30"/>
        <v/>
      </c>
      <c r="C1899"/>
      <c r="D1899"/>
      <c r="E1899"/>
      <c r="F1899"/>
      <c r="G1899"/>
      <c r="H1899"/>
      <c r="I1899"/>
      <c r="J1899"/>
      <c r="K1899"/>
      <c r="L1899"/>
      <c r="M1899"/>
      <c r="N1899"/>
      <c r="O1899"/>
      <c r="P1899"/>
      <c r="Q1899"/>
      <c r="R1899"/>
      <c r="S1899"/>
      <c r="T1899"/>
    </row>
    <row r="1900" spans="2:20" ht="15" x14ac:dyDescent="0.25">
      <c r="B1900" s="4" t="str">
        <f t="shared" si="30"/>
        <v/>
      </c>
      <c r="C1900"/>
      <c r="D1900"/>
      <c r="E1900"/>
      <c r="F1900"/>
      <c r="G1900"/>
      <c r="H1900"/>
      <c r="I1900"/>
      <c r="J1900"/>
      <c r="K1900"/>
      <c r="L1900"/>
      <c r="M1900"/>
      <c r="N1900"/>
      <c r="O1900"/>
      <c r="P1900"/>
      <c r="Q1900"/>
      <c r="R1900"/>
      <c r="S1900"/>
      <c r="T1900"/>
    </row>
    <row r="1901" spans="2:20" ht="15" x14ac:dyDescent="0.25">
      <c r="B1901" s="4" t="str">
        <f t="shared" si="30"/>
        <v/>
      </c>
      <c r="C1901"/>
      <c r="D1901"/>
      <c r="E1901"/>
      <c r="F1901"/>
      <c r="G1901"/>
      <c r="H1901"/>
      <c r="I1901"/>
      <c r="J1901"/>
      <c r="K1901"/>
      <c r="L1901"/>
      <c r="M1901"/>
      <c r="N1901"/>
      <c r="O1901"/>
      <c r="P1901"/>
      <c r="Q1901"/>
      <c r="R1901"/>
      <c r="S1901"/>
      <c r="T1901"/>
    </row>
    <row r="1902" spans="2:20" ht="15" x14ac:dyDescent="0.25">
      <c r="B1902" s="4" t="str">
        <f t="shared" si="30"/>
        <v/>
      </c>
      <c r="C1902"/>
      <c r="D1902"/>
      <c r="E1902"/>
      <c r="F1902"/>
      <c r="G1902"/>
      <c r="H1902"/>
      <c r="I1902"/>
      <c r="J1902"/>
      <c r="K1902"/>
      <c r="L1902"/>
      <c r="M1902"/>
      <c r="N1902"/>
      <c r="O1902"/>
      <c r="P1902"/>
      <c r="Q1902"/>
      <c r="R1902"/>
      <c r="S1902"/>
      <c r="T1902"/>
    </row>
    <row r="1903" spans="2:20" ht="15" x14ac:dyDescent="0.25">
      <c r="B1903" s="4" t="str">
        <f t="shared" si="30"/>
        <v/>
      </c>
      <c r="C1903"/>
      <c r="D1903"/>
      <c r="E1903"/>
      <c r="F1903"/>
      <c r="G1903"/>
      <c r="H1903"/>
      <c r="I1903"/>
      <c r="J1903"/>
      <c r="K1903"/>
      <c r="L1903"/>
      <c r="M1903"/>
      <c r="N1903"/>
      <c r="O1903"/>
      <c r="P1903"/>
      <c r="Q1903"/>
      <c r="R1903"/>
      <c r="S1903"/>
      <c r="T1903"/>
    </row>
    <row r="1904" spans="2:20" ht="15" x14ac:dyDescent="0.25">
      <c r="B1904" s="4" t="str">
        <f t="shared" si="30"/>
        <v/>
      </c>
      <c r="C1904"/>
      <c r="D1904"/>
      <c r="E1904"/>
      <c r="F1904"/>
      <c r="G1904"/>
      <c r="H1904"/>
      <c r="I1904"/>
      <c r="J1904"/>
      <c r="K1904"/>
      <c r="L1904"/>
      <c r="M1904"/>
      <c r="N1904"/>
      <c r="O1904"/>
      <c r="P1904"/>
      <c r="Q1904"/>
      <c r="R1904"/>
      <c r="S1904"/>
      <c r="T1904"/>
    </row>
    <row r="1905" spans="2:20" ht="15" x14ac:dyDescent="0.25">
      <c r="B1905" s="4" t="str">
        <f t="shared" si="30"/>
        <v/>
      </c>
      <c r="C1905"/>
      <c r="D1905"/>
      <c r="E1905"/>
      <c r="F1905"/>
      <c r="G1905"/>
      <c r="H1905"/>
      <c r="I1905"/>
      <c r="J1905"/>
      <c r="K1905"/>
      <c r="L1905"/>
      <c r="M1905"/>
      <c r="N1905"/>
      <c r="O1905"/>
      <c r="P1905"/>
      <c r="Q1905"/>
      <c r="R1905"/>
      <c r="S1905"/>
      <c r="T1905"/>
    </row>
    <row r="1906" spans="2:20" ht="15" x14ac:dyDescent="0.25">
      <c r="B1906" s="4" t="str">
        <f t="shared" si="30"/>
        <v/>
      </c>
      <c r="C1906"/>
      <c r="D1906"/>
      <c r="E1906"/>
      <c r="F1906"/>
      <c r="G1906"/>
      <c r="H1906"/>
      <c r="I1906"/>
      <c r="J1906"/>
      <c r="K1906"/>
      <c r="L1906"/>
      <c r="M1906"/>
      <c r="N1906"/>
      <c r="O1906"/>
      <c r="P1906"/>
      <c r="Q1906"/>
      <c r="R1906"/>
      <c r="S1906"/>
      <c r="T1906"/>
    </row>
    <row r="1907" spans="2:20" ht="15" x14ac:dyDescent="0.25">
      <c r="B1907" s="4" t="str">
        <f t="shared" si="30"/>
        <v/>
      </c>
      <c r="C1907"/>
      <c r="D1907"/>
      <c r="E1907"/>
      <c r="F1907"/>
      <c r="G1907"/>
      <c r="H1907"/>
      <c r="I1907"/>
      <c r="J1907"/>
      <c r="K1907"/>
      <c r="L1907"/>
      <c r="M1907"/>
      <c r="N1907"/>
      <c r="O1907"/>
      <c r="P1907"/>
      <c r="Q1907"/>
      <c r="R1907"/>
      <c r="S1907"/>
      <c r="T1907"/>
    </row>
    <row r="1908" spans="2:20" ht="15" x14ac:dyDescent="0.25">
      <c r="B1908" s="4" t="str">
        <f t="shared" si="30"/>
        <v/>
      </c>
      <c r="C1908"/>
      <c r="D1908"/>
      <c r="E1908"/>
      <c r="F1908"/>
      <c r="G1908"/>
      <c r="H1908"/>
      <c r="I1908"/>
      <c r="J1908"/>
      <c r="K1908"/>
      <c r="L1908"/>
      <c r="M1908"/>
      <c r="N1908"/>
      <c r="O1908"/>
      <c r="P1908"/>
      <c r="Q1908"/>
      <c r="R1908"/>
      <c r="S1908"/>
      <c r="T1908"/>
    </row>
    <row r="1909" spans="2:20" ht="15" x14ac:dyDescent="0.25">
      <c r="B1909" s="4" t="str">
        <f t="shared" si="30"/>
        <v/>
      </c>
      <c r="C1909"/>
      <c r="D1909"/>
      <c r="E1909"/>
      <c r="F1909"/>
      <c r="G1909"/>
      <c r="H1909"/>
      <c r="I1909"/>
      <c r="J1909"/>
      <c r="K1909"/>
      <c r="L1909"/>
      <c r="M1909"/>
      <c r="N1909"/>
      <c r="O1909"/>
      <c r="P1909"/>
      <c r="Q1909"/>
      <c r="R1909"/>
      <c r="S1909"/>
      <c r="T1909"/>
    </row>
    <row r="1910" spans="2:20" ht="15" x14ac:dyDescent="0.25">
      <c r="B1910" s="4" t="str">
        <f t="shared" si="30"/>
        <v/>
      </c>
      <c r="C1910"/>
      <c r="D1910"/>
      <c r="E1910"/>
      <c r="F1910"/>
      <c r="G1910"/>
      <c r="H1910"/>
      <c r="I1910"/>
      <c r="J1910"/>
      <c r="K1910"/>
      <c r="L1910"/>
      <c r="M1910"/>
      <c r="N1910"/>
      <c r="O1910"/>
      <c r="P1910"/>
      <c r="Q1910"/>
      <c r="R1910"/>
      <c r="S1910"/>
      <c r="T1910"/>
    </row>
    <row r="1911" spans="2:20" ht="15" x14ac:dyDescent="0.25">
      <c r="B1911" s="4" t="str">
        <f t="shared" si="30"/>
        <v/>
      </c>
      <c r="C1911"/>
      <c r="D1911"/>
      <c r="E1911"/>
      <c r="F1911"/>
      <c r="G1911"/>
      <c r="H1911"/>
      <c r="I1911"/>
      <c r="J1911"/>
      <c r="K1911"/>
      <c r="L1911"/>
      <c r="M1911"/>
      <c r="N1911"/>
      <c r="O1911"/>
      <c r="P1911"/>
      <c r="Q1911"/>
      <c r="R1911"/>
      <c r="S1911"/>
      <c r="T1911"/>
    </row>
    <row r="1912" spans="2:20" ht="15" x14ac:dyDescent="0.25">
      <c r="B1912" s="4" t="str">
        <f t="shared" si="30"/>
        <v/>
      </c>
      <c r="C1912"/>
      <c r="D1912"/>
      <c r="E1912"/>
      <c r="F1912"/>
      <c r="G1912"/>
      <c r="H1912"/>
      <c r="I1912"/>
      <c r="J1912"/>
      <c r="K1912"/>
      <c r="L1912"/>
      <c r="M1912"/>
      <c r="N1912"/>
      <c r="O1912"/>
      <c r="P1912"/>
      <c r="Q1912"/>
      <c r="R1912"/>
      <c r="S1912"/>
      <c r="T1912"/>
    </row>
    <row r="1913" spans="2:20" ht="15" x14ac:dyDescent="0.25">
      <c r="B1913" s="4" t="str">
        <f t="shared" si="30"/>
        <v/>
      </c>
      <c r="C1913"/>
      <c r="D1913"/>
      <c r="E1913"/>
      <c r="F1913"/>
      <c r="G1913"/>
      <c r="H1913"/>
      <c r="I1913"/>
      <c r="J1913"/>
      <c r="K1913"/>
      <c r="L1913"/>
      <c r="M1913"/>
      <c r="N1913"/>
      <c r="O1913"/>
      <c r="P1913"/>
      <c r="Q1913"/>
      <c r="R1913"/>
      <c r="S1913"/>
      <c r="T1913"/>
    </row>
    <row r="1914" spans="2:20" ht="15" x14ac:dyDescent="0.25">
      <c r="B1914" s="4" t="str">
        <f t="shared" si="30"/>
        <v/>
      </c>
      <c r="C1914"/>
      <c r="D1914"/>
      <c r="E1914"/>
      <c r="F1914"/>
      <c r="G1914"/>
      <c r="H1914"/>
      <c r="I1914"/>
      <c r="J1914"/>
      <c r="K1914"/>
      <c r="L1914"/>
      <c r="M1914"/>
      <c r="N1914"/>
      <c r="O1914"/>
      <c r="P1914"/>
      <c r="Q1914"/>
      <c r="R1914"/>
      <c r="S1914"/>
      <c r="T1914"/>
    </row>
    <row r="1915" spans="2:20" ht="15" x14ac:dyDescent="0.25">
      <c r="B1915" s="4" t="str">
        <f t="shared" si="30"/>
        <v/>
      </c>
      <c r="C1915"/>
      <c r="D1915"/>
      <c r="E1915"/>
      <c r="F1915"/>
      <c r="G1915"/>
      <c r="H1915"/>
      <c r="I1915"/>
      <c r="J1915"/>
      <c r="K1915"/>
      <c r="L1915"/>
      <c r="M1915"/>
      <c r="N1915"/>
      <c r="O1915"/>
      <c r="P1915"/>
      <c r="Q1915"/>
      <c r="R1915"/>
      <c r="S1915"/>
      <c r="T1915"/>
    </row>
    <row r="1916" spans="2:20" ht="15" x14ac:dyDescent="0.25">
      <c r="B1916" s="4" t="str">
        <f t="shared" si="30"/>
        <v/>
      </c>
      <c r="C1916"/>
      <c r="D1916"/>
      <c r="E1916"/>
      <c r="F1916"/>
      <c r="G1916"/>
      <c r="H1916"/>
      <c r="I1916"/>
      <c r="J1916"/>
      <c r="K1916"/>
      <c r="L1916"/>
      <c r="M1916"/>
      <c r="N1916"/>
      <c r="O1916"/>
      <c r="P1916"/>
      <c r="Q1916"/>
      <c r="R1916"/>
      <c r="S1916"/>
      <c r="T1916"/>
    </row>
    <row r="1917" spans="2:20" ht="15" x14ac:dyDescent="0.25">
      <c r="B1917" s="4" t="str">
        <f t="shared" si="30"/>
        <v/>
      </c>
      <c r="C1917"/>
      <c r="D1917"/>
      <c r="E1917"/>
      <c r="F1917"/>
      <c r="G1917"/>
      <c r="H1917"/>
      <c r="I1917"/>
      <c r="J1917"/>
      <c r="K1917"/>
      <c r="L1917"/>
      <c r="M1917"/>
      <c r="N1917"/>
      <c r="O1917"/>
      <c r="P1917"/>
      <c r="Q1917"/>
      <c r="R1917"/>
      <c r="S1917"/>
      <c r="T1917"/>
    </row>
    <row r="1918" spans="2:20" ht="15" x14ac:dyDescent="0.25">
      <c r="B1918" s="4" t="str">
        <f t="shared" si="30"/>
        <v/>
      </c>
      <c r="C1918"/>
      <c r="D1918"/>
      <c r="E1918"/>
      <c r="F1918"/>
      <c r="G1918"/>
      <c r="H1918"/>
      <c r="I1918"/>
      <c r="J1918"/>
      <c r="K1918"/>
      <c r="L1918"/>
      <c r="M1918"/>
      <c r="N1918"/>
      <c r="O1918"/>
      <c r="P1918"/>
      <c r="Q1918"/>
      <c r="R1918"/>
      <c r="S1918"/>
      <c r="T1918"/>
    </row>
    <row r="1919" spans="2:20" ht="15" x14ac:dyDescent="0.25">
      <c r="B1919" s="4" t="str">
        <f t="shared" si="30"/>
        <v/>
      </c>
      <c r="C1919"/>
      <c r="D1919"/>
      <c r="E1919"/>
      <c r="F1919"/>
      <c r="G1919"/>
      <c r="H1919"/>
      <c r="I1919"/>
      <c r="J1919"/>
      <c r="K1919"/>
      <c r="L1919"/>
      <c r="M1919"/>
      <c r="N1919"/>
      <c r="O1919"/>
      <c r="P1919"/>
      <c r="Q1919"/>
      <c r="R1919"/>
      <c r="S1919"/>
      <c r="T1919"/>
    </row>
    <row r="1920" spans="2:20" ht="15" x14ac:dyDescent="0.25">
      <c r="B1920" s="4" t="str">
        <f t="shared" si="30"/>
        <v/>
      </c>
      <c r="C1920"/>
      <c r="D1920"/>
      <c r="E1920"/>
      <c r="F1920"/>
      <c r="G1920"/>
      <c r="H1920"/>
      <c r="I1920"/>
      <c r="J1920"/>
      <c r="K1920"/>
      <c r="L1920"/>
      <c r="M1920"/>
      <c r="N1920"/>
      <c r="O1920"/>
      <c r="P1920"/>
      <c r="Q1920"/>
      <c r="R1920"/>
      <c r="S1920"/>
      <c r="T1920"/>
    </row>
    <row r="1921" spans="2:20" ht="15" x14ac:dyDescent="0.25">
      <c r="B1921" s="4" t="str">
        <f t="shared" si="30"/>
        <v/>
      </c>
      <c r="C1921"/>
      <c r="D1921"/>
      <c r="E1921"/>
      <c r="F1921"/>
      <c r="G1921"/>
      <c r="H1921"/>
      <c r="I1921"/>
      <c r="J1921"/>
      <c r="K1921"/>
      <c r="L1921"/>
      <c r="M1921"/>
      <c r="N1921"/>
      <c r="O1921"/>
      <c r="P1921"/>
      <c r="Q1921"/>
      <c r="R1921"/>
      <c r="S1921"/>
      <c r="T1921"/>
    </row>
    <row r="1922" spans="2:20" ht="15" x14ac:dyDescent="0.25">
      <c r="B1922" s="4" t="str">
        <f t="shared" si="30"/>
        <v/>
      </c>
      <c r="C1922"/>
      <c r="D1922"/>
      <c r="E1922"/>
      <c r="F1922"/>
      <c r="G1922"/>
      <c r="H1922"/>
      <c r="I1922"/>
      <c r="J1922"/>
      <c r="K1922"/>
      <c r="L1922"/>
      <c r="M1922"/>
      <c r="N1922"/>
      <c r="O1922"/>
      <c r="P1922"/>
      <c r="Q1922"/>
      <c r="R1922"/>
      <c r="S1922"/>
      <c r="T1922"/>
    </row>
    <row r="1923" spans="2:20" ht="15" x14ac:dyDescent="0.25">
      <c r="B1923" s="4" t="str">
        <f t="shared" si="30"/>
        <v/>
      </c>
      <c r="C1923"/>
      <c r="D1923"/>
      <c r="E1923"/>
      <c r="F1923"/>
      <c r="G1923"/>
      <c r="H1923"/>
      <c r="I1923"/>
      <c r="J1923"/>
      <c r="K1923"/>
      <c r="L1923"/>
      <c r="M1923"/>
      <c r="N1923"/>
      <c r="O1923"/>
      <c r="P1923"/>
      <c r="Q1923"/>
      <c r="R1923"/>
      <c r="S1923"/>
      <c r="T1923"/>
    </row>
    <row r="1924" spans="2:20" ht="15" x14ac:dyDescent="0.25">
      <c r="B1924" s="4" t="str">
        <f t="shared" si="30"/>
        <v/>
      </c>
      <c r="C1924"/>
      <c r="D1924"/>
      <c r="E1924"/>
      <c r="F1924"/>
      <c r="G1924"/>
      <c r="H1924"/>
      <c r="I1924"/>
      <c r="J1924"/>
      <c r="K1924"/>
      <c r="L1924"/>
      <c r="M1924"/>
      <c r="N1924"/>
      <c r="O1924"/>
      <c r="P1924"/>
      <c r="Q1924"/>
      <c r="R1924"/>
      <c r="S1924"/>
      <c r="T1924"/>
    </row>
    <row r="1925" spans="2:20" ht="15" x14ac:dyDescent="0.25">
      <c r="B1925" s="4" t="str">
        <f t="shared" si="30"/>
        <v/>
      </c>
      <c r="C1925"/>
      <c r="D1925"/>
      <c r="E1925"/>
      <c r="F1925"/>
      <c r="G1925"/>
      <c r="H1925"/>
      <c r="I1925"/>
      <c r="J1925"/>
      <c r="K1925"/>
      <c r="L1925"/>
      <c r="M1925"/>
      <c r="N1925"/>
      <c r="O1925"/>
      <c r="P1925"/>
      <c r="Q1925"/>
      <c r="R1925"/>
      <c r="S1925"/>
      <c r="T1925"/>
    </row>
    <row r="1926" spans="2:20" ht="15" x14ac:dyDescent="0.25">
      <c r="B1926" s="4" t="str">
        <f t="shared" si="30"/>
        <v/>
      </c>
      <c r="C1926"/>
      <c r="D1926"/>
      <c r="E1926"/>
      <c r="F1926"/>
      <c r="G1926"/>
      <c r="H1926"/>
      <c r="I1926"/>
      <c r="J1926"/>
      <c r="K1926"/>
      <c r="L1926"/>
      <c r="M1926"/>
      <c r="N1926"/>
      <c r="O1926"/>
      <c r="P1926"/>
      <c r="Q1926"/>
      <c r="R1926"/>
      <c r="S1926"/>
      <c r="T1926"/>
    </row>
    <row r="1927" spans="2:20" ht="15" x14ac:dyDescent="0.25">
      <c r="B1927" s="4" t="str">
        <f t="shared" si="30"/>
        <v/>
      </c>
      <c r="C1927"/>
      <c r="D1927"/>
      <c r="E1927"/>
      <c r="F1927"/>
      <c r="G1927"/>
      <c r="H1927"/>
      <c r="I1927"/>
      <c r="J1927"/>
      <c r="K1927"/>
      <c r="L1927"/>
      <c r="M1927"/>
      <c r="N1927"/>
      <c r="O1927"/>
      <c r="P1927"/>
      <c r="Q1927"/>
      <c r="R1927"/>
      <c r="S1927"/>
      <c r="T1927"/>
    </row>
    <row r="1928" spans="2:20" ht="15" x14ac:dyDescent="0.25">
      <c r="B1928" s="4" t="str">
        <f t="shared" si="30"/>
        <v/>
      </c>
      <c r="C1928"/>
      <c r="D1928"/>
      <c r="E1928"/>
      <c r="F1928"/>
      <c r="G1928"/>
      <c r="H1928"/>
      <c r="I1928"/>
      <c r="J1928"/>
      <c r="K1928"/>
      <c r="L1928"/>
      <c r="M1928"/>
      <c r="N1928"/>
      <c r="O1928"/>
      <c r="P1928"/>
      <c r="Q1928"/>
      <c r="R1928"/>
      <c r="S1928"/>
      <c r="T1928"/>
    </row>
    <row r="1929" spans="2:20" ht="15" x14ac:dyDescent="0.25">
      <c r="B1929" s="4" t="str">
        <f t="shared" si="30"/>
        <v/>
      </c>
      <c r="C1929"/>
      <c r="D1929"/>
      <c r="E1929"/>
      <c r="F1929"/>
      <c r="G1929"/>
      <c r="H1929"/>
      <c r="I1929"/>
      <c r="J1929"/>
      <c r="K1929"/>
      <c r="L1929"/>
      <c r="M1929"/>
      <c r="N1929"/>
      <c r="O1929"/>
      <c r="P1929"/>
      <c r="Q1929"/>
      <c r="R1929"/>
      <c r="S1929"/>
      <c r="T1929"/>
    </row>
    <row r="1930" spans="2:20" ht="15" x14ac:dyDescent="0.25">
      <c r="B1930" s="4" t="str">
        <f t="shared" si="30"/>
        <v/>
      </c>
      <c r="C1930"/>
      <c r="D1930"/>
      <c r="E1930"/>
      <c r="F1930"/>
      <c r="G1930"/>
      <c r="H1930"/>
      <c r="I1930"/>
      <c r="J1930"/>
      <c r="K1930"/>
      <c r="L1930"/>
      <c r="M1930"/>
      <c r="N1930"/>
      <c r="O1930"/>
      <c r="P1930"/>
      <c r="Q1930"/>
      <c r="R1930"/>
      <c r="S1930"/>
      <c r="T1930"/>
    </row>
    <row r="1931" spans="2:20" ht="15" x14ac:dyDescent="0.25">
      <c r="B1931" s="4" t="str">
        <f t="shared" si="30"/>
        <v/>
      </c>
      <c r="C1931"/>
      <c r="D1931"/>
      <c r="E1931"/>
      <c r="F1931"/>
      <c r="G1931"/>
      <c r="H1931"/>
      <c r="I1931"/>
      <c r="J1931"/>
      <c r="K1931"/>
      <c r="L1931"/>
      <c r="M1931"/>
      <c r="N1931"/>
      <c r="O1931"/>
      <c r="P1931"/>
      <c r="Q1931"/>
      <c r="R1931"/>
      <c r="S1931"/>
      <c r="T1931"/>
    </row>
    <row r="1932" spans="2:20" ht="15" x14ac:dyDescent="0.25">
      <c r="B1932" s="4" t="str">
        <f t="shared" si="30"/>
        <v/>
      </c>
      <c r="C1932"/>
      <c r="D1932"/>
      <c r="E1932"/>
      <c r="F1932"/>
      <c r="G1932"/>
      <c r="H1932"/>
      <c r="I1932"/>
      <c r="J1932"/>
      <c r="K1932"/>
      <c r="L1932"/>
      <c r="M1932"/>
      <c r="N1932"/>
      <c r="O1932"/>
      <c r="P1932"/>
      <c r="Q1932"/>
      <c r="R1932"/>
      <c r="S1932"/>
      <c r="T1932"/>
    </row>
    <row r="1933" spans="2:20" ht="15" x14ac:dyDescent="0.25">
      <c r="B1933" s="4" t="str">
        <f t="shared" ref="B1933:B1996" si="31">IF(IFERROR(IF(MAX(G1933:BB1933)/MAX($G$12:$BB$10000)=1,"",MAX(G1933:BB1933)/MAX($G$12:$BB$10000)),"")=0,"",IFERROR(IF(MAX(G1933:BB1933)/MAX($G$12:$BB$10000)=1,"",MAX(G1933:BB1933)/MAX($G$12:$BB$10000)),""))</f>
        <v/>
      </c>
      <c r="C1933"/>
      <c r="D1933"/>
      <c r="E1933"/>
      <c r="F1933"/>
      <c r="G1933"/>
      <c r="H1933"/>
      <c r="I1933"/>
      <c r="J1933"/>
      <c r="K1933"/>
      <c r="L1933"/>
      <c r="M1933"/>
      <c r="N1933"/>
      <c r="O1933"/>
      <c r="P1933"/>
      <c r="Q1933"/>
      <c r="R1933"/>
      <c r="S1933"/>
      <c r="T1933"/>
    </row>
    <row r="1934" spans="2:20" ht="15" x14ac:dyDescent="0.25">
      <c r="B1934" s="4" t="str">
        <f t="shared" si="31"/>
        <v/>
      </c>
      <c r="C1934"/>
      <c r="D1934"/>
      <c r="E1934"/>
      <c r="F1934"/>
      <c r="G1934"/>
      <c r="H1934"/>
      <c r="I1934"/>
      <c r="J1934"/>
      <c r="K1934"/>
      <c r="L1934"/>
      <c r="M1934"/>
      <c r="N1934"/>
      <c r="O1934"/>
      <c r="P1934"/>
      <c r="Q1934"/>
      <c r="R1934"/>
      <c r="S1934"/>
      <c r="T1934"/>
    </row>
    <row r="1935" spans="2:20" ht="15" x14ac:dyDescent="0.25">
      <c r="B1935" s="4" t="str">
        <f t="shared" si="31"/>
        <v/>
      </c>
      <c r="C1935"/>
      <c r="D1935"/>
      <c r="E1935"/>
      <c r="F1935"/>
      <c r="G1935"/>
      <c r="H1935"/>
      <c r="I1935"/>
      <c r="J1935"/>
      <c r="K1935"/>
      <c r="L1935"/>
      <c r="M1935"/>
      <c r="N1935"/>
      <c r="O1935"/>
      <c r="P1935"/>
      <c r="Q1935"/>
      <c r="R1935"/>
      <c r="S1935"/>
      <c r="T1935"/>
    </row>
    <row r="1936" spans="2:20" ht="15" x14ac:dyDescent="0.25">
      <c r="B1936" s="4" t="str">
        <f t="shared" si="31"/>
        <v/>
      </c>
      <c r="C1936"/>
      <c r="D1936"/>
      <c r="E1936"/>
      <c r="F1936"/>
      <c r="G1936"/>
      <c r="H1936"/>
      <c r="I1936"/>
      <c r="J1936"/>
      <c r="K1936"/>
      <c r="L1936"/>
      <c r="M1936"/>
      <c r="N1936"/>
      <c r="O1936"/>
      <c r="P1936"/>
      <c r="Q1936"/>
      <c r="R1936"/>
      <c r="S1936"/>
      <c r="T1936"/>
    </row>
    <row r="1937" spans="2:20" ht="15" x14ac:dyDescent="0.25">
      <c r="B1937" s="4" t="str">
        <f t="shared" si="31"/>
        <v/>
      </c>
      <c r="C1937"/>
      <c r="D1937"/>
      <c r="E1937"/>
      <c r="F1937"/>
      <c r="G1937"/>
      <c r="H1937"/>
      <c r="I1937"/>
      <c r="J1937"/>
      <c r="K1937"/>
      <c r="L1937"/>
      <c r="M1937"/>
      <c r="N1937"/>
      <c r="O1937"/>
      <c r="P1937"/>
      <c r="Q1937"/>
      <c r="R1937"/>
      <c r="S1937"/>
      <c r="T1937"/>
    </row>
    <row r="1938" spans="2:20" ht="15" x14ac:dyDescent="0.25">
      <c r="B1938" s="4" t="str">
        <f t="shared" si="31"/>
        <v/>
      </c>
      <c r="C1938"/>
      <c r="D1938"/>
      <c r="E1938"/>
      <c r="F1938"/>
      <c r="G1938"/>
      <c r="H1938"/>
      <c r="I1938"/>
      <c r="J1938"/>
      <c r="K1938"/>
      <c r="L1938"/>
      <c r="M1938"/>
      <c r="N1938"/>
      <c r="O1938"/>
      <c r="P1938"/>
      <c r="Q1938"/>
      <c r="R1938"/>
      <c r="S1938"/>
      <c r="T1938"/>
    </row>
    <row r="1939" spans="2:20" ht="15" x14ac:dyDescent="0.25">
      <c r="B1939" s="4" t="str">
        <f t="shared" si="31"/>
        <v/>
      </c>
      <c r="C1939"/>
      <c r="D1939"/>
      <c r="E1939"/>
      <c r="F1939"/>
      <c r="G1939"/>
      <c r="H1939"/>
      <c r="I1939"/>
      <c r="J1939"/>
      <c r="K1939"/>
      <c r="L1939"/>
      <c r="M1939"/>
      <c r="N1939"/>
      <c r="O1939"/>
      <c r="P1939"/>
      <c r="Q1939"/>
      <c r="R1939"/>
      <c r="S1939"/>
      <c r="T1939"/>
    </row>
    <row r="1940" spans="2:20" ht="15" x14ac:dyDescent="0.25">
      <c r="B1940" s="4" t="str">
        <f t="shared" si="31"/>
        <v/>
      </c>
      <c r="C1940"/>
      <c r="D1940"/>
      <c r="E1940"/>
      <c r="F1940"/>
      <c r="G1940"/>
      <c r="H1940"/>
      <c r="I1940"/>
      <c r="J1940"/>
      <c r="K1940"/>
      <c r="L1940"/>
      <c r="M1940"/>
      <c r="N1940"/>
      <c r="O1940"/>
      <c r="P1940"/>
      <c r="Q1940"/>
      <c r="R1940"/>
      <c r="S1940"/>
      <c r="T1940"/>
    </row>
    <row r="1941" spans="2:20" ht="15" x14ac:dyDescent="0.25">
      <c r="B1941" s="4" t="str">
        <f t="shared" si="31"/>
        <v/>
      </c>
      <c r="C1941"/>
      <c r="D1941"/>
      <c r="E1941"/>
      <c r="F1941"/>
      <c r="G1941"/>
      <c r="H1941"/>
      <c r="I1941"/>
      <c r="J1941"/>
      <c r="K1941"/>
      <c r="L1941"/>
      <c r="M1941"/>
      <c r="N1941"/>
      <c r="O1941"/>
      <c r="P1941"/>
      <c r="Q1941"/>
      <c r="R1941"/>
      <c r="S1941"/>
      <c r="T1941"/>
    </row>
    <row r="1942" spans="2:20" ht="15" x14ac:dyDescent="0.25">
      <c r="B1942" s="4" t="str">
        <f t="shared" si="31"/>
        <v/>
      </c>
      <c r="C1942"/>
      <c r="D1942"/>
      <c r="E1942"/>
      <c r="F1942"/>
      <c r="G1942"/>
      <c r="H1942"/>
      <c r="I1942"/>
      <c r="J1942"/>
      <c r="K1942"/>
      <c r="L1942"/>
      <c r="M1942"/>
      <c r="N1942"/>
      <c r="O1942"/>
      <c r="P1942"/>
      <c r="Q1942"/>
      <c r="R1942"/>
      <c r="S1942"/>
      <c r="T1942"/>
    </row>
    <row r="1943" spans="2:20" ht="15" x14ac:dyDescent="0.25">
      <c r="B1943" s="4" t="str">
        <f t="shared" si="31"/>
        <v/>
      </c>
      <c r="C1943"/>
      <c r="D1943"/>
      <c r="E1943"/>
      <c r="F1943"/>
      <c r="G1943"/>
      <c r="H1943"/>
      <c r="I1943"/>
      <c r="J1943"/>
      <c r="K1943"/>
      <c r="L1943"/>
      <c r="M1943"/>
      <c r="N1943"/>
      <c r="O1943"/>
      <c r="P1943"/>
      <c r="Q1943"/>
      <c r="R1943"/>
      <c r="S1943"/>
      <c r="T1943"/>
    </row>
    <row r="1944" spans="2:20" ht="15" x14ac:dyDescent="0.25">
      <c r="B1944" s="4" t="str">
        <f t="shared" si="31"/>
        <v/>
      </c>
      <c r="C1944"/>
      <c r="D1944"/>
      <c r="E1944"/>
      <c r="F1944"/>
      <c r="G1944"/>
      <c r="H1944"/>
      <c r="I1944"/>
      <c r="J1944"/>
      <c r="K1944"/>
      <c r="L1944"/>
      <c r="M1944"/>
      <c r="N1944"/>
      <c r="O1944"/>
      <c r="P1944"/>
      <c r="Q1944"/>
      <c r="R1944"/>
      <c r="S1944"/>
      <c r="T1944"/>
    </row>
    <row r="1945" spans="2:20" ht="15" x14ac:dyDescent="0.25">
      <c r="B1945" s="4" t="str">
        <f t="shared" si="31"/>
        <v/>
      </c>
      <c r="C1945"/>
      <c r="D1945"/>
      <c r="E1945"/>
      <c r="F1945"/>
      <c r="G1945"/>
      <c r="H1945"/>
      <c r="I1945"/>
      <c r="J1945"/>
      <c r="K1945"/>
      <c r="L1945"/>
      <c r="M1945"/>
      <c r="N1945"/>
      <c r="O1945"/>
      <c r="P1945"/>
      <c r="Q1945"/>
      <c r="R1945"/>
      <c r="S1945"/>
      <c r="T1945"/>
    </row>
    <row r="1946" spans="2:20" ht="15" x14ac:dyDescent="0.25">
      <c r="B1946" s="4" t="str">
        <f t="shared" si="31"/>
        <v/>
      </c>
      <c r="C1946"/>
      <c r="D1946"/>
      <c r="E1946"/>
      <c r="F1946"/>
      <c r="G1946"/>
      <c r="H1946"/>
      <c r="I1946"/>
      <c r="J1946"/>
      <c r="K1946"/>
      <c r="L1946"/>
      <c r="M1946"/>
      <c r="N1946"/>
      <c r="O1946"/>
      <c r="P1946"/>
      <c r="Q1946"/>
      <c r="R1946"/>
      <c r="S1946"/>
      <c r="T1946"/>
    </row>
    <row r="1947" spans="2:20" ht="15" x14ac:dyDescent="0.25">
      <c r="B1947" s="4" t="str">
        <f t="shared" si="31"/>
        <v/>
      </c>
      <c r="C1947"/>
      <c r="D1947"/>
      <c r="E1947"/>
      <c r="F1947"/>
      <c r="G1947"/>
      <c r="H1947"/>
      <c r="I1947"/>
      <c r="J1947"/>
      <c r="K1947"/>
      <c r="L1947"/>
      <c r="M1947"/>
      <c r="N1947"/>
      <c r="O1947"/>
      <c r="P1947"/>
      <c r="Q1947"/>
      <c r="R1947"/>
      <c r="S1947"/>
      <c r="T1947"/>
    </row>
    <row r="1948" spans="2:20" ht="15" x14ac:dyDescent="0.25">
      <c r="B1948" s="4" t="str">
        <f t="shared" si="31"/>
        <v/>
      </c>
      <c r="C1948"/>
      <c r="D1948"/>
      <c r="E1948"/>
      <c r="F1948"/>
      <c r="G1948"/>
      <c r="H1948"/>
      <c r="I1948"/>
      <c r="J1948"/>
      <c r="K1948"/>
      <c r="L1948"/>
      <c r="M1948"/>
      <c r="N1948"/>
      <c r="O1948"/>
      <c r="P1948"/>
      <c r="Q1948"/>
      <c r="R1948"/>
      <c r="S1948"/>
      <c r="T1948"/>
    </row>
    <row r="1949" spans="2:20" ht="15" x14ac:dyDescent="0.25">
      <c r="B1949" s="4" t="str">
        <f t="shared" si="31"/>
        <v/>
      </c>
      <c r="C1949"/>
      <c r="D1949"/>
      <c r="E1949"/>
      <c r="F1949"/>
      <c r="G1949"/>
      <c r="H1949"/>
      <c r="I1949"/>
      <c r="J1949"/>
      <c r="K1949"/>
      <c r="L1949"/>
      <c r="M1949"/>
      <c r="N1949"/>
      <c r="O1949"/>
      <c r="P1949"/>
      <c r="Q1949"/>
      <c r="R1949"/>
      <c r="S1949"/>
      <c r="T1949"/>
    </row>
    <row r="1950" spans="2:20" ht="15" x14ac:dyDescent="0.25">
      <c r="B1950" s="4" t="str">
        <f t="shared" si="31"/>
        <v/>
      </c>
      <c r="C1950"/>
      <c r="D1950"/>
      <c r="E1950"/>
      <c r="F1950"/>
      <c r="G1950"/>
      <c r="H1950"/>
      <c r="I1950"/>
      <c r="J1950"/>
      <c r="K1950"/>
      <c r="L1950"/>
      <c r="M1950"/>
      <c r="N1950"/>
      <c r="O1950"/>
      <c r="P1950"/>
      <c r="Q1950"/>
      <c r="R1950"/>
      <c r="S1950"/>
      <c r="T1950"/>
    </row>
    <row r="1951" spans="2:20" ht="15" x14ac:dyDescent="0.25">
      <c r="B1951" s="4" t="str">
        <f t="shared" si="31"/>
        <v/>
      </c>
      <c r="C1951"/>
      <c r="D1951"/>
      <c r="E1951"/>
      <c r="F1951"/>
      <c r="G1951"/>
      <c r="H1951"/>
      <c r="I1951"/>
      <c r="J1951"/>
      <c r="K1951"/>
      <c r="L1951"/>
      <c r="M1951"/>
      <c r="N1951"/>
      <c r="O1951"/>
      <c r="P1951"/>
      <c r="Q1951"/>
      <c r="R1951"/>
      <c r="S1951"/>
      <c r="T1951"/>
    </row>
    <row r="1952" spans="2:20" ht="15" x14ac:dyDescent="0.25">
      <c r="B1952" s="4" t="str">
        <f t="shared" si="31"/>
        <v/>
      </c>
      <c r="C1952"/>
      <c r="D1952"/>
      <c r="E1952"/>
      <c r="F1952"/>
      <c r="G1952"/>
      <c r="H1952"/>
      <c r="I1952"/>
      <c r="J1952"/>
      <c r="K1952"/>
      <c r="L1952"/>
      <c r="M1952"/>
      <c r="N1952"/>
      <c r="O1952"/>
      <c r="P1952"/>
      <c r="Q1952"/>
      <c r="R1952"/>
      <c r="S1952"/>
      <c r="T1952"/>
    </row>
    <row r="1953" spans="2:20" ht="15" x14ac:dyDescent="0.25">
      <c r="B1953" s="4" t="str">
        <f t="shared" si="31"/>
        <v/>
      </c>
      <c r="C1953"/>
      <c r="D1953"/>
      <c r="E1953"/>
      <c r="F1953"/>
      <c r="G1953"/>
      <c r="H1953"/>
      <c r="I1953"/>
      <c r="J1953"/>
      <c r="K1953"/>
      <c r="L1953"/>
      <c r="M1953"/>
      <c r="N1953"/>
      <c r="O1953"/>
      <c r="P1953"/>
      <c r="Q1953"/>
      <c r="R1953"/>
      <c r="S1953"/>
      <c r="T1953"/>
    </row>
    <row r="1954" spans="2:20" ht="15" x14ac:dyDescent="0.25">
      <c r="B1954" s="4" t="str">
        <f t="shared" si="31"/>
        <v/>
      </c>
      <c r="C1954"/>
      <c r="D1954"/>
      <c r="E1954"/>
      <c r="F1954"/>
      <c r="G1954"/>
      <c r="H1954"/>
      <c r="I1954"/>
      <c r="J1954"/>
      <c r="K1954"/>
      <c r="L1954"/>
      <c r="M1954"/>
      <c r="N1954"/>
      <c r="O1954"/>
      <c r="P1954"/>
      <c r="Q1954"/>
      <c r="R1954"/>
      <c r="S1954"/>
      <c r="T1954"/>
    </row>
    <row r="1955" spans="2:20" ht="15" x14ac:dyDescent="0.25">
      <c r="B1955" s="4" t="str">
        <f t="shared" si="31"/>
        <v/>
      </c>
      <c r="C1955"/>
      <c r="D1955"/>
      <c r="E1955"/>
      <c r="F1955"/>
      <c r="G1955"/>
      <c r="H1955"/>
      <c r="I1955"/>
      <c r="J1955"/>
      <c r="K1955"/>
      <c r="L1955"/>
      <c r="M1955"/>
      <c r="N1955"/>
      <c r="O1955"/>
      <c r="P1955"/>
      <c r="Q1955"/>
      <c r="R1955"/>
      <c r="S1955"/>
      <c r="T1955"/>
    </row>
    <row r="1956" spans="2:20" ht="15" x14ac:dyDescent="0.25">
      <c r="B1956" s="4" t="str">
        <f t="shared" si="31"/>
        <v/>
      </c>
      <c r="C1956"/>
      <c r="D1956"/>
      <c r="E1956"/>
      <c r="F1956"/>
      <c r="G1956"/>
      <c r="H1956"/>
      <c r="I1956"/>
      <c r="J1956"/>
      <c r="K1956"/>
      <c r="L1956"/>
      <c r="M1956"/>
      <c r="N1956"/>
      <c r="O1956"/>
      <c r="P1956"/>
      <c r="Q1956"/>
      <c r="R1956"/>
      <c r="S1956"/>
      <c r="T1956"/>
    </row>
    <row r="1957" spans="2:20" ht="15" x14ac:dyDescent="0.25">
      <c r="B1957" s="4" t="str">
        <f t="shared" si="31"/>
        <v/>
      </c>
      <c r="C1957"/>
      <c r="D1957"/>
      <c r="E1957"/>
      <c r="F1957"/>
      <c r="G1957"/>
      <c r="H1957"/>
      <c r="I1957"/>
      <c r="J1957"/>
      <c r="K1957"/>
      <c r="L1957"/>
      <c r="M1957"/>
      <c r="N1957"/>
      <c r="O1957"/>
      <c r="P1957"/>
      <c r="Q1957"/>
      <c r="R1957"/>
      <c r="S1957"/>
      <c r="T1957"/>
    </row>
    <row r="1958" spans="2:20" ht="15" x14ac:dyDescent="0.25">
      <c r="B1958" s="4" t="str">
        <f t="shared" si="31"/>
        <v/>
      </c>
      <c r="C1958"/>
      <c r="D1958"/>
      <c r="E1958"/>
      <c r="F1958"/>
      <c r="G1958"/>
      <c r="H1958"/>
      <c r="I1958"/>
      <c r="J1958"/>
      <c r="K1958"/>
      <c r="L1958"/>
      <c r="M1958"/>
      <c r="N1958"/>
      <c r="O1958"/>
      <c r="P1958"/>
      <c r="Q1958"/>
      <c r="R1958"/>
      <c r="S1958"/>
      <c r="T1958"/>
    </row>
    <row r="1959" spans="2:20" ht="15" x14ac:dyDescent="0.25">
      <c r="B1959" s="4" t="str">
        <f t="shared" si="31"/>
        <v/>
      </c>
      <c r="C1959"/>
      <c r="D1959"/>
      <c r="E1959"/>
      <c r="F1959"/>
      <c r="G1959"/>
      <c r="H1959"/>
      <c r="I1959"/>
      <c r="J1959"/>
      <c r="K1959"/>
      <c r="L1959"/>
      <c r="M1959"/>
      <c r="N1959"/>
      <c r="O1959"/>
      <c r="P1959"/>
      <c r="Q1959"/>
      <c r="R1959"/>
      <c r="S1959"/>
      <c r="T1959"/>
    </row>
    <row r="1960" spans="2:20" ht="15" x14ac:dyDescent="0.25">
      <c r="B1960" s="4" t="str">
        <f t="shared" si="31"/>
        <v/>
      </c>
      <c r="C1960"/>
      <c r="D1960"/>
      <c r="E1960"/>
      <c r="F1960"/>
      <c r="G1960"/>
      <c r="H1960"/>
      <c r="I1960"/>
      <c r="J1960"/>
      <c r="K1960"/>
      <c r="L1960"/>
      <c r="M1960"/>
      <c r="N1960"/>
      <c r="O1960"/>
      <c r="P1960"/>
      <c r="Q1960"/>
      <c r="R1960"/>
      <c r="S1960"/>
      <c r="T1960"/>
    </row>
    <row r="1961" spans="2:20" ht="15" x14ac:dyDescent="0.25">
      <c r="B1961" s="4" t="str">
        <f t="shared" si="31"/>
        <v/>
      </c>
      <c r="C1961"/>
      <c r="D1961"/>
      <c r="E1961"/>
      <c r="F1961"/>
      <c r="G1961"/>
      <c r="H1961"/>
      <c r="I1961"/>
      <c r="J1961"/>
      <c r="K1961"/>
      <c r="L1961"/>
      <c r="M1961"/>
      <c r="N1961"/>
      <c r="O1961"/>
      <c r="P1961"/>
      <c r="Q1961"/>
      <c r="R1961"/>
      <c r="S1961"/>
      <c r="T1961"/>
    </row>
    <row r="1962" spans="2:20" ht="15" x14ac:dyDescent="0.25">
      <c r="B1962" s="4" t="str">
        <f t="shared" si="31"/>
        <v/>
      </c>
      <c r="C1962"/>
      <c r="D1962"/>
      <c r="E1962"/>
      <c r="F1962"/>
      <c r="G1962"/>
      <c r="H1962"/>
      <c r="I1962"/>
      <c r="J1962"/>
      <c r="K1962"/>
      <c r="L1962"/>
      <c r="M1962"/>
      <c r="N1962"/>
      <c r="O1962"/>
      <c r="P1962"/>
      <c r="Q1962"/>
      <c r="R1962"/>
      <c r="S1962"/>
      <c r="T1962"/>
    </row>
    <row r="1963" spans="2:20" ht="15" x14ac:dyDescent="0.25">
      <c r="B1963" s="4" t="str">
        <f t="shared" si="31"/>
        <v/>
      </c>
      <c r="C1963"/>
      <c r="D1963"/>
      <c r="E1963"/>
      <c r="F1963"/>
      <c r="G1963"/>
      <c r="H1963"/>
      <c r="I1963"/>
      <c r="J1963"/>
      <c r="K1963"/>
      <c r="L1963"/>
      <c r="M1963"/>
      <c r="N1963"/>
      <c r="O1963"/>
      <c r="P1963"/>
      <c r="Q1963"/>
      <c r="R1963"/>
      <c r="S1963"/>
      <c r="T1963"/>
    </row>
    <row r="1964" spans="2:20" ht="15" x14ac:dyDescent="0.25">
      <c r="B1964" s="4" t="str">
        <f t="shared" si="31"/>
        <v/>
      </c>
      <c r="C1964"/>
      <c r="D1964"/>
      <c r="E1964"/>
      <c r="F1964"/>
      <c r="G1964"/>
      <c r="H1964"/>
      <c r="I1964"/>
      <c r="J1964"/>
      <c r="K1964"/>
      <c r="L1964"/>
      <c r="M1964"/>
      <c r="N1964"/>
      <c r="O1964"/>
      <c r="P1964"/>
      <c r="Q1964"/>
      <c r="R1964"/>
      <c r="S1964"/>
      <c r="T1964"/>
    </row>
    <row r="1965" spans="2:20" ht="15" x14ac:dyDescent="0.25">
      <c r="B1965" s="4" t="str">
        <f t="shared" si="31"/>
        <v/>
      </c>
      <c r="C1965"/>
      <c r="D1965"/>
      <c r="E1965"/>
      <c r="F1965"/>
      <c r="G1965"/>
      <c r="H1965"/>
      <c r="I1965"/>
      <c r="J1965"/>
      <c r="K1965"/>
      <c r="L1965"/>
      <c r="M1965"/>
      <c r="N1965"/>
      <c r="O1965"/>
      <c r="P1965"/>
      <c r="Q1965"/>
      <c r="R1965"/>
      <c r="S1965"/>
      <c r="T1965"/>
    </row>
    <row r="1966" spans="2:20" ht="15" x14ac:dyDescent="0.25">
      <c r="B1966" s="4" t="str">
        <f t="shared" si="31"/>
        <v/>
      </c>
      <c r="C1966"/>
      <c r="D1966"/>
      <c r="E1966"/>
      <c r="F1966"/>
      <c r="G1966"/>
      <c r="H1966"/>
      <c r="I1966"/>
      <c r="J1966"/>
      <c r="K1966"/>
      <c r="L1966"/>
      <c r="M1966"/>
      <c r="N1966"/>
      <c r="O1966"/>
      <c r="P1966"/>
      <c r="Q1966"/>
      <c r="R1966"/>
      <c r="S1966"/>
      <c r="T1966"/>
    </row>
    <row r="1967" spans="2:20" ht="15" x14ac:dyDescent="0.25">
      <c r="B1967" s="4" t="str">
        <f t="shared" si="31"/>
        <v/>
      </c>
      <c r="C1967"/>
      <c r="D1967"/>
      <c r="E1967"/>
      <c r="F1967"/>
      <c r="G1967"/>
      <c r="H1967"/>
      <c r="I1967"/>
      <c r="J1967"/>
      <c r="K1967"/>
      <c r="L1967"/>
      <c r="M1967"/>
      <c r="N1967"/>
      <c r="O1967"/>
      <c r="P1967"/>
      <c r="Q1967"/>
      <c r="R1967"/>
      <c r="S1967"/>
      <c r="T1967"/>
    </row>
    <row r="1968" spans="2:20" ht="15" x14ac:dyDescent="0.25">
      <c r="B1968" s="4" t="str">
        <f t="shared" si="31"/>
        <v/>
      </c>
      <c r="C1968"/>
      <c r="D1968"/>
      <c r="E1968"/>
      <c r="F1968"/>
      <c r="G1968"/>
      <c r="H1968"/>
      <c r="I1968"/>
      <c r="J1968"/>
      <c r="K1968"/>
      <c r="L1968"/>
      <c r="M1968"/>
      <c r="N1968"/>
      <c r="O1968"/>
      <c r="P1968"/>
      <c r="Q1968"/>
      <c r="R1968"/>
      <c r="S1968"/>
      <c r="T1968"/>
    </row>
    <row r="1969" spans="2:20" ht="15" x14ac:dyDescent="0.25">
      <c r="B1969" s="4" t="str">
        <f t="shared" si="31"/>
        <v/>
      </c>
      <c r="C1969"/>
      <c r="D1969"/>
      <c r="E1969"/>
      <c r="F1969"/>
      <c r="G1969"/>
      <c r="H1969"/>
      <c r="I1969"/>
      <c r="J1969"/>
      <c r="K1969"/>
      <c r="L1969"/>
      <c r="M1969"/>
      <c r="N1969"/>
      <c r="O1969"/>
      <c r="P1969"/>
      <c r="Q1969"/>
      <c r="R1969"/>
      <c r="S1969"/>
      <c r="T1969"/>
    </row>
    <row r="1970" spans="2:20" ht="15" x14ac:dyDescent="0.25">
      <c r="B1970" s="4" t="str">
        <f t="shared" si="31"/>
        <v/>
      </c>
      <c r="C1970"/>
      <c r="D1970"/>
      <c r="E1970"/>
      <c r="F1970"/>
      <c r="G1970"/>
      <c r="H1970"/>
      <c r="I1970"/>
      <c r="J1970"/>
      <c r="K1970"/>
      <c r="L1970"/>
      <c r="M1970"/>
      <c r="N1970"/>
      <c r="O1970"/>
      <c r="P1970"/>
      <c r="Q1970"/>
      <c r="R1970"/>
      <c r="S1970"/>
      <c r="T1970"/>
    </row>
    <row r="1971" spans="2:20" ht="15" x14ac:dyDescent="0.25">
      <c r="B1971" s="4" t="str">
        <f t="shared" si="31"/>
        <v/>
      </c>
      <c r="C1971"/>
      <c r="D1971"/>
      <c r="E1971"/>
      <c r="F1971"/>
      <c r="G1971"/>
      <c r="H1971"/>
      <c r="I1971"/>
      <c r="J1971"/>
      <c r="K1971"/>
      <c r="L1971"/>
      <c r="M1971"/>
      <c r="N1971"/>
      <c r="O1971"/>
      <c r="P1971"/>
      <c r="Q1971"/>
      <c r="R1971"/>
      <c r="S1971"/>
      <c r="T1971"/>
    </row>
    <row r="1972" spans="2:20" ht="15" x14ac:dyDescent="0.25">
      <c r="B1972" s="4" t="str">
        <f t="shared" si="31"/>
        <v/>
      </c>
      <c r="C1972"/>
      <c r="D1972"/>
      <c r="E1972"/>
      <c r="F1972"/>
      <c r="G1972"/>
      <c r="H1972"/>
      <c r="I1972"/>
      <c r="J1972"/>
      <c r="K1972"/>
      <c r="L1972"/>
      <c r="M1972"/>
      <c r="N1972"/>
      <c r="O1972"/>
      <c r="P1972"/>
      <c r="Q1972"/>
      <c r="R1972"/>
      <c r="S1972"/>
      <c r="T1972"/>
    </row>
    <row r="1973" spans="2:20" ht="15" x14ac:dyDescent="0.25">
      <c r="B1973" s="4" t="str">
        <f t="shared" si="31"/>
        <v/>
      </c>
      <c r="C1973"/>
      <c r="D1973"/>
      <c r="E1973"/>
      <c r="F1973"/>
      <c r="G1973"/>
      <c r="H1973"/>
      <c r="I1973"/>
      <c r="J1973"/>
      <c r="K1973"/>
      <c r="L1973"/>
      <c r="M1973"/>
      <c r="N1973"/>
      <c r="O1973"/>
      <c r="P1973"/>
      <c r="Q1973"/>
      <c r="R1973"/>
      <c r="S1973"/>
      <c r="T1973"/>
    </row>
    <row r="1974" spans="2:20" ht="15" x14ac:dyDescent="0.25">
      <c r="B1974" s="4" t="str">
        <f t="shared" si="31"/>
        <v/>
      </c>
      <c r="C1974"/>
      <c r="D1974"/>
      <c r="E1974"/>
      <c r="F1974"/>
      <c r="G1974"/>
      <c r="H1974"/>
      <c r="I1974"/>
      <c r="J1974"/>
      <c r="K1974"/>
      <c r="L1974"/>
      <c r="M1974"/>
      <c r="N1974"/>
      <c r="O1974"/>
      <c r="P1974"/>
      <c r="Q1974"/>
      <c r="R1974"/>
      <c r="S1974"/>
      <c r="T1974"/>
    </row>
    <row r="1975" spans="2:20" ht="15" x14ac:dyDescent="0.25">
      <c r="B1975" s="4" t="str">
        <f t="shared" si="31"/>
        <v/>
      </c>
      <c r="C1975"/>
      <c r="D1975"/>
      <c r="E1975"/>
      <c r="F1975"/>
      <c r="G1975"/>
      <c r="H1975"/>
      <c r="I1975"/>
      <c r="J1975"/>
      <c r="K1975"/>
      <c r="L1975"/>
      <c r="M1975"/>
      <c r="N1975"/>
      <c r="O1975"/>
      <c r="P1975"/>
      <c r="Q1975"/>
      <c r="R1975"/>
      <c r="S1975"/>
      <c r="T1975"/>
    </row>
    <row r="1976" spans="2:20" ht="15" x14ac:dyDescent="0.25">
      <c r="B1976" s="4" t="str">
        <f t="shared" si="31"/>
        <v/>
      </c>
      <c r="C1976"/>
      <c r="D1976"/>
      <c r="E1976"/>
      <c r="F1976"/>
      <c r="G1976"/>
      <c r="H1976"/>
      <c r="I1976"/>
      <c r="J1976"/>
      <c r="K1976"/>
      <c r="L1976"/>
      <c r="M1976"/>
      <c r="N1976"/>
      <c r="O1976"/>
      <c r="P1976"/>
      <c r="Q1976"/>
      <c r="R1976"/>
      <c r="S1976"/>
      <c r="T1976"/>
    </row>
    <row r="1977" spans="2:20" ht="15" x14ac:dyDescent="0.25">
      <c r="B1977" s="4" t="str">
        <f t="shared" si="31"/>
        <v/>
      </c>
      <c r="C1977"/>
      <c r="D1977"/>
      <c r="E1977"/>
      <c r="F1977"/>
      <c r="G1977"/>
      <c r="H1977"/>
      <c r="I1977"/>
      <c r="J1977"/>
      <c r="K1977"/>
      <c r="L1977"/>
      <c r="M1977"/>
      <c r="N1977"/>
      <c r="O1977"/>
      <c r="P1977"/>
      <c r="Q1977"/>
      <c r="R1977"/>
      <c r="S1977"/>
      <c r="T1977"/>
    </row>
    <row r="1978" spans="2:20" ht="15" x14ac:dyDescent="0.25">
      <c r="B1978" s="4" t="str">
        <f t="shared" si="31"/>
        <v/>
      </c>
      <c r="C1978"/>
      <c r="D1978"/>
      <c r="E1978"/>
      <c r="F1978"/>
      <c r="G1978"/>
      <c r="H1978"/>
      <c r="I1978"/>
      <c r="J1978"/>
      <c r="K1978"/>
      <c r="L1978"/>
      <c r="M1978"/>
      <c r="N1978"/>
      <c r="O1978"/>
      <c r="P1978"/>
      <c r="Q1978"/>
      <c r="R1978"/>
      <c r="S1978"/>
      <c r="T1978"/>
    </row>
    <row r="1979" spans="2:20" ht="15" x14ac:dyDescent="0.25">
      <c r="B1979" s="4" t="str">
        <f t="shared" si="31"/>
        <v/>
      </c>
      <c r="C1979"/>
      <c r="D1979"/>
      <c r="E1979"/>
      <c r="F1979"/>
      <c r="G1979"/>
      <c r="H1979"/>
      <c r="I1979"/>
      <c r="J1979"/>
      <c r="K1979"/>
      <c r="L1979"/>
      <c r="M1979"/>
      <c r="N1979"/>
      <c r="O1979"/>
      <c r="P1979"/>
      <c r="Q1979"/>
      <c r="R1979"/>
      <c r="S1979"/>
      <c r="T1979"/>
    </row>
    <row r="1980" spans="2:20" ht="15" x14ac:dyDescent="0.25">
      <c r="B1980" s="4" t="str">
        <f t="shared" si="31"/>
        <v/>
      </c>
      <c r="C1980"/>
      <c r="D1980"/>
      <c r="E1980"/>
      <c r="F1980"/>
      <c r="G1980"/>
      <c r="H1980"/>
      <c r="I1980"/>
      <c r="J1980"/>
      <c r="K1980"/>
      <c r="L1980"/>
      <c r="M1980"/>
      <c r="N1980"/>
      <c r="O1980"/>
      <c r="P1980"/>
      <c r="Q1980"/>
      <c r="R1980"/>
      <c r="S1980"/>
      <c r="T1980"/>
    </row>
    <row r="1981" spans="2:20" ht="15" x14ac:dyDescent="0.25">
      <c r="B1981" s="4" t="str">
        <f t="shared" si="31"/>
        <v/>
      </c>
      <c r="C1981"/>
      <c r="D1981"/>
      <c r="E1981"/>
      <c r="F1981"/>
      <c r="G1981"/>
      <c r="H1981"/>
      <c r="I1981"/>
      <c r="J1981"/>
      <c r="K1981"/>
      <c r="L1981"/>
      <c r="M1981"/>
      <c r="N1981"/>
      <c r="O1981"/>
      <c r="P1981"/>
      <c r="Q1981"/>
      <c r="R1981"/>
      <c r="S1981"/>
      <c r="T1981"/>
    </row>
    <row r="1982" spans="2:20" ht="15" x14ac:dyDescent="0.25">
      <c r="B1982" s="4" t="str">
        <f t="shared" si="31"/>
        <v/>
      </c>
      <c r="C1982"/>
      <c r="D1982"/>
      <c r="E1982"/>
      <c r="F1982"/>
      <c r="G1982"/>
      <c r="H1982"/>
      <c r="I1982"/>
      <c r="J1982"/>
      <c r="K1982"/>
      <c r="L1982"/>
      <c r="M1982"/>
      <c r="N1982"/>
      <c r="O1982"/>
      <c r="P1982"/>
      <c r="Q1982"/>
      <c r="R1982"/>
      <c r="S1982"/>
      <c r="T1982"/>
    </row>
    <row r="1983" spans="2:20" ht="15" x14ac:dyDescent="0.25">
      <c r="B1983" s="4" t="str">
        <f t="shared" si="31"/>
        <v/>
      </c>
      <c r="C1983"/>
      <c r="D1983"/>
      <c r="E1983"/>
      <c r="F1983"/>
      <c r="G1983"/>
      <c r="H1983"/>
      <c r="I1983"/>
      <c r="J1983"/>
      <c r="K1983"/>
      <c r="L1983"/>
      <c r="M1983"/>
      <c r="N1983"/>
      <c r="O1983"/>
      <c r="P1983"/>
      <c r="Q1983"/>
      <c r="R1983"/>
      <c r="S1983"/>
      <c r="T1983"/>
    </row>
    <row r="1984" spans="2:20" ht="15" x14ac:dyDescent="0.25">
      <c r="B1984" s="4" t="str">
        <f t="shared" si="31"/>
        <v/>
      </c>
      <c r="C1984"/>
      <c r="D1984"/>
      <c r="E1984"/>
      <c r="F1984"/>
      <c r="G1984"/>
      <c r="H1984"/>
      <c r="I1984"/>
      <c r="J1984"/>
      <c r="K1984"/>
      <c r="L1984"/>
      <c r="M1984"/>
      <c r="N1984"/>
      <c r="O1984"/>
      <c r="P1984"/>
      <c r="Q1984"/>
      <c r="R1984"/>
      <c r="S1984"/>
      <c r="T1984"/>
    </row>
    <row r="1985" spans="2:20" ht="15" x14ac:dyDescent="0.25">
      <c r="B1985" s="4" t="str">
        <f t="shared" si="31"/>
        <v/>
      </c>
      <c r="C1985"/>
      <c r="D1985"/>
      <c r="E1985"/>
      <c r="F1985"/>
      <c r="G1985"/>
      <c r="H1985"/>
      <c r="I1985"/>
      <c r="J1985"/>
      <c r="K1985"/>
      <c r="L1985"/>
      <c r="M1985"/>
      <c r="N1985"/>
      <c r="O1985"/>
      <c r="P1985"/>
      <c r="Q1985"/>
      <c r="R1985"/>
      <c r="S1985"/>
      <c r="T1985"/>
    </row>
    <row r="1986" spans="2:20" ht="15" x14ac:dyDescent="0.25">
      <c r="B1986" s="4" t="str">
        <f t="shared" si="31"/>
        <v/>
      </c>
      <c r="C1986"/>
      <c r="D1986"/>
      <c r="E1986"/>
      <c r="F1986"/>
      <c r="G1986"/>
      <c r="H1986"/>
      <c r="I1986"/>
      <c r="J1986"/>
      <c r="K1986"/>
      <c r="L1986"/>
      <c r="M1986"/>
      <c r="N1986"/>
      <c r="O1986"/>
      <c r="P1986"/>
      <c r="Q1986"/>
      <c r="R1986"/>
      <c r="S1986"/>
      <c r="T1986"/>
    </row>
    <row r="1987" spans="2:20" ht="15" x14ac:dyDescent="0.25">
      <c r="B1987" s="4" t="str">
        <f t="shared" si="31"/>
        <v/>
      </c>
      <c r="C1987"/>
      <c r="D1987"/>
      <c r="E1987"/>
      <c r="F1987"/>
      <c r="G1987"/>
      <c r="H1987"/>
      <c r="I1987"/>
      <c r="J1987"/>
      <c r="K1987"/>
      <c r="L1987"/>
      <c r="M1987"/>
      <c r="N1987"/>
      <c r="O1987"/>
      <c r="P1987"/>
      <c r="Q1987"/>
      <c r="R1987"/>
      <c r="S1987"/>
      <c r="T1987"/>
    </row>
    <row r="1988" spans="2:20" ht="15" x14ac:dyDescent="0.25">
      <c r="B1988" s="4" t="str">
        <f t="shared" si="31"/>
        <v/>
      </c>
      <c r="C1988"/>
      <c r="D1988"/>
      <c r="E1988"/>
      <c r="F1988"/>
      <c r="G1988"/>
      <c r="H1988"/>
      <c r="I1988"/>
      <c r="J1988"/>
      <c r="K1988"/>
      <c r="L1988"/>
      <c r="M1988"/>
      <c r="N1988"/>
      <c r="O1988"/>
      <c r="P1988"/>
      <c r="Q1988"/>
      <c r="R1988"/>
      <c r="S1988"/>
      <c r="T1988"/>
    </row>
    <row r="1989" spans="2:20" ht="15" x14ac:dyDescent="0.25">
      <c r="B1989" s="4" t="str">
        <f t="shared" si="31"/>
        <v/>
      </c>
      <c r="C1989"/>
      <c r="D1989"/>
      <c r="E1989"/>
      <c r="F1989"/>
      <c r="G1989"/>
      <c r="H1989"/>
      <c r="I1989"/>
      <c r="J1989"/>
      <c r="K1989"/>
      <c r="L1989"/>
      <c r="M1989"/>
      <c r="N1989"/>
      <c r="O1989"/>
      <c r="P1989"/>
      <c r="Q1989"/>
      <c r="R1989"/>
      <c r="S1989"/>
      <c r="T1989"/>
    </row>
    <row r="1990" spans="2:20" ht="15" x14ac:dyDescent="0.25">
      <c r="B1990" s="4" t="str">
        <f t="shared" si="31"/>
        <v/>
      </c>
      <c r="C1990"/>
      <c r="D1990"/>
      <c r="E1990"/>
      <c r="F1990"/>
      <c r="G1990"/>
      <c r="H1990"/>
      <c r="I1990"/>
      <c r="J1990"/>
      <c r="K1990"/>
      <c r="L1990"/>
      <c r="M1990"/>
      <c r="N1990"/>
      <c r="O1990"/>
      <c r="P1990"/>
      <c r="Q1990"/>
      <c r="R1990"/>
      <c r="S1990"/>
      <c r="T1990"/>
    </row>
    <row r="1991" spans="2:20" ht="15" x14ac:dyDescent="0.25">
      <c r="B1991" s="4" t="str">
        <f t="shared" si="31"/>
        <v/>
      </c>
      <c r="C1991"/>
      <c r="D1991"/>
      <c r="E1991"/>
      <c r="F1991"/>
      <c r="G1991"/>
      <c r="H1991"/>
      <c r="I1991"/>
      <c r="J1991"/>
      <c r="K1991"/>
      <c r="L1991"/>
      <c r="M1991"/>
      <c r="N1991"/>
      <c r="O1991"/>
      <c r="P1991"/>
      <c r="Q1991"/>
      <c r="R1991"/>
      <c r="S1991"/>
      <c r="T1991"/>
    </row>
    <row r="1992" spans="2:20" ht="15" x14ac:dyDescent="0.25">
      <c r="B1992" s="4" t="str">
        <f t="shared" si="31"/>
        <v/>
      </c>
      <c r="C1992"/>
      <c r="D1992"/>
      <c r="E1992"/>
      <c r="F1992"/>
      <c r="G1992"/>
      <c r="H1992"/>
      <c r="I1992"/>
      <c r="J1992"/>
      <c r="K1992"/>
      <c r="L1992"/>
      <c r="M1992"/>
      <c r="N1992"/>
      <c r="O1992"/>
      <c r="P1992"/>
      <c r="Q1992"/>
      <c r="R1992"/>
      <c r="S1992"/>
      <c r="T1992"/>
    </row>
    <row r="1993" spans="2:20" ht="15" x14ac:dyDescent="0.25">
      <c r="B1993" s="4" t="str">
        <f t="shared" si="31"/>
        <v/>
      </c>
      <c r="C1993"/>
      <c r="D1993"/>
      <c r="E1993"/>
      <c r="F1993"/>
      <c r="G1993"/>
      <c r="H1993"/>
      <c r="I1993"/>
      <c r="J1993"/>
      <c r="K1993"/>
      <c r="L1993"/>
      <c r="M1993"/>
      <c r="N1993"/>
      <c r="O1993"/>
      <c r="P1993"/>
      <c r="Q1993"/>
      <c r="R1993"/>
      <c r="S1993"/>
      <c r="T1993"/>
    </row>
    <row r="1994" spans="2:20" ht="15" x14ac:dyDescent="0.25">
      <c r="B1994" s="4" t="str">
        <f t="shared" si="31"/>
        <v/>
      </c>
      <c r="C1994"/>
      <c r="D1994"/>
      <c r="E1994"/>
      <c r="F1994"/>
      <c r="G1994"/>
      <c r="H1994"/>
      <c r="I1994"/>
      <c r="J1994"/>
      <c r="K1994"/>
      <c r="L1994"/>
      <c r="M1994"/>
      <c r="N1994"/>
      <c r="O1994"/>
      <c r="P1994"/>
      <c r="Q1994"/>
      <c r="R1994"/>
      <c r="S1994"/>
      <c r="T1994"/>
    </row>
    <row r="1995" spans="2:20" ht="15" x14ac:dyDescent="0.25">
      <c r="B1995" s="4" t="str">
        <f t="shared" si="31"/>
        <v/>
      </c>
      <c r="C1995"/>
      <c r="D1995"/>
      <c r="E1995"/>
      <c r="F1995"/>
      <c r="G1995"/>
      <c r="H1995"/>
      <c r="I1995"/>
      <c r="J1995"/>
      <c r="K1995"/>
      <c r="L1995"/>
      <c r="M1995"/>
      <c r="N1995"/>
      <c r="O1995"/>
      <c r="P1995"/>
      <c r="Q1995"/>
      <c r="R1995"/>
      <c r="S1995"/>
      <c r="T1995"/>
    </row>
    <row r="1996" spans="2:20" ht="15" x14ac:dyDescent="0.25">
      <c r="B1996" s="4" t="str">
        <f t="shared" si="31"/>
        <v/>
      </c>
      <c r="C1996"/>
      <c r="D1996"/>
      <c r="E1996"/>
      <c r="F1996"/>
      <c r="G1996"/>
      <c r="H1996"/>
      <c r="I1996"/>
      <c r="J1996"/>
      <c r="K1996"/>
      <c r="L1996"/>
      <c r="M1996"/>
      <c r="N1996"/>
      <c r="O1996"/>
      <c r="P1996"/>
      <c r="Q1996"/>
      <c r="R1996"/>
      <c r="S1996"/>
      <c r="T1996"/>
    </row>
    <row r="1997" spans="2:20" ht="15" x14ac:dyDescent="0.25">
      <c r="B1997" s="4" t="str">
        <f t="shared" ref="B1997:B2060" si="32">IF(IFERROR(IF(MAX(G1997:BB1997)/MAX($G$12:$BB$10000)=1,"",MAX(G1997:BB1997)/MAX($G$12:$BB$10000)),"")=0,"",IFERROR(IF(MAX(G1997:BB1997)/MAX($G$12:$BB$10000)=1,"",MAX(G1997:BB1997)/MAX($G$12:$BB$10000)),""))</f>
        <v/>
      </c>
      <c r="C1997"/>
      <c r="D1997"/>
      <c r="E1997"/>
      <c r="F1997"/>
      <c r="G1997"/>
      <c r="H1997"/>
      <c r="I1997"/>
      <c r="J1997"/>
      <c r="K1997"/>
      <c r="L1997"/>
      <c r="M1997"/>
      <c r="N1997"/>
      <c r="O1997"/>
      <c r="P1997"/>
      <c r="Q1997"/>
      <c r="R1997"/>
      <c r="S1997"/>
      <c r="T1997"/>
    </row>
    <row r="1998" spans="2:20" ht="15" x14ac:dyDescent="0.25">
      <c r="B1998" s="4" t="str">
        <f t="shared" si="32"/>
        <v/>
      </c>
      <c r="C1998"/>
      <c r="D1998"/>
      <c r="E1998"/>
      <c r="F1998"/>
      <c r="G1998"/>
      <c r="H1998"/>
      <c r="I1998"/>
      <c r="J1998"/>
      <c r="K1998"/>
      <c r="L1998"/>
      <c r="M1998"/>
      <c r="N1998"/>
      <c r="O1998"/>
      <c r="P1998"/>
      <c r="Q1998"/>
      <c r="R1998"/>
      <c r="S1998"/>
      <c r="T1998"/>
    </row>
    <row r="1999" spans="2:20" ht="15" x14ac:dyDescent="0.25">
      <c r="B1999" s="4" t="str">
        <f t="shared" si="32"/>
        <v/>
      </c>
      <c r="C1999"/>
      <c r="D1999"/>
      <c r="E1999"/>
      <c r="F1999"/>
      <c r="G1999"/>
      <c r="H1999"/>
      <c r="I1999"/>
      <c r="J1999"/>
      <c r="K1999"/>
      <c r="L1999"/>
      <c r="M1999"/>
      <c r="N1999"/>
      <c r="O1999"/>
      <c r="P1999"/>
      <c r="Q1999"/>
      <c r="R1999"/>
      <c r="S1999"/>
      <c r="T1999"/>
    </row>
    <row r="2000" spans="2:20" ht="15" x14ac:dyDescent="0.25">
      <c r="B2000" s="4" t="str">
        <f t="shared" si="32"/>
        <v/>
      </c>
      <c r="C2000"/>
      <c r="D2000"/>
      <c r="E2000"/>
      <c r="F2000"/>
      <c r="G2000"/>
      <c r="H2000"/>
      <c r="I2000"/>
      <c r="J2000"/>
      <c r="K2000"/>
      <c r="L2000"/>
      <c r="M2000"/>
      <c r="N2000"/>
      <c r="O2000"/>
      <c r="P2000"/>
      <c r="Q2000"/>
      <c r="R2000"/>
      <c r="S2000"/>
      <c r="T2000"/>
    </row>
    <row r="2001" spans="2:20" ht="15" x14ac:dyDescent="0.25">
      <c r="B2001" s="4" t="str">
        <f t="shared" si="32"/>
        <v/>
      </c>
      <c r="C2001"/>
      <c r="D2001"/>
      <c r="E2001"/>
      <c r="F2001"/>
      <c r="G2001"/>
      <c r="H2001"/>
      <c r="I2001"/>
      <c r="J2001"/>
      <c r="K2001"/>
      <c r="L2001"/>
      <c r="M2001"/>
      <c r="N2001"/>
      <c r="O2001"/>
      <c r="P2001"/>
      <c r="Q2001"/>
      <c r="R2001"/>
      <c r="S2001"/>
      <c r="T2001"/>
    </row>
    <row r="2002" spans="2:20" ht="15" x14ac:dyDescent="0.25">
      <c r="B2002" s="4" t="str">
        <f t="shared" si="32"/>
        <v/>
      </c>
      <c r="C2002"/>
      <c r="D2002"/>
      <c r="E2002"/>
      <c r="F2002"/>
      <c r="G2002"/>
      <c r="H2002"/>
      <c r="I2002"/>
      <c r="J2002"/>
      <c r="K2002"/>
      <c r="L2002"/>
      <c r="M2002"/>
      <c r="N2002"/>
      <c r="O2002"/>
      <c r="P2002"/>
      <c r="Q2002"/>
      <c r="R2002"/>
      <c r="S2002"/>
      <c r="T2002"/>
    </row>
    <row r="2003" spans="2:20" ht="15" x14ac:dyDescent="0.25">
      <c r="B2003" s="4" t="str">
        <f t="shared" si="32"/>
        <v/>
      </c>
      <c r="C2003"/>
      <c r="D2003"/>
      <c r="E2003"/>
      <c r="F2003"/>
      <c r="G2003"/>
      <c r="H2003"/>
      <c r="I2003"/>
      <c r="J2003"/>
      <c r="K2003"/>
      <c r="L2003"/>
      <c r="M2003"/>
      <c r="N2003"/>
      <c r="O2003"/>
      <c r="P2003"/>
      <c r="Q2003"/>
      <c r="R2003"/>
      <c r="S2003"/>
      <c r="T2003"/>
    </row>
    <row r="2004" spans="2:20" ht="15" x14ac:dyDescent="0.25">
      <c r="B2004" s="4" t="str">
        <f t="shared" si="32"/>
        <v/>
      </c>
      <c r="C2004"/>
      <c r="D2004"/>
      <c r="E2004"/>
      <c r="F2004"/>
      <c r="G2004"/>
      <c r="H2004"/>
      <c r="I2004"/>
      <c r="J2004"/>
      <c r="K2004"/>
      <c r="L2004"/>
      <c r="M2004"/>
      <c r="N2004"/>
      <c r="O2004"/>
      <c r="P2004"/>
      <c r="Q2004"/>
      <c r="R2004"/>
      <c r="S2004"/>
      <c r="T2004"/>
    </row>
    <row r="2005" spans="2:20" ht="15" x14ac:dyDescent="0.25">
      <c r="B2005" s="4" t="str">
        <f t="shared" si="32"/>
        <v/>
      </c>
      <c r="C2005"/>
      <c r="D2005"/>
      <c r="E2005"/>
      <c r="F2005"/>
      <c r="G2005"/>
      <c r="H2005"/>
      <c r="I2005"/>
      <c r="J2005"/>
      <c r="K2005"/>
      <c r="L2005"/>
      <c r="M2005"/>
      <c r="N2005"/>
      <c r="O2005"/>
      <c r="P2005"/>
      <c r="Q2005"/>
      <c r="R2005"/>
      <c r="S2005"/>
      <c r="T2005"/>
    </row>
    <row r="2006" spans="2:20" ht="15" x14ac:dyDescent="0.25">
      <c r="B2006" s="4" t="str">
        <f t="shared" si="32"/>
        <v/>
      </c>
      <c r="C2006"/>
      <c r="D2006"/>
      <c r="E2006"/>
      <c r="F2006"/>
      <c r="G2006"/>
      <c r="H2006"/>
      <c r="I2006"/>
      <c r="J2006"/>
      <c r="K2006"/>
      <c r="L2006"/>
      <c r="M2006"/>
      <c r="N2006"/>
      <c r="O2006"/>
      <c r="P2006"/>
      <c r="Q2006"/>
      <c r="R2006"/>
      <c r="S2006"/>
      <c r="T2006"/>
    </row>
    <row r="2007" spans="2:20" ht="15" x14ac:dyDescent="0.25">
      <c r="B2007" s="4" t="str">
        <f t="shared" si="32"/>
        <v/>
      </c>
      <c r="C2007"/>
      <c r="D2007"/>
      <c r="E2007"/>
      <c r="F2007"/>
      <c r="G2007"/>
      <c r="H2007"/>
      <c r="I2007"/>
      <c r="J2007"/>
      <c r="K2007"/>
      <c r="L2007"/>
      <c r="M2007"/>
      <c r="N2007"/>
      <c r="O2007"/>
      <c r="P2007"/>
      <c r="Q2007"/>
      <c r="R2007"/>
      <c r="S2007"/>
      <c r="T2007"/>
    </row>
    <row r="2008" spans="2:20" ht="15" x14ac:dyDescent="0.25">
      <c r="B2008" s="4" t="str">
        <f t="shared" si="32"/>
        <v/>
      </c>
      <c r="C2008"/>
      <c r="D2008"/>
      <c r="E2008"/>
      <c r="F2008"/>
      <c r="G2008"/>
      <c r="H2008"/>
      <c r="I2008"/>
      <c r="J2008"/>
      <c r="K2008"/>
      <c r="L2008"/>
      <c r="M2008"/>
      <c r="N2008"/>
      <c r="O2008"/>
      <c r="P2008"/>
      <c r="Q2008"/>
      <c r="R2008"/>
      <c r="S2008"/>
      <c r="T2008"/>
    </row>
    <row r="2009" spans="2:20" ht="15" x14ac:dyDescent="0.25">
      <c r="B2009" s="4" t="str">
        <f t="shared" si="32"/>
        <v/>
      </c>
      <c r="C2009"/>
      <c r="D2009"/>
      <c r="E2009"/>
      <c r="F2009"/>
      <c r="G2009"/>
      <c r="H2009"/>
      <c r="I2009"/>
      <c r="J2009"/>
      <c r="K2009"/>
      <c r="L2009"/>
      <c r="M2009"/>
      <c r="N2009"/>
      <c r="O2009"/>
      <c r="P2009"/>
      <c r="Q2009"/>
      <c r="R2009"/>
      <c r="S2009"/>
      <c r="T2009"/>
    </row>
    <row r="2010" spans="2:20" ht="15" x14ac:dyDescent="0.25">
      <c r="B2010" s="4" t="str">
        <f t="shared" si="32"/>
        <v/>
      </c>
      <c r="C2010"/>
      <c r="D2010"/>
      <c r="E2010"/>
      <c r="F2010"/>
      <c r="G2010"/>
      <c r="H2010"/>
      <c r="I2010"/>
      <c r="J2010"/>
      <c r="K2010"/>
      <c r="L2010"/>
      <c r="M2010"/>
      <c r="N2010"/>
      <c r="O2010"/>
      <c r="P2010"/>
      <c r="Q2010"/>
      <c r="R2010"/>
      <c r="S2010"/>
      <c r="T2010"/>
    </row>
    <row r="2011" spans="2:20" ht="15" x14ac:dyDescent="0.25">
      <c r="B2011" s="4" t="str">
        <f t="shared" si="32"/>
        <v/>
      </c>
      <c r="C2011"/>
      <c r="D2011"/>
      <c r="E2011"/>
      <c r="F2011"/>
      <c r="G2011"/>
      <c r="H2011"/>
      <c r="I2011"/>
      <c r="J2011"/>
      <c r="K2011"/>
      <c r="L2011"/>
      <c r="M2011"/>
      <c r="N2011"/>
      <c r="O2011"/>
      <c r="P2011"/>
      <c r="Q2011"/>
      <c r="R2011"/>
      <c r="S2011"/>
      <c r="T2011"/>
    </row>
    <row r="2012" spans="2:20" ht="15" x14ac:dyDescent="0.25">
      <c r="B2012" s="4" t="str">
        <f t="shared" si="32"/>
        <v/>
      </c>
      <c r="C2012"/>
      <c r="D2012"/>
      <c r="E2012"/>
      <c r="F2012"/>
      <c r="G2012"/>
      <c r="H2012"/>
      <c r="I2012"/>
      <c r="J2012"/>
      <c r="K2012"/>
      <c r="L2012"/>
      <c r="M2012"/>
      <c r="N2012"/>
      <c r="O2012"/>
      <c r="P2012"/>
      <c r="Q2012"/>
      <c r="R2012"/>
      <c r="S2012"/>
      <c r="T2012"/>
    </row>
    <row r="2013" spans="2:20" ht="15" x14ac:dyDescent="0.25">
      <c r="B2013" s="4" t="str">
        <f t="shared" si="32"/>
        <v/>
      </c>
      <c r="C2013"/>
      <c r="D2013"/>
      <c r="E2013"/>
      <c r="F2013"/>
      <c r="G2013"/>
      <c r="H2013"/>
      <c r="I2013"/>
      <c r="J2013"/>
      <c r="K2013"/>
      <c r="L2013"/>
      <c r="M2013"/>
      <c r="N2013"/>
      <c r="O2013"/>
      <c r="P2013"/>
      <c r="Q2013"/>
      <c r="R2013"/>
      <c r="S2013"/>
      <c r="T2013"/>
    </row>
    <row r="2014" spans="2:20" ht="15" x14ac:dyDescent="0.25">
      <c r="B2014" s="4" t="str">
        <f t="shared" si="32"/>
        <v/>
      </c>
      <c r="C2014"/>
      <c r="D2014"/>
      <c r="E2014"/>
      <c r="F2014"/>
      <c r="G2014"/>
      <c r="H2014"/>
      <c r="I2014"/>
      <c r="J2014"/>
      <c r="K2014"/>
      <c r="L2014"/>
      <c r="M2014"/>
      <c r="N2014"/>
      <c r="O2014"/>
      <c r="P2014"/>
      <c r="Q2014"/>
      <c r="R2014"/>
      <c r="S2014"/>
      <c r="T2014"/>
    </row>
    <row r="2015" spans="2:20" ht="15" x14ac:dyDescent="0.25">
      <c r="B2015" s="4" t="str">
        <f t="shared" si="32"/>
        <v/>
      </c>
      <c r="C2015"/>
      <c r="D2015"/>
      <c r="E2015"/>
      <c r="F2015"/>
      <c r="G2015"/>
      <c r="H2015"/>
      <c r="I2015"/>
      <c r="J2015"/>
      <c r="K2015"/>
      <c r="L2015"/>
      <c r="M2015"/>
      <c r="N2015"/>
      <c r="O2015"/>
      <c r="P2015"/>
      <c r="Q2015"/>
      <c r="R2015"/>
      <c r="S2015"/>
      <c r="T2015"/>
    </row>
    <row r="2016" spans="2:20" ht="15" x14ac:dyDescent="0.25">
      <c r="B2016" s="4" t="str">
        <f t="shared" si="32"/>
        <v/>
      </c>
      <c r="C2016"/>
      <c r="D2016"/>
      <c r="E2016"/>
      <c r="F2016"/>
      <c r="G2016"/>
      <c r="H2016"/>
      <c r="I2016"/>
      <c r="J2016"/>
      <c r="K2016"/>
      <c r="L2016"/>
      <c r="M2016"/>
      <c r="N2016"/>
      <c r="O2016"/>
      <c r="P2016"/>
      <c r="Q2016"/>
      <c r="R2016"/>
      <c r="S2016"/>
      <c r="T2016"/>
    </row>
    <row r="2017" spans="2:20" ht="15" x14ac:dyDescent="0.25">
      <c r="B2017" s="4" t="str">
        <f t="shared" si="32"/>
        <v/>
      </c>
      <c r="C2017"/>
      <c r="D2017"/>
      <c r="E2017"/>
      <c r="F2017"/>
      <c r="G2017"/>
      <c r="H2017"/>
      <c r="I2017"/>
      <c r="J2017"/>
      <c r="K2017"/>
      <c r="L2017"/>
      <c r="M2017"/>
      <c r="N2017"/>
      <c r="O2017"/>
      <c r="P2017"/>
      <c r="Q2017"/>
      <c r="R2017"/>
      <c r="S2017"/>
      <c r="T2017"/>
    </row>
    <row r="2018" spans="2:20" ht="15" x14ac:dyDescent="0.25">
      <c r="B2018" s="4" t="str">
        <f t="shared" si="32"/>
        <v/>
      </c>
      <c r="C2018"/>
      <c r="D2018"/>
      <c r="E2018"/>
      <c r="F2018"/>
      <c r="G2018"/>
      <c r="H2018"/>
      <c r="I2018"/>
      <c r="J2018"/>
      <c r="K2018"/>
      <c r="L2018"/>
      <c r="M2018"/>
      <c r="N2018"/>
      <c r="O2018"/>
      <c r="P2018"/>
      <c r="Q2018"/>
      <c r="R2018"/>
      <c r="S2018"/>
      <c r="T2018"/>
    </row>
    <row r="2019" spans="2:20" ht="15" x14ac:dyDescent="0.25">
      <c r="B2019" s="4" t="str">
        <f t="shared" si="32"/>
        <v/>
      </c>
      <c r="C2019"/>
      <c r="D2019"/>
      <c r="E2019"/>
      <c r="F2019"/>
      <c r="G2019"/>
      <c r="H2019"/>
      <c r="I2019"/>
      <c r="J2019"/>
      <c r="K2019"/>
      <c r="L2019"/>
      <c r="M2019"/>
      <c r="N2019"/>
      <c r="O2019"/>
      <c r="P2019"/>
      <c r="Q2019"/>
      <c r="R2019"/>
      <c r="S2019"/>
      <c r="T2019"/>
    </row>
    <row r="2020" spans="2:20" ht="15" x14ac:dyDescent="0.25">
      <c r="B2020" s="4" t="str">
        <f t="shared" si="32"/>
        <v/>
      </c>
      <c r="C2020"/>
      <c r="D2020"/>
      <c r="E2020"/>
      <c r="F2020"/>
      <c r="G2020"/>
      <c r="H2020"/>
      <c r="I2020"/>
      <c r="J2020"/>
      <c r="K2020"/>
      <c r="L2020"/>
      <c r="M2020"/>
      <c r="N2020"/>
      <c r="O2020"/>
      <c r="P2020"/>
      <c r="Q2020"/>
      <c r="R2020"/>
      <c r="S2020"/>
      <c r="T2020"/>
    </row>
    <row r="2021" spans="2:20" ht="15" x14ac:dyDescent="0.25">
      <c r="B2021" s="4" t="str">
        <f t="shared" si="32"/>
        <v/>
      </c>
      <c r="C2021"/>
      <c r="D2021"/>
      <c r="E2021"/>
      <c r="F2021"/>
      <c r="G2021"/>
      <c r="H2021"/>
      <c r="I2021"/>
      <c r="J2021"/>
      <c r="K2021"/>
      <c r="L2021"/>
      <c r="M2021"/>
      <c r="N2021"/>
      <c r="O2021"/>
      <c r="P2021"/>
      <c r="Q2021"/>
      <c r="R2021"/>
      <c r="S2021"/>
      <c r="T2021"/>
    </row>
    <row r="2022" spans="2:20" ht="15" x14ac:dyDescent="0.25">
      <c r="B2022" s="4" t="str">
        <f t="shared" si="32"/>
        <v/>
      </c>
      <c r="C2022"/>
      <c r="D2022"/>
      <c r="E2022"/>
      <c r="F2022"/>
      <c r="G2022"/>
      <c r="H2022"/>
      <c r="I2022"/>
      <c r="J2022"/>
      <c r="K2022"/>
      <c r="L2022"/>
      <c r="M2022"/>
      <c r="N2022"/>
      <c r="O2022"/>
      <c r="P2022"/>
      <c r="Q2022"/>
      <c r="R2022"/>
      <c r="S2022"/>
      <c r="T2022"/>
    </row>
    <row r="2023" spans="2:20" ht="15" x14ac:dyDescent="0.25">
      <c r="B2023" s="4" t="str">
        <f t="shared" si="32"/>
        <v/>
      </c>
      <c r="C2023"/>
      <c r="D2023"/>
      <c r="E2023"/>
      <c r="F2023"/>
      <c r="G2023"/>
      <c r="H2023"/>
      <c r="I2023"/>
      <c r="J2023"/>
      <c r="K2023"/>
      <c r="L2023"/>
      <c r="M2023"/>
      <c r="N2023"/>
      <c r="O2023"/>
      <c r="P2023"/>
      <c r="Q2023"/>
      <c r="R2023"/>
      <c r="S2023"/>
      <c r="T2023"/>
    </row>
    <row r="2024" spans="2:20" ht="15" x14ac:dyDescent="0.25">
      <c r="B2024" s="4" t="str">
        <f t="shared" si="32"/>
        <v/>
      </c>
      <c r="C2024"/>
      <c r="D2024"/>
      <c r="E2024"/>
      <c r="F2024"/>
      <c r="G2024"/>
      <c r="H2024"/>
      <c r="I2024"/>
      <c r="J2024"/>
      <c r="K2024"/>
      <c r="L2024"/>
      <c r="M2024"/>
      <c r="N2024"/>
      <c r="O2024"/>
      <c r="P2024"/>
      <c r="Q2024"/>
      <c r="R2024"/>
      <c r="S2024"/>
      <c r="T2024"/>
    </row>
    <row r="2025" spans="2:20" ht="15" x14ac:dyDescent="0.25">
      <c r="B2025" s="4" t="str">
        <f t="shared" si="32"/>
        <v/>
      </c>
      <c r="C2025"/>
      <c r="D2025"/>
      <c r="E2025"/>
      <c r="F2025"/>
      <c r="G2025"/>
      <c r="H2025"/>
      <c r="I2025"/>
      <c r="J2025"/>
      <c r="K2025"/>
      <c r="L2025"/>
      <c r="M2025"/>
      <c r="N2025"/>
      <c r="O2025"/>
      <c r="P2025"/>
      <c r="Q2025"/>
      <c r="R2025"/>
      <c r="S2025"/>
      <c r="T2025"/>
    </row>
    <row r="2026" spans="2:20" ht="15" x14ac:dyDescent="0.25">
      <c r="B2026" s="4" t="str">
        <f t="shared" si="32"/>
        <v/>
      </c>
      <c r="C2026"/>
      <c r="D2026"/>
      <c r="E2026"/>
      <c r="F2026"/>
      <c r="G2026"/>
      <c r="H2026"/>
      <c r="I2026"/>
      <c r="J2026"/>
      <c r="K2026"/>
      <c r="L2026"/>
      <c r="M2026"/>
      <c r="N2026"/>
      <c r="O2026"/>
      <c r="P2026"/>
      <c r="Q2026"/>
      <c r="R2026"/>
      <c r="S2026"/>
      <c r="T2026"/>
    </row>
    <row r="2027" spans="2:20" ht="15" x14ac:dyDescent="0.25">
      <c r="B2027" s="4" t="str">
        <f t="shared" si="32"/>
        <v/>
      </c>
      <c r="C2027"/>
      <c r="D2027"/>
      <c r="E2027"/>
      <c r="F2027"/>
      <c r="G2027"/>
      <c r="H2027"/>
      <c r="I2027"/>
      <c r="J2027"/>
      <c r="K2027"/>
      <c r="L2027"/>
      <c r="M2027"/>
      <c r="N2027"/>
      <c r="O2027"/>
      <c r="P2027"/>
      <c r="Q2027"/>
      <c r="R2027"/>
      <c r="S2027"/>
      <c r="T2027"/>
    </row>
    <row r="2028" spans="2:20" ht="15" x14ac:dyDescent="0.25">
      <c r="B2028" s="4" t="str">
        <f t="shared" si="32"/>
        <v/>
      </c>
      <c r="C2028"/>
      <c r="D2028"/>
      <c r="E2028"/>
      <c r="F2028"/>
      <c r="G2028"/>
      <c r="H2028"/>
      <c r="I2028"/>
      <c r="J2028"/>
      <c r="K2028"/>
      <c r="L2028"/>
      <c r="M2028"/>
      <c r="N2028"/>
      <c r="O2028"/>
      <c r="P2028"/>
      <c r="Q2028"/>
      <c r="R2028"/>
      <c r="S2028"/>
      <c r="T2028"/>
    </row>
    <row r="2029" spans="2:20" ht="15" x14ac:dyDescent="0.25">
      <c r="B2029" s="4" t="str">
        <f t="shared" si="32"/>
        <v/>
      </c>
      <c r="C2029"/>
      <c r="D2029"/>
      <c r="E2029"/>
      <c r="F2029"/>
      <c r="G2029"/>
      <c r="H2029"/>
      <c r="I2029"/>
      <c r="J2029"/>
      <c r="K2029"/>
      <c r="L2029"/>
      <c r="M2029"/>
      <c r="N2029"/>
      <c r="O2029"/>
      <c r="P2029"/>
      <c r="Q2029"/>
      <c r="R2029"/>
      <c r="S2029"/>
      <c r="T2029"/>
    </row>
    <row r="2030" spans="2:20" ht="15" x14ac:dyDescent="0.25">
      <c r="B2030" s="4" t="str">
        <f t="shared" si="32"/>
        <v/>
      </c>
      <c r="C2030"/>
      <c r="D2030"/>
      <c r="E2030"/>
      <c r="F2030"/>
      <c r="G2030"/>
      <c r="H2030"/>
      <c r="I2030"/>
      <c r="J2030"/>
      <c r="K2030"/>
      <c r="L2030"/>
      <c r="M2030"/>
      <c r="N2030"/>
      <c r="O2030"/>
      <c r="P2030"/>
      <c r="Q2030"/>
      <c r="R2030"/>
      <c r="S2030"/>
      <c r="T2030"/>
    </row>
    <row r="2031" spans="2:20" ht="15" x14ac:dyDescent="0.25">
      <c r="B2031" s="4" t="str">
        <f t="shared" si="32"/>
        <v/>
      </c>
      <c r="C2031"/>
      <c r="D2031"/>
      <c r="E2031"/>
      <c r="F2031"/>
      <c r="G2031"/>
      <c r="H2031"/>
      <c r="I2031"/>
      <c r="J2031"/>
      <c r="K2031"/>
      <c r="L2031"/>
      <c r="M2031"/>
      <c r="N2031"/>
      <c r="O2031"/>
      <c r="P2031"/>
      <c r="Q2031"/>
      <c r="R2031"/>
      <c r="S2031"/>
      <c r="T2031"/>
    </row>
    <row r="2032" spans="2:20" ht="15" x14ac:dyDescent="0.25">
      <c r="B2032" s="4" t="str">
        <f t="shared" si="32"/>
        <v/>
      </c>
      <c r="C2032"/>
      <c r="D2032"/>
      <c r="E2032"/>
      <c r="F2032"/>
      <c r="G2032"/>
      <c r="H2032"/>
      <c r="I2032"/>
      <c r="J2032"/>
      <c r="K2032"/>
      <c r="L2032"/>
      <c r="M2032"/>
      <c r="N2032"/>
      <c r="O2032"/>
      <c r="P2032"/>
      <c r="Q2032"/>
      <c r="R2032"/>
      <c r="S2032"/>
      <c r="T2032"/>
    </row>
    <row r="2033" spans="2:20" ht="15" x14ac:dyDescent="0.25">
      <c r="B2033" s="4" t="str">
        <f t="shared" si="32"/>
        <v/>
      </c>
      <c r="C2033"/>
      <c r="D2033"/>
      <c r="E2033"/>
      <c r="F2033"/>
      <c r="G2033"/>
      <c r="H2033"/>
      <c r="I2033"/>
      <c r="J2033"/>
      <c r="K2033"/>
      <c r="L2033"/>
      <c r="M2033"/>
      <c r="N2033"/>
      <c r="O2033"/>
      <c r="P2033"/>
      <c r="Q2033"/>
      <c r="R2033"/>
      <c r="S2033"/>
      <c r="T2033"/>
    </row>
    <row r="2034" spans="2:20" ht="15" x14ac:dyDescent="0.25">
      <c r="B2034" s="4" t="str">
        <f t="shared" si="32"/>
        <v/>
      </c>
      <c r="C2034"/>
      <c r="D2034"/>
      <c r="E2034"/>
      <c r="F2034"/>
      <c r="G2034"/>
      <c r="H2034"/>
      <c r="I2034"/>
      <c r="J2034"/>
      <c r="K2034"/>
      <c r="L2034"/>
      <c r="M2034"/>
      <c r="N2034"/>
      <c r="O2034"/>
      <c r="P2034"/>
      <c r="Q2034"/>
      <c r="R2034"/>
      <c r="S2034"/>
      <c r="T2034"/>
    </row>
    <row r="2035" spans="2:20" ht="15" x14ac:dyDescent="0.25">
      <c r="B2035" s="4" t="str">
        <f t="shared" si="32"/>
        <v/>
      </c>
      <c r="C2035"/>
      <c r="D2035"/>
      <c r="E2035"/>
      <c r="F2035"/>
      <c r="G2035"/>
      <c r="H2035"/>
      <c r="I2035"/>
      <c r="J2035"/>
      <c r="K2035"/>
      <c r="L2035"/>
      <c r="M2035"/>
      <c r="N2035"/>
      <c r="O2035"/>
      <c r="P2035"/>
      <c r="Q2035"/>
      <c r="R2035"/>
      <c r="S2035"/>
      <c r="T2035"/>
    </row>
    <row r="2036" spans="2:20" ht="15" x14ac:dyDescent="0.25">
      <c r="B2036" s="4" t="str">
        <f t="shared" si="32"/>
        <v/>
      </c>
      <c r="C2036"/>
      <c r="D2036"/>
      <c r="E2036"/>
      <c r="F2036"/>
      <c r="G2036"/>
      <c r="H2036"/>
      <c r="I2036"/>
      <c r="J2036"/>
      <c r="K2036"/>
      <c r="L2036"/>
      <c r="M2036"/>
      <c r="N2036"/>
      <c r="O2036"/>
      <c r="P2036"/>
      <c r="Q2036"/>
      <c r="R2036"/>
      <c r="S2036"/>
      <c r="T2036"/>
    </row>
    <row r="2037" spans="2:20" ht="15" x14ac:dyDescent="0.25">
      <c r="B2037" s="4" t="str">
        <f t="shared" si="32"/>
        <v/>
      </c>
      <c r="C2037"/>
      <c r="D2037"/>
      <c r="E2037"/>
      <c r="F2037"/>
      <c r="G2037"/>
      <c r="H2037"/>
      <c r="I2037"/>
      <c r="J2037"/>
      <c r="K2037"/>
      <c r="L2037"/>
      <c r="M2037"/>
      <c r="N2037"/>
      <c r="O2037"/>
      <c r="P2037"/>
      <c r="Q2037"/>
      <c r="R2037"/>
      <c r="S2037"/>
      <c r="T2037"/>
    </row>
    <row r="2038" spans="2:20" ht="15" x14ac:dyDescent="0.25">
      <c r="B2038" s="4" t="str">
        <f t="shared" si="32"/>
        <v/>
      </c>
      <c r="C2038"/>
      <c r="D2038"/>
      <c r="E2038"/>
      <c r="F2038"/>
      <c r="G2038"/>
      <c r="H2038"/>
      <c r="I2038"/>
      <c r="J2038"/>
      <c r="K2038"/>
      <c r="L2038"/>
      <c r="M2038"/>
      <c r="N2038"/>
      <c r="O2038"/>
      <c r="P2038"/>
      <c r="Q2038"/>
      <c r="R2038"/>
      <c r="S2038"/>
      <c r="T2038"/>
    </row>
    <row r="2039" spans="2:20" ht="15" x14ac:dyDescent="0.25">
      <c r="B2039" s="4" t="str">
        <f t="shared" si="32"/>
        <v/>
      </c>
      <c r="C2039"/>
      <c r="D2039"/>
      <c r="E2039"/>
      <c r="F2039"/>
      <c r="G2039"/>
      <c r="H2039"/>
      <c r="I2039"/>
      <c r="J2039"/>
      <c r="K2039"/>
      <c r="L2039"/>
      <c r="M2039"/>
      <c r="N2039"/>
      <c r="O2039"/>
      <c r="P2039"/>
      <c r="Q2039"/>
      <c r="R2039"/>
      <c r="S2039"/>
      <c r="T2039"/>
    </row>
    <row r="2040" spans="2:20" ht="15" x14ac:dyDescent="0.25">
      <c r="B2040" s="4" t="str">
        <f t="shared" si="32"/>
        <v/>
      </c>
      <c r="C2040"/>
      <c r="D2040"/>
      <c r="E2040"/>
      <c r="F2040"/>
      <c r="G2040"/>
      <c r="H2040"/>
      <c r="I2040"/>
      <c r="J2040"/>
      <c r="K2040"/>
      <c r="L2040"/>
      <c r="M2040"/>
      <c r="N2040"/>
      <c r="O2040"/>
      <c r="P2040"/>
      <c r="Q2040"/>
      <c r="R2040"/>
      <c r="S2040"/>
      <c r="T2040"/>
    </row>
    <row r="2041" spans="2:20" ht="15" x14ac:dyDescent="0.25">
      <c r="B2041" s="4" t="str">
        <f t="shared" si="32"/>
        <v/>
      </c>
      <c r="C2041"/>
      <c r="D2041"/>
      <c r="E2041"/>
      <c r="F2041"/>
      <c r="G2041"/>
      <c r="H2041"/>
      <c r="I2041"/>
      <c r="J2041"/>
      <c r="K2041"/>
      <c r="L2041"/>
      <c r="M2041"/>
      <c r="N2041"/>
      <c r="O2041"/>
      <c r="P2041"/>
      <c r="Q2041"/>
      <c r="R2041"/>
      <c r="S2041"/>
      <c r="T2041"/>
    </row>
    <row r="2042" spans="2:20" ht="15" x14ac:dyDescent="0.25">
      <c r="B2042" s="4" t="str">
        <f t="shared" si="32"/>
        <v/>
      </c>
      <c r="C2042"/>
      <c r="D2042"/>
      <c r="E2042"/>
      <c r="F2042"/>
      <c r="G2042"/>
      <c r="H2042"/>
      <c r="I2042"/>
      <c r="J2042"/>
      <c r="K2042"/>
      <c r="L2042"/>
      <c r="M2042"/>
      <c r="N2042"/>
      <c r="O2042"/>
      <c r="P2042"/>
      <c r="Q2042"/>
      <c r="R2042"/>
      <c r="S2042"/>
      <c r="T2042"/>
    </row>
    <row r="2043" spans="2:20" ht="15" x14ac:dyDescent="0.25">
      <c r="B2043" s="4" t="str">
        <f t="shared" si="32"/>
        <v/>
      </c>
      <c r="C2043"/>
      <c r="D2043"/>
      <c r="E2043"/>
      <c r="F2043"/>
      <c r="G2043"/>
      <c r="H2043"/>
      <c r="I2043"/>
      <c r="J2043"/>
      <c r="K2043"/>
      <c r="L2043"/>
      <c r="M2043"/>
      <c r="N2043"/>
      <c r="O2043"/>
      <c r="P2043"/>
      <c r="Q2043"/>
      <c r="R2043"/>
      <c r="S2043"/>
      <c r="T2043"/>
    </row>
    <row r="2044" spans="2:20" ht="15" x14ac:dyDescent="0.25">
      <c r="B2044" s="4" t="str">
        <f t="shared" si="32"/>
        <v/>
      </c>
      <c r="C2044"/>
      <c r="D2044"/>
      <c r="E2044"/>
      <c r="F2044"/>
      <c r="G2044"/>
      <c r="H2044"/>
      <c r="I2044"/>
      <c r="J2044"/>
      <c r="K2044"/>
      <c r="L2044"/>
      <c r="M2044"/>
      <c r="N2044"/>
      <c r="O2044"/>
      <c r="P2044"/>
      <c r="Q2044"/>
      <c r="R2044"/>
      <c r="S2044"/>
      <c r="T2044"/>
    </row>
    <row r="2045" spans="2:20" ht="15" x14ac:dyDescent="0.25">
      <c r="B2045" s="4" t="str">
        <f t="shared" si="32"/>
        <v/>
      </c>
      <c r="C2045"/>
      <c r="D2045"/>
      <c r="E2045"/>
      <c r="F2045"/>
      <c r="G2045"/>
      <c r="H2045"/>
      <c r="I2045"/>
      <c r="J2045"/>
      <c r="K2045"/>
      <c r="L2045"/>
      <c r="M2045"/>
      <c r="N2045"/>
      <c r="O2045"/>
      <c r="P2045"/>
      <c r="Q2045"/>
      <c r="R2045"/>
      <c r="S2045"/>
      <c r="T2045"/>
    </row>
    <row r="2046" spans="2:20" ht="15" x14ac:dyDescent="0.25">
      <c r="B2046" s="4" t="str">
        <f t="shared" si="32"/>
        <v/>
      </c>
      <c r="C2046"/>
      <c r="D2046"/>
      <c r="E2046"/>
      <c r="F2046"/>
      <c r="G2046"/>
      <c r="H2046"/>
      <c r="I2046"/>
      <c r="J2046"/>
      <c r="K2046"/>
      <c r="L2046"/>
      <c r="M2046"/>
      <c r="N2046"/>
      <c r="O2046"/>
      <c r="P2046"/>
      <c r="Q2046"/>
      <c r="R2046"/>
      <c r="S2046"/>
      <c r="T2046"/>
    </row>
    <row r="2047" spans="2:20" ht="15" x14ac:dyDescent="0.25">
      <c r="B2047" s="4" t="str">
        <f t="shared" si="32"/>
        <v/>
      </c>
      <c r="C2047"/>
      <c r="D2047"/>
      <c r="E2047"/>
      <c r="F2047"/>
      <c r="G2047"/>
      <c r="H2047"/>
      <c r="I2047"/>
      <c r="J2047"/>
      <c r="K2047"/>
      <c r="L2047"/>
      <c r="M2047"/>
      <c r="N2047"/>
      <c r="O2047"/>
      <c r="P2047"/>
      <c r="Q2047"/>
      <c r="R2047"/>
      <c r="S2047"/>
      <c r="T2047"/>
    </row>
    <row r="2048" spans="2:20" ht="15" x14ac:dyDescent="0.25">
      <c r="B2048" s="4" t="str">
        <f t="shared" si="32"/>
        <v/>
      </c>
      <c r="C2048"/>
      <c r="D2048"/>
      <c r="E2048"/>
      <c r="F2048"/>
      <c r="G2048"/>
      <c r="H2048"/>
      <c r="I2048"/>
      <c r="J2048"/>
      <c r="K2048"/>
      <c r="L2048"/>
      <c r="M2048"/>
      <c r="N2048"/>
      <c r="O2048"/>
      <c r="P2048"/>
      <c r="Q2048"/>
      <c r="R2048"/>
      <c r="S2048"/>
      <c r="T2048"/>
    </row>
    <row r="2049" spans="2:20" ht="15" x14ac:dyDescent="0.25">
      <c r="B2049" s="4" t="str">
        <f t="shared" si="32"/>
        <v/>
      </c>
      <c r="C2049"/>
      <c r="D2049"/>
      <c r="E2049"/>
      <c r="F2049"/>
      <c r="G2049"/>
      <c r="H2049"/>
      <c r="I2049"/>
      <c r="J2049"/>
      <c r="K2049"/>
      <c r="L2049"/>
      <c r="M2049"/>
      <c r="N2049"/>
      <c r="O2049"/>
      <c r="P2049"/>
      <c r="Q2049"/>
      <c r="R2049"/>
      <c r="S2049"/>
      <c r="T2049"/>
    </row>
    <row r="2050" spans="2:20" ht="15" x14ac:dyDescent="0.25">
      <c r="B2050" s="4" t="str">
        <f t="shared" si="32"/>
        <v/>
      </c>
      <c r="C2050"/>
      <c r="D2050"/>
      <c r="E2050"/>
      <c r="F2050"/>
      <c r="G2050"/>
      <c r="H2050"/>
      <c r="I2050"/>
      <c r="J2050"/>
      <c r="K2050"/>
      <c r="L2050"/>
      <c r="M2050"/>
      <c r="N2050"/>
      <c r="O2050"/>
      <c r="P2050"/>
      <c r="Q2050"/>
      <c r="R2050"/>
      <c r="S2050"/>
      <c r="T2050"/>
    </row>
    <row r="2051" spans="2:20" ht="15" x14ac:dyDescent="0.25">
      <c r="B2051" s="4" t="str">
        <f t="shared" si="32"/>
        <v/>
      </c>
      <c r="C2051"/>
      <c r="D2051"/>
      <c r="E2051"/>
      <c r="F2051"/>
      <c r="G2051"/>
      <c r="H2051"/>
      <c r="I2051"/>
      <c r="J2051"/>
      <c r="K2051"/>
      <c r="L2051"/>
      <c r="M2051"/>
      <c r="N2051"/>
      <c r="O2051"/>
      <c r="P2051"/>
      <c r="Q2051"/>
      <c r="R2051"/>
      <c r="S2051"/>
      <c r="T2051"/>
    </row>
    <row r="2052" spans="2:20" ht="15" x14ac:dyDescent="0.25">
      <c r="B2052" s="4" t="str">
        <f t="shared" si="32"/>
        <v/>
      </c>
      <c r="C2052"/>
      <c r="D2052"/>
      <c r="E2052"/>
      <c r="F2052"/>
      <c r="G2052"/>
      <c r="H2052"/>
      <c r="I2052"/>
      <c r="J2052"/>
      <c r="K2052"/>
      <c r="L2052"/>
      <c r="M2052"/>
      <c r="N2052"/>
      <c r="O2052"/>
      <c r="P2052"/>
      <c r="Q2052"/>
      <c r="R2052"/>
      <c r="S2052"/>
      <c r="T2052"/>
    </row>
    <row r="2053" spans="2:20" ht="15" x14ac:dyDescent="0.25">
      <c r="B2053" s="4" t="str">
        <f t="shared" si="32"/>
        <v/>
      </c>
      <c r="C2053"/>
      <c r="D2053"/>
      <c r="E2053"/>
      <c r="F2053"/>
      <c r="G2053"/>
      <c r="H2053"/>
      <c r="I2053"/>
      <c r="J2053"/>
      <c r="K2053"/>
      <c r="L2053"/>
      <c r="M2053"/>
      <c r="N2053"/>
      <c r="O2053"/>
      <c r="P2053"/>
      <c r="Q2053"/>
      <c r="R2053"/>
      <c r="S2053"/>
      <c r="T2053"/>
    </row>
    <row r="2054" spans="2:20" ht="15" x14ac:dyDescent="0.25">
      <c r="B2054" s="4" t="str">
        <f t="shared" si="32"/>
        <v/>
      </c>
      <c r="C2054"/>
      <c r="D2054"/>
      <c r="E2054"/>
      <c r="F2054"/>
      <c r="G2054"/>
      <c r="H2054"/>
      <c r="I2054"/>
      <c r="J2054"/>
      <c r="K2054"/>
      <c r="L2054"/>
      <c r="M2054"/>
      <c r="N2054"/>
      <c r="O2054"/>
      <c r="P2054"/>
      <c r="Q2054"/>
      <c r="R2054"/>
      <c r="S2054"/>
      <c r="T2054"/>
    </row>
    <row r="2055" spans="2:20" ht="15" x14ac:dyDescent="0.25">
      <c r="B2055" s="4" t="str">
        <f t="shared" si="32"/>
        <v/>
      </c>
      <c r="C2055"/>
      <c r="D2055"/>
      <c r="E2055"/>
      <c r="F2055"/>
      <c r="G2055"/>
      <c r="H2055"/>
      <c r="I2055"/>
      <c r="J2055"/>
      <c r="K2055"/>
      <c r="L2055"/>
      <c r="M2055"/>
      <c r="N2055"/>
      <c r="O2055"/>
      <c r="P2055"/>
      <c r="Q2055"/>
      <c r="R2055"/>
      <c r="S2055"/>
      <c r="T2055"/>
    </row>
    <row r="2056" spans="2:20" ht="15" x14ac:dyDescent="0.25">
      <c r="B2056" s="4" t="str">
        <f t="shared" si="32"/>
        <v/>
      </c>
      <c r="C2056"/>
      <c r="D2056"/>
      <c r="E2056"/>
      <c r="F2056"/>
      <c r="G2056"/>
      <c r="H2056"/>
      <c r="I2056"/>
      <c r="J2056"/>
      <c r="K2056"/>
      <c r="L2056"/>
      <c r="M2056"/>
      <c r="N2056"/>
      <c r="O2056"/>
      <c r="P2056"/>
      <c r="Q2056"/>
      <c r="R2056"/>
      <c r="S2056"/>
      <c r="T2056"/>
    </row>
    <row r="2057" spans="2:20" ht="15" x14ac:dyDescent="0.25">
      <c r="B2057" s="4" t="str">
        <f t="shared" si="32"/>
        <v/>
      </c>
      <c r="C2057"/>
      <c r="D2057"/>
      <c r="E2057"/>
      <c r="F2057"/>
      <c r="G2057"/>
      <c r="H2057"/>
      <c r="I2057"/>
      <c r="J2057"/>
      <c r="K2057"/>
      <c r="L2057"/>
      <c r="M2057"/>
      <c r="N2057"/>
      <c r="O2057"/>
      <c r="P2057"/>
      <c r="Q2057"/>
      <c r="R2057"/>
      <c r="S2057"/>
      <c r="T2057"/>
    </row>
    <row r="2058" spans="2:20" ht="15" x14ac:dyDescent="0.25">
      <c r="B2058" s="4" t="str">
        <f t="shared" si="32"/>
        <v/>
      </c>
      <c r="C2058"/>
      <c r="D2058"/>
      <c r="E2058"/>
      <c r="F2058"/>
      <c r="G2058"/>
      <c r="H2058"/>
      <c r="I2058"/>
      <c r="J2058"/>
      <c r="K2058"/>
      <c r="L2058"/>
      <c r="M2058"/>
      <c r="N2058"/>
      <c r="O2058"/>
      <c r="P2058"/>
      <c r="Q2058"/>
      <c r="R2058"/>
      <c r="S2058"/>
      <c r="T2058"/>
    </row>
    <row r="2059" spans="2:20" ht="15" x14ac:dyDescent="0.25">
      <c r="B2059" s="4" t="str">
        <f t="shared" si="32"/>
        <v/>
      </c>
      <c r="C2059"/>
      <c r="D2059"/>
      <c r="E2059"/>
      <c r="F2059"/>
      <c r="G2059"/>
      <c r="H2059"/>
      <c r="I2059"/>
      <c r="J2059"/>
      <c r="K2059"/>
      <c r="L2059"/>
      <c r="M2059"/>
      <c r="N2059"/>
      <c r="O2059"/>
      <c r="P2059"/>
      <c r="Q2059"/>
      <c r="R2059"/>
      <c r="S2059"/>
      <c r="T2059"/>
    </row>
    <row r="2060" spans="2:20" ht="15" x14ac:dyDescent="0.25">
      <c r="B2060" s="4" t="str">
        <f t="shared" si="32"/>
        <v/>
      </c>
      <c r="C2060"/>
      <c r="D2060"/>
      <c r="E2060"/>
      <c r="F2060"/>
      <c r="G2060"/>
      <c r="H2060"/>
      <c r="I2060"/>
      <c r="J2060"/>
      <c r="K2060"/>
      <c r="L2060"/>
      <c r="M2060"/>
      <c r="N2060"/>
      <c r="O2060"/>
      <c r="P2060"/>
      <c r="Q2060"/>
      <c r="R2060"/>
      <c r="S2060"/>
      <c r="T2060"/>
    </row>
    <row r="2061" spans="2:20" ht="15" x14ac:dyDescent="0.25">
      <c r="B2061" s="4" t="str">
        <f t="shared" ref="B2061:B2124" si="33">IF(IFERROR(IF(MAX(G2061:BB2061)/MAX($G$12:$BB$10000)=1,"",MAX(G2061:BB2061)/MAX($G$12:$BB$10000)),"")=0,"",IFERROR(IF(MAX(G2061:BB2061)/MAX($G$12:$BB$10000)=1,"",MAX(G2061:BB2061)/MAX($G$12:$BB$10000)),""))</f>
        <v/>
      </c>
      <c r="C2061"/>
      <c r="D2061"/>
      <c r="E2061"/>
      <c r="F2061"/>
      <c r="G2061"/>
      <c r="H2061"/>
      <c r="I2061"/>
      <c r="J2061"/>
      <c r="K2061"/>
      <c r="L2061"/>
      <c r="M2061"/>
      <c r="N2061"/>
      <c r="O2061"/>
      <c r="P2061"/>
      <c r="Q2061"/>
      <c r="R2061"/>
      <c r="S2061"/>
      <c r="T2061"/>
    </row>
    <row r="2062" spans="2:20" ht="15" x14ac:dyDescent="0.25">
      <c r="B2062" s="4" t="str">
        <f t="shared" si="33"/>
        <v/>
      </c>
      <c r="C2062"/>
      <c r="D2062"/>
      <c r="E2062"/>
      <c r="F2062"/>
      <c r="G2062"/>
      <c r="H2062"/>
      <c r="I2062"/>
      <c r="J2062"/>
      <c r="K2062"/>
      <c r="L2062"/>
      <c r="M2062"/>
      <c r="N2062"/>
      <c r="O2062"/>
      <c r="P2062"/>
      <c r="Q2062"/>
      <c r="R2062"/>
      <c r="S2062"/>
      <c r="T2062"/>
    </row>
    <row r="2063" spans="2:20" ht="15" x14ac:dyDescent="0.25">
      <c r="B2063" s="4" t="str">
        <f t="shared" si="33"/>
        <v/>
      </c>
      <c r="C2063"/>
      <c r="D2063"/>
      <c r="E2063"/>
      <c r="F2063"/>
      <c r="G2063"/>
      <c r="H2063"/>
      <c r="I2063"/>
      <c r="J2063"/>
      <c r="K2063"/>
      <c r="L2063"/>
      <c r="M2063"/>
      <c r="N2063"/>
      <c r="O2063"/>
      <c r="P2063"/>
      <c r="Q2063"/>
      <c r="R2063"/>
      <c r="S2063"/>
      <c r="T2063"/>
    </row>
    <row r="2064" spans="2:20" ht="15" x14ac:dyDescent="0.25">
      <c r="B2064" s="4" t="str">
        <f t="shared" si="33"/>
        <v/>
      </c>
      <c r="C2064"/>
      <c r="D2064"/>
      <c r="E2064"/>
      <c r="F2064"/>
      <c r="G2064"/>
      <c r="H2064"/>
      <c r="I2064"/>
      <c r="J2064"/>
      <c r="K2064"/>
      <c r="L2064"/>
      <c r="M2064"/>
      <c r="N2064"/>
      <c r="O2064"/>
      <c r="P2064"/>
      <c r="Q2064"/>
      <c r="R2064"/>
      <c r="S2064"/>
      <c r="T2064"/>
    </row>
    <row r="2065" spans="2:20" ht="15" x14ac:dyDescent="0.25">
      <c r="B2065" s="4" t="str">
        <f t="shared" si="33"/>
        <v/>
      </c>
      <c r="C2065"/>
      <c r="D2065"/>
      <c r="E2065"/>
      <c r="F2065"/>
      <c r="G2065"/>
      <c r="H2065"/>
      <c r="I2065"/>
      <c r="J2065"/>
      <c r="K2065"/>
      <c r="L2065"/>
      <c r="M2065"/>
      <c r="N2065"/>
      <c r="O2065"/>
      <c r="P2065"/>
      <c r="Q2065"/>
      <c r="R2065"/>
      <c r="S2065"/>
      <c r="T2065"/>
    </row>
    <row r="2066" spans="2:20" ht="15" x14ac:dyDescent="0.25">
      <c r="B2066" s="4" t="str">
        <f t="shared" si="33"/>
        <v/>
      </c>
      <c r="C2066"/>
      <c r="D2066"/>
      <c r="E2066"/>
      <c r="F2066"/>
      <c r="G2066"/>
      <c r="H2066"/>
      <c r="I2066"/>
      <c r="J2066"/>
      <c r="K2066"/>
      <c r="L2066"/>
      <c r="M2066"/>
      <c r="N2066"/>
      <c r="O2066"/>
      <c r="P2066"/>
      <c r="Q2066"/>
      <c r="R2066"/>
      <c r="S2066"/>
      <c r="T2066"/>
    </row>
    <row r="2067" spans="2:20" ht="15" x14ac:dyDescent="0.25">
      <c r="B2067" s="4" t="str">
        <f t="shared" si="33"/>
        <v/>
      </c>
      <c r="C2067"/>
      <c r="D2067"/>
      <c r="E2067"/>
      <c r="F2067"/>
      <c r="G2067"/>
      <c r="H2067"/>
      <c r="I2067"/>
      <c r="J2067"/>
      <c r="K2067"/>
      <c r="L2067"/>
      <c r="M2067"/>
      <c r="N2067"/>
      <c r="O2067"/>
      <c r="P2067"/>
      <c r="Q2067"/>
      <c r="R2067"/>
      <c r="S2067"/>
      <c r="T2067"/>
    </row>
    <row r="2068" spans="2:20" ht="15" x14ac:dyDescent="0.25">
      <c r="B2068" s="4" t="str">
        <f t="shared" si="33"/>
        <v/>
      </c>
      <c r="C2068"/>
      <c r="D2068"/>
      <c r="E2068"/>
      <c r="F2068"/>
      <c r="G2068"/>
      <c r="H2068"/>
      <c r="I2068"/>
      <c r="J2068"/>
      <c r="K2068"/>
      <c r="L2068"/>
      <c r="M2068"/>
      <c r="N2068"/>
      <c r="O2068"/>
      <c r="P2068"/>
      <c r="Q2068"/>
      <c r="R2068"/>
      <c r="S2068"/>
      <c r="T2068"/>
    </row>
    <row r="2069" spans="2:20" ht="15" x14ac:dyDescent="0.25">
      <c r="B2069" s="4" t="str">
        <f t="shared" si="33"/>
        <v/>
      </c>
      <c r="C2069"/>
      <c r="D2069"/>
      <c r="E2069"/>
      <c r="F2069"/>
      <c r="G2069"/>
      <c r="H2069"/>
      <c r="I2069"/>
      <c r="J2069"/>
      <c r="K2069"/>
      <c r="L2069"/>
      <c r="M2069"/>
      <c r="N2069"/>
      <c r="O2069"/>
      <c r="P2069"/>
      <c r="Q2069"/>
      <c r="R2069"/>
      <c r="S2069"/>
      <c r="T2069"/>
    </row>
    <row r="2070" spans="2:20" ht="15" x14ac:dyDescent="0.25">
      <c r="B2070" s="4" t="str">
        <f t="shared" si="33"/>
        <v/>
      </c>
      <c r="C2070"/>
      <c r="D2070"/>
      <c r="E2070"/>
      <c r="F2070"/>
      <c r="G2070"/>
      <c r="H2070"/>
      <c r="I2070"/>
      <c r="J2070"/>
      <c r="K2070"/>
      <c r="L2070"/>
      <c r="M2070"/>
      <c r="N2070"/>
      <c r="O2070"/>
      <c r="P2070"/>
      <c r="Q2070"/>
      <c r="R2070"/>
      <c r="S2070"/>
      <c r="T2070"/>
    </row>
    <row r="2071" spans="2:20" ht="15" x14ac:dyDescent="0.25">
      <c r="B2071" s="4" t="str">
        <f t="shared" si="33"/>
        <v/>
      </c>
      <c r="C2071"/>
      <c r="D2071"/>
      <c r="E2071"/>
      <c r="F2071"/>
      <c r="G2071"/>
      <c r="H2071"/>
      <c r="I2071"/>
      <c r="J2071"/>
      <c r="K2071"/>
      <c r="L2071"/>
      <c r="M2071"/>
      <c r="N2071"/>
      <c r="O2071"/>
      <c r="P2071"/>
      <c r="Q2071"/>
      <c r="R2071"/>
      <c r="S2071"/>
      <c r="T2071"/>
    </row>
    <row r="2072" spans="2:20" ht="15" x14ac:dyDescent="0.25">
      <c r="B2072" s="4" t="str">
        <f t="shared" si="33"/>
        <v/>
      </c>
      <c r="C2072"/>
      <c r="D2072"/>
      <c r="E2072"/>
      <c r="F2072"/>
      <c r="G2072"/>
      <c r="H2072"/>
      <c r="I2072"/>
      <c r="J2072"/>
      <c r="K2072"/>
      <c r="L2072"/>
      <c r="M2072"/>
      <c r="N2072"/>
      <c r="O2072"/>
      <c r="P2072"/>
      <c r="Q2072"/>
      <c r="R2072"/>
      <c r="S2072"/>
      <c r="T2072"/>
    </row>
    <row r="2073" spans="2:20" ht="15" x14ac:dyDescent="0.25">
      <c r="B2073" s="4" t="str">
        <f t="shared" si="33"/>
        <v/>
      </c>
      <c r="C2073"/>
      <c r="D2073"/>
      <c r="E2073"/>
      <c r="F2073"/>
      <c r="G2073"/>
      <c r="H2073"/>
      <c r="I2073"/>
      <c r="J2073"/>
      <c r="K2073"/>
      <c r="L2073"/>
      <c r="M2073"/>
      <c r="N2073"/>
      <c r="O2073"/>
      <c r="P2073"/>
      <c r="Q2073"/>
      <c r="R2073"/>
      <c r="S2073"/>
      <c r="T2073"/>
    </row>
    <row r="2074" spans="2:20" ht="15" x14ac:dyDescent="0.25">
      <c r="B2074" s="4" t="str">
        <f t="shared" si="33"/>
        <v/>
      </c>
      <c r="C2074"/>
      <c r="D2074"/>
      <c r="E2074"/>
      <c r="F2074"/>
      <c r="G2074"/>
      <c r="H2074"/>
      <c r="I2074"/>
      <c r="J2074"/>
      <c r="K2074"/>
      <c r="L2074"/>
      <c r="M2074"/>
      <c r="N2074"/>
      <c r="O2074"/>
      <c r="P2074"/>
      <c r="Q2074"/>
      <c r="R2074"/>
      <c r="S2074"/>
      <c r="T2074"/>
    </row>
    <row r="2075" spans="2:20" ht="15" x14ac:dyDescent="0.25">
      <c r="B2075" s="4" t="str">
        <f t="shared" si="33"/>
        <v/>
      </c>
      <c r="C2075"/>
      <c r="D2075"/>
      <c r="E2075"/>
      <c r="F2075"/>
      <c r="G2075"/>
      <c r="H2075"/>
      <c r="I2075"/>
      <c r="J2075"/>
      <c r="K2075"/>
      <c r="L2075"/>
      <c r="M2075"/>
      <c r="N2075"/>
      <c r="O2075"/>
      <c r="P2075"/>
      <c r="Q2075"/>
      <c r="R2075"/>
      <c r="S2075"/>
      <c r="T2075"/>
    </row>
    <row r="2076" spans="2:20" ht="15" x14ac:dyDescent="0.25">
      <c r="B2076" s="4" t="str">
        <f t="shared" si="33"/>
        <v/>
      </c>
      <c r="C2076"/>
      <c r="D2076"/>
      <c r="E2076"/>
      <c r="F2076"/>
      <c r="G2076"/>
      <c r="H2076"/>
      <c r="I2076"/>
      <c r="J2076"/>
      <c r="K2076"/>
      <c r="L2076"/>
      <c r="M2076"/>
      <c r="N2076"/>
      <c r="O2076"/>
      <c r="P2076"/>
      <c r="Q2076"/>
      <c r="R2076"/>
      <c r="S2076"/>
      <c r="T2076"/>
    </row>
    <row r="2077" spans="2:20" ht="15" x14ac:dyDescent="0.25">
      <c r="B2077" s="4" t="str">
        <f t="shared" si="33"/>
        <v/>
      </c>
      <c r="C2077"/>
      <c r="D2077"/>
      <c r="E2077"/>
      <c r="F2077"/>
      <c r="G2077"/>
      <c r="H2077"/>
      <c r="I2077"/>
      <c r="J2077"/>
      <c r="K2077"/>
      <c r="L2077"/>
      <c r="M2077"/>
      <c r="N2077"/>
      <c r="O2077"/>
      <c r="P2077"/>
      <c r="Q2077"/>
      <c r="R2077"/>
      <c r="S2077"/>
      <c r="T2077"/>
    </row>
    <row r="2078" spans="2:20" ht="15" x14ac:dyDescent="0.25">
      <c r="B2078" s="4" t="str">
        <f t="shared" si="33"/>
        <v/>
      </c>
      <c r="C2078"/>
      <c r="D2078"/>
      <c r="E2078"/>
      <c r="F2078"/>
      <c r="G2078"/>
      <c r="H2078"/>
      <c r="I2078"/>
      <c r="J2078"/>
      <c r="K2078"/>
      <c r="L2078"/>
      <c r="M2078"/>
      <c r="N2078"/>
      <c r="O2078"/>
      <c r="P2078"/>
      <c r="Q2078"/>
      <c r="R2078"/>
      <c r="S2078"/>
      <c r="T2078"/>
    </row>
    <row r="2079" spans="2:20" ht="15" x14ac:dyDescent="0.25">
      <c r="B2079" s="4" t="str">
        <f t="shared" si="33"/>
        <v/>
      </c>
      <c r="C2079"/>
      <c r="D2079"/>
      <c r="E2079"/>
      <c r="F2079"/>
      <c r="G2079"/>
      <c r="H2079"/>
      <c r="I2079"/>
      <c r="J2079"/>
      <c r="K2079"/>
      <c r="L2079"/>
      <c r="M2079"/>
      <c r="N2079"/>
      <c r="O2079"/>
      <c r="P2079"/>
      <c r="Q2079"/>
      <c r="R2079"/>
      <c r="S2079"/>
      <c r="T2079"/>
    </row>
    <row r="2080" spans="2:20" ht="15" x14ac:dyDescent="0.25">
      <c r="B2080" s="4" t="str">
        <f t="shared" si="33"/>
        <v/>
      </c>
      <c r="C2080"/>
      <c r="D2080"/>
      <c r="E2080"/>
      <c r="F2080"/>
      <c r="G2080"/>
      <c r="H2080"/>
      <c r="I2080"/>
      <c r="J2080"/>
      <c r="K2080"/>
      <c r="L2080"/>
      <c r="M2080"/>
      <c r="N2080"/>
      <c r="O2080"/>
      <c r="P2080"/>
      <c r="Q2080"/>
      <c r="R2080"/>
      <c r="S2080"/>
      <c r="T2080"/>
    </row>
    <row r="2081" spans="2:20" ht="15" x14ac:dyDescent="0.25">
      <c r="B2081" s="4" t="str">
        <f t="shared" si="33"/>
        <v/>
      </c>
      <c r="C2081"/>
      <c r="D2081"/>
      <c r="E2081"/>
      <c r="F2081"/>
      <c r="G2081"/>
      <c r="H2081"/>
      <c r="I2081"/>
      <c r="J2081"/>
      <c r="K2081"/>
      <c r="L2081"/>
      <c r="M2081"/>
      <c r="N2081"/>
      <c r="O2081"/>
      <c r="P2081"/>
      <c r="Q2081"/>
      <c r="R2081"/>
      <c r="S2081"/>
      <c r="T2081"/>
    </row>
    <row r="2082" spans="2:20" ht="15" x14ac:dyDescent="0.25">
      <c r="B2082" s="4" t="str">
        <f t="shared" si="33"/>
        <v/>
      </c>
      <c r="C2082"/>
      <c r="D2082"/>
      <c r="E2082"/>
      <c r="F2082"/>
      <c r="G2082"/>
      <c r="H2082"/>
      <c r="I2082"/>
      <c r="J2082"/>
      <c r="K2082"/>
      <c r="L2082"/>
      <c r="M2082"/>
      <c r="N2082"/>
      <c r="O2082"/>
      <c r="P2082"/>
      <c r="Q2082"/>
      <c r="R2082"/>
      <c r="S2082"/>
      <c r="T2082"/>
    </row>
    <row r="2083" spans="2:20" ht="15" x14ac:dyDescent="0.25">
      <c r="B2083" s="4" t="str">
        <f t="shared" si="33"/>
        <v/>
      </c>
      <c r="C2083"/>
      <c r="D2083"/>
      <c r="E2083"/>
      <c r="F2083"/>
      <c r="G2083"/>
      <c r="H2083"/>
      <c r="I2083"/>
      <c r="J2083"/>
      <c r="K2083"/>
      <c r="L2083"/>
      <c r="M2083"/>
      <c r="N2083"/>
      <c r="O2083"/>
      <c r="P2083"/>
      <c r="Q2083"/>
      <c r="R2083"/>
      <c r="S2083"/>
      <c r="T2083"/>
    </row>
    <row r="2084" spans="2:20" ht="15" x14ac:dyDescent="0.25">
      <c r="B2084" s="4" t="str">
        <f t="shared" si="33"/>
        <v/>
      </c>
      <c r="C2084"/>
      <c r="D2084"/>
      <c r="E2084"/>
      <c r="F2084"/>
      <c r="G2084"/>
      <c r="H2084"/>
      <c r="I2084"/>
      <c r="J2084"/>
      <c r="K2084"/>
      <c r="L2084"/>
      <c r="M2084"/>
      <c r="N2084"/>
      <c r="O2084"/>
      <c r="P2084"/>
      <c r="Q2084"/>
      <c r="R2084"/>
      <c r="S2084"/>
      <c r="T2084"/>
    </row>
    <row r="2085" spans="2:20" ht="15" x14ac:dyDescent="0.25">
      <c r="B2085" s="4" t="str">
        <f t="shared" si="33"/>
        <v/>
      </c>
      <c r="C2085"/>
      <c r="D2085"/>
      <c r="E2085"/>
      <c r="F2085"/>
      <c r="G2085"/>
      <c r="H2085"/>
      <c r="I2085"/>
      <c r="J2085"/>
      <c r="K2085"/>
      <c r="L2085"/>
      <c r="M2085"/>
      <c r="N2085"/>
      <c r="O2085"/>
      <c r="P2085"/>
      <c r="Q2085"/>
      <c r="R2085"/>
      <c r="S2085"/>
      <c r="T2085"/>
    </row>
    <row r="2086" spans="2:20" ht="15" x14ac:dyDescent="0.25">
      <c r="B2086" s="4" t="str">
        <f t="shared" si="33"/>
        <v/>
      </c>
      <c r="C2086"/>
      <c r="D2086"/>
      <c r="E2086"/>
      <c r="F2086"/>
      <c r="G2086"/>
      <c r="H2086"/>
      <c r="I2086"/>
      <c r="J2086"/>
      <c r="K2086"/>
      <c r="L2086"/>
      <c r="M2086"/>
      <c r="N2086"/>
      <c r="O2086"/>
      <c r="P2086"/>
      <c r="Q2086"/>
      <c r="R2086"/>
      <c r="S2086"/>
      <c r="T2086"/>
    </row>
    <row r="2087" spans="2:20" ht="15" x14ac:dyDescent="0.25">
      <c r="B2087" s="4" t="str">
        <f t="shared" si="33"/>
        <v/>
      </c>
      <c r="C2087"/>
      <c r="D2087"/>
      <c r="E2087"/>
      <c r="F2087"/>
      <c r="G2087"/>
      <c r="H2087"/>
      <c r="I2087"/>
      <c r="J2087"/>
      <c r="K2087"/>
      <c r="L2087"/>
      <c r="M2087"/>
      <c r="N2087"/>
      <c r="O2087"/>
      <c r="P2087"/>
      <c r="Q2087"/>
      <c r="R2087"/>
      <c r="S2087"/>
      <c r="T2087"/>
    </row>
    <row r="2088" spans="2:20" ht="15" x14ac:dyDescent="0.25">
      <c r="B2088" s="4" t="str">
        <f t="shared" si="33"/>
        <v/>
      </c>
      <c r="C2088"/>
      <c r="D2088"/>
      <c r="E2088"/>
      <c r="F2088"/>
      <c r="G2088"/>
      <c r="H2088"/>
      <c r="I2088"/>
      <c r="J2088"/>
      <c r="K2088"/>
      <c r="L2088"/>
      <c r="M2088"/>
      <c r="N2088"/>
      <c r="O2088"/>
      <c r="P2088"/>
      <c r="Q2088"/>
      <c r="R2088"/>
      <c r="S2088"/>
      <c r="T2088"/>
    </row>
    <row r="2089" spans="2:20" ht="15" x14ac:dyDescent="0.25">
      <c r="B2089" s="4" t="str">
        <f t="shared" si="33"/>
        <v/>
      </c>
      <c r="C2089"/>
      <c r="D2089"/>
      <c r="E2089"/>
      <c r="F2089"/>
      <c r="G2089"/>
      <c r="H2089"/>
      <c r="I2089"/>
      <c r="J2089"/>
      <c r="K2089"/>
      <c r="L2089"/>
      <c r="M2089"/>
      <c r="N2089"/>
      <c r="O2089"/>
      <c r="P2089"/>
      <c r="Q2089"/>
      <c r="R2089"/>
      <c r="S2089"/>
      <c r="T2089"/>
    </row>
    <row r="2090" spans="2:20" ht="15" x14ac:dyDescent="0.25">
      <c r="B2090" s="4" t="str">
        <f t="shared" si="33"/>
        <v/>
      </c>
      <c r="C2090"/>
      <c r="D2090"/>
      <c r="E2090"/>
      <c r="F2090"/>
      <c r="G2090"/>
      <c r="H2090"/>
      <c r="I2090"/>
      <c r="J2090"/>
      <c r="K2090"/>
      <c r="L2090"/>
      <c r="M2090"/>
      <c r="N2090"/>
      <c r="O2090"/>
      <c r="P2090"/>
      <c r="Q2090"/>
      <c r="R2090"/>
      <c r="S2090"/>
      <c r="T2090"/>
    </row>
    <row r="2091" spans="2:20" ht="15" x14ac:dyDescent="0.25">
      <c r="B2091" s="4" t="str">
        <f t="shared" si="33"/>
        <v/>
      </c>
      <c r="C2091"/>
      <c r="D2091"/>
      <c r="E2091"/>
      <c r="F2091"/>
      <c r="G2091"/>
      <c r="H2091"/>
      <c r="I2091"/>
      <c r="J2091"/>
      <c r="K2091"/>
      <c r="L2091"/>
      <c r="M2091"/>
      <c r="N2091"/>
      <c r="O2091"/>
      <c r="P2091"/>
      <c r="Q2091"/>
      <c r="R2091"/>
      <c r="S2091"/>
      <c r="T2091"/>
    </row>
    <row r="2092" spans="2:20" ht="15" x14ac:dyDescent="0.25">
      <c r="B2092" s="4" t="str">
        <f t="shared" si="33"/>
        <v/>
      </c>
      <c r="C2092"/>
      <c r="D2092"/>
      <c r="E2092"/>
      <c r="F2092"/>
      <c r="G2092"/>
      <c r="H2092"/>
      <c r="I2092"/>
      <c r="J2092"/>
      <c r="K2092"/>
      <c r="L2092"/>
      <c r="M2092"/>
      <c r="N2092"/>
      <c r="O2092"/>
      <c r="P2092"/>
      <c r="Q2092"/>
      <c r="R2092"/>
      <c r="S2092"/>
      <c r="T2092"/>
    </row>
    <row r="2093" spans="2:20" ht="15" x14ac:dyDescent="0.25">
      <c r="B2093" s="4" t="str">
        <f t="shared" si="33"/>
        <v/>
      </c>
      <c r="C2093"/>
      <c r="D2093"/>
      <c r="E2093"/>
      <c r="F2093"/>
      <c r="G2093"/>
      <c r="H2093"/>
      <c r="I2093"/>
      <c r="J2093"/>
      <c r="K2093"/>
      <c r="L2093"/>
      <c r="M2093"/>
      <c r="N2093"/>
      <c r="O2093"/>
      <c r="P2093"/>
      <c r="Q2093"/>
      <c r="R2093"/>
      <c r="S2093"/>
      <c r="T2093"/>
    </row>
    <row r="2094" spans="2:20" ht="15" x14ac:dyDescent="0.25">
      <c r="B2094" s="4" t="str">
        <f t="shared" si="33"/>
        <v/>
      </c>
      <c r="C2094"/>
      <c r="D2094"/>
      <c r="E2094"/>
      <c r="F2094"/>
      <c r="G2094"/>
      <c r="H2094"/>
      <c r="I2094"/>
      <c r="J2094"/>
      <c r="K2094"/>
      <c r="L2094"/>
      <c r="M2094"/>
      <c r="N2094"/>
      <c r="O2094"/>
      <c r="P2094"/>
      <c r="Q2094"/>
      <c r="R2094"/>
      <c r="S2094"/>
      <c r="T2094"/>
    </row>
    <row r="2095" spans="2:20" ht="15" x14ac:dyDescent="0.25">
      <c r="B2095" s="4" t="str">
        <f t="shared" si="33"/>
        <v/>
      </c>
      <c r="C2095"/>
      <c r="D2095"/>
      <c r="E2095"/>
      <c r="F2095"/>
      <c r="G2095"/>
      <c r="H2095"/>
      <c r="I2095"/>
      <c r="J2095"/>
      <c r="K2095"/>
      <c r="L2095"/>
      <c r="M2095"/>
      <c r="N2095"/>
      <c r="O2095"/>
      <c r="P2095"/>
      <c r="Q2095"/>
      <c r="R2095"/>
      <c r="S2095"/>
      <c r="T2095"/>
    </row>
    <row r="2096" spans="2:20" ht="15" x14ac:dyDescent="0.25">
      <c r="B2096" s="4" t="str">
        <f t="shared" si="33"/>
        <v/>
      </c>
      <c r="C2096"/>
      <c r="D2096"/>
      <c r="E2096"/>
      <c r="F2096"/>
      <c r="G2096"/>
      <c r="H2096"/>
      <c r="I2096"/>
      <c r="J2096"/>
      <c r="K2096"/>
      <c r="L2096"/>
      <c r="M2096"/>
      <c r="N2096"/>
      <c r="O2096"/>
      <c r="P2096"/>
      <c r="Q2096"/>
      <c r="R2096"/>
      <c r="S2096"/>
      <c r="T2096"/>
    </row>
    <row r="2097" spans="2:20" ht="15" x14ac:dyDescent="0.25">
      <c r="B2097" s="4" t="str">
        <f t="shared" si="33"/>
        <v/>
      </c>
      <c r="C2097"/>
      <c r="D2097"/>
      <c r="E2097"/>
      <c r="F2097"/>
      <c r="G2097"/>
      <c r="H2097"/>
      <c r="I2097"/>
      <c r="J2097"/>
      <c r="K2097"/>
      <c r="L2097"/>
      <c r="M2097"/>
      <c r="N2097"/>
      <c r="O2097"/>
      <c r="P2097"/>
      <c r="Q2097"/>
      <c r="R2097"/>
      <c r="S2097"/>
      <c r="T2097"/>
    </row>
    <row r="2098" spans="2:20" ht="15" x14ac:dyDescent="0.25">
      <c r="B2098" s="4" t="str">
        <f t="shared" si="33"/>
        <v/>
      </c>
      <c r="C2098"/>
      <c r="D2098"/>
      <c r="E2098"/>
      <c r="F2098"/>
      <c r="G2098"/>
      <c r="H2098"/>
      <c r="I2098"/>
      <c r="J2098"/>
      <c r="K2098"/>
      <c r="L2098"/>
      <c r="M2098"/>
      <c r="N2098"/>
      <c r="O2098"/>
      <c r="P2098"/>
      <c r="Q2098"/>
      <c r="R2098"/>
      <c r="S2098"/>
      <c r="T2098"/>
    </row>
    <row r="2099" spans="2:20" ht="15" x14ac:dyDescent="0.25">
      <c r="B2099" s="4" t="str">
        <f t="shared" si="33"/>
        <v/>
      </c>
      <c r="C2099"/>
      <c r="D2099"/>
      <c r="E2099"/>
      <c r="F2099"/>
      <c r="G2099"/>
      <c r="H2099"/>
      <c r="I2099"/>
      <c r="J2099"/>
      <c r="K2099"/>
      <c r="L2099"/>
      <c r="M2099"/>
      <c r="N2099"/>
      <c r="O2099"/>
      <c r="P2099"/>
      <c r="Q2099"/>
      <c r="R2099"/>
      <c r="S2099"/>
      <c r="T2099"/>
    </row>
    <row r="2100" spans="2:20" ht="15" x14ac:dyDescent="0.25">
      <c r="B2100" s="4" t="str">
        <f t="shared" si="33"/>
        <v/>
      </c>
      <c r="C2100"/>
      <c r="D2100"/>
      <c r="E2100"/>
      <c r="F2100"/>
      <c r="G2100"/>
      <c r="H2100"/>
      <c r="I2100"/>
      <c r="J2100"/>
      <c r="K2100"/>
      <c r="L2100"/>
      <c r="M2100"/>
      <c r="N2100"/>
      <c r="O2100"/>
      <c r="P2100"/>
      <c r="Q2100"/>
      <c r="R2100"/>
      <c r="S2100"/>
      <c r="T2100"/>
    </row>
    <row r="2101" spans="2:20" ht="15" x14ac:dyDescent="0.25">
      <c r="B2101" s="4" t="str">
        <f t="shared" si="33"/>
        <v/>
      </c>
      <c r="C2101"/>
      <c r="D2101"/>
      <c r="E2101"/>
      <c r="F2101"/>
      <c r="G2101"/>
      <c r="H2101"/>
      <c r="I2101"/>
      <c r="J2101"/>
      <c r="K2101"/>
      <c r="L2101"/>
      <c r="M2101"/>
      <c r="N2101"/>
      <c r="O2101"/>
      <c r="P2101"/>
      <c r="Q2101"/>
      <c r="R2101"/>
      <c r="S2101"/>
      <c r="T2101"/>
    </row>
    <row r="2102" spans="2:20" ht="15" x14ac:dyDescent="0.25">
      <c r="B2102" s="4" t="str">
        <f t="shared" si="33"/>
        <v/>
      </c>
      <c r="C2102"/>
      <c r="D2102"/>
      <c r="E2102"/>
      <c r="F2102"/>
      <c r="G2102"/>
      <c r="H2102"/>
      <c r="I2102"/>
      <c r="J2102"/>
      <c r="K2102"/>
      <c r="L2102"/>
      <c r="M2102"/>
      <c r="N2102"/>
      <c r="O2102"/>
      <c r="P2102"/>
      <c r="Q2102"/>
      <c r="R2102"/>
      <c r="S2102"/>
      <c r="T2102"/>
    </row>
    <row r="2103" spans="2:20" ht="15" x14ac:dyDescent="0.25">
      <c r="B2103" s="4" t="str">
        <f t="shared" si="33"/>
        <v/>
      </c>
      <c r="C2103"/>
      <c r="D2103"/>
      <c r="E2103"/>
      <c r="F2103"/>
      <c r="G2103"/>
      <c r="H2103"/>
      <c r="I2103"/>
      <c r="J2103"/>
      <c r="K2103"/>
      <c r="L2103"/>
      <c r="M2103"/>
      <c r="N2103"/>
      <c r="O2103"/>
      <c r="P2103"/>
      <c r="Q2103"/>
      <c r="R2103"/>
      <c r="S2103"/>
      <c r="T2103"/>
    </row>
    <row r="2104" spans="2:20" ht="15" x14ac:dyDescent="0.25">
      <c r="B2104" s="4" t="str">
        <f t="shared" si="33"/>
        <v/>
      </c>
      <c r="C2104"/>
      <c r="D2104"/>
      <c r="E2104"/>
      <c r="F2104"/>
      <c r="G2104"/>
      <c r="H2104"/>
      <c r="I2104"/>
      <c r="J2104"/>
      <c r="K2104"/>
      <c r="L2104"/>
      <c r="M2104"/>
      <c r="N2104"/>
      <c r="O2104"/>
      <c r="P2104"/>
      <c r="Q2104"/>
      <c r="R2104"/>
      <c r="S2104"/>
      <c r="T2104"/>
    </row>
    <row r="2105" spans="2:20" ht="15" x14ac:dyDescent="0.25">
      <c r="B2105" s="4" t="str">
        <f t="shared" si="33"/>
        <v/>
      </c>
      <c r="C2105"/>
      <c r="D2105"/>
      <c r="E2105"/>
      <c r="F2105"/>
      <c r="G2105"/>
      <c r="H2105"/>
      <c r="I2105"/>
      <c r="J2105"/>
      <c r="K2105"/>
      <c r="L2105"/>
      <c r="M2105"/>
      <c r="N2105"/>
      <c r="O2105"/>
      <c r="P2105"/>
      <c r="Q2105"/>
      <c r="R2105"/>
      <c r="S2105"/>
      <c r="T2105"/>
    </row>
    <row r="2106" spans="2:20" ht="15" x14ac:dyDescent="0.25">
      <c r="B2106" s="4" t="str">
        <f t="shared" si="33"/>
        <v/>
      </c>
      <c r="C2106"/>
      <c r="D2106"/>
      <c r="E2106"/>
      <c r="F2106"/>
      <c r="G2106"/>
      <c r="H2106"/>
      <c r="I2106"/>
      <c r="J2106"/>
      <c r="K2106"/>
      <c r="L2106"/>
      <c r="M2106"/>
      <c r="N2106"/>
      <c r="O2106"/>
      <c r="P2106"/>
      <c r="Q2106"/>
      <c r="R2106"/>
      <c r="S2106"/>
      <c r="T2106"/>
    </row>
    <row r="2107" spans="2:20" ht="15" x14ac:dyDescent="0.25">
      <c r="B2107" s="4" t="str">
        <f t="shared" si="33"/>
        <v/>
      </c>
      <c r="C2107"/>
      <c r="D2107"/>
      <c r="E2107"/>
      <c r="F2107"/>
      <c r="G2107"/>
      <c r="H2107"/>
      <c r="I2107"/>
      <c r="J2107"/>
      <c r="K2107"/>
      <c r="L2107"/>
      <c r="M2107"/>
      <c r="N2107"/>
      <c r="O2107"/>
      <c r="P2107"/>
      <c r="Q2107"/>
      <c r="R2107"/>
      <c r="S2107"/>
      <c r="T2107"/>
    </row>
    <row r="2108" spans="2:20" ht="15" x14ac:dyDescent="0.25">
      <c r="B2108" s="4" t="str">
        <f t="shared" si="33"/>
        <v/>
      </c>
      <c r="C2108"/>
      <c r="D2108"/>
      <c r="E2108"/>
      <c r="F2108"/>
      <c r="G2108"/>
      <c r="H2108"/>
      <c r="I2108"/>
      <c r="J2108"/>
      <c r="K2108"/>
      <c r="L2108"/>
      <c r="M2108"/>
      <c r="N2108"/>
      <c r="O2108"/>
      <c r="P2108"/>
      <c r="Q2108"/>
      <c r="R2108"/>
      <c r="S2108"/>
      <c r="T2108"/>
    </row>
    <row r="2109" spans="2:20" ht="15" x14ac:dyDescent="0.25">
      <c r="B2109" s="4" t="str">
        <f t="shared" si="33"/>
        <v/>
      </c>
      <c r="C2109"/>
      <c r="D2109"/>
      <c r="E2109"/>
      <c r="F2109"/>
      <c r="G2109"/>
      <c r="H2109"/>
      <c r="I2109"/>
      <c r="J2109"/>
      <c r="K2109"/>
      <c r="L2109"/>
      <c r="M2109"/>
      <c r="N2109"/>
      <c r="O2109"/>
      <c r="P2109"/>
      <c r="Q2109"/>
      <c r="R2109"/>
      <c r="S2109"/>
      <c r="T2109"/>
    </row>
    <row r="2110" spans="2:20" ht="15" x14ac:dyDescent="0.25">
      <c r="B2110" s="4" t="str">
        <f t="shared" si="33"/>
        <v/>
      </c>
      <c r="C2110"/>
      <c r="D2110"/>
      <c r="E2110"/>
      <c r="F2110"/>
      <c r="G2110"/>
      <c r="H2110"/>
      <c r="I2110"/>
      <c r="J2110"/>
      <c r="K2110"/>
      <c r="L2110"/>
      <c r="M2110"/>
      <c r="N2110"/>
      <c r="O2110"/>
      <c r="P2110"/>
      <c r="Q2110"/>
      <c r="R2110"/>
      <c r="S2110"/>
      <c r="T2110"/>
    </row>
    <row r="2111" spans="2:20" ht="15" x14ac:dyDescent="0.25">
      <c r="B2111" s="4" t="str">
        <f t="shared" si="33"/>
        <v/>
      </c>
      <c r="C2111"/>
      <c r="D2111"/>
      <c r="E2111"/>
      <c r="F2111"/>
      <c r="G2111"/>
      <c r="H2111"/>
      <c r="I2111"/>
      <c r="J2111"/>
      <c r="K2111"/>
      <c r="L2111"/>
      <c r="M2111"/>
      <c r="N2111"/>
      <c r="O2111"/>
      <c r="P2111"/>
      <c r="Q2111"/>
      <c r="R2111"/>
      <c r="S2111"/>
      <c r="T2111"/>
    </row>
    <row r="2112" spans="2:20" ht="15" x14ac:dyDescent="0.25">
      <c r="B2112" s="4" t="str">
        <f t="shared" si="33"/>
        <v/>
      </c>
      <c r="C2112"/>
      <c r="D2112"/>
      <c r="E2112"/>
      <c r="F2112"/>
      <c r="G2112"/>
      <c r="H2112"/>
      <c r="I2112"/>
      <c r="J2112"/>
      <c r="K2112"/>
      <c r="L2112"/>
      <c r="M2112"/>
      <c r="N2112"/>
      <c r="O2112"/>
      <c r="P2112"/>
      <c r="Q2112"/>
      <c r="R2112"/>
      <c r="S2112"/>
      <c r="T2112"/>
    </row>
    <row r="2113" spans="2:20" ht="15" x14ac:dyDescent="0.25">
      <c r="B2113" s="4" t="str">
        <f t="shared" si="33"/>
        <v/>
      </c>
      <c r="C2113"/>
      <c r="D2113"/>
      <c r="E2113"/>
      <c r="F2113"/>
      <c r="G2113"/>
      <c r="H2113"/>
      <c r="I2113"/>
      <c r="J2113"/>
      <c r="K2113"/>
      <c r="L2113"/>
      <c r="M2113"/>
      <c r="N2113"/>
      <c r="O2113"/>
      <c r="P2113"/>
      <c r="Q2113"/>
      <c r="R2113"/>
      <c r="S2113"/>
      <c r="T2113"/>
    </row>
    <row r="2114" spans="2:20" ht="15" x14ac:dyDescent="0.25">
      <c r="B2114" s="4" t="str">
        <f t="shared" si="33"/>
        <v/>
      </c>
      <c r="C2114"/>
      <c r="D2114"/>
      <c r="E2114"/>
      <c r="F2114"/>
      <c r="G2114"/>
      <c r="H2114"/>
      <c r="I2114"/>
      <c r="J2114"/>
      <c r="K2114"/>
      <c r="L2114"/>
      <c r="M2114"/>
      <c r="N2114"/>
      <c r="O2114"/>
      <c r="P2114"/>
      <c r="Q2114"/>
      <c r="R2114"/>
      <c r="S2114"/>
      <c r="T2114"/>
    </row>
    <row r="2115" spans="2:20" ht="15" x14ac:dyDescent="0.25">
      <c r="B2115" s="4" t="str">
        <f t="shared" si="33"/>
        <v/>
      </c>
      <c r="C2115"/>
      <c r="D2115"/>
      <c r="E2115"/>
      <c r="F2115"/>
      <c r="G2115"/>
      <c r="H2115"/>
      <c r="I2115"/>
      <c r="J2115"/>
      <c r="K2115"/>
      <c r="L2115"/>
      <c r="M2115"/>
      <c r="N2115"/>
      <c r="O2115"/>
      <c r="P2115"/>
      <c r="Q2115"/>
      <c r="R2115"/>
      <c r="S2115"/>
      <c r="T2115"/>
    </row>
    <row r="2116" spans="2:20" ht="15" x14ac:dyDescent="0.25">
      <c r="B2116" s="4" t="str">
        <f t="shared" si="33"/>
        <v/>
      </c>
      <c r="C2116"/>
      <c r="D2116"/>
      <c r="E2116"/>
      <c r="F2116"/>
      <c r="G2116"/>
      <c r="H2116"/>
      <c r="I2116"/>
      <c r="J2116"/>
      <c r="K2116"/>
      <c r="L2116"/>
      <c r="M2116"/>
      <c r="N2116"/>
      <c r="O2116"/>
      <c r="P2116"/>
      <c r="Q2116"/>
      <c r="R2116"/>
      <c r="S2116"/>
      <c r="T2116"/>
    </row>
    <row r="2117" spans="2:20" ht="15" x14ac:dyDescent="0.25">
      <c r="B2117" s="4" t="str">
        <f t="shared" si="33"/>
        <v/>
      </c>
      <c r="C2117"/>
      <c r="D2117"/>
      <c r="E2117"/>
      <c r="F2117"/>
      <c r="G2117"/>
      <c r="H2117"/>
      <c r="I2117"/>
      <c r="J2117"/>
      <c r="K2117"/>
      <c r="L2117"/>
      <c r="M2117"/>
      <c r="N2117"/>
      <c r="O2117"/>
      <c r="P2117"/>
      <c r="Q2117"/>
      <c r="R2117"/>
      <c r="S2117"/>
      <c r="T2117"/>
    </row>
    <row r="2118" spans="2:20" ht="15" x14ac:dyDescent="0.25">
      <c r="B2118" s="4" t="str">
        <f t="shared" si="33"/>
        <v/>
      </c>
      <c r="C2118"/>
      <c r="D2118"/>
      <c r="E2118"/>
      <c r="F2118"/>
      <c r="G2118"/>
      <c r="H2118"/>
      <c r="I2118"/>
      <c r="J2118"/>
      <c r="K2118"/>
      <c r="L2118"/>
      <c r="M2118"/>
      <c r="N2118"/>
      <c r="O2118"/>
      <c r="P2118"/>
      <c r="Q2118"/>
      <c r="R2118"/>
      <c r="S2118"/>
      <c r="T2118"/>
    </row>
    <row r="2119" spans="2:20" ht="15" x14ac:dyDescent="0.25">
      <c r="B2119" s="4" t="str">
        <f t="shared" si="33"/>
        <v/>
      </c>
      <c r="C2119"/>
      <c r="D2119"/>
      <c r="E2119"/>
      <c r="F2119"/>
      <c r="G2119"/>
      <c r="H2119"/>
      <c r="I2119"/>
      <c r="J2119"/>
      <c r="K2119"/>
      <c r="L2119"/>
      <c r="M2119"/>
      <c r="N2119"/>
      <c r="O2119"/>
      <c r="P2119"/>
      <c r="Q2119"/>
      <c r="R2119"/>
      <c r="S2119"/>
      <c r="T2119"/>
    </row>
    <row r="2120" spans="2:20" ht="15" x14ac:dyDescent="0.25">
      <c r="B2120" s="4" t="str">
        <f t="shared" si="33"/>
        <v/>
      </c>
      <c r="C2120"/>
      <c r="D2120"/>
      <c r="E2120"/>
      <c r="F2120"/>
      <c r="G2120"/>
      <c r="H2120"/>
      <c r="I2120"/>
      <c r="J2120"/>
      <c r="K2120"/>
      <c r="L2120"/>
      <c r="M2120"/>
      <c r="N2120"/>
      <c r="O2120"/>
      <c r="P2120"/>
      <c r="Q2120"/>
      <c r="R2120"/>
      <c r="S2120"/>
      <c r="T2120"/>
    </row>
    <row r="2121" spans="2:20" ht="15" x14ac:dyDescent="0.25">
      <c r="B2121" s="4" t="str">
        <f t="shared" si="33"/>
        <v/>
      </c>
      <c r="C2121"/>
      <c r="D2121"/>
      <c r="E2121"/>
      <c r="F2121"/>
      <c r="G2121"/>
      <c r="H2121"/>
      <c r="I2121"/>
      <c r="J2121"/>
      <c r="K2121"/>
      <c r="L2121"/>
      <c r="M2121"/>
      <c r="N2121"/>
      <c r="O2121"/>
      <c r="P2121"/>
      <c r="Q2121"/>
      <c r="R2121"/>
      <c r="S2121"/>
      <c r="T2121"/>
    </row>
    <row r="2122" spans="2:20" ht="15" x14ac:dyDescent="0.25">
      <c r="B2122" s="4" t="str">
        <f t="shared" si="33"/>
        <v/>
      </c>
      <c r="C2122"/>
      <c r="D2122"/>
      <c r="E2122"/>
      <c r="F2122"/>
      <c r="G2122"/>
      <c r="H2122"/>
      <c r="I2122"/>
      <c r="J2122"/>
      <c r="K2122"/>
      <c r="L2122"/>
      <c r="M2122"/>
      <c r="N2122"/>
      <c r="O2122"/>
      <c r="P2122"/>
      <c r="Q2122"/>
      <c r="R2122"/>
      <c r="S2122"/>
      <c r="T2122"/>
    </row>
    <row r="2123" spans="2:20" ht="15" x14ac:dyDescent="0.25">
      <c r="B2123" s="4" t="str">
        <f t="shared" si="33"/>
        <v/>
      </c>
      <c r="C2123"/>
      <c r="D2123"/>
      <c r="E2123"/>
      <c r="F2123"/>
      <c r="G2123"/>
      <c r="H2123"/>
      <c r="I2123"/>
      <c r="J2123"/>
      <c r="K2123"/>
      <c r="L2123"/>
      <c r="M2123"/>
      <c r="N2123"/>
      <c r="O2123"/>
      <c r="P2123"/>
      <c r="Q2123"/>
      <c r="R2123"/>
      <c r="S2123"/>
      <c r="T2123"/>
    </row>
    <row r="2124" spans="2:20" ht="15" x14ac:dyDescent="0.25">
      <c r="B2124" s="4" t="str">
        <f t="shared" si="33"/>
        <v/>
      </c>
      <c r="C2124"/>
      <c r="D2124"/>
      <c r="E2124"/>
      <c r="F2124"/>
      <c r="G2124"/>
      <c r="H2124"/>
      <c r="I2124"/>
      <c r="J2124"/>
      <c r="K2124"/>
      <c r="L2124"/>
      <c r="M2124"/>
      <c r="N2124"/>
      <c r="O2124"/>
      <c r="P2124"/>
      <c r="Q2124"/>
      <c r="R2124"/>
      <c r="S2124"/>
      <c r="T2124"/>
    </row>
    <row r="2125" spans="2:20" ht="15" x14ac:dyDescent="0.25">
      <c r="B2125" s="4" t="str">
        <f t="shared" ref="B2125:B2188" si="34">IF(IFERROR(IF(MAX(G2125:BB2125)/MAX($G$12:$BB$10000)=1,"",MAX(G2125:BB2125)/MAX($G$12:$BB$10000)),"")=0,"",IFERROR(IF(MAX(G2125:BB2125)/MAX($G$12:$BB$10000)=1,"",MAX(G2125:BB2125)/MAX($G$12:$BB$10000)),""))</f>
        <v/>
      </c>
      <c r="C2125"/>
      <c r="D2125"/>
      <c r="E2125"/>
      <c r="F2125"/>
      <c r="G2125"/>
      <c r="H2125"/>
      <c r="I2125"/>
      <c r="J2125"/>
      <c r="K2125"/>
      <c r="L2125"/>
      <c r="M2125"/>
      <c r="N2125"/>
      <c r="O2125"/>
      <c r="P2125"/>
      <c r="Q2125"/>
      <c r="R2125"/>
      <c r="S2125"/>
      <c r="T2125"/>
    </row>
    <row r="2126" spans="2:20" ht="15" x14ac:dyDescent="0.25">
      <c r="B2126" s="4" t="str">
        <f t="shared" si="34"/>
        <v/>
      </c>
      <c r="C2126"/>
      <c r="D2126"/>
      <c r="E2126"/>
      <c r="F2126"/>
      <c r="G2126"/>
      <c r="H2126"/>
      <c r="I2126"/>
      <c r="J2126"/>
      <c r="K2126"/>
      <c r="L2126"/>
      <c r="M2126"/>
      <c r="N2126"/>
      <c r="O2126"/>
      <c r="P2126"/>
      <c r="Q2126"/>
      <c r="R2126"/>
      <c r="S2126"/>
      <c r="T2126"/>
    </row>
    <row r="2127" spans="2:20" ht="15" x14ac:dyDescent="0.25">
      <c r="B2127" s="4" t="str">
        <f t="shared" si="34"/>
        <v/>
      </c>
      <c r="C2127"/>
      <c r="D2127"/>
      <c r="E2127"/>
      <c r="F2127"/>
      <c r="G2127"/>
      <c r="H2127"/>
      <c r="I2127"/>
      <c r="J2127"/>
      <c r="K2127"/>
      <c r="L2127"/>
      <c r="M2127"/>
      <c r="N2127"/>
      <c r="O2127"/>
      <c r="P2127"/>
      <c r="Q2127"/>
      <c r="R2127"/>
      <c r="S2127"/>
      <c r="T2127"/>
    </row>
    <row r="2128" spans="2:20" ht="15" x14ac:dyDescent="0.25">
      <c r="B2128" s="4" t="str">
        <f t="shared" si="34"/>
        <v/>
      </c>
      <c r="C2128"/>
      <c r="D2128"/>
      <c r="E2128"/>
      <c r="F2128"/>
      <c r="G2128"/>
      <c r="H2128"/>
      <c r="I2128"/>
      <c r="J2128"/>
      <c r="K2128"/>
      <c r="L2128"/>
      <c r="M2128"/>
      <c r="N2128"/>
      <c r="O2128"/>
      <c r="P2128"/>
      <c r="Q2128"/>
      <c r="R2128"/>
      <c r="S2128"/>
      <c r="T2128"/>
    </row>
    <row r="2129" spans="2:20" ht="15" x14ac:dyDescent="0.25">
      <c r="B2129" s="4" t="str">
        <f t="shared" si="34"/>
        <v/>
      </c>
      <c r="C2129"/>
      <c r="D2129"/>
      <c r="E2129"/>
      <c r="F2129"/>
      <c r="G2129"/>
      <c r="H2129"/>
      <c r="I2129"/>
      <c r="J2129"/>
      <c r="K2129"/>
      <c r="L2129"/>
      <c r="M2129"/>
      <c r="N2129"/>
      <c r="O2129"/>
      <c r="P2129"/>
      <c r="Q2129"/>
      <c r="R2129"/>
      <c r="S2129"/>
      <c r="T2129"/>
    </row>
    <row r="2130" spans="2:20" ht="15" x14ac:dyDescent="0.25">
      <c r="B2130" s="4" t="str">
        <f t="shared" si="34"/>
        <v/>
      </c>
      <c r="C2130"/>
      <c r="D2130"/>
      <c r="E2130"/>
      <c r="F2130"/>
      <c r="G2130"/>
      <c r="H2130"/>
      <c r="I2130"/>
      <c r="J2130"/>
      <c r="K2130"/>
      <c r="L2130"/>
      <c r="M2130"/>
      <c r="N2130"/>
      <c r="O2130"/>
      <c r="P2130"/>
      <c r="Q2130"/>
      <c r="R2130"/>
      <c r="S2130"/>
      <c r="T2130"/>
    </row>
    <row r="2131" spans="2:20" ht="15" x14ac:dyDescent="0.25">
      <c r="B2131" s="4" t="str">
        <f t="shared" si="34"/>
        <v/>
      </c>
      <c r="C2131"/>
      <c r="D2131"/>
      <c r="E2131"/>
      <c r="F2131"/>
      <c r="G2131"/>
      <c r="H2131"/>
      <c r="I2131"/>
      <c r="J2131"/>
      <c r="K2131"/>
      <c r="L2131"/>
      <c r="M2131"/>
      <c r="N2131"/>
      <c r="O2131"/>
      <c r="P2131"/>
      <c r="Q2131"/>
      <c r="R2131"/>
      <c r="S2131"/>
      <c r="T2131"/>
    </row>
    <row r="2132" spans="2:20" ht="15" x14ac:dyDescent="0.25">
      <c r="B2132" s="4" t="str">
        <f t="shared" si="34"/>
        <v/>
      </c>
      <c r="C2132"/>
      <c r="D2132"/>
      <c r="E2132"/>
      <c r="F2132"/>
      <c r="G2132"/>
      <c r="H2132"/>
      <c r="I2132"/>
      <c r="J2132"/>
      <c r="K2132"/>
      <c r="L2132"/>
      <c r="M2132"/>
      <c r="N2132"/>
      <c r="O2132"/>
      <c r="P2132"/>
      <c r="Q2132"/>
      <c r="R2132"/>
      <c r="S2132"/>
      <c r="T2132"/>
    </row>
    <row r="2133" spans="2:20" ht="15" x14ac:dyDescent="0.25">
      <c r="B2133" s="4" t="str">
        <f t="shared" si="34"/>
        <v/>
      </c>
      <c r="C2133"/>
      <c r="D2133"/>
      <c r="E2133"/>
      <c r="F2133"/>
      <c r="G2133"/>
      <c r="H2133"/>
      <c r="I2133"/>
      <c r="J2133"/>
      <c r="K2133"/>
      <c r="L2133"/>
      <c r="M2133"/>
      <c r="N2133"/>
      <c r="O2133"/>
      <c r="P2133"/>
      <c r="Q2133"/>
      <c r="R2133"/>
      <c r="S2133"/>
      <c r="T2133"/>
    </row>
    <row r="2134" spans="2:20" ht="15" x14ac:dyDescent="0.25">
      <c r="B2134" s="4" t="str">
        <f t="shared" si="34"/>
        <v/>
      </c>
      <c r="C2134"/>
      <c r="D2134"/>
      <c r="E2134"/>
      <c r="F2134"/>
      <c r="G2134"/>
      <c r="H2134"/>
      <c r="I2134"/>
      <c r="J2134"/>
      <c r="K2134"/>
      <c r="L2134"/>
      <c r="M2134"/>
      <c r="N2134"/>
      <c r="O2134"/>
      <c r="P2134"/>
      <c r="Q2134"/>
      <c r="R2134"/>
      <c r="S2134"/>
      <c r="T2134"/>
    </row>
    <row r="2135" spans="2:20" ht="15" x14ac:dyDescent="0.25">
      <c r="B2135" s="4" t="str">
        <f t="shared" si="34"/>
        <v/>
      </c>
      <c r="C2135"/>
      <c r="D2135"/>
      <c r="E2135"/>
      <c r="F2135"/>
      <c r="G2135"/>
      <c r="H2135"/>
      <c r="I2135"/>
      <c r="J2135"/>
      <c r="K2135"/>
      <c r="L2135"/>
      <c r="M2135"/>
      <c r="N2135"/>
      <c r="O2135"/>
      <c r="P2135"/>
      <c r="Q2135"/>
      <c r="R2135"/>
      <c r="S2135"/>
      <c r="T2135"/>
    </row>
    <row r="2136" spans="2:20" ht="15" x14ac:dyDescent="0.25">
      <c r="B2136" s="4" t="str">
        <f t="shared" si="34"/>
        <v/>
      </c>
      <c r="C2136"/>
      <c r="D2136"/>
      <c r="E2136"/>
      <c r="F2136"/>
      <c r="G2136"/>
      <c r="H2136"/>
      <c r="I2136"/>
      <c r="J2136"/>
      <c r="K2136"/>
      <c r="L2136"/>
      <c r="M2136"/>
      <c r="N2136"/>
      <c r="O2136"/>
      <c r="P2136"/>
      <c r="Q2136"/>
      <c r="R2136"/>
      <c r="S2136"/>
      <c r="T2136"/>
    </row>
    <row r="2137" spans="2:20" ht="15" x14ac:dyDescent="0.25">
      <c r="B2137" s="4" t="str">
        <f t="shared" si="34"/>
        <v/>
      </c>
      <c r="C2137"/>
      <c r="D2137"/>
      <c r="E2137"/>
      <c r="F2137"/>
      <c r="G2137"/>
      <c r="H2137"/>
      <c r="I2137"/>
      <c r="J2137"/>
      <c r="K2137"/>
      <c r="L2137"/>
      <c r="M2137"/>
      <c r="N2137"/>
      <c r="O2137"/>
      <c r="P2137"/>
      <c r="Q2137"/>
      <c r="R2137"/>
      <c r="S2137"/>
      <c r="T2137"/>
    </row>
    <row r="2138" spans="2:20" ht="15" x14ac:dyDescent="0.25">
      <c r="B2138" s="4" t="str">
        <f t="shared" si="34"/>
        <v/>
      </c>
      <c r="C2138"/>
      <c r="D2138"/>
      <c r="E2138"/>
      <c r="F2138"/>
      <c r="G2138"/>
      <c r="H2138"/>
      <c r="I2138"/>
      <c r="J2138"/>
      <c r="K2138"/>
      <c r="L2138"/>
      <c r="M2138"/>
      <c r="N2138"/>
      <c r="O2138"/>
      <c r="P2138"/>
      <c r="Q2138"/>
      <c r="R2138"/>
      <c r="S2138"/>
      <c r="T2138"/>
    </row>
    <row r="2139" spans="2:20" ht="15" x14ac:dyDescent="0.25">
      <c r="B2139" s="4" t="str">
        <f t="shared" si="34"/>
        <v/>
      </c>
      <c r="C2139"/>
      <c r="D2139"/>
      <c r="E2139"/>
      <c r="F2139"/>
      <c r="G2139"/>
      <c r="H2139"/>
      <c r="I2139"/>
      <c r="J2139"/>
      <c r="K2139"/>
      <c r="L2139"/>
      <c r="M2139"/>
      <c r="N2139"/>
      <c r="O2139"/>
      <c r="P2139"/>
      <c r="Q2139"/>
      <c r="R2139"/>
      <c r="S2139"/>
      <c r="T2139"/>
    </row>
    <row r="2140" spans="2:20" ht="15" x14ac:dyDescent="0.25">
      <c r="B2140" s="4" t="str">
        <f t="shared" si="34"/>
        <v/>
      </c>
      <c r="C2140"/>
      <c r="D2140"/>
      <c r="E2140"/>
      <c r="F2140"/>
      <c r="G2140"/>
      <c r="H2140"/>
      <c r="I2140"/>
      <c r="J2140"/>
      <c r="K2140"/>
      <c r="L2140"/>
      <c r="M2140"/>
      <c r="N2140"/>
      <c r="O2140"/>
      <c r="P2140"/>
      <c r="Q2140"/>
      <c r="R2140"/>
      <c r="S2140"/>
      <c r="T2140"/>
    </row>
    <row r="2141" spans="2:20" ht="15" x14ac:dyDescent="0.25">
      <c r="B2141" s="4" t="str">
        <f t="shared" si="34"/>
        <v/>
      </c>
      <c r="C2141"/>
      <c r="D2141"/>
      <c r="E2141"/>
      <c r="F2141"/>
      <c r="G2141"/>
      <c r="H2141"/>
      <c r="I2141"/>
      <c r="J2141"/>
      <c r="K2141"/>
      <c r="L2141"/>
      <c r="M2141"/>
      <c r="N2141"/>
      <c r="O2141"/>
      <c r="P2141"/>
      <c r="Q2141"/>
      <c r="R2141"/>
      <c r="S2141"/>
      <c r="T2141"/>
    </row>
    <row r="2142" spans="2:20" ht="15" x14ac:dyDescent="0.25">
      <c r="B2142" s="4" t="str">
        <f t="shared" si="34"/>
        <v/>
      </c>
      <c r="C2142"/>
      <c r="D2142"/>
      <c r="E2142"/>
      <c r="F2142"/>
      <c r="G2142"/>
      <c r="H2142"/>
      <c r="I2142"/>
      <c r="J2142"/>
      <c r="K2142"/>
      <c r="L2142"/>
      <c r="M2142"/>
      <c r="N2142"/>
      <c r="O2142"/>
      <c r="P2142"/>
      <c r="Q2142"/>
      <c r="R2142"/>
      <c r="S2142"/>
      <c r="T2142"/>
    </row>
    <row r="2143" spans="2:20" ht="15" x14ac:dyDescent="0.25">
      <c r="B2143" s="4" t="str">
        <f t="shared" si="34"/>
        <v/>
      </c>
      <c r="C2143"/>
      <c r="D2143"/>
      <c r="E2143"/>
      <c r="F2143"/>
      <c r="G2143"/>
      <c r="H2143"/>
      <c r="I2143"/>
      <c r="J2143"/>
      <c r="K2143"/>
      <c r="L2143"/>
      <c r="M2143"/>
      <c r="N2143"/>
      <c r="O2143"/>
      <c r="P2143"/>
      <c r="Q2143"/>
      <c r="R2143"/>
      <c r="S2143"/>
      <c r="T2143"/>
    </row>
    <row r="2144" spans="2:20" ht="15" x14ac:dyDescent="0.25">
      <c r="B2144" s="4" t="str">
        <f t="shared" si="34"/>
        <v/>
      </c>
      <c r="C2144"/>
      <c r="D2144"/>
      <c r="E2144"/>
      <c r="F2144"/>
      <c r="G2144"/>
      <c r="H2144"/>
      <c r="I2144"/>
      <c r="J2144"/>
      <c r="K2144"/>
      <c r="L2144"/>
      <c r="M2144"/>
      <c r="N2144"/>
      <c r="O2144"/>
      <c r="P2144"/>
      <c r="Q2144"/>
      <c r="R2144"/>
      <c r="S2144"/>
      <c r="T2144"/>
    </row>
    <row r="2145" spans="2:20" ht="15" x14ac:dyDescent="0.25">
      <c r="B2145" s="4" t="str">
        <f t="shared" si="34"/>
        <v/>
      </c>
      <c r="C2145"/>
      <c r="D2145"/>
      <c r="E2145"/>
      <c r="F2145"/>
      <c r="G2145"/>
      <c r="H2145"/>
      <c r="I2145"/>
      <c r="J2145"/>
      <c r="K2145"/>
      <c r="L2145"/>
      <c r="M2145"/>
      <c r="N2145"/>
      <c r="O2145"/>
      <c r="P2145"/>
      <c r="Q2145"/>
      <c r="R2145"/>
      <c r="S2145"/>
      <c r="T2145"/>
    </row>
    <row r="2146" spans="2:20" ht="15" x14ac:dyDescent="0.25">
      <c r="B2146" s="4" t="str">
        <f t="shared" si="34"/>
        <v/>
      </c>
      <c r="C2146"/>
      <c r="D2146"/>
      <c r="E2146"/>
      <c r="F2146"/>
      <c r="G2146"/>
      <c r="H2146"/>
      <c r="I2146"/>
      <c r="J2146"/>
      <c r="K2146"/>
      <c r="L2146"/>
      <c r="M2146"/>
      <c r="N2146"/>
      <c r="O2146"/>
      <c r="P2146"/>
      <c r="Q2146"/>
      <c r="R2146"/>
      <c r="S2146"/>
      <c r="T2146"/>
    </row>
    <row r="2147" spans="2:20" ht="15" x14ac:dyDescent="0.25">
      <c r="B2147" s="4" t="str">
        <f t="shared" si="34"/>
        <v/>
      </c>
      <c r="C2147"/>
      <c r="D2147"/>
      <c r="E2147"/>
      <c r="F2147"/>
      <c r="G2147"/>
      <c r="H2147"/>
      <c r="I2147"/>
      <c r="J2147"/>
      <c r="K2147"/>
      <c r="L2147"/>
      <c r="M2147"/>
      <c r="N2147"/>
      <c r="O2147"/>
      <c r="P2147"/>
      <c r="Q2147"/>
      <c r="R2147"/>
      <c r="S2147"/>
      <c r="T2147"/>
    </row>
    <row r="2148" spans="2:20" ht="15" x14ac:dyDescent="0.25">
      <c r="B2148" s="4" t="str">
        <f t="shared" si="34"/>
        <v/>
      </c>
      <c r="C2148"/>
      <c r="D2148"/>
      <c r="E2148"/>
      <c r="F2148"/>
      <c r="G2148"/>
      <c r="H2148"/>
      <c r="I2148"/>
      <c r="J2148"/>
      <c r="K2148"/>
      <c r="L2148"/>
      <c r="M2148"/>
      <c r="N2148"/>
      <c r="O2148"/>
      <c r="P2148"/>
      <c r="Q2148"/>
      <c r="R2148"/>
      <c r="S2148"/>
      <c r="T2148"/>
    </row>
    <row r="2149" spans="2:20" ht="15" x14ac:dyDescent="0.25">
      <c r="B2149" s="4" t="str">
        <f t="shared" si="34"/>
        <v/>
      </c>
      <c r="C2149"/>
      <c r="D2149"/>
      <c r="E2149"/>
      <c r="F2149"/>
      <c r="G2149"/>
      <c r="H2149"/>
      <c r="I2149"/>
      <c r="J2149"/>
      <c r="K2149"/>
      <c r="L2149"/>
      <c r="M2149"/>
      <c r="N2149"/>
      <c r="O2149"/>
      <c r="P2149"/>
      <c r="Q2149"/>
      <c r="R2149"/>
      <c r="S2149"/>
      <c r="T2149"/>
    </row>
    <row r="2150" spans="2:20" ht="15" x14ac:dyDescent="0.25">
      <c r="B2150" s="4" t="str">
        <f t="shared" si="34"/>
        <v/>
      </c>
      <c r="C2150"/>
      <c r="D2150"/>
      <c r="E2150"/>
      <c r="F2150"/>
      <c r="G2150"/>
      <c r="H2150"/>
      <c r="I2150"/>
      <c r="J2150"/>
      <c r="K2150"/>
      <c r="L2150"/>
      <c r="M2150"/>
      <c r="N2150"/>
      <c r="O2150"/>
      <c r="P2150"/>
      <c r="Q2150"/>
      <c r="R2150"/>
      <c r="S2150"/>
      <c r="T2150"/>
    </row>
    <row r="2151" spans="2:20" ht="15" x14ac:dyDescent="0.25">
      <c r="B2151" s="4" t="str">
        <f t="shared" si="34"/>
        <v/>
      </c>
      <c r="C2151"/>
      <c r="D2151"/>
      <c r="E2151"/>
      <c r="F2151"/>
      <c r="G2151"/>
      <c r="H2151"/>
      <c r="I2151"/>
      <c r="J2151"/>
      <c r="K2151"/>
      <c r="L2151"/>
      <c r="M2151"/>
      <c r="N2151"/>
      <c r="O2151"/>
      <c r="P2151"/>
      <c r="Q2151"/>
      <c r="R2151"/>
      <c r="S2151"/>
      <c r="T2151"/>
    </row>
    <row r="2152" spans="2:20" ht="15" x14ac:dyDescent="0.25">
      <c r="B2152" s="4" t="str">
        <f t="shared" si="34"/>
        <v/>
      </c>
      <c r="C2152"/>
      <c r="D2152"/>
      <c r="E2152"/>
      <c r="F2152"/>
      <c r="G2152"/>
      <c r="H2152"/>
      <c r="I2152"/>
      <c r="J2152"/>
      <c r="K2152"/>
      <c r="L2152"/>
      <c r="M2152"/>
      <c r="N2152"/>
      <c r="O2152"/>
      <c r="P2152"/>
      <c r="Q2152"/>
      <c r="R2152"/>
      <c r="S2152"/>
      <c r="T2152"/>
    </row>
    <row r="2153" spans="2:20" ht="15" x14ac:dyDescent="0.25">
      <c r="B2153" s="4" t="str">
        <f t="shared" si="34"/>
        <v/>
      </c>
      <c r="C2153"/>
      <c r="D2153"/>
      <c r="E2153"/>
      <c r="F2153"/>
      <c r="G2153"/>
      <c r="H2153"/>
      <c r="I2153"/>
      <c r="J2153"/>
      <c r="K2153"/>
      <c r="L2153"/>
      <c r="M2153"/>
      <c r="N2153"/>
      <c r="O2153"/>
      <c r="P2153"/>
      <c r="Q2153"/>
      <c r="R2153"/>
      <c r="S2153"/>
      <c r="T2153"/>
    </row>
    <row r="2154" spans="2:20" ht="15" x14ac:dyDescent="0.25">
      <c r="B2154" s="4" t="str">
        <f t="shared" si="34"/>
        <v/>
      </c>
      <c r="C2154"/>
      <c r="D2154"/>
      <c r="E2154"/>
      <c r="F2154"/>
      <c r="G2154"/>
      <c r="H2154"/>
      <c r="I2154"/>
      <c r="J2154"/>
      <c r="K2154"/>
      <c r="L2154"/>
      <c r="M2154"/>
      <c r="N2154"/>
      <c r="O2154"/>
      <c r="P2154"/>
      <c r="Q2154"/>
      <c r="R2154"/>
      <c r="S2154"/>
      <c r="T2154"/>
    </row>
    <row r="2155" spans="2:20" ht="15" x14ac:dyDescent="0.25">
      <c r="B2155" s="4" t="str">
        <f t="shared" si="34"/>
        <v/>
      </c>
      <c r="C2155"/>
      <c r="D2155"/>
      <c r="E2155"/>
      <c r="F2155"/>
      <c r="G2155"/>
      <c r="H2155"/>
      <c r="I2155"/>
      <c r="J2155"/>
      <c r="K2155"/>
      <c r="L2155"/>
      <c r="M2155"/>
      <c r="N2155"/>
      <c r="O2155"/>
      <c r="P2155"/>
      <c r="Q2155"/>
      <c r="R2155"/>
      <c r="S2155"/>
      <c r="T2155"/>
    </row>
    <row r="2156" spans="2:20" ht="15" x14ac:dyDescent="0.25">
      <c r="B2156" s="4" t="str">
        <f t="shared" si="34"/>
        <v/>
      </c>
      <c r="C2156"/>
      <c r="D2156"/>
      <c r="E2156"/>
      <c r="F2156"/>
      <c r="G2156"/>
      <c r="H2156"/>
      <c r="I2156"/>
      <c r="J2156"/>
      <c r="K2156"/>
      <c r="L2156"/>
      <c r="M2156"/>
      <c r="N2156"/>
      <c r="O2156"/>
      <c r="P2156"/>
      <c r="Q2156"/>
      <c r="R2156"/>
      <c r="S2156"/>
      <c r="T2156"/>
    </row>
    <row r="2157" spans="2:20" ht="15" x14ac:dyDescent="0.25">
      <c r="B2157" s="4" t="str">
        <f t="shared" si="34"/>
        <v/>
      </c>
      <c r="C2157"/>
      <c r="D2157"/>
      <c r="E2157"/>
      <c r="F2157"/>
      <c r="G2157"/>
      <c r="H2157"/>
      <c r="I2157"/>
      <c r="J2157"/>
      <c r="K2157"/>
      <c r="L2157"/>
      <c r="M2157"/>
      <c r="N2157"/>
      <c r="O2157"/>
      <c r="P2157"/>
      <c r="Q2157"/>
      <c r="R2157"/>
      <c r="S2157"/>
      <c r="T2157"/>
    </row>
    <row r="2158" spans="2:20" ht="15" x14ac:dyDescent="0.25">
      <c r="B2158" s="4" t="str">
        <f t="shared" si="34"/>
        <v/>
      </c>
      <c r="C2158"/>
      <c r="D2158"/>
      <c r="E2158"/>
      <c r="F2158"/>
      <c r="G2158"/>
      <c r="H2158"/>
      <c r="I2158"/>
      <c r="J2158"/>
      <c r="K2158"/>
      <c r="L2158"/>
      <c r="M2158"/>
      <c r="N2158"/>
      <c r="O2158"/>
      <c r="P2158"/>
      <c r="Q2158"/>
      <c r="R2158"/>
      <c r="S2158"/>
      <c r="T2158"/>
    </row>
    <row r="2159" spans="2:20" ht="15" x14ac:dyDescent="0.25">
      <c r="B2159" s="4" t="str">
        <f t="shared" si="34"/>
        <v/>
      </c>
      <c r="C2159"/>
      <c r="D2159"/>
      <c r="E2159"/>
      <c r="F2159"/>
      <c r="G2159"/>
      <c r="H2159"/>
      <c r="I2159"/>
      <c r="J2159"/>
      <c r="K2159"/>
      <c r="L2159"/>
      <c r="M2159"/>
      <c r="N2159"/>
      <c r="O2159"/>
      <c r="P2159"/>
      <c r="Q2159"/>
      <c r="R2159"/>
      <c r="S2159"/>
      <c r="T2159"/>
    </row>
    <row r="2160" spans="2:20" ht="15" x14ac:dyDescent="0.25">
      <c r="B2160" s="4" t="str">
        <f t="shared" si="34"/>
        <v/>
      </c>
      <c r="C2160"/>
      <c r="D2160"/>
      <c r="E2160"/>
      <c r="F2160"/>
      <c r="G2160"/>
      <c r="H2160"/>
      <c r="I2160"/>
      <c r="J2160"/>
      <c r="K2160"/>
      <c r="L2160"/>
      <c r="M2160"/>
      <c r="N2160"/>
      <c r="O2160"/>
      <c r="P2160"/>
      <c r="Q2160"/>
      <c r="R2160"/>
      <c r="S2160"/>
      <c r="T2160"/>
    </row>
    <row r="2161" spans="2:20" ht="15" x14ac:dyDescent="0.25">
      <c r="B2161" s="4" t="str">
        <f t="shared" si="34"/>
        <v/>
      </c>
      <c r="C2161"/>
      <c r="D2161"/>
      <c r="E2161"/>
      <c r="F2161"/>
      <c r="G2161"/>
      <c r="H2161"/>
      <c r="I2161"/>
      <c r="J2161"/>
      <c r="K2161"/>
      <c r="L2161"/>
      <c r="M2161"/>
      <c r="N2161"/>
      <c r="O2161"/>
      <c r="P2161"/>
      <c r="Q2161"/>
      <c r="R2161"/>
      <c r="S2161"/>
      <c r="T2161"/>
    </row>
    <row r="2162" spans="2:20" ht="15" x14ac:dyDescent="0.25">
      <c r="B2162" s="4" t="str">
        <f t="shared" si="34"/>
        <v/>
      </c>
      <c r="C2162"/>
      <c r="D2162"/>
      <c r="E2162"/>
      <c r="F2162"/>
      <c r="G2162"/>
      <c r="H2162"/>
      <c r="I2162"/>
      <c r="J2162"/>
      <c r="K2162"/>
      <c r="L2162"/>
      <c r="M2162"/>
      <c r="N2162"/>
      <c r="O2162"/>
      <c r="P2162"/>
      <c r="Q2162"/>
      <c r="R2162"/>
      <c r="S2162"/>
      <c r="T2162"/>
    </row>
    <row r="2163" spans="2:20" ht="15" x14ac:dyDescent="0.25">
      <c r="B2163" s="4" t="str">
        <f t="shared" si="34"/>
        <v/>
      </c>
      <c r="C2163"/>
      <c r="D2163"/>
      <c r="E2163"/>
      <c r="F2163"/>
      <c r="G2163"/>
      <c r="H2163"/>
      <c r="I2163"/>
      <c r="J2163"/>
      <c r="K2163"/>
      <c r="L2163"/>
      <c r="M2163"/>
      <c r="N2163"/>
      <c r="O2163"/>
      <c r="P2163"/>
      <c r="Q2163"/>
      <c r="R2163"/>
      <c r="S2163"/>
      <c r="T2163"/>
    </row>
    <row r="2164" spans="2:20" ht="15" x14ac:dyDescent="0.25">
      <c r="B2164" s="4" t="str">
        <f t="shared" si="34"/>
        <v/>
      </c>
      <c r="C2164"/>
      <c r="D2164"/>
      <c r="E2164"/>
      <c r="F2164"/>
      <c r="G2164"/>
      <c r="H2164"/>
      <c r="I2164"/>
      <c r="J2164"/>
      <c r="K2164"/>
      <c r="L2164"/>
      <c r="M2164"/>
      <c r="N2164"/>
      <c r="O2164"/>
      <c r="P2164"/>
      <c r="Q2164"/>
      <c r="R2164"/>
      <c r="S2164"/>
      <c r="T2164"/>
    </row>
    <row r="2165" spans="2:20" ht="15" x14ac:dyDescent="0.25">
      <c r="B2165" s="4" t="str">
        <f t="shared" si="34"/>
        <v/>
      </c>
      <c r="C2165"/>
      <c r="D2165"/>
      <c r="E2165"/>
      <c r="F2165"/>
      <c r="G2165"/>
      <c r="H2165"/>
      <c r="I2165"/>
      <c r="J2165"/>
      <c r="K2165"/>
      <c r="L2165"/>
      <c r="M2165"/>
      <c r="N2165"/>
      <c r="O2165"/>
      <c r="P2165"/>
      <c r="Q2165"/>
      <c r="R2165"/>
      <c r="S2165"/>
      <c r="T2165"/>
    </row>
    <row r="2166" spans="2:20" ht="15" x14ac:dyDescent="0.25">
      <c r="B2166" s="4" t="str">
        <f t="shared" si="34"/>
        <v/>
      </c>
      <c r="C2166"/>
      <c r="D2166"/>
      <c r="E2166"/>
      <c r="F2166"/>
      <c r="G2166"/>
      <c r="H2166"/>
      <c r="I2166"/>
      <c r="J2166"/>
      <c r="K2166"/>
      <c r="L2166"/>
      <c r="M2166"/>
      <c r="N2166"/>
      <c r="O2166"/>
      <c r="P2166"/>
      <c r="Q2166"/>
      <c r="R2166"/>
      <c r="S2166"/>
      <c r="T2166"/>
    </row>
    <row r="2167" spans="2:20" ht="15" x14ac:dyDescent="0.25">
      <c r="B2167" s="4" t="str">
        <f t="shared" si="34"/>
        <v/>
      </c>
      <c r="C2167"/>
      <c r="D2167"/>
      <c r="E2167"/>
      <c r="F2167"/>
      <c r="G2167"/>
      <c r="H2167"/>
      <c r="I2167"/>
      <c r="J2167"/>
      <c r="K2167"/>
      <c r="L2167"/>
      <c r="M2167"/>
      <c r="N2167"/>
      <c r="O2167"/>
      <c r="P2167"/>
      <c r="Q2167"/>
      <c r="R2167"/>
      <c r="S2167"/>
      <c r="T2167"/>
    </row>
    <row r="2168" spans="2:20" ht="15" x14ac:dyDescent="0.25">
      <c r="B2168" s="4" t="str">
        <f t="shared" si="34"/>
        <v/>
      </c>
      <c r="C2168"/>
      <c r="D2168"/>
      <c r="E2168"/>
      <c r="F2168"/>
      <c r="G2168"/>
      <c r="H2168"/>
      <c r="I2168"/>
      <c r="J2168"/>
      <c r="K2168"/>
      <c r="L2168"/>
      <c r="M2168"/>
      <c r="N2168"/>
      <c r="O2168"/>
      <c r="P2168"/>
      <c r="Q2168"/>
      <c r="R2168"/>
      <c r="S2168"/>
      <c r="T2168"/>
    </row>
    <row r="2169" spans="2:20" ht="15" x14ac:dyDescent="0.25">
      <c r="B2169" s="4" t="str">
        <f t="shared" si="34"/>
        <v/>
      </c>
      <c r="C2169"/>
      <c r="D2169"/>
      <c r="E2169"/>
      <c r="F2169"/>
      <c r="G2169"/>
      <c r="H2169"/>
      <c r="I2169"/>
      <c r="J2169"/>
      <c r="K2169"/>
      <c r="L2169"/>
      <c r="M2169"/>
      <c r="N2169"/>
      <c r="O2169"/>
      <c r="P2169"/>
      <c r="Q2169"/>
      <c r="R2169"/>
      <c r="S2169"/>
      <c r="T2169"/>
    </row>
    <row r="2170" spans="2:20" ht="15" x14ac:dyDescent="0.25">
      <c r="B2170" s="4" t="str">
        <f t="shared" si="34"/>
        <v/>
      </c>
      <c r="C2170"/>
      <c r="D2170"/>
      <c r="E2170"/>
      <c r="F2170"/>
      <c r="G2170"/>
      <c r="H2170"/>
      <c r="I2170"/>
      <c r="J2170"/>
      <c r="K2170"/>
      <c r="L2170"/>
      <c r="M2170"/>
      <c r="N2170"/>
      <c r="O2170"/>
      <c r="P2170"/>
      <c r="Q2170"/>
      <c r="R2170"/>
      <c r="S2170"/>
      <c r="T2170"/>
    </row>
    <row r="2171" spans="2:20" ht="15" x14ac:dyDescent="0.25">
      <c r="B2171" s="4" t="str">
        <f t="shared" si="34"/>
        <v/>
      </c>
      <c r="C2171"/>
      <c r="D2171"/>
      <c r="E2171"/>
      <c r="F2171"/>
      <c r="G2171"/>
      <c r="H2171"/>
      <c r="I2171"/>
      <c r="J2171"/>
      <c r="K2171"/>
      <c r="L2171"/>
      <c r="M2171"/>
      <c r="N2171"/>
      <c r="O2171"/>
      <c r="P2171"/>
      <c r="Q2171"/>
      <c r="R2171"/>
      <c r="S2171"/>
      <c r="T2171"/>
    </row>
    <row r="2172" spans="2:20" ht="15" x14ac:dyDescent="0.25">
      <c r="B2172" s="4" t="str">
        <f t="shared" si="34"/>
        <v/>
      </c>
      <c r="C2172"/>
      <c r="D2172"/>
      <c r="E2172"/>
      <c r="F2172"/>
      <c r="G2172"/>
      <c r="H2172"/>
      <c r="I2172"/>
      <c r="J2172"/>
      <c r="K2172"/>
      <c r="L2172"/>
      <c r="M2172"/>
      <c r="N2172"/>
      <c r="O2172"/>
      <c r="P2172"/>
      <c r="Q2172"/>
      <c r="R2172"/>
      <c r="S2172"/>
      <c r="T2172"/>
    </row>
    <row r="2173" spans="2:20" ht="15" x14ac:dyDescent="0.25">
      <c r="B2173" s="4" t="str">
        <f t="shared" si="34"/>
        <v/>
      </c>
      <c r="C2173"/>
      <c r="D2173"/>
      <c r="E2173"/>
      <c r="F2173"/>
      <c r="G2173"/>
      <c r="H2173"/>
      <c r="I2173"/>
      <c r="J2173"/>
      <c r="K2173"/>
      <c r="L2173"/>
      <c r="M2173"/>
      <c r="N2173"/>
      <c r="O2173"/>
      <c r="P2173"/>
      <c r="Q2173"/>
      <c r="R2173"/>
      <c r="S2173"/>
      <c r="T2173"/>
    </row>
    <row r="2174" spans="2:20" ht="15" x14ac:dyDescent="0.25">
      <c r="B2174" s="4" t="str">
        <f t="shared" si="34"/>
        <v/>
      </c>
      <c r="C2174"/>
      <c r="D2174"/>
      <c r="E2174"/>
      <c r="F2174"/>
      <c r="G2174"/>
      <c r="H2174"/>
      <c r="I2174"/>
      <c r="J2174"/>
      <c r="K2174"/>
      <c r="L2174"/>
      <c r="M2174"/>
      <c r="N2174"/>
      <c r="O2174"/>
      <c r="P2174"/>
      <c r="Q2174"/>
      <c r="R2174"/>
      <c r="S2174"/>
      <c r="T2174"/>
    </row>
    <row r="2175" spans="2:20" ht="15" x14ac:dyDescent="0.25">
      <c r="B2175" s="4" t="str">
        <f t="shared" si="34"/>
        <v/>
      </c>
      <c r="C2175"/>
      <c r="D2175"/>
      <c r="E2175"/>
      <c r="F2175"/>
      <c r="G2175"/>
      <c r="H2175"/>
      <c r="I2175"/>
      <c r="J2175"/>
      <c r="K2175"/>
      <c r="L2175"/>
      <c r="M2175"/>
      <c r="N2175"/>
      <c r="O2175"/>
      <c r="P2175"/>
      <c r="Q2175"/>
      <c r="R2175"/>
      <c r="S2175"/>
      <c r="T2175"/>
    </row>
    <row r="2176" spans="2:20" ht="15" x14ac:dyDescent="0.25">
      <c r="B2176" s="4" t="str">
        <f t="shared" si="34"/>
        <v/>
      </c>
      <c r="C2176"/>
      <c r="D2176"/>
      <c r="E2176"/>
      <c r="F2176"/>
      <c r="G2176"/>
      <c r="H2176"/>
      <c r="I2176"/>
      <c r="J2176"/>
      <c r="K2176"/>
      <c r="L2176"/>
      <c r="M2176"/>
      <c r="N2176"/>
      <c r="O2176"/>
      <c r="P2176"/>
      <c r="Q2176"/>
      <c r="R2176"/>
      <c r="S2176"/>
      <c r="T2176"/>
    </row>
    <row r="2177" spans="2:20" ht="15" x14ac:dyDescent="0.25">
      <c r="B2177" s="4" t="str">
        <f t="shared" si="34"/>
        <v/>
      </c>
      <c r="C2177"/>
      <c r="D2177"/>
      <c r="E2177"/>
      <c r="F2177"/>
      <c r="G2177"/>
      <c r="H2177"/>
      <c r="I2177"/>
      <c r="J2177"/>
      <c r="K2177"/>
      <c r="L2177"/>
      <c r="M2177"/>
      <c r="N2177"/>
      <c r="O2177"/>
      <c r="P2177"/>
      <c r="Q2177"/>
      <c r="R2177"/>
      <c r="S2177"/>
      <c r="T2177"/>
    </row>
    <row r="2178" spans="2:20" ht="15" x14ac:dyDescent="0.25">
      <c r="B2178" s="4" t="str">
        <f t="shared" si="34"/>
        <v/>
      </c>
      <c r="C2178"/>
      <c r="D2178"/>
      <c r="E2178"/>
      <c r="F2178"/>
      <c r="G2178"/>
      <c r="H2178"/>
      <c r="I2178"/>
      <c r="J2178"/>
      <c r="K2178"/>
      <c r="L2178"/>
      <c r="M2178"/>
      <c r="N2178"/>
      <c r="O2178"/>
      <c r="P2178"/>
      <c r="Q2178"/>
      <c r="R2178"/>
      <c r="S2178"/>
      <c r="T2178"/>
    </row>
    <row r="2179" spans="2:20" ht="15" x14ac:dyDescent="0.25">
      <c r="B2179" s="4" t="str">
        <f t="shared" si="34"/>
        <v/>
      </c>
      <c r="C2179"/>
      <c r="D2179"/>
      <c r="E2179"/>
      <c r="F2179"/>
      <c r="G2179"/>
      <c r="H2179"/>
      <c r="I2179"/>
      <c r="J2179"/>
      <c r="K2179"/>
      <c r="L2179"/>
      <c r="M2179"/>
      <c r="N2179"/>
      <c r="O2179"/>
      <c r="P2179"/>
      <c r="Q2179"/>
      <c r="R2179"/>
      <c r="S2179"/>
      <c r="T2179"/>
    </row>
    <row r="2180" spans="2:20" ht="15" x14ac:dyDescent="0.25">
      <c r="B2180" s="4" t="str">
        <f t="shared" si="34"/>
        <v/>
      </c>
      <c r="C2180"/>
      <c r="D2180"/>
      <c r="E2180"/>
      <c r="F2180"/>
      <c r="G2180"/>
      <c r="H2180"/>
      <c r="I2180"/>
      <c r="J2180"/>
      <c r="K2180"/>
      <c r="L2180"/>
      <c r="M2180"/>
      <c r="N2180"/>
      <c r="O2180"/>
      <c r="P2180"/>
      <c r="Q2180"/>
      <c r="R2180"/>
      <c r="S2180"/>
      <c r="T2180"/>
    </row>
    <row r="2181" spans="2:20" ht="15" x14ac:dyDescent="0.25">
      <c r="B2181" s="4" t="str">
        <f t="shared" si="34"/>
        <v/>
      </c>
      <c r="C2181"/>
      <c r="D2181"/>
      <c r="E2181"/>
      <c r="F2181"/>
      <c r="G2181"/>
      <c r="H2181"/>
      <c r="I2181"/>
      <c r="J2181"/>
      <c r="K2181"/>
      <c r="L2181"/>
      <c r="M2181"/>
      <c r="N2181"/>
      <c r="O2181"/>
      <c r="P2181"/>
      <c r="Q2181"/>
      <c r="R2181"/>
      <c r="S2181"/>
      <c r="T2181"/>
    </row>
    <row r="2182" spans="2:20" ht="15" x14ac:dyDescent="0.25">
      <c r="B2182" s="4" t="str">
        <f t="shared" si="34"/>
        <v/>
      </c>
      <c r="C2182"/>
      <c r="D2182"/>
      <c r="E2182"/>
      <c r="F2182"/>
      <c r="G2182"/>
      <c r="H2182"/>
      <c r="I2182"/>
      <c r="J2182"/>
      <c r="K2182"/>
      <c r="L2182"/>
      <c r="M2182"/>
      <c r="N2182"/>
      <c r="O2182"/>
      <c r="P2182"/>
      <c r="Q2182"/>
      <c r="R2182"/>
      <c r="S2182"/>
      <c r="T2182"/>
    </row>
    <row r="2183" spans="2:20" ht="15" x14ac:dyDescent="0.25">
      <c r="B2183" s="4" t="str">
        <f t="shared" si="34"/>
        <v/>
      </c>
      <c r="C2183"/>
      <c r="D2183"/>
      <c r="E2183"/>
      <c r="F2183"/>
      <c r="G2183"/>
      <c r="H2183"/>
      <c r="I2183"/>
      <c r="J2183"/>
      <c r="K2183"/>
      <c r="L2183"/>
      <c r="M2183"/>
      <c r="N2183"/>
      <c r="O2183"/>
      <c r="P2183"/>
      <c r="Q2183"/>
      <c r="R2183"/>
      <c r="S2183"/>
      <c r="T2183"/>
    </row>
    <row r="2184" spans="2:20" ht="15" x14ac:dyDescent="0.25">
      <c r="B2184" s="4" t="str">
        <f t="shared" si="34"/>
        <v/>
      </c>
      <c r="C2184"/>
      <c r="D2184"/>
      <c r="E2184"/>
      <c r="F2184"/>
      <c r="G2184"/>
      <c r="H2184"/>
      <c r="I2184"/>
      <c r="J2184"/>
      <c r="K2184"/>
      <c r="L2184"/>
      <c r="M2184"/>
      <c r="N2184"/>
      <c r="O2184"/>
      <c r="P2184"/>
      <c r="Q2184"/>
      <c r="R2184"/>
      <c r="S2184"/>
      <c r="T2184"/>
    </row>
    <row r="2185" spans="2:20" ht="15" x14ac:dyDescent="0.25">
      <c r="B2185" s="4" t="str">
        <f t="shared" si="34"/>
        <v/>
      </c>
      <c r="C2185"/>
      <c r="D2185"/>
      <c r="E2185"/>
      <c r="F2185"/>
      <c r="G2185"/>
      <c r="H2185"/>
      <c r="I2185"/>
      <c r="J2185"/>
      <c r="K2185"/>
      <c r="L2185"/>
      <c r="M2185"/>
      <c r="N2185"/>
      <c r="O2185"/>
      <c r="P2185"/>
      <c r="Q2185"/>
      <c r="R2185"/>
      <c r="S2185"/>
      <c r="T2185"/>
    </row>
    <row r="2186" spans="2:20" ht="15" x14ac:dyDescent="0.25">
      <c r="B2186" s="4" t="str">
        <f t="shared" si="34"/>
        <v/>
      </c>
      <c r="C2186"/>
      <c r="D2186"/>
      <c r="E2186"/>
      <c r="F2186"/>
      <c r="G2186"/>
      <c r="H2186"/>
      <c r="I2186"/>
      <c r="J2186"/>
      <c r="K2186"/>
      <c r="L2186"/>
      <c r="M2186"/>
      <c r="N2186"/>
      <c r="O2186"/>
      <c r="P2186"/>
      <c r="Q2186"/>
      <c r="R2186"/>
      <c r="S2186"/>
      <c r="T2186"/>
    </row>
    <row r="2187" spans="2:20" ht="15" x14ac:dyDescent="0.25">
      <c r="B2187" s="4" t="str">
        <f t="shared" si="34"/>
        <v/>
      </c>
      <c r="C2187"/>
      <c r="D2187"/>
      <c r="E2187"/>
      <c r="F2187"/>
      <c r="G2187"/>
      <c r="H2187"/>
      <c r="I2187"/>
      <c r="J2187"/>
      <c r="K2187"/>
      <c r="L2187"/>
      <c r="M2187"/>
      <c r="N2187"/>
      <c r="O2187"/>
      <c r="P2187"/>
      <c r="Q2187"/>
      <c r="R2187"/>
      <c r="S2187"/>
      <c r="T2187"/>
    </row>
    <row r="2188" spans="2:20" ht="15" x14ac:dyDescent="0.25">
      <c r="B2188" s="4" t="str">
        <f t="shared" si="34"/>
        <v/>
      </c>
      <c r="C2188"/>
      <c r="D2188"/>
      <c r="E2188"/>
      <c r="F2188"/>
      <c r="G2188"/>
      <c r="H2188"/>
      <c r="I2188"/>
      <c r="J2188"/>
      <c r="K2188"/>
      <c r="L2188"/>
      <c r="M2188"/>
      <c r="N2188"/>
      <c r="O2188"/>
      <c r="P2188"/>
      <c r="Q2188"/>
      <c r="R2188"/>
      <c r="S2188"/>
      <c r="T2188"/>
    </row>
    <row r="2189" spans="2:20" ht="15" x14ac:dyDescent="0.25">
      <c r="B2189" s="4" t="str">
        <f t="shared" ref="B2189:B2252" si="35">IF(IFERROR(IF(MAX(G2189:BB2189)/MAX($G$12:$BB$10000)=1,"",MAX(G2189:BB2189)/MAX($G$12:$BB$10000)),"")=0,"",IFERROR(IF(MAX(G2189:BB2189)/MAX($G$12:$BB$10000)=1,"",MAX(G2189:BB2189)/MAX($G$12:$BB$10000)),""))</f>
        <v/>
      </c>
      <c r="C2189"/>
      <c r="D2189"/>
      <c r="E2189"/>
      <c r="F2189"/>
      <c r="G2189"/>
      <c r="H2189"/>
      <c r="I2189"/>
      <c r="J2189"/>
      <c r="K2189"/>
      <c r="L2189"/>
      <c r="M2189"/>
      <c r="N2189"/>
      <c r="O2189"/>
      <c r="P2189"/>
      <c r="Q2189"/>
      <c r="R2189"/>
      <c r="S2189"/>
      <c r="T2189"/>
    </row>
    <row r="2190" spans="2:20" ht="15" x14ac:dyDescent="0.25">
      <c r="B2190" s="4" t="str">
        <f t="shared" si="35"/>
        <v/>
      </c>
      <c r="C2190"/>
      <c r="D2190"/>
      <c r="E2190"/>
      <c r="F2190"/>
      <c r="G2190"/>
      <c r="H2190"/>
      <c r="I2190"/>
      <c r="J2190"/>
      <c r="K2190"/>
      <c r="L2190"/>
      <c r="M2190"/>
      <c r="N2190"/>
      <c r="O2190"/>
      <c r="P2190"/>
      <c r="Q2190"/>
      <c r="R2190"/>
      <c r="S2190"/>
      <c r="T2190"/>
    </row>
    <row r="2191" spans="2:20" ht="15" x14ac:dyDescent="0.25">
      <c r="B2191" s="4" t="str">
        <f t="shared" si="35"/>
        <v/>
      </c>
      <c r="C2191"/>
      <c r="D2191"/>
      <c r="E2191"/>
      <c r="F2191"/>
      <c r="G2191"/>
      <c r="H2191"/>
      <c r="I2191"/>
      <c r="J2191"/>
      <c r="K2191"/>
      <c r="L2191"/>
      <c r="M2191"/>
      <c r="N2191"/>
      <c r="O2191"/>
      <c r="P2191"/>
      <c r="Q2191"/>
      <c r="R2191"/>
      <c r="S2191"/>
      <c r="T2191"/>
    </row>
    <row r="2192" spans="2:20" ht="15" x14ac:dyDescent="0.25">
      <c r="B2192" s="4" t="str">
        <f t="shared" si="35"/>
        <v/>
      </c>
      <c r="C2192"/>
      <c r="D2192"/>
      <c r="E2192"/>
      <c r="F2192"/>
      <c r="G2192"/>
      <c r="H2192"/>
      <c r="I2192"/>
      <c r="J2192"/>
      <c r="K2192"/>
      <c r="L2192"/>
      <c r="M2192"/>
      <c r="N2192"/>
      <c r="O2192"/>
      <c r="P2192"/>
      <c r="Q2192"/>
      <c r="R2192"/>
      <c r="S2192"/>
      <c r="T2192"/>
    </row>
    <row r="2193" spans="2:20" ht="15" x14ac:dyDescent="0.25">
      <c r="B2193" s="4" t="str">
        <f t="shared" si="35"/>
        <v/>
      </c>
      <c r="C2193"/>
      <c r="D2193"/>
      <c r="E2193"/>
      <c r="F2193"/>
      <c r="G2193"/>
      <c r="H2193"/>
      <c r="I2193"/>
      <c r="J2193"/>
      <c r="K2193"/>
      <c r="L2193"/>
      <c r="M2193"/>
      <c r="N2193"/>
      <c r="O2193"/>
      <c r="P2193"/>
      <c r="Q2193"/>
      <c r="R2193"/>
      <c r="S2193"/>
      <c r="T2193"/>
    </row>
    <row r="2194" spans="2:20" ht="15" x14ac:dyDescent="0.25">
      <c r="B2194" s="4" t="str">
        <f t="shared" si="35"/>
        <v/>
      </c>
      <c r="C2194"/>
      <c r="D2194"/>
      <c r="E2194"/>
      <c r="F2194"/>
      <c r="G2194"/>
      <c r="H2194"/>
      <c r="I2194"/>
      <c r="J2194"/>
      <c r="K2194"/>
      <c r="L2194"/>
      <c r="M2194"/>
      <c r="N2194"/>
      <c r="O2194"/>
      <c r="P2194"/>
      <c r="Q2194"/>
      <c r="R2194"/>
      <c r="S2194"/>
      <c r="T2194"/>
    </row>
    <row r="2195" spans="2:20" ht="15" x14ac:dyDescent="0.25">
      <c r="B2195" s="4" t="str">
        <f t="shared" si="35"/>
        <v/>
      </c>
      <c r="C2195"/>
      <c r="D2195"/>
      <c r="E2195"/>
      <c r="F2195"/>
      <c r="G2195"/>
      <c r="H2195"/>
      <c r="I2195"/>
      <c r="J2195"/>
      <c r="K2195"/>
      <c r="L2195"/>
      <c r="M2195"/>
      <c r="N2195"/>
      <c r="O2195"/>
      <c r="P2195"/>
      <c r="Q2195"/>
      <c r="R2195"/>
      <c r="S2195"/>
      <c r="T2195"/>
    </row>
    <row r="2196" spans="2:20" ht="15" x14ac:dyDescent="0.25">
      <c r="B2196" s="4" t="str">
        <f t="shared" si="35"/>
        <v/>
      </c>
      <c r="C2196"/>
      <c r="D2196"/>
      <c r="E2196"/>
      <c r="F2196"/>
      <c r="G2196"/>
      <c r="H2196"/>
      <c r="I2196"/>
      <c r="J2196"/>
      <c r="K2196"/>
      <c r="L2196"/>
      <c r="M2196"/>
      <c r="N2196"/>
      <c r="O2196"/>
      <c r="P2196"/>
      <c r="Q2196"/>
      <c r="R2196"/>
      <c r="S2196"/>
      <c r="T2196"/>
    </row>
    <row r="2197" spans="2:20" ht="15" x14ac:dyDescent="0.25">
      <c r="B2197" s="4" t="str">
        <f t="shared" si="35"/>
        <v/>
      </c>
      <c r="C2197"/>
      <c r="D2197"/>
      <c r="E2197"/>
      <c r="F2197"/>
      <c r="G2197"/>
      <c r="H2197"/>
      <c r="I2197"/>
      <c r="J2197"/>
      <c r="K2197"/>
      <c r="L2197"/>
      <c r="M2197"/>
      <c r="N2197"/>
      <c r="O2197"/>
      <c r="P2197"/>
      <c r="Q2197"/>
      <c r="R2197"/>
      <c r="S2197"/>
      <c r="T2197"/>
    </row>
    <row r="2198" spans="2:20" ht="15" x14ac:dyDescent="0.25">
      <c r="B2198" s="4" t="str">
        <f t="shared" si="35"/>
        <v/>
      </c>
      <c r="C2198"/>
      <c r="D2198"/>
      <c r="E2198"/>
      <c r="F2198"/>
      <c r="G2198"/>
      <c r="H2198"/>
      <c r="I2198"/>
      <c r="J2198"/>
      <c r="K2198"/>
      <c r="L2198"/>
      <c r="M2198"/>
      <c r="N2198"/>
      <c r="O2198"/>
      <c r="P2198"/>
      <c r="Q2198"/>
      <c r="R2198"/>
      <c r="S2198"/>
      <c r="T2198"/>
    </row>
    <row r="2199" spans="2:20" ht="15" x14ac:dyDescent="0.25">
      <c r="B2199" s="4" t="str">
        <f t="shared" si="35"/>
        <v/>
      </c>
      <c r="C2199"/>
      <c r="D2199"/>
      <c r="E2199"/>
      <c r="F2199"/>
      <c r="G2199"/>
      <c r="H2199"/>
      <c r="I2199"/>
      <c r="J2199"/>
      <c r="K2199"/>
      <c r="L2199"/>
      <c r="M2199"/>
      <c r="N2199"/>
      <c r="O2199"/>
      <c r="P2199"/>
      <c r="Q2199"/>
      <c r="R2199"/>
      <c r="S2199"/>
      <c r="T2199"/>
    </row>
    <row r="2200" spans="2:20" ht="15" x14ac:dyDescent="0.25">
      <c r="B2200" s="4" t="str">
        <f t="shared" si="35"/>
        <v/>
      </c>
      <c r="C2200"/>
      <c r="D2200"/>
      <c r="E2200"/>
      <c r="F2200"/>
      <c r="G2200"/>
      <c r="H2200"/>
      <c r="I2200"/>
      <c r="J2200"/>
      <c r="K2200"/>
      <c r="L2200"/>
      <c r="M2200"/>
      <c r="N2200"/>
      <c r="O2200"/>
      <c r="P2200"/>
      <c r="Q2200"/>
      <c r="R2200"/>
      <c r="S2200"/>
      <c r="T2200"/>
    </row>
    <row r="2201" spans="2:20" ht="15" x14ac:dyDescent="0.25">
      <c r="B2201" s="4" t="str">
        <f t="shared" si="35"/>
        <v/>
      </c>
      <c r="C2201"/>
      <c r="D2201"/>
      <c r="E2201"/>
      <c r="F2201"/>
      <c r="G2201"/>
      <c r="H2201"/>
      <c r="I2201"/>
      <c r="J2201"/>
      <c r="K2201"/>
      <c r="L2201"/>
      <c r="M2201"/>
      <c r="N2201"/>
      <c r="O2201"/>
      <c r="P2201"/>
      <c r="Q2201"/>
      <c r="R2201"/>
      <c r="S2201"/>
      <c r="T2201"/>
    </row>
    <row r="2202" spans="2:20" ht="15" x14ac:dyDescent="0.25">
      <c r="B2202" s="4" t="str">
        <f t="shared" si="35"/>
        <v/>
      </c>
      <c r="C2202"/>
      <c r="D2202"/>
      <c r="E2202"/>
      <c r="F2202"/>
      <c r="G2202"/>
      <c r="H2202"/>
      <c r="I2202"/>
      <c r="J2202"/>
      <c r="K2202"/>
      <c r="L2202"/>
      <c r="M2202"/>
      <c r="N2202"/>
      <c r="O2202"/>
      <c r="P2202"/>
      <c r="Q2202"/>
      <c r="R2202"/>
      <c r="S2202"/>
      <c r="T2202"/>
    </row>
    <row r="2203" spans="2:20" ht="15" x14ac:dyDescent="0.25">
      <c r="B2203" s="4" t="str">
        <f t="shared" si="35"/>
        <v/>
      </c>
      <c r="C2203"/>
      <c r="D2203"/>
      <c r="E2203"/>
      <c r="F2203"/>
      <c r="G2203"/>
      <c r="H2203"/>
      <c r="I2203"/>
      <c r="J2203"/>
      <c r="K2203"/>
      <c r="L2203"/>
      <c r="M2203"/>
      <c r="N2203"/>
      <c r="O2203"/>
      <c r="P2203"/>
      <c r="Q2203"/>
      <c r="R2203"/>
      <c r="S2203"/>
      <c r="T2203"/>
    </row>
    <row r="2204" spans="2:20" ht="15" x14ac:dyDescent="0.25">
      <c r="B2204" s="4" t="str">
        <f t="shared" si="35"/>
        <v/>
      </c>
      <c r="C2204"/>
      <c r="D2204"/>
      <c r="E2204"/>
      <c r="F2204"/>
      <c r="G2204"/>
      <c r="H2204"/>
      <c r="I2204"/>
      <c r="J2204"/>
      <c r="K2204"/>
      <c r="L2204"/>
      <c r="M2204"/>
      <c r="N2204"/>
      <c r="O2204"/>
      <c r="P2204"/>
      <c r="Q2204"/>
      <c r="R2204"/>
      <c r="S2204"/>
      <c r="T2204"/>
    </row>
    <row r="2205" spans="2:20" ht="15" x14ac:dyDescent="0.25">
      <c r="B2205" s="4" t="str">
        <f t="shared" si="35"/>
        <v/>
      </c>
      <c r="C2205"/>
      <c r="D2205"/>
      <c r="E2205"/>
      <c r="F2205"/>
      <c r="G2205"/>
      <c r="H2205"/>
      <c r="I2205"/>
      <c r="J2205"/>
      <c r="K2205"/>
      <c r="L2205"/>
      <c r="M2205"/>
      <c r="N2205"/>
      <c r="O2205"/>
      <c r="P2205"/>
      <c r="Q2205"/>
      <c r="R2205"/>
      <c r="S2205"/>
      <c r="T2205"/>
    </row>
    <row r="2206" spans="2:20" ht="15" x14ac:dyDescent="0.25">
      <c r="B2206" s="4" t="str">
        <f t="shared" si="35"/>
        <v/>
      </c>
      <c r="C2206"/>
      <c r="D2206"/>
      <c r="E2206"/>
      <c r="F2206"/>
      <c r="G2206"/>
      <c r="H2206"/>
      <c r="I2206"/>
      <c r="J2206"/>
      <c r="K2206"/>
      <c r="L2206"/>
      <c r="M2206"/>
      <c r="N2206"/>
      <c r="O2206"/>
      <c r="P2206"/>
      <c r="Q2206"/>
      <c r="R2206"/>
      <c r="S2206"/>
      <c r="T2206"/>
    </row>
    <row r="2207" spans="2:20" ht="15" x14ac:dyDescent="0.25">
      <c r="B2207" s="4" t="str">
        <f t="shared" si="35"/>
        <v/>
      </c>
      <c r="C2207"/>
      <c r="D2207"/>
      <c r="E2207"/>
      <c r="F2207"/>
      <c r="G2207"/>
      <c r="H2207"/>
      <c r="I2207"/>
      <c r="J2207"/>
      <c r="K2207"/>
      <c r="L2207"/>
      <c r="M2207"/>
      <c r="N2207"/>
      <c r="O2207"/>
      <c r="P2207"/>
      <c r="Q2207"/>
      <c r="R2207"/>
      <c r="S2207"/>
      <c r="T2207"/>
    </row>
    <row r="2208" spans="2:20" ht="15" x14ac:dyDescent="0.25">
      <c r="B2208" s="4" t="str">
        <f t="shared" si="35"/>
        <v/>
      </c>
      <c r="C2208"/>
      <c r="D2208"/>
      <c r="E2208"/>
      <c r="F2208"/>
      <c r="G2208"/>
      <c r="H2208"/>
      <c r="I2208"/>
      <c r="J2208"/>
      <c r="K2208"/>
      <c r="L2208"/>
      <c r="M2208"/>
      <c r="N2208"/>
      <c r="O2208"/>
      <c r="P2208"/>
      <c r="Q2208"/>
      <c r="R2208"/>
      <c r="S2208"/>
      <c r="T2208"/>
    </row>
    <row r="2209" spans="2:20" ht="15" x14ac:dyDescent="0.25">
      <c r="B2209" s="4" t="str">
        <f t="shared" si="35"/>
        <v/>
      </c>
      <c r="C2209"/>
      <c r="D2209"/>
      <c r="E2209"/>
      <c r="F2209"/>
      <c r="G2209"/>
      <c r="H2209"/>
      <c r="I2209"/>
      <c r="J2209"/>
      <c r="K2209"/>
      <c r="L2209"/>
      <c r="M2209"/>
      <c r="N2209"/>
      <c r="O2209"/>
      <c r="P2209"/>
      <c r="Q2209"/>
      <c r="R2209"/>
      <c r="S2209"/>
      <c r="T2209"/>
    </row>
    <row r="2210" spans="2:20" ht="15" x14ac:dyDescent="0.25">
      <c r="B2210" s="4" t="str">
        <f t="shared" si="35"/>
        <v/>
      </c>
      <c r="C2210"/>
      <c r="D2210"/>
      <c r="E2210"/>
      <c r="F2210"/>
      <c r="G2210"/>
      <c r="H2210"/>
      <c r="I2210"/>
      <c r="J2210"/>
      <c r="K2210"/>
      <c r="L2210"/>
      <c r="M2210"/>
      <c r="N2210"/>
      <c r="O2210"/>
      <c r="P2210"/>
      <c r="Q2210"/>
      <c r="R2210"/>
      <c r="S2210"/>
      <c r="T2210"/>
    </row>
    <row r="2211" spans="2:20" ht="15" x14ac:dyDescent="0.25">
      <c r="B2211" s="4" t="str">
        <f t="shared" si="35"/>
        <v/>
      </c>
      <c r="C2211"/>
      <c r="D2211"/>
      <c r="E2211"/>
      <c r="F2211"/>
      <c r="G2211"/>
      <c r="H2211"/>
      <c r="I2211"/>
      <c r="J2211"/>
      <c r="K2211"/>
      <c r="L2211"/>
      <c r="M2211"/>
      <c r="N2211"/>
      <c r="O2211"/>
      <c r="P2211"/>
      <c r="Q2211"/>
      <c r="R2211"/>
      <c r="S2211"/>
      <c r="T2211"/>
    </row>
    <row r="2212" spans="2:20" ht="15" x14ac:dyDescent="0.25">
      <c r="B2212" s="4" t="str">
        <f t="shared" si="35"/>
        <v/>
      </c>
      <c r="C2212"/>
      <c r="D2212"/>
      <c r="E2212"/>
      <c r="F2212"/>
      <c r="G2212"/>
      <c r="H2212"/>
      <c r="I2212"/>
      <c r="J2212"/>
      <c r="K2212"/>
      <c r="L2212"/>
      <c r="M2212"/>
      <c r="N2212"/>
      <c r="O2212"/>
      <c r="P2212"/>
      <c r="Q2212"/>
      <c r="R2212"/>
      <c r="S2212"/>
      <c r="T2212"/>
    </row>
    <row r="2213" spans="2:20" ht="15" x14ac:dyDescent="0.25">
      <c r="B2213" s="4" t="str">
        <f t="shared" si="35"/>
        <v/>
      </c>
      <c r="C2213"/>
      <c r="D2213"/>
      <c r="E2213"/>
      <c r="F2213"/>
      <c r="G2213"/>
      <c r="H2213"/>
      <c r="I2213"/>
      <c r="J2213"/>
      <c r="K2213"/>
      <c r="L2213"/>
      <c r="M2213"/>
      <c r="N2213"/>
      <c r="O2213"/>
      <c r="P2213"/>
      <c r="Q2213"/>
      <c r="R2213"/>
      <c r="S2213"/>
      <c r="T2213"/>
    </row>
    <row r="2214" spans="2:20" ht="15" x14ac:dyDescent="0.25">
      <c r="B2214" s="4" t="str">
        <f t="shared" si="35"/>
        <v/>
      </c>
      <c r="C2214"/>
      <c r="D2214"/>
      <c r="E2214"/>
      <c r="F2214"/>
      <c r="G2214"/>
      <c r="H2214"/>
      <c r="I2214"/>
      <c r="J2214"/>
      <c r="K2214"/>
      <c r="L2214"/>
      <c r="M2214"/>
      <c r="N2214"/>
      <c r="O2214"/>
      <c r="P2214"/>
      <c r="Q2214"/>
      <c r="R2214"/>
      <c r="S2214"/>
      <c r="T2214"/>
    </row>
    <row r="2215" spans="2:20" ht="15" x14ac:dyDescent="0.25">
      <c r="B2215" s="4" t="str">
        <f t="shared" si="35"/>
        <v/>
      </c>
      <c r="C2215"/>
      <c r="D2215"/>
      <c r="E2215"/>
      <c r="F2215"/>
      <c r="G2215"/>
      <c r="H2215"/>
      <c r="I2215"/>
      <c r="J2215"/>
      <c r="K2215"/>
      <c r="L2215"/>
      <c r="M2215"/>
      <c r="N2215"/>
      <c r="O2215"/>
      <c r="P2215"/>
      <c r="Q2215"/>
      <c r="R2215"/>
      <c r="S2215"/>
      <c r="T2215"/>
    </row>
    <row r="2216" spans="2:20" ht="15" x14ac:dyDescent="0.25">
      <c r="B2216" s="4" t="str">
        <f t="shared" si="35"/>
        <v/>
      </c>
      <c r="C2216"/>
      <c r="D2216"/>
      <c r="E2216"/>
      <c r="F2216"/>
      <c r="G2216"/>
      <c r="H2216"/>
      <c r="I2216"/>
      <c r="J2216"/>
      <c r="K2216"/>
      <c r="L2216"/>
      <c r="M2216"/>
      <c r="N2216"/>
      <c r="O2216"/>
      <c r="P2216"/>
      <c r="Q2216"/>
      <c r="R2216"/>
      <c r="S2216"/>
      <c r="T2216"/>
    </row>
    <row r="2217" spans="2:20" ht="15" x14ac:dyDescent="0.25">
      <c r="B2217" s="4" t="str">
        <f t="shared" si="35"/>
        <v/>
      </c>
      <c r="C2217"/>
      <c r="D2217"/>
      <c r="E2217"/>
      <c r="F2217"/>
      <c r="G2217"/>
      <c r="H2217"/>
      <c r="I2217"/>
      <c r="J2217"/>
      <c r="K2217"/>
      <c r="L2217"/>
      <c r="M2217"/>
      <c r="N2217"/>
      <c r="O2217"/>
      <c r="P2217"/>
      <c r="Q2217"/>
      <c r="R2217"/>
      <c r="S2217"/>
      <c r="T2217"/>
    </row>
    <row r="2218" spans="2:20" ht="15" x14ac:dyDescent="0.25">
      <c r="B2218" s="4" t="str">
        <f t="shared" si="35"/>
        <v/>
      </c>
      <c r="C2218"/>
      <c r="D2218"/>
      <c r="E2218"/>
      <c r="F2218"/>
      <c r="G2218"/>
      <c r="H2218"/>
      <c r="I2218"/>
      <c r="J2218"/>
      <c r="K2218"/>
      <c r="L2218"/>
      <c r="M2218"/>
      <c r="N2218"/>
      <c r="O2218"/>
      <c r="P2218"/>
      <c r="Q2218"/>
      <c r="R2218"/>
      <c r="S2218"/>
      <c r="T2218"/>
    </row>
    <row r="2219" spans="2:20" ht="15" x14ac:dyDescent="0.25">
      <c r="B2219" s="4" t="str">
        <f t="shared" si="35"/>
        <v/>
      </c>
      <c r="C2219"/>
      <c r="D2219"/>
      <c r="E2219"/>
      <c r="F2219"/>
      <c r="G2219"/>
      <c r="H2219"/>
      <c r="I2219"/>
      <c r="J2219"/>
      <c r="K2219"/>
      <c r="L2219"/>
      <c r="M2219"/>
      <c r="N2219"/>
      <c r="O2219"/>
      <c r="P2219"/>
      <c r="Q2219"/>
      <c r="R2219"/>
      <c r="S2219"/>
      <c r="T2219"/>
    </row>
    <row r="2220" spans="2:20" ht="15" x14ac:dyDescent="0.25">
      <c r="B2220" s="4" t="str">
        <f t="shared" si="35"/>
        <v/>
      </c>
      <c r="C2220"/>
      <c r="D2220"/>
      <c r="E2220"/>
      <c r="F2220"/>
      <c r="G2220"/>
      <c r="H2220"/>
      <c r="I2220"/>
      <c r="J2220"/>
      <c r="K2220"/>
      <c r="L2220"/>
      <c r="M2220"/>
      <c r="N2220"/>
      <c r="O2220"/>
      <c r="P2220"/>
      <c r="Q2220"/>
      <c r="R2220"/>
      <c r="S2220"/>
      <c r="T2220"/>
    </row>
    <row r="2221" spans="2:20" ht="15" x14ac:dyDescent="0.25">
      <c r="B2221" s="4" t="str">
        <f t="shared" si="35"/>
        <v/>
      </c>
      <c r="C2221"/>
      <c r="D2221"/>
      <c r="E2221"/>
      <c r="F2221"/>
      <c r="G2221"/>
      <c r="H2221"/>
      <c r="I2221"/>
      <c r="J2221"/>
      <c r="K2221"/>
      <c r="L2221"/>
      <c r="M2221"/>
      <c r="N2221"/>
      <c r="O2221"/>
      <c r="P2221"/>
      <c r="Q2221"/>
      <c r="R2221"/>
      <c r="S2221"/>
      <c r="T2221"/>
    </row>
    <row r="2222" spans="2:20" ht="15" x14ac:dyDescent="0.25">
      <c r="B2222" s="4" t="str">
        <f t="shared" si="35"/>
        <v/>
      </c>
      <c r="C2222"/>
      <c r="D2222"/>
      <c r="E2222"/>
      <c r="F2222"/>
      <c r="G2222"/>
      <c r="H2222"/>
      <c r="I2222"/>
      <c r="J2222"/>
      <c r="K2222"/>
      <c r="L2222"/>
      <c r="M2222"/>
      <c r="N2222"/>
      <c r="O2222"/>
      <c r="P2222"/>
      <c r="Q2222"/>
      <c r="R2222"/>
      <c r="S2222"/>
      <c r="T2222"/>
    </row>
    <row r="2223" spans="2:20" ht="15" x14ac:dyDescent="0.25">
      <c r="B2223" s="4" t="str">
        <f t="shared" si="35"/>
        <v/>
      </c>
      <c r="C2223"/>
      <c r="D2223"/>
      <c r="E2223"/>
      <c r="F2223"/>
      <c r="G2223"/>
      <c r="H2223"/>
      <c r="I2223"/>
      <c r="J2223"/>
      <c r="K2223"/>
      <c r="L2223"/>
      <c r="M2223"/>
      <c r="N2223"/>
      <c r="O2223"/>
      <c r="P2223"/>
      <c r="Q2223"/>
      <c r="R2223"/>
      <c r="S2223"/>
      <c r="T2223"/>
    </row>
    <row r="2224" spans="2:20" ht="15" x14ac:dyDescent="0.25">
      <c r="B2224" s="4" t="str">
        <f t="shared" si="35"/>
        <v/>
      </c>
      <c r="C2224"/>
      <c r="D2224"/>
      <c r="E2224"/>
      <c r="F2224"/>
      <c r="G2224"/>
      <c r="H2224"/>
      <c r="I2224"/>
      <c r="J2224"/>
      <c r="K2224"/>
      <c r="L2224"/>
      <c r="M2224"/>
      <c r="N2224"/>
      <c r="O2224"/>
      <c r="P2224"/>
      <c r="Q2224"/>
      <c r="R2224"/>
      <c r="S2224"/>
      <c r="T2224"/>
    </row>
    <row r="2225" spans="2:20" ht="15" x14ac:dyDescent="0.25">
      <c r="B2225" s="4" t="str">
        <f t="shared" si="35"/>
        <v/>
      </c>
      <c r="C2225"/>
      <c r="D2225"/>
      <c r="E2225"/>
      <c r="F2225"/>
      <c r="G2225"/>
      <c r="H2225"/>
      <c r="I2225"/>
      <c r="J2225"/>
      <c r="K2225"/>
      <c r="L2225"/>
      <c r="M2225"/>
      <c r="N2225"/>
      <c r="O2225"/>
      <c r="P2225"/>
      <c r="Q2225"/>
      <c r="R2225"/>
      <c r="S2225"/>
      <c r="T2225"/>
    </row>
    <row r="2226" spans="2:20" ht="15" x14ac:dyDescent="0.25">
      <c r="B2226" s="4" t="str">
        <f t="shared" si="35"/>
        <v/>
      </c>
      <c r="C2226"/>
      <c r="D2226"/>
      <c r="E2226"/>
      <c r="F2226"/>
      <c r="G2226"/>
      <c r="H2226"/>
      <c r="I2226"/>
      <c r="J2226"/>
      <c r="K2226"/>
      <c r="L2226"/>
      <c r="M2226"/>
      <c r="N2226"/>
      <c r="O2226"/>
      <c r="P2226"/>
      <c r="Q2226"/>
      <c r="R2226"/>
      <c r="S2226"/>
      <c r="T2226"/>
    </row>
    <row r="2227" spans="2:20" ht="15" x14ac:dyDescent="0.25">
      <c r="B2227" s="4" t="str">
        <f t="shared" si="35"/>
        <v/>
      </c>
      <c r="C2227"/>
      <c r="D2227"/>
      <c r="E2227"/>
      <c r="F2227"/>
      <c r="G2227"/>
      <c r="H2227"/>
      <c r="I2227"/>
      <c r="J2227"/>
      <c r="K2227"/>
      <c r="L2227"/>
      <c r="M2227"/>
      <c r="N2227"/>
      <c r="O2227"/>
      <c r="P2227"/>
      <c r="Q2227"/>
      <c r="R2227"/>
      <c r="S2227"/>
      <c r="T2227"/>
    </row>
    <row r="2228" spans="2:20" ht="15" x14ac:dyDescent="0.25">
      <c r="B2228" s="4" t="str">
        <f t="shared" si="35"/>
        <v/>
      </c>
      <c r="C2228"/>
      <c r="D2228"/>
      <c r="E2228"/>
      <c r="F2228"/>
      <c r="G2228"/>
      <c r="H2228"/>
      <c r="I2228"/>
      <c r="J2228"/>
      <c r="K2228"/>
      <c r="L2228"/>
      <c r="M2228"/>
      <c r="N2228"/>
      <c r="O2228"/>
      <c r="P2228"/>
      <c r="Q2228"/>
      <c r="R2228"/>
      <c r="S2228"/>
      <c r="T2228"/>
    </row>
    <row r="2229" spans="2:20" ht="15" x14ac:dyDescent="0.25">
      <c r="B2229" s="4" t="str">
        <f t="shared" si="35"/>
        <v/>
      </c>
      <c r="C2229"/>
      <c r="D2229"/>
      <c r="E2229"/>
      <c r="F2229"/>
      <c r="G2229"/>
      <c r="H2229"/>
      <c r="I2229"/>
      <c r="J2229"/>
      <c r="K2229"/>
      <c r="L2229"/>
      <c r="M2229"/>
      <c r="N2229"/>
      <c r="O2229"/>
      <c r="P2229"/>
      <c r="Q2229"/>
      <c r="R2229"/>
      <c r="S2229"/>
      <c r="T2229"/>
    </row>
    <row r="2230" spans="2:20" ht="15" x14ac:dyDescent="0.25">
      <c r="B2230" s="4" t="str">
        <f t="shared" si="35"/>
        <v/>
      </c>
      <c r="C2230"/>
      <c r="D2230"/>
      <c r="E2230"/>
      <c r="F2230"/>
      <c r="G2230"/>
      <c r="H2230"/>
      <c r="I2230"/>
      <c r="J2230"/>
      <c r="K2230"/>
      <c r="L2230"/>
      <c r="M2230"/>
      <c r="N2230"/>
      <c r="O2230"/>
      <c r="P2230"/>
      <c r="Q2230"/>
      <c r="R2230"/>
      <c r="S2230"/>
      <c r="T2230"/>
    </row>
    <row r="2231" spans="2:20" ht="15" x14ac:dyDescent="0.25">
      <c r="B2231" s="4" t="str">
        <f t="shared" si="35"/>
        <v/>
      </c>
      <c r="C2231"/>
      <c r="D2231"/>
      <c r="E2231"/>
      <c r="F2231"/>
      <c r="G2231"/>
      <c r="H2231"/>
      <c r="I2231"/>
      <c r="J2231"/>
      <c r="K2231"/>
      <c r="L2231"/>
      <c r="M2231"/>
      <c r="N2231"/>
      <c r="O2231"/>
      <c r="P2231"/>
      <c r="Q2231"/>
      <c r="R2231"/>
      <c r="S2231"/>
      <c r="T2231"/>
    </row>
    <row r="2232" spans="2:20" ht="15" x14ac:dyDescent="0.25">
      <c r="B2232" s="4" t="str">
        <f t="shared" si="35"/>
        <v/>
      </c>
      <c r="C2232"/>
      <c r="D2232"/>
      <c r="E2232"/>
      <c r="F2232"/>
      <c r="G2232"/>
      <c r="H2232"/>
      <c r="I2232"/>
      <c r="J2232"/>
      <c r="K2232"/>
      <c r="L2232"/>
      <c r="M2232"/>
      <c r="N2232"/>
      <c r="O2232"/>
      <c r="P2232"/>
      <c r="Q2232"/>
      <c r="R2232"/>
      <c r="S2232"/>
      <c r="T2232"/>
    </row>
    <row r="2233" spans="2:20" ht="15" x14ac:dyDescent="0.25">
      <c r="B2233" s="4" t="str">
        <f t="shared" si="35"/>
        <v/>
      </c>
      <c r="C2233"/>
      <c r="D2233"/>
      <c r="E2233"/>
      <c r="F2233"/>
      <c r="G2233"/>
      <c r="H2233"/>
      <c r="I2233"/>
      <c r="J2233"/>
      <c r="K2233"/>
      <c r="L2233"/>
      <c r="M2233"/>
      <c r="N2233"/>
      <c r="O2233"/>
      <c r="P2233"/>
      <c r="Q2233"/>
      <c r="R2233"/>
      <c r="S2233"/>
      <c r="T2233"/>
    </row>
    <row r="2234" spans="2:20" ht="15" x14ac:dyDescent="0.25">
      <c r="B2234" s="4" t="str">
        <f t="shared" si="35"/>
        <v/>
      </c>
      <c r="C2234"/>
      <c r="D2234"/>
      <c r="E2234"/>
      <c r="F2234"/>
      <c r="G2234"/>
      <c r="H2234"/>
      <c r="I2234"/>
      <c r="J2234"/>
      <c r="K2234"/>
      <c r="L2234"/>
      <c r="M2234"/>
      <c r="N2234"/>
      <c r="O2234"/>
      <c r="P2234"/>
      <c r="Q2234"/>
      <c r="R2234"/>
      <c r="S2234"/>
      <c r="T2234"/>
    </row>
    <row r="2235" spans="2:20" ht="15" x14ac:dyDescent="0.25">
      <c r="B2235" s="4" t="str">
        <f t="shared" si="35"/>
        <v/>
      </c>
      <c r="C2235"/>
      <c r="D2235"/>
      <c r="E2235"/>
      <c r="F2235"/>
      <c r="G2235"/>
      <c r="H2235"/>
      <c r="I2235"/>
      <c r="J2235"/>
      <c r="K2235"/>
      <c r="L2235"/>
      <c r="M2235"/>
      <c r="N2235"/>
      <c r="O2235"/>
      <c r="P2235"/>
      <c r="Q2235"/>
      <c r="R2235"/>
      <c r="S2235"/>
      <c r="T2235"/>
    </row>
    <row r="2236" spans="2:20" ht="15" x14ac:dyDescent="0.25">
      <c r="B2236" s="4" t="str">
        <f t="shared" si="35"/>
        <v/>
      </c>
      <c r="C2236"/>
      <c r="D2236"/>
      <c r="E2236"/>
      <c r="F2236"/>
      <c r="G2236"/>
      <c r="H2236"/>
      <c r="I2236"/>
      <c r="J2236"/>
      <c r="K2236"/>
      <c r="L2236"/>
      <c r="M2236"/>
      <c r="N2236"/>
      <c r="O2236"/>
      <c r="P2236"/>
      <c r="Q2236"/>
      <c r="R2236"/>
      <c r="S2236"/>
      <c r="T2236"/>
    </row>
    <row r="2237" spans="2:20" ht="15" x14ac:dyDescent="0.25">
      <c r="B2237" s="4" t="str">
        <f t="shared" si="35"/>
        <v/>
      </c>
      <c r="C2237"/>
      <c r="D2237"/>
      <c r="E2237"/>
      <c r="F2237"/>
      <c r="G2237"/>
      <c r="H2237"/>
      <c r="I2237"/>
      <c r="J2237"/>
      <c r="K2237"/>
      <c r="L2237"/>
      <c r="M2237"/>
      <c r="N2237"/>
      <c r="O2237"/>
      <c r="P2237"/>
      <c r="Q2237"/>
      <c r="R2237"/>
      <c r="S2237"/>
      <c r="T2237"/>
    </row>
    <row r="2238" spans="2:20" ht="15" x14ac:dyDescent="0.25">
      <c r="B2238" s="4" t="str">
        <f t="shared" si="35"/>
        <v/>
      </c>
      <c r="C2238"/>
      <c r="D2238"/>
      <c r="E2238"/>
      <c r="F2238"/>
      <c r="G2238"/>
      <c r="H2238"/>
      <c r="I2238"/>
      <c r="J2238"/>
      <c r="K2238"/>
      <c r="L2238"/>
      <c r="M2238"/>
      <c r="N2238"/>
      <c r="O2238"/>
      <c r="P2238"/>
      <c r="Q2238"/>
      <c r="R2238"/>
      <c r="S2238"/>
      <c r="T2238"/>
    </row>
    <row r="2239" spans="2:20" ht="15" x14ac:dyDescent="0.25">
      <c r="B2239" s="4" t="str">
        <f t="shared" si="35"/>
        <v/>
      </c>
      <c r="C2239"/>
      <c r="D2239"/>
      <c r="E2239"/>
      <c r="F2239"/>
      <c r="G2239"/>
      <c r="H2239"/>
      <c r="I2239"/>
      <c r="J2239"/>
      <c r="K2239"/>
      <c r="L2239"/>
      <c r="M2239"/>
      <c r="N2239"/>
      <c r="O2239"/>
      <c r="P2239"/>
      <c r="Q2239"/>
      <c r="R2239"/>
      <c r="S2239"/>
      <c r="T2239"/>
    </row>
    <row r="2240" spans="2:20" ht="15" x14ac:dyDescent="0.25">
      <c r="B2240" s="4" t="str">
        <f t="shared" si="35"/>
        <v/>
      </c>
      <c r="C2240"/>
      <c r="D2240"/>
      <c r="E2240"/>
      <c r="F2240"/>
      <c r="G2240"/>
      <c r="H2240"/>
      <c r="I2240"/>
      <c r="J2240"/>
      <c r="K2240"/>
      <c r="L2240"/>
      <c r="M2240"/>
      <c r="N2240"/>
      <c r="O2240"/>
      <c r="P2240"/>
      <c r="Q2240"/>
      <c r="R2240"/>
      <c r="S2240"/>
      <c r="T2240"/>
    </row>
    <row r="2241" spans="2:20" ht="15" x14ac:dyDescent="0.25">
      <c r="B2241" s="4" t="str">
        <f t="shared" si="35"/>
        <v/>
      </c>
      <c r="C2241"/>
      <c r="D2241"/>
      <c r="E2241"/>
      <c r="F2241"/>
      <c r="G2241"/>
      <c r="H2241"/>
      <c r="I2241"/>
      <c r="J2241"/>
      <c r="K2241"/>
      <c r="L2241"/>
      <c r="M2241"/>
      <c r="N2241"/>
      <c r="O2241"/>
      <c r="P2241"/>
      <c r="Q2241"/>
      <c r="R2241"/>
      <c r="S2241"/>
      <c r="T2241"/>
    </row>
    <row r="2242" spans="2:20" ht="15" x14ac:dyDescent="0.25">
      <c r="B2242" s="4" t="str">
        <f t="shared" si="35"/>
        <v/>
      </c>
      <c r="C2242"/>
      <c r="D2242"/>
      <c r="E2242"/>
      <c r="F2242"/>
      <c r="G2242"/>
      <c r="H2242"/>
      <c r="I2242"/>
      <c r="J2242"/>
      <c r="K2242"/>
      <c r="L2242"/>
      <c r="M2242"/>
      <c r="N2242"/>
      <c r="O2242"/>
      <c r="P2242"/>
      <c r="Q2242"/>
      <c r="R2242"/>
      <c r="S2242"/>
      <c r="T2242"/>
    </row>
    <row r="2243" spans="2:20" ht="15" x14ac:dyDescent="0.25">
      <c r="B2243" s="4" t="str">
        <f t="shared" si="35"/>
        <v/>
      </c>
      <c r="C2243"/>
      <c r="D2243"/>
      <c r="E2243"/>
      <c r="F2243"/>
      <c r="G2243"/>
      <c r="H2243"/>
      <c r="I2243"/>
      <c r="J2243"/>
      <c r="K2243"/>
      <c r="L2243"/>
      <c r="M2243"/>
      <c r="N2243"/>
      <c r="O2243"/>
      <c r="P2243"/>
      <c r="Q2243"/>
      <c r="R2243"/>
      <c r="S2243"/>
      <c r="T2243"/>
    </row>
    <row r="2244" spans="2:20" ht="15" x14ac:dyDescent="0.25">
      <c r="B2244" s="4" t="str">
        <f t="shared" si="35"/>
        <v/>
      </c>
      <c r="C2244"/>
      <c r="D2244"/>
      <c r="E2244"/>
      <c r="F2244"/>
      <c r="G2244"/>
      <c r="H2244"/>
      <c r="I2244"/>
      <c r="J2244"/>
      <c r="K2244"/>
      <c r="L2244"/>
      <c r="M2244"/>
      <c r="N2244"/>
      <c r="O2244"/>
      <c r="P2244"/>
      <c r="Q2244"/>
      <c r="R2244"/>
      <c r="S2244"/>
      <c r="T2244"/>
    </row>
    <row r="2245" spans="2:20" ht="15" x14ac:dyDescent="0.25">
      <c r="B2245" s="4" t="str">
        <f t="shared" si="35"/>
        <v/>
      </c>
      <c r="C2245"/>
      <c r="D2245"/>
      <c r="E2245"/>
      <c r="F2245"/>
      <c r="G2245"/>
      <c r="H2245"/>
      <c r="I2245"/>
      <c r="J2245"/>
      <c r="K2245"/>
      <c r="L2245"/>
      <c r="M2245"/>
      <c r="N2245"/>
      <c r="O2245"/>
      <c r="P2245"/>
      <c r="Q2245"/>
      <c r="R2245"/>
      <c r="S2245"/>
      <c r="T2245"/>
    </row>
    <row r="2246" spans="2:20" ht="15" x14ac:dyDescent="0.25">
      <c r="B2246" s="4" t="str">
        <f t="shared" si="35"/>
        <v/>
      </c>
      <c r="C2246"/>
      <c r="D2246"/>
      <c r="E2246"/>
      <c r="F2246"/>
      <c r="G2246"/>
      <c r="H2246"/>
      <c r="I2246"/>
      <c r="J2246"/>
      <c r="K2246"/>
      <c r="L2246"/>
      <c r="M2246"/>
      <c r="N2246"/>
      <c r="O2246"/>
      <c r="P2246"/>
      <c r="Q2246"/>
      <c r="R2246"/>
      <c r="S2246"/>
      <c r="T2246"/>
    </row>
    <row r="2247" spans="2:20" ht="15" x14ac:dyDescent="0.25">
      <c r="B2247" s="4" t="str">
        <f t="shared" si="35"/>
        <v/>
      </c>
      <c r="C2247"/>
      <c r="D2247"/>
      <c r="E2247"/>
      <c r="F2247"/>
      <c r="G2247"/>
      <c r="H2247"/>
      <c r="I2247"/>
      <c r="J2247"/>
      <c r="K2247"/>
      <c r="L2247"/>
      <c r="M2247"/>
      <c r="N2247"/>
      <c r="O2247"/>
      <c r="P2247"/>
      <c r="Q2247"/>
      <c r="R2247"/>
      <c r="S2247"/>
      <c r="T2247"/>
    </row>
    <row r="2248" spans="2:20" ht="15" x14ac:dyDescent="0.25">
      <c r="B2248" s="4" t="str">
        <f t="shared" si="35"/>
        <v/>
      </c>
      <c r="C2248"/>
      <c r="D2248"/>
      <c r="E2248"/>
      <c r="F2248"/>
      <c r="G2248"/>
      <c r="H2248"/>
      <c r="I2248"/>
      <c r="J2248"/>
      <c r="K2248"/>
      <c r="L2248"/>
      <c r="M2248"/>
      <c r="N2248"/>
      <c r="O2248"/>
      <c r="P2248"/>
      <c r="Q2248"/>
      <c r="R2248"/>
      <c r="S2248"/>
      <c r="T2248"/>
    </row>
    <row r="2249" spans="2:20" ht="15" x14ac:dyDescent="0.25">
      <c r="B2249" s="4" t="str">
        <f t="shared" si="35"/>
        <v/>
      </c>
      <c r="C2249"/>
      <c r="D2249"/>
      <c r="E2249"/>
      <c r="F2249"/>
      <c r="G2249"/>
      <c r="H2249"/>
      <c r="I2249"/>
      <c r="J2249"/>
      <c r="K2249"/>
      <c r="L2249"/>
      <c r="M2249"/>
      <c r="N2249"/>
      <c r="O2249"/>
      <c r="P2249"/>
      <c r="Q2249"/>
      <c r="R2249"/>
      <c r="S2249"/>
      <c r="T2249"/>
    </row>
    <row r="2250" spans="2:20" ht="15" x14ac:dyDescent="0.25">
      <c r="B2250" s="4" t="str">
        <f t="shared" si="35"/>
        <v/>
      </c>
      <c r="C2250"/>
      <c r="D2250"/>
      <c r="E2250"/>
      <c r="F2250"/>
      <c r="G2250"/>
      <c r="H2250"/>
      <c r="I2250"/>
      <c r="J2250"/>
      <c r="K2250"/>
      <c r="L2250"/>
      <c r="M2250"/>
      <c r="N2250"/>
      <c r="O2250"/>
      <c r="P2250"/>
      <c r="Q2250"/>
      <c r="R2250"/>
      <c r="S2250"/>
      <c r="T2250"/>
    </row>
    <row r="2251" spans="2:20" ht="15" x14ac:dyDescent="0.25">
      <c r="B2251" s="4" t="str">
        <f t="shared" si="35"/>
        <v/>
      </c>
      <c r="C2251"/>
      <c r="D2251"/>
      <c r="E2251"/>
      <c r="F2251"/>
      <c r="G2251"/>
      <c r="H2251"/>
      <c r="I2251"/>
      <c r="J2251"/>
      <c r="K2251"/>
      <c r="L2251"/>
      <c r="M2251"/>
      <c r="N2251"/>
      <c r="O2251"/>
      <c r="P2251"/>
      <c r="Q2251"/>
      <c r="R2251"/>
      <c r="S2251"/>
      <c r="T2251"/>
    </row>
    <row r="2252" spans="2:20" ht="15" x14ac:dyDescent="0.25">
      <c r="B2252" s="4" t="str">
        <f t="shared" si="35"/>
        <v/>
      </c>
      <c r="C2252"/>
      <c r="D2252"/>
      <c r="E2252"/>
      <c r="F2252"/>
      <c r="G2252"/>
      <c r="H2252"/>
      <c r="I2252"/>
      <c r="J2252"/>
      <c r="K2252"/>
      <c r="L2252"/>
      <c r="M2252"/>
      <c r="N2252"/>
      <c r="O2252"/>
      <c r="P2252"/>
      <c r="Q2252"/>
      <c r="R2252"/>
      <c r="S2252"/>
      <c r="T2252"/>
    </row>
    <row r="2253" spans="2:20" ht="15" x14ac:dyDescent="0.25">
      <c r="B2253" s="4" t="str">
        <f t="shared" ref="B2253:B2316" si="36">IF(IFERROR(IF(MAX(G2253:BB2253)/MAX($G$12:$BB$10000)=1,"",MAX(G2253:BB2253)/MAX($G$12:$BB$10000)),"")=0,"",IFERROR(IF(MAX(G2253:BB2253)/MAX($G$12:$BB$10000)=1,"",MAX(G2253:BB2253)/MAX($G$12:$BB$10000)),""))</f>
        <v/>
      </c>
      <c r="C2253"/>
      <c r="D2253"/>
      <c r="E2253"/>
      <c r="F2253"/>
      <c r="G2253"/>
      <c r="H2253"/>
      <c r="I2253"/>
      <c r="J2253"/>
      <c r="K2253"/>
      <c r="L2253"/>
      <c r="M2253"/>
      <c r="N2253"/>
      <c r="O2253"/>
      <c r="P2253"/>
      <c r="Q2253"/>
      <c r="R2253"/>
      <c r="S2253"/>
      <c r="T2253"/>
    </row>
    <row r="2254" spans="2:20" ht="15" x14ac:dyDescent="0.25">
      <c r="B2254" s="4" t="str">
        <f t="shared" si="36"/>
        <v/>
      </c>
      <c r="C2254"/>
      <c r="D2254"/>
      <c r="E2254"/>
      <c r="F2254"/>
      <c r="G2254"/>
      <c r="H2254"/>
      <c r="I2254"/>
      <c r="J2254"/>
      <c r="K2254"/>
      <c r="L2254"/>
      <c r="M2254"/>
      <c r="N2254"/>
      <c r="O2254"/>
      <c r="P2254"/>
      <c r="Q2254"/>
      <c r="R2254"/>
      <c r="S2254"/>
      <c r="T2254"/>
    </row>
    <row r="2255" spans="2:20" ht="15" x14ac:dyDescent="0.25">
      <c r="B2255" s="4" t="str">
        <f t="shared" si="36"/>
        <v/>
      </c>
      <c r="C2255"/>
      <c r="D2255"/>
      <c r="E2255"/>
      <c r="F2255"/>
      <c r="G2255"/>
      <c r="H2255"/>
      <c r="I2255"/>
      <c r="J2255"/>
      <c r="K2255"/>
      <c r="L2255"/>
      <c r="M2255"/>
      <c r="N2255"/>
      <c r="O2255"/>
      <c r="P2255"/>
      <c r="Q2255"/>
      <c r="R2255"/>
      <c r="S2255"/>
      <c r="T2255"/>
    </row>
    <row r="2256" spans="2:20" ht="15" x14ac:dyDescent="0.25">
      <c r="B2256" s="4" t="str">
        <f t="shared" si="36"/>
        <v/>
      </c>
      <c r="C2256"/>
      <c r="D2256"/>
      <c r="E2256"/>
      <c r="F2256"/>
      <c r="G2256"/>
      <c r="H2256"/>
      <c r="I2256"/>
      <c r="J2256"/>
      <c r="K2256"/>
      <c r="L2256"/>
      <c r="M2256"/>
      <c r="N2256"/>
      <c r="O2256"/>
      <c r="P2256"/>
      <c r="Q2256"/>
      <c r="R2256"/>
      <c r="S2256"/>
      <c r="T2256"/>
    </row>
    <row r="2257" spans="2:20" ht="15" x14ac:dyDescent="0.25">
      <c r="B2257" s="4" t="str">
        <f t="shared" si="36"/>
        <v/>
      </c>
      <c r="C2257"/>
      <c r="D2257"/>
      <c r="E2257"/>
      <c r="F2257"/>
      <c r="G2257"/>
      <c r="H2257"/>
      <c r="I2257"/>
      <c r="J2257"/>
      <c r="K2257"/>
      <c r="L2257"/>
      <c r="M2257"/>
      <c r="N2257"/>
      <c r="O2257"/>
      <c r="P2257"/>
      <c r="Q2257"/>
      <c r="R2257"/>
      <c r="S2257"/>
      <c r="T2257"/>
    </row>
    <row r="2258" spans="2:20" ht="15" x14ac:dyDescent="0.25">
      <c r="B2258" s="4" t="str">
        <f t="shared" si="36"/>
        <v/>
      </c>
      <c r="C2258"/>
      <c r="D2258"/>
      <c r="E2258"/>
      <c r="F2258"/>
      <c r="G2258"/>
      <c r="H2258"/>
      <c r="I2258"/>
      <c r="J2258"/>
      <c r="K2258"/>
      <c r="L2258"/>
      <c r="M2258"/>
      <c r="N2258"/>
      <c r="O2258"/>
      <c r="P2258"/>
      <c r="Q2258"/>
      <c r="R2258"/>
      <c r="S2258"/>
      <c r="T2258"/>
    </row>
    <row r="2259" spans="2:20" ht="15" x14ac:dyDescent="0.25">
      <c r="B2259" s="4" t="str">
        <f t="shared" si="36"/>
        <v/>
      </c>
      <c r="C2259"/>
      <c r="D2259"/>
      <c r="E2259"/>
      <c r="F2259"/>
      <c r="G2259"/>
      <c r="H2259"/>
      <c r="I2259"/>
      <c r="J2259"/>
      <c r="K2259"/>
      <c r="L2259"/>
      <c r="M2259"/>
      <c r="N2259"/>
      <c r="O2259"/>
      <c r="P2259"/>
      <c r="Q2259"/>
      <c r="R2259"/>
      <c r="S2259"/>
      <c r="T2259"/>
    </row>
    <row r="2260" spans="2:20" ht="15" x14ac:dyDescent="0.25">
      <c r="B2260" s="4" t="str">
        <f t="shared" si="36"/>
        <v/>
      </c>
      <c r="C2260"/>
      <c r="D2260"/>
      <c r="E2260"/>
      <c r="F2260"/>
      <c r="G2260"/>
      <c r="H2260"/>
      <c r="I2260"/>
      <c r="J2260"/>
      <c r="K2260"/>
      <c r="L2260"/>
      <c r="M2260"/>
      <c r="N2260"/>
      <c r="O2260"/>
      <c r="P2260"/>
      <c r="Q2260"/>
      <c r="R2260"/>
      <c r="S2260"/>
      <c r="T2260"/>
    </row>
    <row r="2261" spans="2:20" ht="15" x14ac:dyDescent="0.25">
      <c r="B2261" s="4" t="str">
        <f t="shared" si="36"/>
        <v/>
      </c>
      <c r="C2261"/>
      <c r="D2261"/>
      <c r="E2261"/>
      <c r="F2261"/>
      <c r="G2261"/>
      <c r="H2261"/>
      <c r="I2261"/>
      <c r="J2261"/>
      <c r="K2261"/>
      <c r="L2261"/>
      <c r="M2261"/>
      <c r="N2261"/>
      <c r="O2261"/>
      <c r="P2261"/>
      <c r="Q2261"/>
      <c r="R2261"/>
      <c r="S2261"/>
      <c r="T2261"/>
    </row>
    <row r="2262" spans="2:20" ht="15" x14ac:dyDescent="0.25">
      <c r="B2262" s="4" t="str">
        <f t="shared" si="36"/>
        <v/>
      </c>
      <c r="C2262"/>
      <c r="D2262"/>
      <c r="E2262"/>
      <c r="F2262"/>
      <c r="G2262"/>
      <c r="H2262"/>
      <c r="I2262"/>
      <c r="J2262"/>
      <c r="K2262"/>
      <c r="L2262"/>
      <c r="M2262"/>
      <c r="N2262"/>
      <c r="O2262"/>
      <c r="P2262"/>
      <c r="Q2262"/>
      <c r="R2262"/>
      <c r="S2262"/>
      <c r="T2262"/>
    </row>
    <row r="2263" spans="2:20" ht="15" x14ac:dyDescent="0.25">
      <c r="B2263" s="4" t="str">
        <f t="shared" si="36"/>
        <v/>
      </c>
      <c r="C2263"/>
      <c r="D2263"/>
      <c r="E2263"/>
      <c r="F2263"/>
      <c r="G2263"/>
      <c r="H2263"/>
      <c r="I2263"/>
      <c r="J2263"/>
      <c r="K2263"/>
      <c r="L2263"/>
      <c r="M2263"/>
      <c r="N2263"/>
      <c r="O2263"/>
      <c r="P2263"/>
      <c r="Q2263"/>
      <c r="R2263"/>
      <c r="S2263"/>
      <c r="T2263"/>
    </row>
    <row r="2264" spans="2:20" ht="15" x14ac:dyDescent="0.25">
      <c r="B2264" s="4" t="str">
        <f t="shared" si="36"/>
        <v/>
      </c>
      <c r="C2264"/>
      <c r="D2264"/>
      <c r="E2264"/>
      <c r="F2264"/>
      <c r="G2264"/>
      <c r="H2264"/>
      <c r="I2264"/>
      <c r="J2264"/>
      <c r="K2264"/>
      <c r="L2264"/>
      <c r="M2264"/>
      <c r="N2264"/>
      <c r="O2264"/>
      <c r="P2264"/>
      <c r="Q2264"/>
      <c r="R2264"/>
      <c r="S2264"/>
      <c r="T2264"/>
    </row>
    <row r="2265" spans="2:20" ht="15" x14ac:dyDescent="0.25">
      <c r="B2265" s="4" t="str">
        <f t="shared" si="36"/>
        <v/>
      </c>
      <c r="C2265"/>
      <c r="D2265"/>
      <c r="E2265"/>
      <c r="F2265"/>
      <c r="G2265"/>
      <c r="H2265"/>
      <c r="I2265"/>
      <c r="J2265"/>
      <c r="K2265"/>
      <c r="L2265"/>
      <c r="M2265"/>
      <c r="N2265"/>
      <c r="O2265"/>
      <c r="P2265"/>
      <c r="Q2265"/>
      <c r="R2265"/>
      <c r="S2265"/>
      <c r="T2265"/>
    </row>
    <row r="2266" spans="2:20" ht="15" x14ac:dyDescent="0.25">
      <c r="B2266" s="4" t="str">
        <f t="shared" si="36"/>
        <v/>
      </c>
      <c r="C2266"/>
      <c r="D2266"/>
      <c r="E2266"/>
      <c r="F2266"/>
      <c r="G2266"/>
      <c r="H2266"/>
      <c r="I2266"/>
      <c r="J2266"/>
      <c r="K2266"/>
      <c r="L2266"/>
      <c r="M2266"/>
      <c r="N2266"/>
      <c r="O2266"/>
      <c r="P2266"/>
      <c r="Q2266"/>
      <c r="R2266"/>
      <c r="S2266"/>
      <c r="T2266"/>
    </row>
    <row r="2267" spans="2:20" ht="15" x14ac:dyDescent="0.25">
      <c r="B2267" s="4" t="str">
        <f t="shared" si="36"/>
        <v/>
      </c>
      <c r="C2267"/>
      <c r="D2267"/>
      <c r="E2267"/>
      <c r="F2267"/>
      <c r="G2267"/>
      <c r="H2267"/>
      <c r="I2267"/>
      <c r="J2267"/>
      <c r="K2267"/>
      <c r="L2267"/>
      <c r="M2267"/>
      <c r="N2267"/>
      <c r="O2267"/>
      <c r="P2267"/>
      <c r="Q2267"/>
      <c r="R2267"/>
      <c r="S2267"/>
      <c r="T2267"/>
    </row>
    <row r="2268" spans="2:20" ht="15" x14ac:dyDescent="0.25">
      <c r="B2268" s="4" t="str">
        <f t="shared" si="36"/>
        <v/>
      </c>
      <c r="C2268"/>
      <c r="D2268"/>
      <c r="E2268"/>
      <c r="F2268"/>
      <c r="G2268"/>
      <c r="H2268"/>
      <c r="I2268"/>
      <c r="J2268"/>
      <c r="K2268"/>
      <c r="L2268"/>
      <c r="M2268"/>
      <c r="N2268"/>
      <c r="O2268"/>
      <c r="P2268"/>
      <c r="Q2268"/>
      <c r="R2268"/>
      <c r="S2268"/>
      <c r="T2268"/>
    </row>
    <row r="2269" spans="2:20" ht="15" x14ac:dyDescent="0.25">
      <c r="B2269" s="4" t="str">
        <f t="shared" si="36"/>
        <v/>
      </c>
      <c r="C2269"/>
      <c r="D2269"/>
      <c r="E2269"/>
      <c r="F2269"/>
      <c r="G2269"/>
      <c r="H2269"/>
      <c r="I2269"/>
      <c r="J2269"/>
      <c r="K2269"/>
      <c r="L2269"/>
      <c r="M2269"/>
      <c r="N2269"/>
      <c r="O2269"/>
      <c r="P2269"/>
      <c r="Q2269"/>
      <c r="R2269"/>
      <c r="S2269"/>
      <c r="T2269"/>
    </row>
    <row r="2270" spans="2:20" ht="15" x14ac:dyDescent="0.25">
      <c r="B2270" s="4" t="str">
        <f t="shared" si="36"/>
        <v/>
      </c>
      <c r="C2270"/>
      <c r="D2270"/>
      <c r="E2270"/>
      <c r="F2270"/>
      <c r="G2270"/>
      <c r="H2270"/>
      <c r="I2270"/>
      <c r="J2270"/>
      <c r="K2270"/>
      <c r="L2270"/>
      <c r="M2270"/>
      <c r="N2270"/>
      <c r="O2270"/>
      <c r="P2270"/>
      <c r="Q2270"/>
      <c r="R2270"/>
      <c r="S2270"/>
      <c r="T2270"/>
    </row>
    <row r="2271" spans="2:20" ht="15" x14ac:dyDescent="0.25">
      <c r="B2271" s="4" t="str">
        <f t="shared" si="36"/>
        <v/>
      </c>
      <c r="C2271"/>
      <c r="D2271"/>
      <c r="E2271"/>
      <c r="F2271"/>
      <c r="G2271"/>
      <c r="H2271"/>
      <c r="I2271"/>
      <c r="J2271"/>
      <c r="K2271"/>
      <c r="L2271"/>
      <c r="M2271"/>
      <c r="N2271"/>
      <c r="O2271"/>
      <c r="P2271"/>
      <c r="Q2271"/>
      <c r="R2271"/>
      <c r="S2271"/>
      <c r="T2271"/>
    </row>
    <row r="2272" spans="2:20" ht="15" x14ac:dyDescent="0.25">
      <c r="B2272" s="4" t="str">
        <f t="shared" si="36"/>
        <v/>
      </c>
      <c r="C2272"/>
      <c r="D2272"/>
      <c r="E2272"/>
      <c r="F2272"/>
      <c r="G2272"/>
      <c r="H2272"/>
      <c r="I2272"/>
      <c r="J2272"/>
      <c r="K2272"/>
      <c r="L2272"/>
      <c r="M2272"/>
      <c r="N2272"/>
      <c r="O2272"/>
      <c r="P2272"/>
      <c r="Q2272"/>
      <c r="R2272"/>
      <c r="S2272"/>
      <c r="T2272"/>
    </row>
    <row r="2273" spans="2:20" ht="15" x14ac:dyDescent="0.25">
      <c r="B2273" s="4" t="str">
        <f t="shared" si="36"/>
        <v/>
      </c>
      <c r="C2273"/>
      <c r="D2273"/>
      <c r="E2273"/>
      <c r="F2273"/>
      <c r="G2273"/>
      <c r="H2273"/>
      <c r="I2273"/>
      <c r="J2273"/>
      <c r="K2273"/>
      <c r="L2273"/>
      <c r="M2273"/>
      <c r="N2273"/>
      <c r="O2273"/>
      <c r="P2273"/>
      <c r="Q2273"/>
      <c r="R2273"/>
      <c r="S2273"/>
      <c r="T2273"/>
    </row>
    <row r="2274" spans="2:20" ht="15" x14ac:dyDescent="0.25">
      <c r="B2274" s="4" t="str">
        <f t="shared" si="36"/>
        <v/>
      </c>
      <c r="C2274"/>
      <c r="D2274"/>
      <c r="E2274"/>
      <c r="F2274"/>
      <c r="G2274"/>
      <c r="H2274"/>
      <c r="I2274"/>
      <c r="J2274"/>
      <c r="K2274"/>
      <c r="L2274"/>
      <c r="M2274"/>
      <c r="N2274"/>
      <c r="O2274"/>
      <c r="P2274"/>
      <c r="Q2274"/>
      <c r="R2274"/>
      <c r="S2274"/>
      <c r="T2274"/>
    </row>
    <row r="2275" spans="2:20" ht="15" x14ac:dyDescent="0.25">
      <c r="B2275" s="4" t="str">
        <f t="shared" si="36"/>
        <v/>
      </c>
      <c r="C2275"/>
      <c r="D2275"/>
      <c r="E2275"/>
      <c r="F2275"/>
      <c r="G2275"/>
      <c r="H2275"/>
      <c r="I2275"/>
      <c r="J2275"/>
      <c r="K2275"/>
      <c r="L2275"/>
      <c r="M2275"/>
      <c r="N2275"/>
      <c r="O2275"/>
      <c r="P2275"/>
      <c r="Q2275"/>
      <c r="R2275"/>
      <c r="S2275"/>
      <c r="T2275"/>
    </row>
    <row r="2276" spans="2:20" ht="15" x14ac:dyDescent="0.25">
      <c r="B2276" s="4" t="str">
        <f t="shared" si="36"/>
        <v/>
      </c>
      <c r="C2276"/>
      <c r="D2276"/>
      <c r="E2276"/>
      <c r="F2276"/>
      <c r="G2276"/>
      <c r="H2276"/>
      <c r="I2276"/>
      <c r="J2276"/>
      <c r="K2276"/>
      <c r="L2276"/>
      <c r="M2276"/>
      <c r="N2276"/>
      <c r="O2276"/>
      <c r="P2276"/>
      <c r="Q2276"/>
      <c r="R2276"/>
      <c r="S2276"/>
      <c r="T2276"/>
    </row>
    <row r="2277" spans="2:20" ht="15" x14ac:dyDescent="0.25">
      <c r="B2277" s="4" t="str">
        <f t="shared" si="36"/>
        <v/>
      </c>
      <c r="C2277"/>
      <c r="D2277"/>
      <c r="E2277"/>
      <c r="F2277"/>
      <c r="G2277"/>
      <c r="H2277"/>
      <c r="I2277"/>
      <c r="J2277"/>
      <c r="K2277"/>
      <c r="L2277"/>
      <c r="M2277"/>
      <c r="N2277"/>
      <c r="O2277"/>
      <c r="P2277"/>
      <c r="Q2277"/>
      <c r="R2277"/>
      <c r="S2277"/>
      <c r="T2277"/>
    </row>
    <row r="2278" spans="2:20" ht="15" x14ac:dyDescent="0.25">
      <c r="B2278" s="4" t="str">
        <f t="shared" si="36"/>
        <v/>
      </c>
      <c r="C2278"/>
      <c r="D2278"/>
      <c r="E2278"/>
      <c r="F2278"/>
      <c r="G2278"/>
      <c r="H2278"/>
      <c r="I2278"/>
      <c r="J2278"/>
      <c r="K2278"/>
      <c r="L2278"/>
      <c r="M2278"/>
      <c r="N2278"/>
      <c r="O2278"/>
      <c r="P2278"/>
      <c r="Q2278"/>
      <c r="R2278"/>
      <c r="S2278"/>
      <c r="T2278"/>
    </row>
    <row r="2279" spans="2:20" ht="15" x14ac:dyDescent="0.25">
      <c r="B2279" s="4" t="str">
        <f t="shared" si="36"/>
        <v/>
      </c>
      <c r="C2279"/>
      <c r="D2279"/>
      <c r="E2279"/>
      <c r="F2279"/>
      <c r="G2279"/>
      <c r="H2279"/>
      <c r="I2279"/>
      <c r="J2279"/>
      <c r="K2279"/>
      <c r="L2279"/>
      <c r="M2279"/>
      <c r="N2279"/>
      <c r="O2279"/>
      <c r="P2279"/>
      <c r="Q2279"/>
      <c r="R2279"/>
      <c r="S2279"/>
      <c r="T2279"/>
    </row>
    <row r="2280" spans="2:20" ht="15" x14ac:dyDescent="0.25">
      <c r="B2280" s="4" t="str">
        <f t="shared" si="36"/>
        <v/>
      </c>
      <c r="C2280"/>
      <c r="D2280"/>
      <c r="E2280"/>
      <c r="F2280"/>
      <c r="G2280"/>
      <c r="H2280"/>
      <c r="I2280"/>
      <c r="J2280"/>
      <c r="K2280"/>
      <c r="L2280"/>
      <c r="M2280"/>
      <c r="N2280"/>
      <c r="O2280"/>
      <c r="P2280"/>
      <c r="Q2280"/>
      <c r="R2280"/>
      <c r="S2280"/>
      <c r="T2280"/>
    </row>
    <row r="2281" spans="2:20" ht="15" x14ac:dyDescent="0.25">
      <c r="B2281" s="4" t="str">
        <f t="shared" si="36"/>
        <v/>
      </c>
      <c r="C2281"/>
      <c r="D2281"/>
      <c r="E2281"/>
      <c r="F2281"/>
      <c r="G2281"/>
      <c r="H2281"/>
      <c r="I2281"/>
      <c r="J2281"/>
      <c r="K2281"/>
      <c r="L2281"/>
      <c r="M2281"/>
      <c r="N2281"/>
      <c r="O2281"/>
      <c r="P2281"/>
      <c r="Q2281"/>
      <c r="R2281"/>
      <c r="S2281"/>
      <c r="T2281"/>
    </row>
    <row r="2282" spans="2:20" ht="15" x14ac:dyDescent="0.25">
      <c r="B2282" s="4" t="str">
        <f t="shared" si="36"/>
        <v/>
      </c>
      <c r="C2282"/>
      <c r="D2282"/>
      <c r="E2282"/>
      <c r="F2282"/>
      <c r="G2282"/>
      <c r="H2282"/>
      <c r="I2282"/>
      <c r="J2282"/>
      <c r="K2282"/>
      <c r="L2282"/>
      <c r="M2282"/>
      <c r="N2282"/>
      <c r="O2282"/>
      <c r="P2282"/>
      <c r="Q2282"/>
      <c r="R2282"/>
      <c r="S2282"/>
      <c r="T2282"/>
    </row>
    <row r="2283" spans="2:20" ht="15" x14ac:dyDescent="0.25">
      <c r="B2283" s="4" t="str">
        <f t="shared" si="36"/>
        <v/>
      </c>
      <c r="C2283"/>
      <c r="D2283"/>
      <c r="E2283"/>
      <c r="F2283"/>
      <c r="G2283"/>
      <c r="H2283"/>
      <c r="I2283"/>
      <c r="J2283"/>
      <c r="K2283"/>
      <c r="L2283"/>
      <c r="M2283"/>
      <c r="N2283"/>
      <c r="O2283"/>
      <c r="P2283"/>
      <c r="Q2283"/>
      <c r="R2283"/>
      <c r="S2283"/>
      <c r="T2283"/>
    </row>
    <row r="2284" spans="2:20" ht="15" x14ac:dyDescent="0.25">
      <c r="B2284" s="4" t="str">
        <f t="shared" si="36"/>
        <v/>
      </c>
      <c r="C2284"/>
      <c r="D2284"/>
      <c r="E2284"/>
      <c r="F2284"/>
      <c r="G2284"/>
      <c r="H2284"/>
      <c r="I2284"/>
      <c r="J2284"/>
      <c r="K2284"/>
      <c r="L2284"/>
      <c r="M2284"/>
      <c r="N2284"/>
      <c r="O2284"/>
      <c r="P2284"/>
      <c r="Q2284"/>
      <c r="R2284"/>
      <c r="S2284"/>
      <c r="T2284"/>
    </row>
    <row r="2285" spans="2:20" ht="15" x14ac:dyDescent="0.25">
      <c r="B2285" s="4" t="str">
        <f t="shared" si="36"/>
        <v/>
      </c>
      <c r="C2285"/>
      <c r="D2285"/>
      <c r="E2285"/>
      <c r="F2285"/>
      <c r="G2285"/>
      <c r="H2285"/>
      <c r="I2285"/>
      <c r="J2285"/>
      <c r="K2285"/>
      <c r="L2285"/>
      <c r="M2285"/>
      <c r="N2285"/>
      <c r="O2285"/>
      <c r="P2285"/>
      <c r="Q2285"/>
      <c r="R2285"/>
      <c r="S2285"/>
      <c r="T2285"/>
    </row>
    <row r="2286" spans="2:20" ht="15" x14ac:dyDescent="0.25">
      <c r="B2286" s="4" t="str">
        <f t="shared" si="36"/>
        <v/>
      </c>
      <c r="C2286"/>
      <c r="D2286"/>
      <c r="E2286"/>
      <c r="F2286"/>
      <c r="G2286"/>
      <c r="H2286"/>
      <c r="I2286"/>
      <c r="J2286"/>
      <c r="K2286"/>
      <c r="L2286"/>
      <c r="M2286"/>
      <c r="N2286"/>
      <c r="O2286"/>
      <c r="P2286"/>
      <c r="Q2286"/>
      <c r="R2286"/>
      <c r="S2286"/>
      <c r="T2286"/>
    </row>
    <row r="2287" spans="2:20" ht="15" x14ac:dyDescent="0.25">
      <c r="B2287" s="4" t="str">
        <f t="shared" si="36"/>
        <v/>
      </c>
      <c r="C2287"/>
      <c r="D2287"/>
      <c r="E2287"/>
      <c r="F2287"/>
      <c r="G2287"/>
      <c r="H2287"/>
      <c r="I2287"/>
      <c r="J2287"/>
      <c r="K2287"/>
      <c r="L2287"/>
      <c r="M2287"/>
      <c r="N2287"/>
      <c r="O2287"/>
      <c r="P2287"/>
      <c r="Q2287"/>
      <c r="R2287"/>
      <c r="S2287"/>
      <c r="T2287"/>
    </row>
    <row r="2288" spans="2:20" ht="15" x14ac:dyDescent="0.25">
      <c r="B2288" s="4" t="str">
        <f t="shared" si="36"/>
        <v/>
      </c>
      <c r="C2288"/>
      <c r="D2288"/>
      <c r="E2288"/>
      <c r="F2288"/>
      <c r="G2288"/>
      <c r="H2288"/>
      <c r="I2288"/>
      <c r="J2288"/>
      <c r="K2288"/>
      <c r="L2288"/>
      <c r="M2288"/>
      <c r="N2288"/>
      <c r="O2288"/>
      <c r="P2288"/>
      <c r="Q2288"/>
      <c r="R2288"/>
      <c r="S2288"/>
      <c r="T2288"/>
    </row>
    <row r="2289" spans="2:20" ht="15" x14ac:dyDescent="0.25">
      <c r="B2289" s="4" t="str">
        <f t="shared" si="36"/>
        <v/>
      </c>
      <c r="C2289"/>
      <c r="D2289"/>
      <c r="E2289"/>
      <c r="F2289"/>
      <c r="G2289"/>
      <c r="H2289"/>
      <c r="I2289"/>
      <c r="J2289"/>
      <c r="K2289"/>
      <c r="L2289"/>
      <c r="M2289"/>
      <c r="N2289"/>
      <c r="O2289"/>
      <c r="P2289"/>
      <c r="Q2289"/>
      <c r="R2289"/>
      <c r="S2289"/>
      <c r="T2289"/>
    </row>
    <row r="2290" spans="2:20" ht="15" x14ac:dyDescent="0.25">
      <c r="B2290" s="4" t="str">
        <f t="shared" si="36"/>
        <v/>
      </c>
      <c r="C2290"/>
      <c r="D2290"/>
      <c r="E2290"/>
      <c r="F2290"/>
      <c r="G2290"/>
      <c r="H2290"/>
      <c r="I2290"/>
      <c r="J2290"/>
      <c r="K2290"/>
      <c r="L2290"/>
      <c r="M2290"/>
      <c r="N2290"/>
      <c r="O2290"/>
      <c r="P2290"/>
      <c r="Q2290"/>
      <c r="R2290"/>
      <c r="S2290"/>
      <c r="T2290"/>
    </row>
    <row r="2291" spans="2:20" ht="15" x14ac:dyDescent="0.25">
      <c r="B2291" s="4" t="str">
        <f t="shared" si="36"/>
        <v/>
      </c>
      <c r="C2291"/>
      <c r="D2291"/>
      <c r="E2291"/>
      <c r="F2291"/>
      <c r="G2291"/>
      <c r="H2291"/>
      <c r="I2291"/>
      <c r="J2291"/>
      <c r="K2291"/>
      <c r="L2291"/>
      <c r="M2291"/>
      <c r="N2291"/>
      <c r="O2291"/>
      <c r="P2291"/>
      <c r="Q2291"/>
      <c r="R2291"/>
      <c r="S2291"/>
      <c r="T2291"/>
    </row>
    <row r="2292" spans="2:20" ht="15" x14ac:dyDescent="0.25">
      <c r="B2292" s="4" t="str">
        <f t="shared" si="36"/>
        <v/>
      </c>
      <c r="C2292"/>
      <c r="D2292"/>
      <c r="E2292"/>
      <c r="F2292"/>
      <c r="G2292"/>
      <c r="H2292"/>
      <c r="I2292"/>
      <c r="J2292"/>
      <c r="K2292"/>
      <c r="L2292"/>
      <c r="M2292"/>
      <c r="N2292"/>
      <c r="O2292"/>
      <c r="P2292"/>
      <c r="Q2292"/>
      <c r="R2292"/>
      <c r="S2292"/>
      <c r="T2292"/>
    </row>
    <row r="2293" spans="2:20" ht="15" x14ac:dyDescent="0.25">
      <c r="B2293" s="4" t="str">
        <f t="shared" si="36"/>
        <v/>
      </c>
      <c r="C2293"/>
      <c r="D2293"/>
      <c r="E2293"/>
      <c r="F2293"/>
      <c r="G2293"/>
      <c r="H2293"/>
      <c r="I2293"/>
      <c r="J2293"/>
      <c r="K2293"/>
      <c r="L2293"/>
      <c r="M2293"/>
      <c r="N2293"/>
      <c r="O2293"/>
      <c r="P2293"/>
      <c r="Q2293"/>
      <c r="R2293"/>
      <c r="S2293"/>
      <c r="T2293"/>
    </row>
    <row r="2294" spans="2:20" ht="15" x14ac:dyDescent="0.25">
      <c r="B2294" s="4" t="str">
        <f t="shared" si="36"/>
        <v/>
      </c>
      <c r="C2294"/>
      <c r="D2294"/>
      <c r="E2294"/>
      <c r="F2294"/>
      <c r="G2294"/>
      <c r="H2294"/>
      <c r="I2294"/>
      <c r="J2294"/>
      <c r="K2294"/>
      <c r="L2294"/>
      <c r="M2294"/>
      <c r="N2294"/>
      <c r="O2294"/>
      <c r="P2294"/>
      <c r="Q2294"/>
      <c r="R2294"/>
      <c r="S2294"/>
      <c r="T2294"/>
    </row>
    <row r="2295" spans="2:20" ht="15" x14ac:dyDescent="0.25">
      <c r="B2295" s="4" t="str">
        <f t="shared" si="36"/>
        <v/>
      </c>
      <c r="C2295"/>
      <c r="D2295"/>
      <c r="E2295"/>
      <c r="F2295"/>
      <c r="G2295"/>
      <c r="H2295"/>
      <c r="I2295"/>
      <c r="J2295"/>
      <c r="K2295"/>
      <c r="L2295"/>
      <c r="M2295"/>
      <c r="N2295"/>
      <c r="O2295"/>
      <c r="P2295"/>
      <c r="Q2295"/>
      <c r="R2295"/>
      <c r="S2295"/>
      <c r="T2295"/>
    </row>
    <row r="2296" spans="2:20" ht="15" x14ac:dyDescent="0.25">
      <c r="B2296" s="4" t="str">
        <f t="shared" si="36"/>
        <v/>
      </c>
      <c r="C2296"/>
      <c r="D2296"/>
      <c r="E2296"/>
      <c r="F2296"/>
      <c r="G2296"/>
      <c r="H2296"/>
      <c r="I2296"/>
      <c r="J2296"/>
      <c r="K2296"/>
      <c r="L2296"/>
      <c r="M2296"/>
      <c r="N2296"/>
      <c r="O2296"/>
      <c r="P2296"/>
      <c r="Q2296"/>
      <c r="R2296"/>
      <c r="S2296"/>
      <c r="T2296"/>
    </row>
    <row r="2297" spans="2:20" ht="15" x14ac:dyDescent="0.25">
      <c r="B2297" s="4" t="str">
        <f t="shared" si="36"/>
        <v/>
      </c>
      <c r="C2297"/>
      <c r="D2297"/>
      <c r="E2297"/>
      <c r="F2297"/>
      <c r="G2297"/>
      <c r="H2297"/>
      <c r="I2297"/>
      <c r="J2297"/>
      <c r="K2297"/>
      <c r="L2297"/>
      <c r="M2297"/>
      <c r="N2297"/>
      <c r="O2297"/>
      <c r="P2297"/>
      <c r="Q2297"/>
      <c r="R2297"/>
      <c r="S2297"/>
      <c r="T2297"/>
    </row>
    <row r="2298" spans="2:20" ht="15" x14ac:dyDescent="0.25">
      <c r="B2298" s="4" t="str">
        <f t="shared" si="36"/>
        <v/>
      </c>
      <c r="C2298"/>
      <c r="D2298"/>
      <c r="E2298"/>
      <c r="F2298"/>
      <c r="G2298"/>
      <c r="H2298"/>
      <c r="I2298"/>
      <c r="J2298"/>
      <c r="K2298"/>
      <c r="L2298"/>
      <c r="M2298"/>
      <c r="N2298"/>
      <c r="O2298"/>
      <c r="P2298"/>
      <c r="Q2298"/>
      <c r="R2298"/>
      <c r="S2298"/>
      <c r="T2298"/>
    </row>
    <row r="2299" spans="2:20" ht="15" x14ac:dyDescent="0.25">
      <c r="B2299" s="4" t="str">
        <f t="shared" si="36"/>
        <v/>
      </c>
      <c r="C2299"/>
      <c r="D2299"/>
      <c r="E2299"/>
      <c r="F2299"/>
      <c r="G2299"/>
      <c r="H2299"/>
      <c r="I2299"/>
      <c r="J2299"/>
      <c r="K2299"/>
      <c r="L2299"/>
      <c r="M2299"/>
      <c r="N2299"/>
      <c r="O2299"/>
      <c r="P2299"/>
      <c r="Q2299"/>
      <c r="R2299"/>
      <c r="S2299"/>
      <c r="T2299"/>
    </row>
    <row r="2300" spans="2:20" ht="15" x14ac:dyDescent="0.25">
      <c r="B2300" s="4" t="str">
        <f t="shared" si="36"/>
        <v/>
      </c>
      <c r="C2300"/>
      <c r="D2300"/>
      <c r="E2300"/>
      <c r="F2300"/>
      <c r="G2300"/>
      <c r="H2300"/>
      <c r="I2300"/>
      <c r="J2300"/>
      <c r="K2300"/>
      <c r="L2300"/>
      <c r="M2300"/>
      <c r="N2300"/>
      <c r="O2300"/>
      <c r="P2300"/>
      <c r="Q2300"/>
      <c r="R2300"/>
      <c r="S2300"/>
      <c r="T2300"/>
    </row>
    <row r="2301" spans="2:20" ht="15" x14ac:dyDescent="0.25">
      <c r="B2301" s="4" t="str">
        <f t="shared" si="36"/>
        <v/>
      </c>
      <c r="C2301"/>
      <c r="D2301"/>
      <c r="E2301"/>
      <c r="F2301"/>
      <c r="G2301"/>
      <c r="H2301"/>
      <c r="I2301"/>
      <c r="J2301"/>
      <c r="K2301"/>
      <c r="L2301"/>
      <c r="M2301"/>
      <c r="N2301"/>
      <c r="O2301"/>
      <c r="P2301"/>
      <c r="Q2301"/>
      <c r="R2301"/>
      <c r="S2301"/>
      <c r="T2301"/>
    </row>
    <row r="2302" spans="2:20" ht="15" x14ac:dyDescent="0.25">
      <c r="B2302" s="4" t="str">
        <f t="shared" si="36"/>
        <v/>
      </c>
      <c r="C2302"/>
      <c r="D2302"/>
      <c r="E2302"/>
      <c r="F2302"/>
      <c r="G2302"/>
      <c r="H2302"/>
      <c r="I2302"/>
      <c r="J2302"/>
      <c r="K2302"/>
      <c r="L2302"/>
      <c r="M2302"/>
      <c r="N2302"/>
      <c r="O2302"/>
      <c r="P2302"/>
      <c r="Q2302"/>
      <c r="R2302"/>
      <c r="S2302"/>
      <c r="T2302"/>
    </row>
    <row r="2303" spans="2:20" ht="15" x14ac:dyDescent="0.25">
      <c r="B2303" s="4" t="str">
        <f t="shared" si="36"/>
        <v/>
      </c>
      <c r="C2303"/>
      <c r="D2303"/>
      <c r="E2303"/>
      <c r="F2303"/>
      <c r="G2303"/>
      <c r="H2303"/>
      <c r="I2303"/>
      <c r="J2303"/>
      <c r="K2303"/>
      <c r="L2303"/>
      <c r="M2303"/>
      <c r="N2303"/>
      <c r="O2303"/>
      <c r="P2303"/>
      <c r="Q2303"/>
      <c r="R2303"/>
      <c r="S2303"/>
      <c r="T2303"/>
    </row>
    <row r="2304" spans="2:20" ht="15" x14ac:dyDescent="0.25">
      <c r="B2304" s="4" t="str">
        <f t="shared" si="36"/>
        <v/>
      </c>
      <c r="C2304"/>
      <c r="D2304"/>
      <c r="E2304"/>
      <c r="F2304"/>
      <c r="G2304"/>
      <c r="H2304"/>
      <c r="I2304"/>
      <c r="J2304"/>
      <c r="K2304"/>
      <c r="L2304"/>
      <c r="M2304"/>
      <c r="N2304"/>
      <c r="O2304"/>
      <c r="P2304"/>
      <c r="Q2304"/>
      <c r="R2304"/>
      <c r="S2304"/>
      <c r="T2304"/>
    </row>
    <row r="2305" spans="2:20" ht="15" x14ac:dyDescent="0.25">
      <c r="B2305" s="4" t="str">
        <f t="shared" si="36"/>
        <v/>
      </c>
      <c r="C2305"/>
      <c r="D2305"/>
      <c r="E2305"/>
      <c r="F2305"/>
      <c r="G2305"/>
      <c r="H2305"/>
      <c r="I2305"/>
      <c r="J2305"/>
      <c r="K2305"/>
      <c r="L2305"/>
      <c r="M2305"/>
      <c r="N2305"/>
      <c r="O2305"/>
      <c r="P2305"/>
      <c r="Q2305"/>
      <c r="R2305"/>
      <c r="S2305"/>
      <c r="T2305"/>
    </row>
    <row r="2306" spans="2:20" ht="15" x14ac:dyDescent="0.25">
      <c r="B2306" s="4" t="str">
        <f t="shared" si="36"/>
        <v/>
      </c>
      <c r="C2306"/>
      <c r="D2306"/>
      <c r="E2306"/>
      <c r="F2306"/>
      <c r="G2306"/>
      <c r="H2306"/>
      <c r="I2306"/>
      <c r="J2306"/>
      <c r="K2306"/>
      <c r="L2306"/>
      <c r="M2306"/>
      <c r="N2306"/>
      <c r="O2306"/>
      <c r="P2306"/>
      <c r="Q2306"/>
      <c r="R2306"/>
      <c r="S2306"/>
      <c r="T2306"/>
    </row>
    <row r="2307" spans="2:20" ht="15" x14ac:dyDescent="0.25">
      <c r="B2307" s="4" t="str">
        <f t="shared" si="36"/>
        <v/>
      </c>
      <c r="C2307"/>
      <c r="D2307"/>
      <c r="E2307"/>
      <c r="F2307"/>
      <c r="G2307"/>
      <c r="H2307"/>
      <c r="I2307"/>
      <c r="J2307"/>
      <c r="K2307"/>
      <c r="L2307"/>
      <c r="M2307"/>
      <c r="N2307"/>
      <c r="O2307"/>
      <c r="P2307"/>
      <c r="Q2307"/>
      <c r="R2307"/>
      <c r="S2307"/>
      <c r="T2307"/>
    </row>
    <row r="2308" spans="2:20" ht="15" x14ac:dyDescent="0.25">
      <c r="B2308" s="4" t="str">
        <f t="shared" si="36"/>
        <v/>
      </c>
      <c r="C2308"/>
      <c r="D2308"/>
      <c r="E2308"/>
      <c r="F2308"/>
      <c r="G2308"/>
      <c r="H2308"/>
      <c r="I2308"/>
      <c r="J2308"/>
      <c r="K2308"/>
      <c r="L2308"/>
      <c r="M2308"/>
      <c r="N2308"/>
      <c r="O2308"/>
      <c r="P2308"/>
      <c r="Q2308"/>
      <c r="R2308"/>
      <c r="S2308"/>
      <c r="T2308"/>
    </row>
    <row r="2309" spans="2:20" ht="15" x14ac:dyDescent="0.25">
      <c r="B2309" s="4" t="str">
        <f t="shared" si="36"/>
        <v/>
      </c>
      <c r="C2309"/>
      <c r="D2309"/>
      <c r="E2309"/>
      <c r="F2309"/>
      <c r="G2309"/>
      <c r="H2309"/>
      <c r="I2309"/>
      <c r="J2309"/>
      <c r="K2309"/>
      <c r="L2309"/>
      <c r="M2309"/>
      <c r="N2309"/>
      <c r="O2309"/>
      <c r="P2309"/>
      <c r="Q2309"/>
      <c r="R2309"/>
      <c r="S2309"/>
      <c r="T2309"/>
    </row>
    <row r="2310" spans="2:20" ht="15" x14ac:dyDescent="0.25">
      <c r="B2310" s="4" t="str">
        <f t="shared" si="36"/>
        <v/>
      </c>
      <c r="C2310"/>
      <c r="D2310"/>
      <c r="E2310"/>
      <c r="F2310"/>
      <c r="G2310"/>
      <c r="H2310"/>
      <c r="I2310"/>
      <c r="J2310"/>
      <c r="K2310"/>
      <c r="L2310"/>
      <c r="M2310"/>
      <c r="N2310"/>
      <c r="O2310"/>
      <c r="P2310"/>
      <c r="Q2310"/>
      <c r="R2310"/>
      <c r="S2310"/>
      <c r="T2310"/>
    </row>
    <row r="2311" spans="2:20" ht="15" x14ac:dyDescent="0.25">
      <c r="B2311" s="4" t="str">
        <f t="shared" si="36"/>
        <v/>
      </c>
      <c r="C2311"/>
      <c r="D2311"/>
      <c r="E2311"/>
      <c r="F2311"/>
      <c r="G2311"/>
      <c r="H2311"/>
      <c r="I2311"/>
      <c r="J2311"/>
      <c r="K2311"/>
      <c r="L2311"/>
      <c r="M2311"/>
      <c r="N2311"/>
      <c r="O2311"/>
      <c r="P2311"/>
      <c r="Q2311"/>
      <c r="R2311"/>
      <c r="S2311"/>
      <c r="T2311"/>
    </row>
    <row r="2312" spans="2:20" ht="15" x14ac:dyDescent="0.25">
      <c r="B2312" s="4" t="str">
        <f t="shared" si="36"/>
        <v/>
      </c>
      <c r="C2312"/>
      <c r="D2312"/>
      <c r="E2312"/>
      <c r="F2312"/>
      <c r="G2312"/>
      <c r="H2312"/>
      <c r="I2312"/>
      <c r="J2312"/>
      <c r="K2312"/>
      <c r="L2312"/>
      <c r="M2312"/>
      <c r="N2312"/>
      <c r="O2312"/>
      <c r="P2312"/>
      <c r="Q2312"/>
      <c r="R2312"/>
      <c r="S2312"/>
      <c r="T2312"/>
    </row>
    <row r="2313" spans="2:20" ht="15" x14ac:dyDescent="0.25">
      <c r="B2313" s="4" t="str">
        <f t="shared" si="36"/>
        <v/>
      </c>
      <c r="C2313"/>
      <c r="D2313"/>
      <c r="E2313"/>
      <c r="F2313"/>
      <c r="G2313"/>
      <c r="H2313"/>
      <c r="I2313"/>
      <c r="J2313"/>
      <c r="K2313"/>
      <c r="L2313"/>
      <c r="M2313"/>
      <c r="N2313"/>
      <c r="O2313"/>
      <c r="P2313"/>
      <c r="Q2313"/>
      <c r="R2313"/>
      <c r="S2313"/>
      <c r="T2313"/>
    </row>
    <row r="2314" spans="2:20" ht="15" x14ac:dyDescent="0.25">
      <c r="B2314" s="4" t="str">
        <f t="shared" si="36"/>
        <v/>
      </c>
      <c r="C2314"/>
      <c r="D2314"/>
      <c r="E2314"/>
      <c r="F2314"/>
      <c r="G2314"/>
      <c r="H2314"/>
      <c r="I2314"/>
      <c r="J2314"/>
      <c r="K2314"/>
      <c r="L2314"/>
      <c r="M2314"/>
      <c r="N2314"/>
      <c r="O2314"/>
      <c r="P2314"/>
      <c r="Q2314"/>
      <c r="R2314"/>
      <c r="S2314"/>
      <c r="T2314"/>
    </row>
    <row r="2315" spans="2:20" ht="15" x14ac:dyDescent="0.25">
      <c r="B2315" s="4" t="str">
        <f t="shared" si="36"/>
        <v/>
      </c>
      <c r="C2315"/>
      <c r="D2315"/>
      <c r="E2315"/>
      <c r="F2315"/>
      <c r="G2315"/>
      <c r="H2315"/>
      <c r="I2315"/>
      <c r="J2315"/>
      <c r="K2315"/>
      <c r="L2315"/>
      <c r="M2315"/>
      <c r="N2315"/>
      <c r="O2315"/>
      <c r="P2315"/>
      <c r="Q2315"/>
      <c r="R2315"/>
      <c r="S2315"/>
      <c r="T2315"/>
    </row>
    <row r="2316" spans="2:20" ht="15" x14ac:dyDescent="0.25">
      <c r="B2316" s="4" t="str">
        <f t="shared" si="36"/>
        <v/>
      </c>
      <c r="C2316"/>
      <c r="D2316"/>
      <c r="E2316"/>
      <c r="F2316"/>
      <c r="G2316"/>
      <c r="H2316"/>
      <c r="I2316"/>
      <c r="J2316"/>
      <c r="K2316"/>
      <c r="L2316"/>
      <c r="M2316"/>
      <c r="N2316"/>
      <c r="O2316"/>
      <c r="P2316"/>
      <c r="Q2316"/>
      <c r="R2316"/>
      <c r="S2316"/>
      <c r="T2316"/>
    </row>
    <row r="2317" spans="2:20" ht="15" x14ac:dyDescent="0.25">
      <c r="B2317" s="4" t="str">
        <f t="shared" ref="B2317:B2380" si="37">IF(IFERROR(IF(MAX(G2317:BB2317)/MAX($G$12:$BB$10000)=1,"",MAX(G2317:BB2317)/MAX($G$12:$BB$10000)),"")=0,"",IFERROR(IF(MAX(G2317:BB2317)/MAX($G$12:$BB$10000)=1,"",MAX(G2317:BB2317)/MAX($G$12:$BB$10000)),""))</f>
        <v/>
      </c>
      <c r="C2317"/>
      <c r="D2317"/>
      <c r="E2317"/>
      <c r="F2317"/>
      <c r="G2317"/>
      <c r="H2317"/>
      <c r="I2317"/>
      <c r="J2317"/>
      <c r="K2317"/>
      <c r="L2317"/>
      <c r="M2317"/>
      <c r="N2317"/>
      <c r="O2317"/>
      <c r="P2317"/>
      <c r="Q2317"/>
      <c r="R2317"/>
      <c r="S2317"/>
      <c r="T2317"/>
    </row>
    <row r="2318" spans="2:20" ht="15" x14ac:dyDescent="0.25">
      <c r="B2318" s="4" t="str">
        <f t="shared" si="37"/>
        <v/>
      </c>
      <c r="C2318"/>
      <c r="D2318"/>
      <c r="E2318"/>
      <c r="F2318"/>
      <c r="G2318"/>
      <c r="H2318"/>
      <c r="I2318"/>
      <c r="J2318"/>
      <c r="K2318"/>
      <c r="L2318"/>
      <c r="M2318"/>
      <c r="N2318"/>
      <c r="O2318"/>
      <c r="P2318"/>
      <c r="Q2318"/>
      <c r="R2318"/>
      <c r="S2318"/>
      <c r="T2318"/>
    </row>
    <row r="2319" spans="2:20" ht="15" x14ac:dyDescent="0.25">
      <c r="B2319" s="4" t="str">
        <f t="shared" si="37"/>
        <v/>
      </c>
      <c r="C2319"/>
      <c r="D2319"/>
      <c r="E2319"/>
      <c r="F2319"/>
      <c r="G2319"/>
      <c r="H2319"/>
      <c r="I2319"/>
      <c r="J2319"/>
      <c r="K2319"/>
      <c r="L2319"/>
      <c r="M2319"/>
      <c r="N2319"/>
      <c r="O2319"/>
      <c r="P2319"/>
      <c r="Q2319"/>
      <c r="R2319"/>
      <c r="S2319"/>
      <c r="T2319"/>
    </row>
    <row r="2320" spans="2:20" ht="15" x14ac:dyDescent="0.25">
      <c r="B2320" s="4" t="str">
        <f t="shared" si="37"/>
        <v/>
      </c>
      <c r="C2320"/>
      <c r="D2320"/>
      <c r="E2320"/>
      <c r="F2320"/>
      <c r="G2320"/>
      <c r="H2320"/>
      <c r="I2320"/>
      <c r="J2320"/>
      <c r="K2320"/>
      <c r="L2320"/>
      <c r="M2320"/>
      <c r="N2320"/>
      <c r="O2320"/>
      <c r="P2320"/>
      <c r="Q2320"/>
      <c r="R2320"/>
      <c r="S2320"/>
      <c r="T2320"/>
    </row>
    <row r="2321" spans="2:20" ht="15" x14ac:dyDescent="0.25">
      <c r="B2321" s="4" t="str">
        <f t="shared" si="37"/>
        <v/>
      </c>
      <c r="C2321"/>
      <c r="D2321"/>
      <c r="E2321"/>
      <c r="F2321"/>
      <c r="G2321"/>
      <c r="H2321"/>
      <c r="I2321"/>
      <c r="J2321"/>
      <c r="K2321"/>
      <c r="L2321"/>
      <c r="M2321"/>
      <c r="N2321"/>
      <c r="O2321"/>
      <c r="P2321"/>
      <c r="Q2321"/>
      <c r="R2321"/>
      <c r="S2321"/>
      <c r="T2321"/>
    </row>
    <row r="2322" spans="2:20" ht="15" x14ac:dyDescent="0.25">
      <c r="B2322" s="4" t="str">
        <f t="shared" si="37"/>
        <v/>
      </c>
      <c r="C2322"/>
      <c r="D2322"/>
      <c r="E2322"/>
      <c r="F2322"/>
      <c r="G2322"/>
      <c r="H2322"/>
      <c r="I2322"/>
      <c r="J2322"/>
      <c r="K2322"/>
      <c r="L2322"/>
      <c r="M2322"/>
      <c r="N2322"/>
      <c r="O2322"/>
      <c r="P2322"/>
      <c r="Q2322"/>
      <c r="R2322"/>
      <c r="S2322"/>
      <c r="T2322"/>
    </row>
    <row r="2323" spans="2:20" ht="15" x14ac:dyDescent="0.25">
      <c r="B2323" s="4" t="str">
        <f t="shared" si="37"/>
        <v/>
      </c>
      <c r="C2323"/>
      <c r="D2323"/>
      <c r="E2323"/>
      <c r="F2323"/>
      <c r="G2323"/>
      <c r="H2323"/>
      <c r="I2323"/>
      <c r="J2323"/>
      <c r="K2323"/>
      <c r="L2323"/>
      <c r="M2323"/>
      <c r="N2323"/>
      <c r="O2323"/>
      <c r="P2323"/>
      <c r="Q2323"/>
      <c r="R2323"/>
      <c r="S2323"/>
      <c r="T2323"/>
    </row>
    <row r="2324" spans="2:20" ht="15" x14ac:dyDescent="0.25">
      <c r="B2324" s="4" t="str">
        <f t="shared" si="37"/>
        <v/>
      </c>
      <c r="C2324"/>
      <c r="D2324"/>
      <c r="E2324"/>
      <c r="F2324"/>
      <c r="G2324"/>
      <c r="H2324"/>
      <c r="I2324"/>
      <c r="J2324"/>
      <c r="K2324"/>
      <c r="L2324"/>
      <c r="M2324"/>
      <c r="N2324"/>
      <c r="O2324"/>
      <c r="P2324"/>
      <c r="Q2324"/>
      <c r="R2324"/>
      <c r="S2324"/>
      <c r="T2324"/>
    </row>
    <row r="2325" spans="2:20" ht="15" x14ac:dyDescent="0.25">
      <c r="B2325" s="4" t="str">
        <f t="shared" si="37"/>
        <v/>
      </c>
      <c r="C2325"/>
      <c r="D2325"/>
      <c r="E2325"/>
      <c r="F2325"/>
      <c r="G2325"/>
      <c r="H2325"/>
      <c r="I2325"/>
      <c r="J2325"/>
      <c r="K2325"/>
      <c r="L2325"/>
      <c r="M2325"/>
      <c r="N2325"/>
      <c r="O2325"/>
      <c r="P2325"/>
      <c r="Q2325"/>
      <c r="R2325"/>
      <c r="S2325"/>
      <c r="T2325"/>
    </row>
    <row r="2326" spans="2:20" ht="15" x14ac:dyDescent="0.25">
      <c r="B2326" s="4" t="str">
        <f t="shared" si="37"/>
        <v/>
      </c>
      <c r="C2326"/>
      <c r="D2326"/>
      <c r="E2326"/>
      <c r="F2326"/>
      <c r="G2326"/>
      <c r="H2326"/>
      <c r="I2326"/>
      <c r="J2326"/>
      <c r="K2326"/>
      <c r="L2326"/>
      <c r="M2326"/>
      <c r="N2326"/>
      <c r="O2326"/>
      <c r="P2326"/>
      <c r="Q2326"/>
      <c r="R2326"/>
      <c r="S2326"/>
      <c r="T2326"/>
    </row>
    <row r="2327" spans="2:20" ht="15" x14ac:dyDescent="0.25">
      <c r="B2327" s="4" t="str">
        <f t="shared" si="37"/>
        <v/>
      </c>
      <c r="C2327"/>
      <c r="D2327"/>
      <c r="E2327"/>
      <c r="F2327"/>
      <c r="G2327"/>
      <c r="H2327"/>
      <c r="I2327"/>
      <c r="J2327"/>
      <c r="K2327"/>
      <c r="L2327"/>
      <c r="M2327"/>
      <c r="N2327"/>
      <c r="O2327"/>
      <c r="P2327"/>
      <c r="Q2327"/>
      <c r="R2327"/>
      <c r="S2327"/>
      <c r="T2327"/>
    </row>
    <row r="2328" spans="2:20" ht="15" x14ac:dyDescent="0.25">
      <c r="B2328" s="4" t="str">
        <f t="shared" si="37"/>
        <v/>
      </c>
      <c r="C2328"/>
      <c r="D2328"/>
      <c r="E2328"/>
      <c r="F2328"/>
      <c r="G2328"/>
      <c r="H2328"/>
      <c r="I2328"/>
      <c r="J2328"/>
      <c r="K2328"/>
      <c r="L2328"/>
      <c r="M2328"/>
      <c r="N2328"/>
      <c r="O2328"/>
      <c r="P2328"/>
      <c r="Q2328"/>
      <c r="R2328"/>
      <c r="S2328"/>
      <c r="T2328"/>
    </row>
    <row r="2329" spans="2:20" ht="15" x14ac:dyDescent="0.25">
      <c r="B2329" s="4" t="str">
        <f t="shared" si="37"/>
        <v/>
      </c>
      <c r="C2329"/>
      <c r="D2329"/>
      <c r="E2329"/>
      <c r="F2329"/>
      <c r="G2329"/>
      <c r="H2329"/>
      <c r="I2329"/>
      <c r="J2329"/>
      <c r="K2329"/>
      <c r="L2329"/>
      <c r="M2329"/>
      <c r="N2329"/>
      <c r="O2329"/>
      <c r="P2329"/>
      <c r="Q2329"/>
      <c r="R2329"/>
      <c r="S2329"/>
      <c r="T2329"/>
    </row>
    <row r="2330" spans="2:20" ht="15" x14ac:dyDescent="0.25">
      <c r="B2330" s="4" t="str">
        <f t="shared" si="37"/>
        <v/>
      </c>
      <c r="C2330"/>
      <c r="D2330"/>
      <c r="E2330"/>
      <c r="F2330"/>
      <c r="G2330"/>
      <c r="H2330"/>
      <c r="I2330"/>
      <c r="J2330"/>
      <c r="K2330"/>
      <c r="L2330"/>
      <c r="M2330"/>
      <c r="N2330"/>
      <c r="O2330"/>
      <c r="P2330"/>
      <c r="Q2330"/>
      <c r="R2330"/>
      <c r="S2330"/>
      <c r="T2330"/>
    </row>
    <row r="2331" spans="2:20" ht="15" x14ac:dyDescent="0.25">
      <c r="B2331" s="4" t="str">
        <f t="shared" si="37"/>
        <v/>
      </c>
      <c r="C2331"/>
      <c r="D2331"/>
      <c r="E2331"/>
      <c r="F2331"/>
      <c r="G2331"/>
      <c r="H2331"/>
      <c r="I2331"/>
      <c r="J2331"/>
      <c r="K2331"/>
      <c r="L2331"/>
      <c r="M2331"/>
      <c r="N2331"/>
      <c r="O2331"/>
      <c r="P2331"/>
      <c r="Q2331"/>
      <c r="R2331"/>
      <c r="S2331"/>
      <c r="T2331"/>
    </row>
    <row r="2332" spans="2:20" ht="15" x14ac:dyDescent="0.25">
      <c r="B2332" s="4" t="str">
        <f t="shared" si="37"/>
        <v/>
      </c>
      <c r="C2332"/>
      <c r="D2332"/>
      <c r="E2332"/>
      <c r="F2332"/>
      <c r="G2332"/>
      <c r="H2332"/>
      <c r="I2332"/>
      <c r="J2332"/>
      <c r="K2332"/>
      <c r="L2332"/>
      <c r="M2332"/>
      <c r="N2332"/>
      <c r="O2332"/>
      <c r="P2332"/>
      <c r="Q2332"/>
      <c r="R2332"/>
      <c r="S2332"/>
      <c r="T2332"/>
    </row>
    <row r="2333" spans="2:20" ht="15" x14ac:dyDescent="0.25">
      <c r="B2333" s="4" t="str">
        <f t="shared" si="37"/>
        <v/>
      </c>
      <c r="C2333"/>
      <c r="D2333"/>
      <c r="E2333"/>
      <c r="F2333"/>
      <c r="G2333"/>
      <c r="H2333"/>
      <c r="I2333"/>
      <c r="J2333"/>
      <c r="K2333"/>
      <c r="L2333"/>
      <c r="M2333"/>
      <c r="N2333"/>
      <c r="O2333"/>
      <c r="P2333"/>
      <c r="Q2333"/>
      <c r="R2333"/>
      <c r="S2333"/>
      <c r="T2333"/>
    </row>
    <row r="2334" spans="2:20" ht="15" x14ac:dyDescent="0.25">
      <c r="B2334" s="4" t="str">
        <f t="shared" si="37"/>
        <v/>
      </c>
      <c r="C2334"/>
      <c r="D2334"/>
      <c r="E2334"/>
      <c r="F2334"/>
      <c r="G2334"/>
      <c r="H2334"/>
      <c r="I2334"/>
      <c r="J2334"/>
      <c r="K2334"/>
      <c r="L2334"/>
      <c r="M2334"/>
      <c r="N2334"/>
      <c r="O2334"/>
      <c r="P2334"/>
      <c r="Q2334"/>
      <c r="R2334"/>
      <c r="S2334"/>
      <c r="T2334"/>
    </row>
    <row r="2335" spans="2:20" ht="15" x14ac:dyDescent="0.25">
      <c r="B2335" s="4" t="str">
        <f t="shared" si="37"/>
        <v/>
      </c>
      <c r="C2335"/>
      <c r="D2335"/>
      <c r="E2335"/>
      <c r="F2335"/>
      <c r="G2335"/>
      <c r="H2335"/>
      <c r="I2335"/>
      <c r="J2335"/>
      <c r="K2335"/>
      <c r="L2335"/>
      <c r="M2335"/>
      <c r="N2335"/>
      <c r="O2335"/>
      <c r="P2335"/>
      <c r="Q2335"/>
      <c r="R2335"/>
      <c r="S2335"/>
      <c r="T2335"/>
    </row>
    <row r="2336" spans="2:20" ht="15" x14ac:dyDescent="0.25">
      <c r="B2336" s="4" t="str">
        <f t="shared" si="37"/>
        <v/>
      </c>
      <c r="C2336"/>
      <c r="D2336"/>
      <c r="E2336"/>
      <c r="F2336"/>
      <c r="G2336"/>
      <c r="H2336"/>
      <c r="I2336"/>
      <c r="J2336"/>
      <c r="K2336"/>
      <c r="L2336"/>
      <c r="M2336"/>
      <c r="N2336"/>
      <c r="O2336"/>
      <c r="P2336"/>
      <c r="Q2336"/>
      <c r="R2336"/>
      <c r="S2336"/>
      <c r="T2336"/>
    </row>
    <row r="2337" spans="2:20" ht="15" x14ac:dyDescent="0.25">
      <c r="B2337" s="4" t="str">
        <f t="shared" si="37"/>
        <v/>
      </c>
      <c r="C2337"/>
      <c r="D2337"/>
      <c r="E2337"/>
      <c r="F2337"/>
      <c r="G2337"/>
      <c r="H2337"/>
      <c r="I2337"/>
      <c r="J2337"/>
      <c r="K2337"/>
      <c r="L2337"/>
      <c r="M2337"/>
      <c r="N2337"/>
      <c r="O2337"/>
      <c r="P2337"/>
      <c r="Q2337"/>
      <c r="R2337"/>
      <c r="S2337"/>
      <c r="T2337"/>
    </row>
    <row r="2338" spans="2:20" ht="15" x14ac:dyDescent="0.25">
      <c r="B2338" s="4" t="str">
        <f t="shared" si="37"/>
        <v/>
      </c>
      <c r="C2338"/>
      <c r="D2338"/>
      <c r="E2338"/>
      <c r="F2338"/>
      <c r="G2338"/>
      <c r="H2338"/>
      <c r="I2338"/>
      <c r="J2338"/>
      <c r="K2338"/>
      <c r="L2338"/>
      <c r="M2338"/>
      <c r="N2338"/>
      <c r="O2338"/>
      <c r="P2338"/>
      <c r="Q2338"/>
      <c r="R2338"/>
      <c r="S2338"/>
      <c r="T2338"/>
    </row>
    <row r="2339" spans="2:20" ht="15" x14ac:dyDescent="0.25">
      <c r="B2339" s="4" t="str">
        <f t="shared" si="37"/>
        <v/>
      </c>
      <c r="C2339"/>
      <c r="D2339"/>
      <c r="E2339"/>
      <c r="F2339"/>
      <c r="G2339"/>
      <c r="H2339"/>
      <c r="I2339"/>
      <c r="J2339"/>
      <c r="K2339"/>
      <c r="L2339"/>
      <c r="M2339"/>
      <c r="N2339"/>
      <c r="O2339"/>
      <c r="P2339"/>
      <c r="Q2339"/>
      <c r="R2339"/>
      <c r="S2339"/>
      <c r="T2339"/>
    </row>
    <row r="2340" spans="2:20" ht="15" x14ac:dyDescent="0.25">
      <c r="B2340" s="4" t="str">
        <f t="shared" si="37"/>
        <v/>
      </c>
      <c r="C2340"/>
      <c r="D2340"/>
      <c r="E2340"/>
      <c r="F2340"/>
      <c r="G2340"/>
      <c r="H2340"/>
      <c r="I2340"/>
      <c r="J2340"/>
      <c r="K2340"/>
      <c r="L2340"/>
      <c r="M2340"/>
      <c r="N2340"/>
      <c r="O2340"/>
      <c r="P2340"/>
      <c r="Q2340"/>
      <c r="R2340"/>
      <c r="S2340"/>
      <c r="T2340"/>
    </row>
    <row r="2341" spans="2:20" ht="15" x14ac:dyDescent="0.25">
      <c r="B2341" s="4" t="str">
        <f t="shared" si="37"/>
        <v/>
      </c>
      <c r="C2341"/>
      <c r="D2341"/>
      <c r="E2341"/>
      <c r="F2341"/>
      <c r="G2341"/>
      <c r="H2341"/>
      <c r="I2341"/>
      <c r="J2341"/>
      <c r="K2341"/>
      <c r="L2341"/>
      <c r="M2341"/>
      <c r="N2341"/>
      <c r="O2341"/>
      <c r="P2341"/>
      <c r="Q2341"/>
      <c r="R2341"/>
      <c r="S2341"/>
      <c r="T2341"/>
    </row>
    <row r="2342" spans="2:20" ht="15" x14ac:dyDescent="0.25">
      <c r="B2342" s="4" t="str">
        <f t="shared" si="37"/>
        <v/>
      </c>
      <c r="C2342"/>
      <c r="D2342"/>
      <c r="E2342"/>
      <c r="F2342"/>
      <c r="G2342"/>
      <c r="H2342"/>
      <c r="I2342"/>
      <c r="J2342"/>
      <c r="K2342"/>
      <c r="L2342"/>
      <c r="M2342"/>
      <c r="N2342"/>
      <c r="O2342"/>
      <c r="P2342"/>
      <c r="Q2342"/>
      <c r="R2342"/>
      <c r="S2342"/>
      <c r="T2342"/>
    </row>
    <row r="2343" spans="2:20" ht="15" x14ac:dyDescent="0.25">
      <c r="B2343" s="4" t="str">
        <f t="shared" si="37"/>
        <v/>
      </c>
      <c r="C2343"/>
      <c r="D2343"/>
      <c r="E2343"/>
      <c r="F2343"/>
      <c r="G2343"/>
      <c r="H2343"/>
      <c r="I2343"/>
      <c r="J2343"/>
      <c r="K2343"/>
      <c r="L2343"/>
      <c r="M2343"/>
      <c r="N2343"/>
      <c r="O2343"/>
      <c r="P2343"/>
      <c r="Q2343"/>
      <c r="R2343"/>
      <c r="S2343"/>
      <c r="T2343"/>
    </row>
    <row r="2344" spans="2:20" ht="15" x14ac:dyDescent="0.25">
      <c r="B2344" s="4" t="str">
        <f t="shared" si="37"/>
        <v/>
      </c>
      <c r="C2344"/>
      <c r="D2344"/>
      <c r="E2344"/>
      <c r="F2344"/>
      <c r="G2344"/>
      <c r="H2344"/>
      <c r="I2344"/>
      <c r="J2344"/>
      <c r="K2344"/>
      <c r="L2344"/>
      <c r="M2344"/>
      <c r="N2344"/>
      <c r="O2344"/>
      <c r="P2344"/>
      <c r="Q2344"/>
      <c r="R2344"/>
      <c r="S2344"/>
      <c r="T2344"/>
    </row>
    <row r="2345" spans="2:20" ht="15" x14ac:dyDescent="0.25">
      <c r="B2345" s="4" t="str">
        <f t="shared" si="37"/>
        <v/>
      </c>
      <c r="C2345"/>
      <c r="D2345"/>
      <c r="E2345"/>
      <c r="F2345"/>
      <c r="G2345"/>
      <c r="H2345"/>
      <c r="I2345"/>
      <c r="J2345"/>
      <c r="K2345"/>
      <c r="L2345"/>
      <c r="M2345"/>
      <c r="N2345"/>
      <c r="O2345"/>
      <c r="P2345"/>
      <c r="Q2345"/>
      <c r="R2345"/>
      <c r="S2345"/>
      <c r="T2345"/>
    </row>
    <row r="2346" spans="2:20" ht="15" x14ac:dyDescent="0.25">
      <c r="B2346" s="4" t="str">
        <f t="shared" si="37"/>
        <v/>
      </c>
      <c r="C2346"/>
      <c r="D2346"/>
      <c r="E2346"/>
      <c r="F2346"/>
      <c r="G2346"/>
      <c r="H2346"/>
      <c r="I2346"/>
      <c r="J2346"/>
      <c r="K2346"/>
      <c r="L2346"/>
      <c r="M2346"/>
      <c r="N2346"/>
      <c r="O2346"/>
      <c r="P2346"/>
      <c r="Q2346"/>
      <c r="R2346"/>
      <c r="S2346"/>
      <c r="T2346"/>
    </row>
    <row r="2347" spans="2:20" ht="15" x14ac:dyDescent="0.25">
      <c r="B2347" s="4" t="str">
        <f t="shared" si="37"/>
        <v/>
      </c>
      <c r="C2347"/>
      <c r="D2347"/>
      <c r="E2347"/>
      <c r="F2347"/>
      <c r="G2347"/>
      <c r="H2347"/>
      <c r="I2347"/>
      <c r="J2347"/>
      <c r="K2347"/>
      <c r="L2347"/>
      <c r="M2347"/>
      <c r="N2347"/>
      <c r="O2347"/>
      <c r="P2347"/>
      <c r="Q2347"/>
      <c r="R2347"/>
      <c r="S2347"/>
      <c r="T2347"/>
    </row>
    <row r="2348" spans="2:20" ht="15" x14ac:dyDescent="0.25">
      <c r="B2348" s="4" t="str">
        <f t="shared" si="37"/>
        <v/>
      </c>
      <c r="C2348"/>
      <c r="D2348"/>
      <c r="E2348"/>
      <c r="F2348"/>
      <c r="G2348"/>
      <c r="H2348"/>
      <c r="I2348"/>
      <c r="J2348"/>
      <c r="K2348"/>
      <c r="L2348"/>
      <c r="M2348"/>
      <c r="N2348"/>
      <c r="O2348"/>
      <c r="P2348"/>
      <c r="Q2348"/>
      <c r="R2348"/>
      <c r="S2348"/>
      <c r="T2348"/>
    </row>
    <row r="2349" spans="2:20" ht="15" x14ac:dyDescent="0.25">
      <c r="B2349" s="4" t="str">
        <f t="shared" si="37"/>
        <v/>
      </c>
      <c r="C2349"/>
      <c r="D2349"/>
      <c r="E2349"/>
      <c r="F2349"/>
      <c r="G2349"/>
      <c r="H2349"/>
      <c r="I2349"/>
      <c r="J2349"/>
      <c r="K2349"/>
      <c r="L2349"/>
      <c r="M2349"/>
      <c r="N2349"/>
      <c r="O2349"/>
      <c r="P2349"/>
      <c r="Q2349"/>
      <c r="R2349"/>
      <c r="S2349"/>
      <c r="T2349"/>
    </row>
    <row r="2350" spans="2:20" ht="15" x14ac:dyDescent="0.25">
      <c r="B2350" s="4" t="str">
        <f t="shared" si="37"/>
        <v/>
      </c>
      <c r="C2350"/>
      <c r="D2350"/>
      <c r="E2350"/>
      <c r="F2350"/>
      <c r="G2350"/>
      <c r="H2350"/>
      <c r="I2350"/>
      <c r="J2350"/>
      <c r="K2350"/>
      <c r="L2350"/>
      <c r="M2350"/>
      <c r="N2350"/>
      <c r="O2350"/>
      <c r="P2350"/>
      <c r="Q2350"/>
      <c r="R2350"/>
      <c r="S2350"/>
      <c r="T2350"/>
    </row>
    <row r="2351" spans="2:20" ht="15" x14ac:dyDescent="0.25">
      <c r="B2351" s="4" t="str">
        <f t="shared" si="37"/>
        <v/>
      </c>
      <c r="C2351"/>
      <c r="D2351"/>
      <c r="E2351"/>
      <c r="F2351"/>
      <c r="G2351"/>
      <c r="H2351"/>
      <c r="I2351"/>
      <c r="J2351"/>
      <c r="K2351"/>
      <c r="L2351"/>
      <c r="M2351"/>
      <c r="N2351"/>
      <c r="O2351"/>
      <c r="P2351"/>
      <c r="Q2351"/>
      <c r="R2351"/>
      <c r="S2351"/>
      <c r="T2351"/>
    </row>
    <row r="2352" spans="2:20" ht="15" x14ac:dyDescent="0.25">
      <c r="B2352" s="4" t="str">
        <f t="shared" si="37"/>
        <v/>
      </c>
      <c r="C2352"/>
      <c r="D2352"/>
      <c r="E2352"/>
      <c r="F2352"/>
      <c r="G2352"/>
      <c r="H2352"/>
      <c r="I2352"/>
      <c r="J2352"/>
      <c r="K2352"/>
      <c r="L2352"/>
      <c r="M2352"/>
      <c r="N2352"/>
      <c r="O2352"/>
      <c r="P2352"/>
      <c r="Q2352"/>
      <c r="R2352"/>
      <c r="S2352"/>
      <c r="T2352"/>
    </row>
    <row r="2353" spans="2:20" ht="15" x14ac:dyDescent="0.25">
      <c r="B2353" s="4" t="str">
        <f t="shared" si="37"/>
        <v/>
      </c>
      <c r="C2353"/>
      <c r="D2353"/>
      <c r="E2353"/>
      <c r="F2353"/>
      <c r="G2353"/>
      <c r="H2353"/>
      <c r="I2353"/>
      <c r="J2353"/>
      <c r="K2353"/>
      <c r="L2353"/>
      <c r="M2353"/>
      <c r="N2353"/>
      <c r="O2353"/>
      <c r="P2353"/>
      <c r="Q2353"/>
      <c r="R2353"/>
      <c r="S2353"/>
      <c r="T2353"/>
    </row>
    <row r="2354" spans="2:20" ht="15" x14ac:dyDescent="0.25">
      <c r="B2354" s="4" t="str">
        <f t="shared" si="37"/>
        <v/>
      </c>
      <c r="C2354"/>
      <c r="D2354"/>
      <c r="E2354"/>
      <c r="F2354"/>
      <c r="G2354"/>
      <c r="H2354"/>
      <c r="I2354"/>
      <c r="J2354"/>
      <c r="K2354"/>
      <c r="L2354"/>
      <c r="M2354"/>
      <c r="N2354"/>
      <c r="O2354"/>
      <c r="P2354"/>
      <c r="Q2354"/>
      <c r="R2354"/>
      <c r="S2354"/>
      <c r="T2354"/>
    </row>
    <row r="2355" spans="2:20" ht="15" x14ac:dyDescent="0.25">
      <c r="B2355" s="4" t="str">
        <f t="shared" si="37"/>
        <v/>
      </c>
      <c r="C2355"/>
      <c r="D2355"/>
      <c r="E2355"/>
      <c r="F2355"/>
      <c r="G2355"/>
      <c r="H2355"/>
      <c r="I2355"/>
      <c r="J2355"/>
      <c r="K2355"/>
      <c r="L2355"/>
      <c r="M2355"/>
      <c r="N2355"/>
      <c r="O2355"/>
      <c r="P2355"/>
      <c r="Q2355"/>
      <c r="R2355"/>
      <c r="S2355"/>
      <c r="T2355"/>
    </row>
    <row r="2356" spans="2:20" ht="15" x14ac:dyDescent="0.25">
      <c r="B2356" s="4" t="str">
        <f t="shared" si="37"/>
        <v/>
      </c>
      <c r="C2356"/>
      <c r="D2356"/>
      <c r="E2356"/>
      <c r="F2356"/>
      <c r="G2356"/>
      <c r="H2356"/>
      <c r="I2356"/>
      <c r="J2356"/>
      <c r="K2356"/>
      <c r="L2356"/>
      <c r="M2356"/>
      <c r="N2356"/>
      <c r="O2356"/>
      <c r="P2356"/>
      <c r="Q2356"/>
      <c r="R2356"/>
      <c r="S2356"/>
      <c r="T2356"/>
    </row>
    <row r="2357" spans="2:20" ht="15" x14ac:dyDescent="0.25">
      <c r="B2357" s="4" t="str">
        <f t="shared" si="37"/>
        <v/>
      </c>
      <c r="C2357"/>
      <c r="D2357"/>
      <c r="E2357"/>
      <c r="F2357"/>
      <c r="G2357"/>
      <c r="H2357"/>
      <c r="I2357"/>
      <c r="J2357"/>
      <c r="K2357"/>
      <c r="L2357"/>
      <c r="M2357"/>
      <c r="N2357"/>
      <c r="O2357"/>
      <c r="P2357"/>
      <c r="Q2357"/>
      <c r="R2357"/>
      <c r="S2357"/>
      <c r="T2357"/>
    </row>
    <row r="2358" spans="2:20" ht="15" x14ac:dyDescent="0.25">
      <c r="B2358" s="4" t="str">
        <f t="shared" si="37"/>
        <v/>
      </c>
      <c r="C2358"/>
      <c r="D2358"/>
      <c r="E2358"/>
      <c r="F2358"/>
      <c r="G2358"/>
      <c r="H2358"/>
      <c r="I2358"/>
      <c r="J2358"/>
      <c r="K2358"/>
      <c r="L2358"/>
      <c r="M2358"/>
      <c r="N2358"/>
      <c r="O2358"/>
      <c r="P2358"/>
      <c r="Q2358"/>
      <c r="R2358"/>
      <c r="S2358"/>
      <c r="T2358"/>
    </row>
    <row r="2359" spans="2:20" ht="15" x14ac:dyDescent="0.25">
      <c r="B2359" s="4" t="str">
        <f t="shared" si="37"/>
        <v/>
      </c>
      <c r="C2359"/>
      <c r="D2359"/>
      <c r="E2359"/>
      <c r="F2359"/>
      <c r="G2359"/>
      <c r="H2359"/>
      <c r="I2359"/>
      <c r="J2359"/>
      <c r="K2359"/>
      <c r="L2359"/>
      <c r="M2359"/>
      <c r="N2359"/>
      <c r="O2359"/>
      <c r="P2359"/>
      <c r="Q2359"/>
      <c r="R2359"/>
      <c r="S2359"/>
      <c r="T2359"/>
    </row>
    <row r="2360" spans="2:20" ht="15" x14ac:dyDescent="0.25">
      <c r="B2360" s="4" t="str">
        <f t="shared" si="37"/>
        <v/>
      </c>
      <c r="C2360"/>
      <c r="D2360"/>
      <c r="E2360"/>
      <c r="F2360"/>
      <c r="G2360"/>
      <c r="H2360"/>
      <c r="I2360"/>
      <c r="J2360"/>
      <c r="K2360"/>
      <c r="L2360"/>
      <c r="M2360"/>
      <c r="N2360"/>
      <c r="O2360"/>
      <c r="P2360"/>
      <c r="Q2360"/>
      <c r="R2360"/>
      <c r="S2360"/>
      <c r="T2360"/>
    </row>
    <row r="2361" spans="2:20" ht="15" x14ac:dyDescent="0.25">
      <c r="B2361" s="4" t="str">
        <f t="shared" si="37"/>
        <v/>
      </c>
      <c r="C2361"/>
      <c r="D2361"/>
      <c r="E2361"/>
      <c r="F2361"/>
      <c r="G2361"/>
      <c r="H2361"/>
      <c r="I2361"/>
      <c r="J2361"/>
      <c r="K2361"/>
      <c r="L2361"/>
      <c r="M2361"/>
      <c r="N2361"/>
      <c r="O2361"/>
      <c r="P2361"/>
      <c r="Q2361"/>
      <c r="R2361"/>
      <c r="S2361"/>
      <c r="T2361"/>
    </row>
    <row r="2362" spans="2:20" ht="15" x14ac:dyDescent="0.25">
      <c r="B2362" s="4" t="str">
        <f t="shared" si="37"/>
        <v/>
      </c>
      <c r="C2362"/>
      <c r="D2362"/>
      <c r="E2362"/>
      <c r="F2362"/>
      <c r="G2362"/>
      <c r="H2362"/>
      <c r="I2362"/>
      <c r="J2362"/>
      <c r="K2362"/>
      <c r="L2362"/>
      <c r="M2362"/>
      <c r="N2362"/>
      <c r="O2362"/>
      <c r="P2362"/>
      <c r="Q2362"/>
      <c r="R2362"/>
      <c r="S2362"/>
      <c r="T2362"/>
    </row>
    <row r="2363" spans="2:20" ht="15" x14ac:dyDescent="0.25">
      <c r="B2363" s="4" t="str">
        <f t="shared" si="37"/>
        <v/>
      </c>
      <c r="C2363"/>
      <c r="D2363"/>
      <c r="E2363"/>
      <c r="F2363"/>
      <c r="G2363"/>
      <c r="H2363"/>
      <c r="I2363"/>
      <c r="J2363"/>
      <c r="K2363"/>
      <c r="L2363"/>
      <c r="M2363"/>
      <c r="N2363"/>
      <c r="O2363"/>
      <c r="P2363"/>
      <c r="Q2363"/>
      <c r="R2363"/>
      <c r="S2363"/>
      <c r="T2363"/>
    </row>
    <row r="2364" spans="2:20" ht="15" x14ac:dyDescent="0.25">
      <c r="B2364" s="4" t="str">
        <f t="shared" si="37"/>
        <v/>
      </c>
      <c r="C2364"/>
      <c r="D2364"/>
      <c r="E2364"/>
      <c r="F2364"/>
      <c r="G2364"/>
      <c r="H2364"/>
      <c r="I2364"/>
      <c r="J2364"/>
      <c r="K2364"/>
      <c r="L2364"/>
      <c r="M2364"/>
      <c r="N2364"/>
      <c r="O2364"/>
      <c r="P2364"/>
      <c r="Q2364"/>
      <c r="R2364"/>
      <c r="S2364"/>
      <c r="T2364"/>
    </row>
    <row r="2365" spans="2:20" ht="15" x14ac:dyDescent="0.25">
      <c r="B2365" s="4" t="str">
        <f t="shared" si="37"/>
        <v/>
      </c>
      <c r="C2365"/>
      <c r="D2365"/>
      <c r="E2365"/>
      <c r="F2365"/>
      <c r="G2365"/>
      <c r="H2365"/>
      <c r="I2365"/>
      <c r="J2365"/>
      <c r="K2365"/>
      <c r="L2365"/>
      <c r="M2365"/>
      <c r="N2365"/>
      <c r="O2365"/>
      <c r="P2365"/>
      <c r="Q2365"/>
      <c r="R2365"/>
      <c r="S2365"/>
      <c r="T2365"/>
    </row>
    <row r="2366" spans="2:20" ht="15" x14ac:dyDescent="0.25">
      <c r="B2366" s="4" t="str">
        <f t="shared" si="37"/>
        <v/>
      </c>
      <c r="C2366"/>
      <c r="D2366"/>
      <c r="E2366"/>
      <c r="F2366"/>
      <c r="G2366"/>
      <c r="H2366"/>
      <c r="I2366"/>
      <c r="J2366"/>
      <c r="K2366"/>
      <c r="L2366"/>
      <c r="M2366"/>
      <c r="N2366"/>
      <c r="O2366"/>
      <c r="P2366"/>
      <c r="Q2366"/>
      <c r="R2366"/>
      <c r="S2366"/>
      <c r="T2366"/>
    </row>
    <row r="2367" spans="2:20" ht="15" x14ac:dyDescent="0.25">
      <c r="B2367" s="4" t="str">
        <f t="shared" si="37"/>
        <v/>
      </c>
      <c r="C2367"/>
      <c r="D2367"/>
      <c r="E2367"/>
      <c r="F2367"/>
      <c r="G2367"/>
      <c r="H2367"/>
      <c r="I2367"/>
      <c r="J2367"/>
      <c r="K2367"/>
      <c r="L2367"/>
      <c r="M2367"/>
      <c r="N2367"/>
      <c r="O2367"/>
      <c r="P2367"/>
      <c r="Q2367"/>
      <c r="R2367"/>
      <c r="S2367"/>
      <c r="T2367"/>
    </row>
    <row r="2368" spans="2:20" ht="15" x14ac:dyDescent="0.25">
      <c r="B2368" s="4" t="str">
        <f t="shared" si="37"/>
        <v/>
      </c>
      <c r="C2368"/>
      <c r="D2368"/>
      <c r="E2368"/>
      <c r="F2368"/>
      <c r="G2368"/>
      <c r="H2368"/>
      <c r="I2368"/>
      <c r="J2368"/>
      <c r="K2368"/>
      <c r="L2368"/>
      <c r="M2368"/>
      <c r="N2368"/>
      <c r="O2368"/>
      <c r="P2368"/>
      <c r="Q2368"/>
      <c r="R2368"/>
      <c r="S2368"/>
      <c r="T2368"/>
    </row>
    <row r="2369" spans="2:20" ht="15" x14ac:dyDescent="0.25">
      <c r="B2369" s="4" t="str">
        <f t="shared" si="37"/>
        <v/>
      </c>
      <c r="C2369"/>
      <c r="D2369"/>
      <c r="E2369"/>
      <c r="F2369"/>
      <c r="G2369"/>
      <c r="H2369"/>
      <c r="I2369"/>
      <c r="J2369"/>
      <c r="K2369"/>
      <c r="L2369"/>
      <c r="M2369"/>
      <c r="N2369"/>
      <c r="O2369"/>
      <c r="P2369"/>
      <c r="Q2369"/>
      <c r="R2369"/>
      <c r="S2369"/>
      <c r="T2369"/>
    </row>
    <row r="2370" spans="2:20" ht="15" x14ac:dyDescent="0.25">
      <c r="B2370" s="4" t="str">
        <f t="shared" si="37"/>
        <v/>
      </c>
      <c r="C2370"/>
      <c r="D2370"/>
      <c r="E2370"/>
      <c r="F2370"/>
      <c r="G2370"/>
      <c r="H2370"/>
      <c r="I2370"/>
      <c r="J2370"/>
      <c r="K2370"/>
      <c r="L2370"/>
      <c r="M2370"/>
      <c r="N2370"/>
      <c r="O2370"/>
      <c r="P2370"/>
      <c r="Q2370"/>
      <c r="R2370"/>
      <c r="S2370"/>
      <c r="T2370"/>
    </row>
    <row r="2371" spans="2:20" ht="15" x14ac:dyDescent="0.25">
      <c r="B2371" s="4" t="str">
        <f t="shared" si="37"/>
        <v/>
      </c>
      <c r="C2371"/>
      <c r="D2371"/>
      <c r="E2371"/>
      <c r="F2371"/>
      <c r="G2371"/>
      <c r="H2371"/>
      <c r="I2371"/>
      <c r="J2371"/>
      <c r="K2371"/>
      <c r="L2371"/>
      <c r="M2371"/>
      <c r="N2371"/>
      <c r="O2371"/>
      <c r="P2371"/>
      <c r="Q2371"/>
      <c r="R2371"/>
      <c r="S2371"/>
      <c r="T2371"/>
    </row>
    <row r="2372" spans="2:20" ht="15" x14ac:dyDescent="0.25">
      <c r="B2372" s="4" t="str">
        <f t="shared" si="37"/>
        <v/>
      </c>
      <c r="C2372"/>
      <c r="D2372"/>
      <c r="E2372"/>
      <c r="F2372"/>
      <c r="G2372"/>
      <c r="H2372"/>
      <c r="I2372"/>
      <c r="J2372"/>
      <c r="K2372"/>
      <c r="L2372"/>
      <c r="M2372"/>
      <c r="N2372"/>
      <c r="O2372"/>
      <c r="P2372"/>
      <c r="Q2372"/>
      <c r="R2372"/>
      <c r="S2372"/>
      <c r="T2372"/>
    </row>
    <row r="2373" spans="2:20" ht="15" x14ac:dyDescent="0.25">
      <c r="B2373" s="4" t="str">
        <f t="shared" si="37"/>
        <v/>
      </c>
      <c r="C2373"/>
      <c r="D2373"/>
      <c r="E2373"/>
      <c r="F2373"/>
      <c r="G2373"/>
      <c r="H2373"/>
      <c r="I2373"/>
      <c r="J2373"/>
      <c r="K2373"/>
      <c r="L2373"/>
      <c r="M2373"/>
      <c r="N2373"/>
      <c r="O2373"/>
      <c r="P2373"/>
      <c r="Q2373"/>
      <c r="R2373"/>
      <c r="S2373"/>
      <c r="T2373"/>
    </row>
    <row r="2374" spans="2:20" ht="15" x14ac:dyDescent="0.25">
      <c r="B2374" s="4" t="str">
        <f t="shared" si="37"/>
        <v/>
      </c>
      <c r="C2374"/>
      <c r="D2374"/>
      <c r="E2374"/>
      <c r="F2374"/>
      <c r="G2374"/>
      <c r="H2374"/>
      <c r="I2374"/>
      <c r="J2374"/>
      <c r="K2374"/>
      <c r="L2374"/>
      <c r="M2374"/>
      <c r="N2374"/>
      <c r="O2374"/>
      <c r="P2374"/>
      <c r="Q2374"/>
      <c r="R2374"/>
      <c r="S2374"/>
      <c r="T2374"/>
    </row>
    <row r="2375" spans="2:20" ht="15" x14ac:dyDescent="0.25">
      <c r="B2375" s="4" t="str">
        <f t="shared" si="37"/>
        <v/>
      </c>
      <c r="C2375"/>
      <c r="D2375"/>
      <c r="E2375"/>
      <c r="F2375"/>
      <c r="G2375"/>
      <c r="H2375"/>
      <c r="I2375"/>
      <c r="J2375"/>
      <c r="K2375"/>
      <c r="L2375"/>
      <c r="M2375"/>
      <c r="N2375"/>
      <c r="O2375"/>
      <c r="P2375"/>
      <c r="Q2375"/>
      <c r="R2375"/>
      <c r="S2375"/>
      <c r="T2375"/>
    </row>
    <row r="2376" spans="2:20" ht="15" x14ac:dyDescent="0.25">
      <c r="B2376" s="4" t="str">
        <f t="shared" si="37"/>
        <v/>
      </c>
      <c r="C2376"/>
      <c r="D2376"/>
      <c r="E2376"/>
      <c r="F2376"/>
      <c r="G2376"/>
      <c r="H2376"/>
      <c r="I2376"/>
      <c r="J2376"/>
      <c r="K2376"/>
      <c r="L2376"/>
      <c r="M2376"/>
      <c r="N2376"/>
      <c r="O2376"/>
      <c r="P2376"/>
      <c r="Q2376"/>
      <c r="R2376"/>
      <c r="S2376"/>
      <c r="T2376"/>
    </row>
    <row r="2377" spans="2:20" ht="15" x14ac:dyDescent="0.25">
      <c r="B2377" s="4" t="str">
        <f t="shared" si="37"/>
        <v/>
      </c>
      <c r="C2377"/>
      <c r="D2377"/>
      <c r="E2377"/>
      <c r="F2377"/>
      <c r="G2377"/>
      <c r="H2377"/>
      <c r="I2377"/>
      <c r="J2377"/>
      <c r="K2377"/>
      <c r="L2377"/>
      <c r="M2377"/>
      <c r="N2377"/>
      <c r="O2377"/>
      <c r="P2377"/>
      <c r="Q2377"/>
      <c r="R2377"/>
      <c r="S2377"/>
      <c r="T2377"/>
    </row>
    <row r="2378" spans="2:20" ht="15" x14ac:dyDescent="0.25">
      <c r="B2378" s="4" t="str">
        <f t="shared" si="37"/>
        <v/>
      </c>
      <c r="C2378"/>
      <c r="D2378"/>
      <c r="E2378"/>
      <c r="F2378"/>
      <c r="G2378"/>
      <c r="H2378"/>
      <c r="I2378"/>
      <c r="J2378"/>
      <c r="K2378"/>
      <c r="L2378"/>
      <c r="M2378"/>
      <c r="N2378"/>
      <c r="O2378"/>
      <c r="P2378"/>
      <c r="Q2378"/>
      <c r="R2378"/>
      <c r="S2378"/>
      <c r="T2378"/>
    </row>
    <row r="2379" spans="2:20" ht="15" x14ac:dyDescent="0.25">
      <c r="B2379" s="4" t="str">
        <f t="shared" si="37"/>
        <v/>
      </c>
      <c r="C2379"/>
      <c r="D2379"/>
      <c r="E2379"/>
      <c r="F2379"/>
      <c r="G2379"/>
      <c r="H2379"/>
      <c r="I2379"/>
      <c r="J2379"/>
      <c r="K2379"/>
      <c r="L2379"/>
      <c r="M2379"/>
      <c r="N2379"/>
      <c r="O2379"/>
      <c r="P2379"/>
      <c r="Q2379"/>
      <c r="R2379"/>
      <c r="S2379"/>
      <c r="T2379"/>
    </row>
    <row r="2380" spans="2:20" ht="15" x14ac:dyDescent="0.25">
      <c r="B2380" s="4" t="str">
        <f t="shared" si="37"/>
        <v/>
      </c>
      <c r="C2380"/>
      <c r="D2380"/>
      <c r="E2380"/>
      <c r="F2380"/>
      <c r="G2380"/>
      <c r="H2380"/>
      <c r="I2380"/>
      <c r="J2380"/>
      <c r="K2380"/>
      <c r="L2380"/>
      <c r="M2380"/>
      <c r="N2380"/>
      <c r="O2380"/>
      <c r="P2380"/>
      <c r="Q2380"/>
      <c r="R2380"/>
      <c r="S2380"/>
      <c r="T2380"/>
    </row>
    <row r="2381" spans="2:20" ht="15" x14ac:dyDescent="0.25">
      <c r="B2381" s="4" t="str">
        <f t="shared" ref="B2381:B2444" si="38">IF(IFERROR(IF(MAX(G2381:BB2381)/MAX($G$12:$BB$10000)=1,"",MAX(G2381:BB2381)/MAX($G$12:$BB$10000)),"")=0,"",IFERROR(IF(MAX(G2381:BB2381)/MAX($G$12:$BB$10000)=1,"",MAX(G2381:BB2381)/MAX($G$12:$BB$10000)),""))</f>
        <v/>
      </c>
      <c r="C2381"/>
      <c r="D2381"/>
      <c r="E2381"/>
      <c r="F2381"/>
      <c r="G2381"/>
      <c r="H2381"/>
      <c r="I2381"/>
      <c r="J2381"/>
      <c r="K2381"/>
      <c r="L2381"/>
      <c r="M2381"/>
      <c r="N2381"/>
      <c r="O2381"/>
      <c r="P2381"/>
      <c r="Q2381"/>
      <c r="R2381"/>
      <c r="S2381"/>
      <c r="T2381"/>
    </row>
    <row r="2382" spans="2:20" ht="15" x14ac:dyDescent="0.25">
      <c r="B2382" s="4" t="str">
        <f t="shared" si="38"/>
        <v/>
      </c>
      <c r="C2382"/>
      <c r="D2382"/>
      <c r="E2382"/>
      <c r="F2382"/>
      <c r="G2382"/>
      <c r="H2382"/>
      <c r="I2382"/>
      <c r="J2382"/>
      <c r="K2382"/>
      <c r="L2382"/>
      <c r="M2382"/>
      <c r="N2382"/>
      <c r="O2382"/>
      <c r="P2382"/>
      <c r="Q2382"/>
      <c r="R2382"/>
      <c r="S2382"/>
      <c r="T2382"/>
    </row>
    <row r="2383" spans="2:20" ht="15" x14ac:dyDescent="0.25">
      <c r="B2383" s="4" t="str">
        <f t="shared" si="38"/>
        <v/>
      </c>
      <c r="C2383"/>
      <c r="D2383"/>
      <c r="E2383"/>
      <c r="F2383"/>
      <c r="G2383"/>
      <c r="H2383"/>
      <c r="I2383"/>
      <c r="J2383"/>
      <c r="K2383"/>
      <c r="L2383"/>
      <c r="M2383"/>
      <c r="N2383"/>
      <c r="O2383"/>
      <c r="P2383"/>
      <c r="Q2383"/>
      <c r="R2383"/>
      <c r="S2383"/>
      <c r="T2383"/>
    </row>
    <row r="2384" spans="2:20" ht="15" x14ac:dyDescent="0.25">
      <c r="B2384" s="4" t="str">
        <f t="shared" si="38"/>
        <v/>
      </c>
      <c r="C2384"/>
      <c r="D2384"/>
      <c r="E2384"/>
      <c r="F2384"/>
      <c r="G2384"/>
      <c r="H2384"/>
      <c r="I2384"/>
      <c r="J2384"/>
      <c r="K2384"/>
      <c r="L2384"/>
      <c r="M2384"/>
      <c r="N2384"/>
      <c r="O2384"/>
      <c r="P2384"/>
      <c r="Q2384"/>
      <c r="R2384"/>
      <c r="S2384"/>
      <c r="T2384"/>
    </row>
    <row r="2385" spans="2:20" ht="15" x14ac:dyDescent="0.25">
      <c r="B2385" s="4" t="str">
        <f t="shared" si="38"/>
        <v/>
      </c>
      <c r="C2385"/>
      <c r="D2385"/>
      <c r="E2385"/>
      <c r="F2385"/>
      <c r="G2385"/>
      <c r="H2385"/>
      <c r="I2385"/>
      <c r="J2385"/>
      <c r="K2385"/>
      <c r="L2385"/>
      <c r="M2385"/>
      <c r="N2385"/>
      <c r="O2385"/>
      <c r="P2385"/>
      <c r="Q2385"/>
      <c r="R2385"/>
      <c r="S2385"/>
      <c r="T2385"/>
    </row>
    <row r="2386" spans="2:20" ht="15" x14ac:dyDescent="0.25">
      <c r="B2386" s="4" t="str">
        <f t="shared" si="38"/>
        <v/>
      </c>
      <c r="C2386"/>
      <c r="D2386"/>
      <c r="E2386"/>
      <c r="F2386"/>
      <c r="G2386"/>
      <c r="H2386"/>
      <c r="I2386"/>
      <c r="J2386"/>
      <c r="K2386"/>
      <c r="L2386"/>
      <c r="M2386"/>
      <c r="N2386"/>
      <c r="O2386"/>
      <c r="P2386"/>
      <c r="Q2386"/>
      <c r="R2386"/>
      <c r="S2386"/>
      <c r="T2386"/>
    </row>
    <row r="2387" spans="2:20" ht="15" x14ac:dyDescent="0.25">
      <c r="B2387" s="4" t="str">
        <f t="shared" si="38"/>
        <v/>
      </c>
      <c r="C2387"/>
      <c r="D2387"/>
      <c r="E2387"/>
      <c r="F2387"/>
      <c r="G2387"/>
      <c r="H2387"/>
      <c r="I2387"/>
      <c r="J2387"/>
      <c r="K2387"/>
      <c r="L2387"/>
      <c r="M2387"/>
      <c r="N2387"/>
      <c r="O2387"/>
      <c r="P2387"/>
      <c r="Q2387"/>
      <c r="R2387"/>
      <c r="S2387"/>
      <c r="T2387"/>
    </row>
    <row r="2388" spans="2:20" ht="15" x14ac:dyDescent="0.25">
      <c r="B2388" s="4" t="str">
        <f t="shared" si="38"/>
        <v/>
      </c>
      <c r="C2388"/>
      <c r="D2388"/>
      <c r="E2388"/>
      <c r="F2388"/>
      <c r="G2388"/>
      <c r="H2388"/>
      <c r="I2388"/>
      <c r="J2388"/>
      <c r="K2388"/>
      <c r="L2388"/>
      <c r="M2388"/>
      <c r="N2388"/>
      <c r="O2388"/>
      <c r="P2388"/>
      <c r="Q2388"/>
      <c r="R2388"/>
      <c r="S2388"/>
      <c r="T2388"/>
    </row>
    <row r="2389" spans="2:20" ht="15" x14ac:dyDescent="0.25">
      <c r="B2389" s="4" t="str">
        <f t="shared" si="38"/>
        <v/>
      </c>
      <c r="C2389"/>
      <c r="D2389"/>
      <c r="E2389"/>
      <c r="F2389"/>
      <c r="G2389"/>
      <c r="H2389"/>
      <c r="I2389"/>
      <c r="J2389"/>
      <c r="K2389"/>
      <c r="L2389"/>
      <c r="M2389"/>
      <c r="N2389"/>
      <c r="O2389"/>
      <c r="P2389"/>
      <c r="Q2389"/>
      <c r="R2389"/>
      <c r="S2389"/>
      <c r="T2389"/>
    </row>
    <row r="2390" spans="2:20" ht="15" x14ac:dyDescent="0.25">
      <c r="B2390" s="4" t="str">
        <f t="shared" si="38"/>
        <v/>
      </c>
      <c r="C2390"/>
      <c r="D2390"/>
      <c r="E2390"/>
      <c r="F2390"/>
      <c r="G2390"/>
      <c r="H2390"/>
      <c r="I2390"/>
      <c r="J2390"/>
      <c r="K2390"/>
      <c r="L2390"/>
      <c r="M2390"/>
      <c r="N2390"/>
      <c r="O2390"/>
      <c r="P2390"/>
      <c r="Q2390"/>
      <c r="R2390"/>
      <c r="S2390"/>
      <c r="T2390"/>
    </row>
    <row r="2391" spans="2:20" ht="15" x14ac:dyDescent="0.25">
      <c r="B2391" s="4" t="str">
        <f t="shared" si="38"/>
        <v/>
      </c>
      <c r="C2391"/>
      <c r="D2391"/>
      <c r="E2391"/>
      <c r="F2391"/>
      <c r="G2391"/>
      <c r="H2391"/>
      <c r="I2391"/>
      <c r="J2391"/>
      <c r="K2391"/>
      <c r="L2391"/>
      <c r="M2391"/>
      <c r="N2391"/>
      <c r="O2391"/>
      <c r="P2391"/>
      <c r="Q2391"/>
      <c r="R2391"/>
      <c r="S2391"/>
      <c r="T2391"/>
    </row>
    <row r="2392" spans="2:20" ht="15" x14ac:dyDescent="0.25">
      <c r="B2392" s="4" t="str">
        <f t="shared" si="38"/>
        <v/>
      </c>
      <c r="C2392"/>
      <c r="D2392"/>
      <c r="E2392"/>
      <c r="F2392"/>
      <c r="G2392"/>
      <c r="H2392"/>
      <c r="I2392"/>
      <c r="J2392"/>
      <c r="K2392"/>
      <c r="L2392"/>
      <c r="M2392"/>
      <c r="N2392"/>
      <c r="O2392"/>
      <c r="P2392"/>
      <c r="Q2392"/>
      <c r="R2392"/>
      <c r="S2392"/>
      <c r="T2392"/>
    </row>
    <row r="2393" spans="2:20" ht="15" x14ac:dyDescent="0.25">
      <c r="B2393" s="4" t="str">
        <f t="shared" si="38"/>
        <v/>
      </c>
      <c r="C2393"/>
      <c r="D2393"/>
      <c r="E2393"/>
      <c r="F2393"/>
      <c r="G2393"/>
      <c r="H2393"/>
      <c r="I2393"/>
      <c r="J2393"/>
      <c r="K2393"/>
      <c r="L2393"/>
      <c r="M2393"/>
      <c r="N2393"/>
      <c r="O2393"/>
      <c r="P2393"/>
      <c r="Q2393"/>
      <c r="R2393"/>
      <c r="S2393"/>
      <c r="T2393"/>
    </row>
    <row r="2394" spans="2:20" ht="15" x14ac:dyDescent="0.25">
      <c r="B2394" s="4" t="str">
        <f t="shared" si="38"/>
        <v/>
      </c>
      <c r="C2394"/>
      <c r="D2394"/>
      <c r="E2394"/>
      <c r="F2394"/>
      <c r="G2394"/>
      <c r="H2394"/>
      <c r="I2394"/>
      <c r="J2394"/>
      <c r="K2394"/>
      <c r="L2394"/>
      <c r="M2394"/>
      <c r="N2394"/>
      <c r="O2394"/>
      <c r="P2394"/>
      <c r="Q2394"/>
      <c r="R2394"/>
      <c r="S2394"/>
      <c r="T2394"/>
    </row>
    <row r="2395" spans="2:20" ht="15" x14ac:dyDescent="0.25">
      <c r="B2395" s="4" t="str">
        <f t="shared" si="38"/>
        <v/>
      </c>
      <c r="C2395"/>
      <c r="D2395"/>
      <c r="E2395"/>
      <c r="F2395"/>
      <c r="G2395"/>
      <c r="H2395"/>
      <c r="I2395"/>
      <c r="J2395"/>
      <c r="K2395"/>
      <c r="L2395"/>
      <c r="M2395"/>
      <c r="N2395"/>
      <c r="O2395"/>
      <c r="P2395"/>
      <c r="Q2395"/>
      <c r="R2395"/>
      <c r="S2395"/>
      <c r="T2395"/>
    </row>
    <row r="2396" spans="2:20" ht="15" x14ac:dyDescent="0.25">
      <c r="B2396" s="4" t="str">
        <f t="shared" si="38"/>
        <v/>
      </c>
      <c r="C2396"/>
      <c r="D2396"/>
      <c r="E2396"/>
      <c r="F2396"/>
      <c r="G2396"/>
      <c r="H2396"/>
      <c r="I2396"/>
      <c r="J2396"/>
      <c r="K2396"/>
      <c r="L2396"/>
      <c r="M2396"/>
      <c r="N2396"/>
      <c r="O2396"/>
      <c r="P2396"/>
      <c r="Q2396"/>
      <c r="R2396"/>
      <c r="S2396"/>
      <c r="T2396"/>
    </row>
    <row r="2397" spans="2:20" ht="15" x14ac:dyDescent="0.25">
      <c r="B2397" s="4" t="str">
        <f t="shared" si="38"/>
        <v/>
      </c>
      <c r="C2397"/>
      <c r="D2397"/>
      <c r="E2397"/>
      <c r="F2397"/>
      <c r="G2397"/>
      <c r="H2397"/>
      <c r="I2397"/>
      <c r="J2397"/>
      <c r="K2397"/>
      <c r="L2397"/>
      <c r="M2397"/>
      <c r="N2397"/>
      <c r="O2397"/>
      <c r="P2397"/>
      <c r="Q2397"/>
      <c r="R2397"/>
      <c r="S2397"/>
      <c r="T2397"/>
    </row>
    <row r="2398" spans="2:20" ht="15" x14ac:dyDescent="0.25">
      <c r="B2398" s="4" t="str">
        <f t="shared" si="38"/>
        <v/>
      </c>
      <c r="C2398"/>
      <c r="D2398"/>
      <c r="E2398"/>
      <c r="F2398"/>
      <c r="G2398"/>
      <c r="H2398"/>
      <c r="I2398"/>
      <c r="J2398"/>
      <c r="K2398"/>
      <c r="L2398"/>
      <c r="M2398"/>
      <c r="N2398"/>
      <c r="O2398"/>
      <c r="P2398"/>
      <c r="Q2398"/>
      <c r="R2398"/>
      <c r="S2398"/>
      <c r="T2398"/>
    </row>
    <row r="2399" spans="2:20" ht="15" x14ac:dyDescent="0.25">
      <c r="B2399" s="4" t="str">
        <f t="shared" si="38"/>
        <v/>
      </c>
      <c r="C2399"/>
      <c r="D2399"/>
      <c r="E2399"/>
      <c r="F2399"/>
      <c r="G2399"/>
      <c r="H2399"/>
      <c r="I2399"/>
      <c r="J2399"/>
      <c r="K2399"/>
      <c r="L2399"/>
      <c r="M2399"/>
      <c r="N2399"/>
      <c r="O2399"/>
      <c r="P2399"/>
      <c r="Q2399"/>
      <c r="R2399"/>
      <c r="S2399"/>
      <c r="T2399"/>
    </row>
    <row r="2400" spans="2:20" ht="15" x14ac:dyDescent="0.25">
      <c r="B2400" s="4" t="str">
        <f t="shared" si="38"/>
        <v/>
      </c>
      <c r="C2400"/>
      <c r="D2400"/>
      <c r="E2400"/>
      <c r="F2400"/>
      <c r="G2400"/>
      <c r="H2400"/>
      <c r="I2400"/>
      <c r="J2400"/>
      <c r="K2400"/>
      <c r="L2400"/>
      <c r="M2400"/>
      <c r="N2400"/>
      <c r="O2400"/>
      <c r="P2400"/>
      <c r="Q2400"/>
      <c r="R2400"/>
      <c r="S2400"/>
      <c r="T2400"/>
    </row>
    <row r="2401" spans="2:20" ht="15" x14ac:dyDescent="0.25">
      <c r="B2401" s="4" t="str">
        <f t="shared" si="38"/>
        <v/>
      </c>
      <c r="C2401"/>
      <c r="D2401"/>
      <c r="E2401"/>
      <c r="F2401"/>
      <c r="G2401"/>
      <c r="H2401"/>
      <c r="I2401"/>
      <c r="J2401"/>
      <c r="K2401"/>
      <c r="L2401"/>
      <c r="M2401"/>
      <c r="N2401"/>
      <c r="O2401"/>
      <c r="P2401"/>
      <c r="Q2401"/>
      <c r="R2401"/>
      <c r="S2401"/>
      <c r="T2401"/>
    </row>
    <row r="2402" spans="2:20" ht="15" x14ac:dyDescent="0.25">
      <c r="B2402" s="4" t="str">
        <f t="shared" si="38"/>
        <v/>
      </c>
      <c r="C2402"/>
      <c r="D2402"/>
      <c r="E2402"/>
      <c r="F2402"/>
      <c r="G2402"/>
      <c r="H2402"/>
      <c r="I2402"/>
      <c r="J2402"/>
      <c r="K2402"/>
      <c r="L2402"/>
      <c r="M2402"/>
      <c r="N2402"/>
      <c r="O2402"/>
      <c r="P2402"/>
      <c r="Q2402"/>
      <c r="R2402"/>
      <c r="S2402"/>
      <c r="T2402"/>
    </row>
    <row r="2403" spans="2:20" ht="15" x14ac:dyDescent="0.25">
      <c r="B2403" s="4" t="str">
        <f t="shared" si="38"/>
        <v/>
      </c>
      <c r="C2403"/>
      <c r="D2403"/>
      <c r="E2403"/>
      <c r="F2403"/>
      <c r="G2403"/>
      <c r="H2403"/>
      <c r="I2403"/>
      <c r="J2403"/>
      <c r="K2403"/>
      <c r="L2403"/>
      <c r="M2403"/>
      <c r="N2403"/>
      <c r="O2403"/>
      <c r="P2403"/>
      <c r="Q2403"/>
      <c r="R2403"/>
      <c r="S2403"/>
      <c r="T2403"/>
    </row>
    <row r="2404" spans="2:20" ht="15" x14ac:dyDescent="0.25">
      <c r="B2404" s="4" t="str">
        <f t="shared" si="38"/>
        <v/>
      </c>
      <c r="C2404"/>
      <c r="D2404"/>
      <c r="E2404"/>
      <c r="F2404"/>
      <c r="G2404"/>
      <c r="H2404"/>
      <c r="I2404"/>
      <c r="J2404"/>
      <c r="K2404"/>
      <c r="L2404"/>
      <c r="M2404"/>
      <c r="N2404"/>
      <c r="O2404"/>
      <c r="P2404"/>
      <c r="Q2404"/>
      <c r="R2404"/>
      <c r="S2404"/>
      <c r="T2404"/>
    </row>
    <row r="2405" spans="2:20" ht="15" x14ac:dyDescent="0.25">
      <c r="B2405" s="4" t="str">
        <f t="shared" si="38"/>
        <v/>
      </c>
      <c r="C2405"/>
      <c r="D2405"/>
      <c r="E2405"/>
      <c r="F2405"/>
      <c r="G2405"/>
      <c r="H2405"/>
      <c r="I2405"/>
      <c r="J2405"/>
      <c r="K2405"/>
      <c r="L2405"/>
      <c r="M2405"/>
      <c r="N2405"/>
      <c r="O2405"/>
      <c r="P2405"/>
      <c r="Q2405"/>
      <c r="R2405"/>
      <c r="S2405"/>
      <c r="T2405"/>
    </row>
    <row r="2406" spans="2:20" ht="15" x14ac:dyDescent="0.25">
      <c r="B2406" s="4" t="str">
        <f t="shared" si="38"/>
        <v/>
      </c>
      <c r="C2406"/>
      <c r="D2406"/>
      <c r="E2406"/>
      <c r="F2406"/>
      <c r="G2406"/>
      <c r="H2406"/>
      <c r="I2406"/>
      <c r="J2406"/>
      <c r="K2406"/>
      <c r="L2406"/>
      <c r="M2406"/>
      <c r="N2406"/>
      <c r="O2406"/>
      <c r="P2406"/>
      <c r="Q2406"/>
      <c r="R2406"/>
      <c r="S2406"/>
      <c r="T2406"/>
    </row>
    <row r="2407" spans="2:20" ht="15" x14ac:dyDescent="0.25">
      <c r="B2407" s="4" t="str">
        <f t="shared" si="38"/>
        <v/>
      </c>
      <c r="C2407"/>
      <c r="D2407"/>
      <c r="E2407"/>
      <c r="F2407"/>
      <c r="G2407"/>
      <c r="H2407"/>
      <c r="I2407"/>
      <c r="J2407"/>
      <c r="K2407"/>
      <c r="L2407"/>
      <c r="M2407"/>
      <c r="N2407"/>
      <c r="O2407"/>
      <c r="P2407"/>
      <c r="Q2407"/>
      <c r="R2407"/>
      <c r="S2407"/>
      <c r="T2407"/>
    </row>
    <row r="2408" spans="2:20" ht="15" x14ac:dyDescent="0.25">
      <c r="B2408" s="4" t="str">
        <f t="shared" si="38"/>
        <v/>
      </c>
      <c r="C2408"/>
      <c r="D2408"/>
      <c r="E2408"/>
      <c r="F2408"/>
      <c r="G2408"/>
      <c r="H2408"/>
      <c r="I2408"/>
      <c r="J2408"/>
      <c r="K2408"/>
      <c r="L2408"/>
      <c r="M2408"/>
      <c r="N2408"/>
      <c r="O2408"/>
      <c r="P2408"/>
      <c r="Q2408"/>
      <c r="R2408"/>
      <c r="S2408"/>
      <c r="T2408"/>
    </row>
    <row r="2409" spans="2:20" ht="15" x14ac:dyDescent="0.25">
      <c r="B2409" s="4" t="str">
        <f t="shared" si="38"/>
        <v/>
      </c>
      <c r="C2409"/>
      <c r="D2409"/>
      <c r="E2409"/>
      <c r="F2409"/>
      <c r="G2409"/>
      <c r="H2409"/>
      <c r="I2409"/>
      <c r="J2409"/>
      <c r="K2409"/>
      <c r="L2409"/>
      <c r="M2409"/>
      <c r="N2409"/>
      <c r="O2409"/>
      <c r="P2409"/>
      <c r="Q2409"/>
      <c r="R2409"/>
      <c r="S2409"/>
      <c r="T2409"/>
    </row>
    <row r="2410" spans="2:20" ht="15" x14ac:dyDescent="0.25">
      <c r="B2410" s="4" t="str">
        <f t="shared" si="38"/>
        <v/>
      </c>
      <c r="C2410"/>
      <c r="D2410"/>
      <c r="E2410"/>
      <c r="F2410"/>
      <c r="G2410"/>
      <c r="H2410"/>
      <c r="I2410"/>
      <c r="J2410"/>
      <c r="K2410"/>
      <c r="L2410"/>
      <c r="M2410"/>
      <c r="N2410"/>
      <c r="O2410"/>
      <c r="P2410"/>
      <c r="Q2410"/>
      <c r="R2410"/>
      <c r="S2410"/>
      <c r="T2410"/>
    </row>
    <row r="2411" spans="2:20" ht="15" x14ac:dyDescent="0.25">
      <c r="B2411" s="4" t="str">
        <f t="shared" si="38"/>
        <v/>
      </c>
      <c r="C2411"/>
      <c r="D2411"/>
      <c r="E2411"/>
      <c r="F2411"/>
      <c r="G2411"/>
      <c r="H2411"/>
      <c r="I2411"/>
      <c r="J2411"/>
      <c r="K2411"/>
      <c r="L2411"/>
      <c r="M2411"/>
      <c r="N2411"/>
      <c r="O2411"/>
      <c r="P2411"/>
      <c r="Q2411"/>
      <c r="R2411"/>
      <c r="S2411"/>
      <c r="T2411"/>
    </row>
    <row r="2412" spans="2:20" ht="15" x14ac:dyDescent="0.25">
      <c r="B2412" s="4" t="str">
        <f t="shared" si="38"/>
        <v/>
      </c>
      <c r="C2412"/>
      <c r="D2412"/>
      <c r="E2412"/>
      <c r="F2412"/>
      <c r="G2412"/>
      <c r="H2412"/>
      <c r="I2412"/>
      <c r="J2412"/>
      <c r="K2412"/>
      <c r="L2412"/>
      <c r="M2412"/>
      <c r="N2412"/>
      <c r="O2412"/>
      <c r="P2412"/>
      <c r="Q2412"/>
      <c r="R2412"/>
      <c r="S2412"/>
      <c r="T2412"/>
    </row>
    <row r="2413" spans="2:20" ht="15" x14ac:dyDescent="0.25">
      <c r="B2413" s="4" t="str">
        <f t="shared" si="38"/>
        <v/>
      </c>
      <c r="C2413"/>
      <c r="D2413"/>
      <c r="E2413"/>
      <c r="F2413"/>
      <c r="G2413"/>
      <c r="H2413"/>
      <c r="I2413"/>
      <c r="J2413"/>
      <c r="K2413"/>
      <c r="L2413"/>
      <c r="M2413"/>
      <c r="N2413"/>
      <c r="O2413"/>
      <c r="P2413"/>
      <c r="Q2413"/>
      <c r="R2413"/>
      <c r="S2413"/>
      <c r="T2413"/>
    </row>
    <row r="2414" spans="2:20" ht="15" x14ac:dyDescent="0.25">
      <c r="B2414" s="4" t="str">
        <f t="shared" si="38"/>
        <v/>
      </c>
      <c r="C2414"/>
      <c r="D2414"/>
      <c r="E2414"/>
      <c r="F2414"/>
      <c r="G2414"/>
      <c r="H2414"/>
      <c r="I2414"/>
      <c r="J2414"/>
      <c r="K2414"/>
      <c r="L2414"/>
      <c r="M2414"/>
      <c r="N2414"/>
      <c r="O2414"/>
      <c r="P2414"/>
      <c r="Q2414"/>
      <c r="R2414"/>
      <c r="S2414"/>
      <c r="T2414"/>
    </row>
    <row r="2415" spans="2:20" ht="15" x14ac:dyDescent="0.25">
      <c r="B2415" s="4" t="str">
        <f t="shared" si="38"/>
        <v/>
      </c>
      <c r="C2415"/>
      <c r="D2415"/>
      <c r="E2415"/>
      <c r="F2415"/>
      <c r="G2415"/>
      <c r="H2415"/>
      <c r="I2415"/>
      <c r="J2415"/>
      <c r="K2415"/>
      <c r="L2415"/>
      <c r="M2415"/>
      <c r="N2415"/>
      <c r="O2415"/>
      <c r="P2415"/>
      <c r="Q2415"/>
      <c r="R2415"/>
      <c r="S2415"/>
      <c r="T2415"/>
    </row>
    <row r="2416" spans="2:20" ht="15" x14ac:dyDescent="0.25">
      <c r="B2416" s="4" t="str">
        <f t="shared" si="38"/>
        <v/>
      </c>
      <c r="C2416"/>
      <c r="D2416"/>
      <c r="E2416"/>
      <c r="F2416"/>
      <c r="G2416"/>
      <c r="H2416"/>
      <c r="I2416"/>
      <c r="J2416"/>
      <c r="K2416"/>
      <c r="L2416"/>
      <c r="M2416"/>
      <c r="N2416"/>
      <c r="O2416"/>
      <c r="P2416"/>
      <c r="Q2416"/>
      <c r="R2416"/>
      <c r="S2416"/>
      <c r="T2416"/>
    </row>
    <row r="2417" spans="2:20" ht="15" x14ac:dyDescent="0.25">
      <c r="B2417" s="4" t="str">
        <f t="shared" si="38"/>
        <v/>
      </c>
      <c r="C2417"/>
      <c r="D2417"/>
      <c r="E2417"/>
      <c r="F2417"/>
      <c r="G2417"/>
      <c r="H2417"/>
      <c r="I2417"/>
      <c r="J2417"/>
      <c r="K2417"/>
      <c r="L2417"/>
      <c r="M2417"/>
      <c r="N2417"/>
      <c r="O2417"/>
      <c r="P2417"/>
      <c r="Q2417"/>
      <c r="R2417"/>
      <c r="S2417"/>
      <c r="T2417"/>
    </row>
    <row r="2418" spans="2:20" ht="15" x14ac:dyDescent="0.25">
      <c r="B2418" s="4" t="str">
        <f t="shared" si="38"/>
        <v/>
      </c>
      <c r="C2418"/>
      <c r="D2418"/>
      <c r="E2418"/>
      <c r="F2418"/>
      <c r="G2418"/>
      <c r="H2418"/>
      <c r="I2418"/>
      <c r="J2418"/>
      <c r="K2418"/>
      <c r="L2418"/>
      <c r="M2418"/>
      <c r="N2418"/>
      <c r="O2418"/>
      <c r="P2418"/>
      <c r="Q2418"/>
      <c r="R2418"/>
      <c r="S2418"/>
      <c r="T2418"/>
    </row>
    <row r="2419" spans="2:20" ht="15" x14ac:dyDescent="0.25">
      <c r="B2419" s="4" t="str">
        <f t="shared" si="38"/>
        <v/>
      </c>
      <c r="C2419"/>
      <c r="D2419"/>
      <c r="E2419"/>
      <c r="F2419"/>
      <c r="G2419"/>
      <c r="H2419"/>
      <c r="I2419"/>
      <c r="J2419"/>
      <c r="K2419"/>
      <c r="L2419"/>
      <c r="M2419"/>
      <c r="N2419"/>
      <c r="O2419"/>
      <c r="P2419"/>
      <c r="Q2419"/>
      <c r="R2419"/>
      <c r="S2419"/>
      <c r="T2419"/>
    </row>
    <row r="2420" spans="2:20" ht="15" x14ac:dyDescent="0.25">
      <c r="B2420" s="4" t="str">
        <f t="shared" si="38"/>
        <v/>
      </c>
      <c r="C2420"/>
      <c r="D2420"/>
      <c r="E2420"/>
      <c r="F2420"/>
      <c r="G2420"/>
      <c r="H2420"/>
      <c r="I2420"/>
      <c r="J2420"/>
      <c r="K2420"/>
      <c r="L2420"/>
      <c r="M2420"/>
      <c r="N2420"/>
      <c r="O2420"/>
      <c r="P2420"/>
      <c r="Q2420"/>
      <c r="R2420"/>
      <c r="S2420"/>
      <c r="T2420"/>
    </row>
    <row r="2421" spans="2:20" ht="15" x14ac:dyDescent="0.25">
      <c r="B2421" s="4" t="str">
        <f t="shared" si="38"/>
        <v/>
      </c>
      <c r="C2421"/>
      <c r="D2421"/>
      <c r="E2421"/>
      <c r="F2421"/>
      <c r="G2421"/>
      <c r="H2421"/>
      <c r="I2421"/>
      <c r="J2421"/>
      <c r="K2421"/>
      <c r="L2421"/>
      <c r="M2421"/>
      <c r="N2421"/>
      <c r="O2421"/>
      <c r="P2421"/>
      <c r="Q2421"/>
      <c r="R2421"/>
      <c r="S2421"/>
      <c r="T2421"/>
    </row>
    <row r="2422" spans="2:20" ht="15" x14ac:dyDescent="0.25">
      <c r="B2422" s="4" t="str">
        <f t="shared" si="38"/>
        <v/>
      </c>
      <c r="C2422"/>
      <c r="D2422"/>
      <c r="E2422"/>
      <c r="F2422"/>
      <c r="G2422"/>
      <c r="H2422"/>
      <c r="I2422"/>
      <c r="J2422"/>
      <c r="K2422"/>
      <c r="L2422"/>
      <c r="M2422"/>
      <c r="N2422"/>
      <c r="O2422"/>
      <c r="P2422"/>
      <c r="Q2422"/>
      <c r="R2422"/>
      <c r="S2422"/>
      <c r="T2422"/>
    </row>
    <row r="2423" spans="2:20" ht="15" x14ac:dyDescent="0.25">
      <c r="B2423" s="4" t="str">
        <f t="shared" si="38"/>
        <v/>
      </c>
      <c r="C2423"/>
      <c r="D2423"/>
      <c r="E2423"/>
      <c r="F2423"/>
      <c r="G2423"/>
      <c r="H2423"/>
      <c r="I2423"/>
      <c r="J2423"/>
      <c r="K2423"/>
      <c r="L2423"/>
      <c r="M2423"/>
      <c r="N2423"/>
      <c r="O2423"/>
      <c r="P2423"/>
      <c r="Q2423"/>
      <c r="R2423"/>
      <c r="S2423"/>
      <c r="T2423"/>
    </row>
    <row r="2424" spans="2:20" ht="15" x14ac:dyDescent="0.25">
      <c r="B2424" s="4" t="str">
        <f t="shared" si="38"/>
        <v/>
      </c>
      <c r="C2424"/>
      <c r="D2424"/>
      <c r="E2424"/>
      <c r="F2424"/>
      <c r="G2424"/>
      <c r="H2424"/>
      <c r="I2424"/>
      <c r="J2424"/>
      <c r="K2424"/>
      <c r="L2424"/>
      <c r="M2424"/>
      <c r="N2424"/>
      <c r="O2424"/>
      <c r="P2424"/>
      <c r="Q2424"/>
      <c r="R2424"/>
      <c r="S2424"/>
      <c r="T2424"/>
    </row>
    <row r="2425" spans="2:20" ht="15" x14ac:dyDescent="0.25">
      <c r="B2425" s="4" t="str">
        <f t="shared" si="38"/>
        <v/>
      </c>
      <c r="C2425"/>
      <c r="D2425"/>
      <c r="E2425"/>
      <c r="F2425"/>
      <c r="G2425"/>
      <c r="H2425"/>
      <c r="I2425"/>
      <c r="J2425"/>
      <c r="K2425"/>
      <c r="L2425"/>
      <c r="M2425"/>
      <c r="N2425"/>
      <c r="O2425"/>
      <c r="P2425"/>
      <c r="Q2425"/>
      <c r="R2425"/>
      <c r="S2425"/>
      <c r="T2425"/>
    </row>
    <row r="2426" spans="2:20" ht="15" x14ac:dyDescent="0.25">
      <c r="B2426" s="4" t="str">
        <f t="shared" si="38"/>
        <v/>
      </c>
      <c r="C2426"/>
      <c r="D2426"/>
      <c r="E2426"/>
      <c r="F2426"/>
      <c r="G2426"/>
      <c r="H2426"/>
      <c r="I2426"/>
      <c r="J2426"/>
      <c r="K2426"/>
      <c r="L2426"/>
      <c r="M2426"/>
      <c r="N2426"/>
      <c r="O2426"/>
      <c r="P2426"/>
      <c r="Q2426"/>
      <c r="R2426"/>
      <c r="S2426"/>
      <c r="T2426"/>
    </row>
    <row r="2427" spans="2:20" ht="15" x14ac:dyDescent="0.25">
      <c r="B2427" s="4" t="str">
        <f t="shared" si="38"/>
        <v/>
      </c>
      <c r="C2427"/>
      <c r="D2427"/>
      <c r="E2427"/>
      <c r="F2427"/>
      <c r="G2427"/>
      <c r="H2427"/>
      <c r="I2427"/>
      <c r="J2427"/>
      <c r="K2427"/>
      <c r="L2427"/>
      <c r="M2427"/>
      <c r="N2427"/>
      <c r="O2427"/>
      <c r="P2427"/>
      <c r="Q2427"/>
      <c r="R2427"/>
      <c r="S2427"/>
      <c r="T2427"/>
    </row>
    <row r="2428" spans="2:20" ht="15" x14ac:dyDescent="0.25">
      <c r="B2428" s="4" t="str">
        <f t="shared" si="38"/>
        <v/>
      </c>
      <c r="C2428"/>
      <c r="D2428"/>
      <c r="E2428"/>
      <c r="F2428"/>
      <c r="G2428"/>
      <c r="H2428"/>
      <c r="I2428"/>
      <c r="J2428"/>
      <c r="K2428"/>
      <c r="L2428"/>
      <c r="M2428"/>
      <c r="N2428"/>
      <c r="O2428"/>
      <c r="P2428"/>
      <c r="Q2428"/>
      <c r="R2428"/>
      <c r="S2428"/>
      <c r="T2428"/>
    </row>
    <row r="2429" spans="2:20" ht="15" x14ac:dyDescent="0.25">
      <c r="B2429" s="4" t="str">
        <f t="shared" si="38"/>
        <v/>
      </c>
      <c r="C2429"/>
      <c r="D2429"/>
      <c r="E2429"/>
      <c r="F2429"/>
      <c r="G2429"/>
      <c r="H2429"/>
      <c r="I2429"/>
      <c r="J2429"/>
      <c r="K2429"/>
      <c r="L2429"/>
      <c r="M2429"/>
      <c r="N2429"/>
      <c r="O2429"/>
      <c r="P2429"/>
      <c r="Q2429"/>
      <c r="R2429"/>
      <c r="S2429"/>
      <c r="T2429"/>
    </row>
    <row r="2430" spans="2:20" ht="15" x14ac:dyDescent="0.25">
      <c r="B2430" s="4" t="str">
        <f t="shared" si="38"/>
        <v/>
      </c>
      <c r="C2430"/>
      <c r="D2430"/>
      <c r="E2430"/>
      <c r="F2430"/>
      <c r="G2430"/>
      <c r="H2430"/>
      <c r="I2430"/>
      <c r="J2430"/>
      <c r="K2430"/>
      <c r="L2430"/>
      <c r="M2430"/>
      <c r="N2430"/>
      <c r="O2430"/>
      <c r="P2430"/>
      <c r="Q2430"/>
      <c r="R2430"/>
      <c r="S2430"/>
      <c r="T2430"/>
    </row>
    <row r="2431" spans="2:20" ht="15" x14ac:dyDescent="0.25">
      <c r="B2431" s="4" t="str">
        <f t="shared" si="38"/>
        <v/>
      </c>
      <c r="C2431"/>
      <c r="D2431"/>
      <c r="E2431"/>
      <c r="F2431"/>
      <c r="G2431"/>
      <c r="H2431"/>
      <c r="I2431"/>
      <c r="J2431"/>
      <c r="K2431"/>
      <c r="L2431"/>
      <c r="M2431"/>
      <c r="N2431"/>
      <c r="O2431"/>
      <c r="P2431"/>
      <c r="Q2431"/>
      <c r="R2431"/>
      <c r="S2431"/>
      <c r="T2431"/>
    </row>
    <row r="2432" spans="2:20" ht="15" x14ac:dyDescent="0.25">
      <c r="B2432" s="4" t="str">
        <f t="shared" si="38"/>
        <v/>
      </c>
      <c r="C2432"/>
      <c r="D2432"/>
      <c r="E2432"/>
      <c r="F2432"/>
      <c r="G2432"/>
      <c r="H2432"/>
      <c r="I2432"/>
      <c r="J2432"/>
      <c r="K2432"/>
      <c r="L2432"/>
      <c r="M2432"/>
      <c r="N2432"/>
      <c r="O2432"/>
      <c r="P2432"/>
      <c r="Q2432"/>
      <c r="R2432"/>
      <c r="S2432"/>
      <c r="T2432"/>
    </row>
    <row r="2433" spans="2:20" ht="15" x14ac:dyDescent="0.25">
      <c r="B2433" s="4" t="str">
        <f t="shared" si="38"/>
        <v/>
      </c>
      <c r="C2433"/>
      <c r="D2433"/>
      <c r="E2433"/>
      <c r="F2433"/>
      <c r="G2433"/>
      <c r="H2433"/>
      <c r="I2433"/>
      <c r="J2433"/>
      <c r="K2433"/>
      <c r="L2433"/>
      <c r="M2433"/>
      <c r="N2433"/>
      <c r="O2433"/>
      <c r="P2433"/>
      <c r="Q2433"/>
      <c r="R2433"/>
      <c r="S2433"/>
      <c r="T2433"/>
    </row>
    <row r="2434" spans="2:20" x14ac:dyDescent="0.2">
      <c r="B2434" s="4" t="str">
        <f t="shared" si="38"/>
        <v/>
      </c>
    </row>
    <row r="2435" spans="2:20" x14ac:dyDescent="0.2">
      <c r="B2435" s="4" t="str">
        <f t="shared" si="38"/>
        <v/>
      </c>
    </row>
    <row r="2436" spans="2:20" x14ac:dyDescent="0.2">
      <c r="B2436" s="4" t="str">
        <f t="shared" si="38"/>
        <v/>
      </c>
    </row>
    <row r="2437" spans="2:20" x14ac:dyDescent="0.2">
      <c r="B2437" s="4" t="str">
        <f t="shared" si="38"/>
        <v/>
      </c>
    </row>
    <row r="2438" spans="2:20" x14ac:dyDescent="0.2">
      <c r="B2438" s="4" t="str">
        <f t="shared" si="38"/>
        <v/>
      </c>
    </row>
    <row r="2439" spans="2:20" x14ac:dyDescent="0.2">
      <c r="B2439" s="4" t="str">
        <f t="shared" si="38"/>
        <v/>
      </c>
    </row>
    <row r="2440" spans="2:20" x14ac:dyDescent="0.2">
      <c r="B2440" s="4" t="str">
        <f t="shared" si="38"/>
        <v/>
      </c>
    </row>
    <row r="2441" spans="2:20" x14ac:dyDescent="0.2">
      <c r="B2441" s="4" t="str">
        <f t="shared" si="38"/>
        <v/>
      </c>
    </row>
    <row r="2442" spans="2:20" x14ac:dyDescent="0.2">
      <c r="B2442" s="4" t="str">
        <f t="shared" si="38"/>
        <v/>
      </c>
    </row>
    <row r="2443" spans="2:20" x14ac:dyDescent="0.2">
      <c r="B2443" s="4" t="str">
        <f t="shared" si="38"/>
        <v/>
      </c>
    </row>
    <row r="2444" spans="2:20" x14ac:dyDescent="0.2">
      <c r="B2444" s="4" t="str">
        <f t="shared" si="38"/>
        <v/>
      </c>
    </row>
    <row r="2445" spans="2:20" x14ac:dyDescent="0.2">
      <c r="B2445" s="4" t="str">
        <f t="shared" ref="B2445:B2500" si="39">IF(IFERROR(IF(MAX(G2445:BB2445)/MAX($G$12:$BB$10000)=1,"",MAX(G2445:BB2445)/MAX($G$12:$BB$10000)),"")=0,"",IFERROR(IF(MAX(G2445:BB2445)/MAX($G$12:$BB$10000)=1,"",MAX(G2445:BB2445)/MAX($G$12:$BB$10000)),""))</f>
        <v/>
      </c>
    </row>
    <row r="2446" spans="2:20" x14ac:dyDescent="0.2">
      <c r="B2446" s="4" t="str">
        <f t="shared" si="39"/>
        <v/>
      </c>
    </row>
    <row r="2447" spans="2:20" x14ac:dyDescent="0.2">
      <c r="B2447" s="4" t="str">
        <f t="shared" si="39"/>
        <v/>
      </c>
    </row>
    <row r="2448" spans="2:20" x14ac:dyDescent="0.2">
      <c r="B2448" s="4" t="str">
        <f t="shared" si="39"/>
        <v/>
      </c>
    </row>
    <row r="2449" spans="2:2" x14ac:dyDescent="0.2">
      <c r="B2449" s="4" t="str">
        <f t="shared" si="39"/>
        <v/>
      </c>
    </row>
    <row r="2450" spans="2:2" x14ac:dyDescent="0.2">
      <c r="B2450" s="4" t="str">
        <f t="shared" si="39"/>
        <v/>
      </c>
    </row>
    <row r="2451" spans="2:2" x14ac:dyDescent="0.2">
      <c r="B2451" s="4" t="str">
        <f t="shared" si="39"/>
        <v/>
      </c>
    </row>
    <row r="2452" spans="2:2" x14ac:dyDescent="0.2">
      <c r="B2452" s="4" t="str">
        <f t="shared" si="39"/>
        <v/>
      </c>
    </row>
    <row r="2453" spans="2:2" x14ac:dyDescent="0.2">
      <c r="B2453" s="4" t="str">
        <f t="shared" si="39"/>
        <v/>
      </c>
    </row>
    <row r="2454" spans="2:2" x14ac:dyDescent="0.2">
      <c r="B2454" s="4" t="str">
        <f t="shared" si="39"/>
        <v/>
      </c>
    </row>
    <row r="2455" spans="2:2" x14ac:dyDescent="0.2">
      <c r="B2455" s="4" t="str">
        <f t="shared" si="39"/>
        <v/>
      </c>
    </row>
    <row r="2456" spans="2:2" x14ac:dyDescent="0.2">
      <c r="B2456" s="4" t="str">
        <f t="shared" si="39"/>
        <v/>
      </c>
    </row>
    <row r="2457" spans="2:2" x14ac:dyDescent="0.2">
      <c r="B2457" s="4" t="str">
        <f t="shared" si="39"/>
        <v/>
      </c>
    </row>
    <row r="2458" spans="2:2" x14ac:dyDescent="0.2">
      <c r="B2458" s="4" t="str">
        <f t="shared" si="39"/>
        <v/>
      </c>
    </row>
    <row r="2459" spans="2:2" x14ac:dyDescent="0.2">
      <c r="B2459" s="4" t="str">
        <f t="shared" si="39"/>
        <v/>
      </c>
    </row>
    <row r="2460" spans="2:2" x14ac:dyDescent="0.2">
      <c r="B2460" s="4" t="str">
        <f t="shared" si="39"/>
        <v/>
      </c>
    </row>
    <row r="2461" spans="2:2" x14ac:dyDescent="0.2">
      <c r="B2461" s="4" t="str">
        <f t="shared" si="39"/>
        <v/>
      </c>
    </row>
    <row r="2462" spans="2:2" x14ac:dyDescent="0.2">
      <c r="B2462" s="4" t="str">
        <f t="shared" si="39"/>
        <v/>
      </c>
    </row>
    <row r="2463" spans="2:2" x14ac:dyDescent="0.2">
      <c r="B2463" s="4" t="str">
        <f t="shared" si="39"/>
        <v/>
      </c>
    </row>
    <row r="2464" spans="2:2" x14ac:dyDescent="0.2">
      <c r="B2464" s="4" t="str">
        <f t="shared" si="39"/>
        <v/>
      </c>
    </row>
    <row r="2465" spans="2:2" x14ac:dyDescent="0.2">
      <c r="B2465" s="4" t="str">
        <f t="shared" si="39"/>
        <v/>
      </c>
    </row>
    <row r="2466" spans="2:2" x14ac:dyDescent="0.2">
      <c r="B2466" s="4" t="str">
        <f t="shared" si="39"/>
        <v/>
      </c>
    </row>
    <row r="2467" spans="2:2" x14ac:dyDescent="0.2">
      <c r="B2467" s="4" t="str">
        <f t="shared" si="39"/>
        <v/>
      </c>
    </row>
    <row r="2468" spans="2:2" x14ac:dyDescent="0.2">
      <c r="B2468" s="4" t="str">
        <f t="shared" si="39"/>
        <v/>
      </c>
    </row>
    <row r="2469" spans="2:2" x14ac:dyDescent="0.2">
      <c r="B2469" s="4" t="str">
        <f t="shared" si="39"/>
        <v/>
      </c>
    </row>
    <row r="2470" spans="2:2" x14ac:dyDescent="0.2">
      <c r="B2470" s="4" t="str">
        <f t="shared" si="39"/>
        <v/>
      </c>
    </row>
    <row r="2471" spans="2:2" x14ac:dyDescent="0.2">
      <c r="B2471" s="4" t="str">
        <f t="shared" si="39"/>
        <v/>
      </c>
    </row>
    <row r="2472" spans="2:2" x14ac:dyDescent="0.2">
      <c r="B2472" s="4" t="str">
        <f t="shared" si="39"/>
        <v/>
      </c>
    </row>
    <row r="2473" spans="2:2" x14ac:dyDescent="0.2">
      <c r="B2473" s="4" t="str">
        <f t="shared" si="39"/>
        <v/>
      </c>
    </row>
    <row r="2474" spans="2:2" x14ac:dyDescent="0.2">
      <c r="B2474" s="4" t="str">
        <f t="shared" si="39"/>
        <v/>
      </c>
    </row>
    <row r="2475" spans="2:2" x14ac:dyDescent="0.2">
      <c r="B2475" s="4" t="str">
        <f t="shared" si="39"/>
        <v/>
      </c>
    </row>
    <row r="2476" spans="2:2" x14ac:dyDescent="0.2">
      <c r="B2476" s="4" t="str">
        <f t="shared" si="39"/>
        <v/>
      </c>
    </row>
    <row r="2477" spans="2:2" x14ac:dyDescent="0.2">
      <c r="B2477" s="4" t="str">
        <f t="shared" si="39"/>
        <v/>
      </c>
    </row>
    <row r="2478" spans="2:2" x14ac:dyDescent="0.2">
      <c r="B2478" s="4" t="str">
        <f t="shared" si="39"/>
        <v/>
      </c>
    </row>
    <row r="2479" spans="2:2" x14ac:dyDescent="0.2">
      <c r="B2479" s="4" t="str">
        <f t="shared" si="39"/>
        <v/>
      </c>
    </row>
    <row r="2480" spans="2:2" x14ac:dyDescent="0.2">
      <c r="B2480" s="4" t="str">
        <f t="shared" si="39"/>
        <v/>
      </c>
    </row>
    <row r="2481" spans="2:2" x14ac:dyDescent="0.2">
      <c r="B2481" s="4" t="str">
        <f t="shared" si="39"/>
        <v/>
      </c>
    </row>
    <row r="2482" spans="2:2" x14ac:dyDescent="0.2">
      <c r="B2482" s="4" t="str">
        <f t="shared" si="39"/>
        <v/>
      </c>
    </row>
    <row r="2483" spans="2:2" x14ac:dyDescent="0.2">
      <c r="B2483" s="4" t="str">
        <f t="shared" si="39"/>
        <v/>
      </c>
    </row>
    <row r="2484" spans="2:2" x14ac:dyDescent="0.2">
      <c r="B2484" s="4" t="str">
        <f t="shared" si="39"/>
        <v/>
      </c>
    </row>
    <row r="2485" spans="2:2" x14ac:dyDescent="0.2">
      <c r="B2485" s="4" t="str">
        <f t="shared" si="39"/>
        <v/>
      </c>
    </row>
    <row r="2486" spans="2:2" x14ac:dyDescent="0.2">
      <c r="B2486" s="4" t="str">
        <f t="shared" si="39"/>
        <v/>
      </c>
    </row>
    <row r="2487" spans="2:2" x14ac:dyDescent="0.2">
      <c r="B2487" s="4" t="str">
        <f t="shared" si="39"/>
        <v/>
      </c>
    </row>
    <row r="2488" spans="2:2" x14ac:dyDescent="0.2">
      <c r="B2488" s="4" t="str">
        <f t="shared" si="39"/>
        <v/>
      </c>
    </row>
    <row r="2489" spans="2:2" x14ac:dyDescent="0.2">
      <c r="B2489" s="4" t="str">
        <f t="shared" si="39"/>
        <v/>
      </c>
    </row>
    <row r="2490" spans="2:2" x14ac:dyDescent="0.2">
      <c r="B2490" s="4" t="str">
        <f t="shared" si="39"/>
        <v/>
      </c>
    </row>
    <row r="2491" spans="2:2" x14ac:dyDescent="0.2">
      <c r="B2491" s="4" t="str">
        <f t="shared" si="39"/>
        <v/>
      </c>
    </row>
    <row r="2492" spans="2:2" x14ac:dyDescent="0.2">
      <c r="B2492" s="4" t="str">
        <f t="shared" si="39"/>
        <v/>
      </c>
    </row>
    <row r="2493" spans="2:2" x14ac:dyDescent="0.2">
      <c r="B2493" s="4" t="str">
        <f t="shared" si="39"/>
        <v/>
      </c>
    </row>
    <row r="2494" spans="2:2" x14ac:dyDescent="0.2">
      <c r="B2494" s="4" t="str">
        <f t="shared" si="39"/>
        <v/>
      </c>
    </row>
    <row r="2495" spans="2:2" x14ac:dyDescent="0.2">
      <c r="B2495" s="4" t="str">
        <f t="shared" si="39"/>
        <v/>
      </c>
    </row>
    <row r="2496" spans="2:2" x14ac:dyDescent="0.2">
      <c r="B2496" s="4" t="str">
        <f t="shared" si="39"/>
        <v/>
      </c>
    </row>
    <row r="2497" spans="2:2" x14ac:dyDescent="0.2">
      <c r="B2497" s="4" t="str">
        <f t="shared" si="39"/>
        <v/>
      </c>
    </row>
    <row r="2498" spans="2:2" x14ac:dyDescent="0.2">
      <c r="B2498" s="4" t="str">
        <f t="shared" si="39"/>
        <v/>
      </c>
    </row>
    <row r="2499" spans="2:2" x14ac:dyDescent="0.2">
      <c r="B2499" s="4" t="str">
        <f t="shared" si="39"/>
        <v/>
      </c>
    </row>
    <row r="2500" spans="2:2" x14ac:dyDescent="0.2">
      <c r="B2500" s="4" t="str">
        <f t="shared" si="39"/>
        <v/>
      </c>
    </row>
  </sheetData>
  <conditionalFormatting sqref="B12:B2500">
    <cfRule type="colorScale" priority="7">
      <colorScale>
        <cfvo type="percent" val="0"/>
        <cfvo type="percent" val="100"/>
        <color theme="0"/>
        <color rgb="FF63BE7B"/>
      </colorScale>
    </cfRule>
    <cfRule type="cellIs" dxfId="57" priority="8" operator="lessThanOrEqual">
      <formula>0</formula>
    </cfRule>
    <cfRule type="cellIs" dxfId="56" priority="9" operator="greaterThan">
      <formula>1</formula>
    </cfRule>
  </conditionalFormatting>
  <conditionalFormatting sqref="G9:BB9">
    <cfRule type="colorScale" priority="1">
      <colorScale>
        <cfvo type="percent" val="0"/>
        <cfvo type="percent" val="100"/>
        <color theme="0"/>
        <color rgb="FF63BE7B"/>
      </colorScale>
    </cfRule>
    <cfRule type="cellIs" dxfId="55" priority="2" operator="lessThanOrEqual">
      <formula>0</formula>
    </cfRule>
    <cfRule type="cellIs" dxfId="54" priority="3" operator="greaterThan">
      <formula>1</formula>
    </cfRule>
  </conditionalFormatting>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58DC7-02D8-44A6-A43F-B099B9BD24D9}">
  <sheetPr>
    <tabColor theme="8" tint="-0.249977111117893"/>
  </sheetPr>
  <dimension ref="B8:DE1103"/>
  <sheetViews>
    <sheetView showGridLines="0" workbookViewId="0">
      <pane ySplit="12" topLeftCell="A13" activePane="bottomLeft" state="frozen"/>
      <selection pane="bottomLeft" activeCell="I17" sqref="I17"/>
    </sheetView>
  </sheetViews>
  <sheetFormatPr defaultColWidth="9.140625" defaultRowHeight="12.75" x14ac:dyDescent="0.2"/>
  <cols>
    <col min="1" max="1" width="3.5703125" style="2" customWidth="1"/>
    <col min="2" max="2" width="14.5703125" style="3" bestFit="1" customWidth="1"/>
    <col min="3" max="7" width="11.140625" style="3" customWidth="1"/>
    <col min="8" max="8" width="3.5703125" style="3" customWidth="1"/>
    <col min="9" max="9" width="16.140625" style="3" bestFit="1" customWidth="1"/>
    <col min="10" max="10" width="10.5703125" style="3" bestFit="1" customWidth="1"/>
    <col min="11" max="14" width="17.5703125" style="3" customWidth="1"/>
    <col min="15" max="15" width="13.5703125" style="3" customWidth="1"/>
    <col min="16" max="16" width="14.85546875" style="18" bestFit="1" customWidth="1"/>
    <col min="17" max="18" width="10.42578125" style="3" customWidth="1"/>
    <col min="19" max="22" width="9.140625" style="3"/>
    <col min="23" max="23" width="13.140625" style="3" bestFit="1" customWidth="1"/>
    <col min="24" max="24" width="22" style="3" bestFit="1" customWidth="1"/>
    <col min="25" max="25" width="3" style="3" bestFit="1" customWidth="1"/>
    <col min="26" max="26" width="4" style="3" bestFit="1" customWidth="1"/>
    <col min="27" max="27" width="3" style="3" bestFit="1" customWidth="1"/>
    <col min="28" max="28" width="4" style="3" bestFit="1" customWidth="1"/>
    <col min="29" max="29" width="3" style="3" bestFit="1" customWidth="1"/>
    <col min="30" max="30" width="4" style="3" bestFit="1" customWidth="1"/>
    <col min="31" max="31" width="3" style="3" bestFit="1" customWidth="1"/>
    <col min="32" max="32" width="4" style="3" bestFit="1" customWidth="1"/>
    <col min="33" max="33" width="2" style="3" bestFit="1" customWidth="1"/>
    <col min="34" max="34" width="4" style="3" bestFit="1" customWidth="1"/>
    <col min="35" max="35" width="2" style="3" bestFit="1" customWidth="1"/>
    <col min="36" max="36" width="4" style="3" bestFit="1" customWidth="1"/>
    <col min="37" max="37" width="2" style="3" bestFit="1" customWidth="1"/>
    <col min="38" max="38" width="4" style="3" bestFit="1" customWidth="1"/>
    <col min="39" max="39" width="2" style="3" bestFit="1" customWidth="1"/>
    <col min="40" max="40" width="4" style="3" bestFit="1" customWidth="1"/>
    <col min="41" max="41" width="2" style="3" bestFit="1" customWidth="1"/>
    <col min="42" max="42" width="4" style="3" bestFit="1" customWidth="1"/>
    <col min="43" max="44" width="3" style="3" bestFit="1" customWidth="1"/>
    <col min="45" max="45" width="11.42578125" style="3" bestFit="1" customWidth="1"/>
    <col min="46" max="55" width="9.140625" style="3"/>
    <col min="56" max="16384" width="9.140625" style="2"/>
  </cols>
  <sheetData>
    <row r="8" spans="2:109" ht="7.5" customHeight="1" x14ac:dyDescent="0.2"/>
    <row r="9" spans="2:109" ht="12.75" customHeight="1" x14ac:dyDescent="0.2">
      <c r="I9" s="23" t="s">
        <v>70</v>
      </c>
      <c r="J9" s="34">
        <f>MIN(B13:B1048576)</f>
        <v>44929</v>
      </c>
    </row>
    <row r="10" spans="2:109" ht="12.75" customHeight="1" x14ac:dyDescent="0.2">
      <c r="I10" s="23" t="s">
        <v>71</v>
      </c>
      <c r="J10" s="34">
        <f>MAX(B13:B1048576)</f>
        <v>45232</v>
      </c>
    </row>
    <row r="11" spans="2:109" ht="6" customHeight="1" x14ac:dyDescent="0.25">
      <c r="B11" s="37"/>
      <c r="F11" s="24"/>
      <c r="G11" s="25"/>
      <c r="H11" s="25"/>
      <c r="N11" s="24"/>
      <c r="O11" s="24"/>
      <c r="P11" s="29"/>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row>
    <row r="12" spans="2:109" ht="15" x14ac:dyDescent="0.25">
      <c r="B12" s="38" t="s">
        <v>42</v>
      </c>
      <c r="C12" s="28" t="s">
        <v>25</v>
      </c>
      <c r="D12" s="28" t="s">
        <v>46</v>
      </c>
      <c r="E12" s="28" t="s">
        <v>45</v>
      </c>
      <c r="F12" s="28" t="s">
        <v>44</v>
      </c>
      <c r="G12" s="26" t="s">
        <v>53</v>
      </c>
      <c r="H12"/>
      <c r="I12" s="23" t="s">
        <v>52</v>
      </c>
      <c r="J12" s="22" t="s">
        <v>25</v>
      </c>
      <c r="K12" s="22" t="s">
        <v>46</v>
      </c>
      <c r="L12" s="22" t="s">
        <v>45</v>
      </c>
      <c r="M12" s="22" t="s">
        <v>44</v>
      </c>
      <c r="N12" s="26" t="s">
        <v>53</v>
      </c>
      <c r="O12" s="24"/>
      <c r="Q12" s="5"/>
      <c r="R12" s="5"/>
      <c r="S12" s="5"/>
      <c r="T12" s="5"/>
      <c r="U12" s="5"/>
      <c r="W12"/>
      <c r="X12"/>
      <c r="Y12"/>
      <c r="Z12"/>
      <c r="AA12"/>
      <c r="AB12"/>
      <c r="AC12"/>
      <c r="AD12"/>
      <c r="AE12"/>
      <c r="AF12"/>
      <c r="AG12"/>
      <c r="AH12"/>
      <c r="AI12"/>
      <c r="AJ12"/>
      <c r="AK12"/>
      <c r="AL12"/>
      <c r="AM12"/>
      <c r="AN12"/>
      <c r="AO12"/>
      <c r="AP12"/>
      <c r="AQ12"/>
      <c r="AR12"/>
      <c r="AS12"/>
    </row>
    <row r="13" spans="2:109" ht="15" x14ac:dyDescent="0.25">
      <c r="B13" s="18">
        <v>44929</v>
      </c>
      <c r="C13" s="17">
        <v>7</v>
      </c>
      <c r="D13" s="17">
        <v>92.4</v>
      </c>
      <c r="E13" s="6">
        <v>175000</v>
      </c>
      <c r="F13" s="17">
        <v>175000</v>
      </c>
      <c r="G13" s="27">
        <f>IF(B13="","",CEILING(F13/1250,0.1))</f>
        <v>140</v>
      </c>
      <c r="H13"/>
      <c r="I13" s="22" t="s">
        <v>51</v>
      </c>
      <c r="J13" s="20">
        <f>MIN(C13:C1048576)</f>
        <v>1</v>
      </c>
      <c r="K13" s="21">
        <f>MIN(D13:D1048576)</f>
        <v>0.4</v>
      </c>
      <c r="L13" s="20">
        <f>MIN(E13:E1048576)</f>
        <v>500</v>
      </c>
      <c r="M13" s="20">
        <f>MIN(F13:F1048576)</f>
        <v>500</v>
      </c>
      <c r="N13" s="27">
        <f t="shared" ref="N13:N16" si="0">IF(I13="","",CEILING(M13/1250,0.1))</f>
        <v>0.4</v>
      </c>
      <c r="O13" s="24"/>
      <c r="Q13" s="5"/>
      <c r="R13" s="5"/>
      <c r="S13" s="5"/>
      <c r="T13" s="5"/>
      <c r="U13" s="5"/>
      <c r="W13"/>
      <c r="X13"/>
      <c r="Y13"/>
      <c r="Z13"/>
      <c r="AA13"/>
      <c r="AB13"/>
      <c r="AC13"/>
      <c r="AD13"/>
      <c r="AE13"/>
      <c r="AF13"/>
      <c r="AG13"/>
      <c r="AH13"/>
      <c r="AI13"/>
      <c r="AJ13"/>
      <c r="AK13"/>
      <c r="AL13"/>
      <c r="AM13"/>
      <c r="AN13"/>
      <c r="AO13"/>
      <c r="AP13"/>
      <c r="AQ13"/>
      <c r="AR13"/>
      <c r="AS13"/>
    </row>
    <row r="14" spans="2:109" ht="15" x14ac:dyDescent="0.25">
      <c r="B14" s="18">
        <v>44931</v>
      </c>
      <c r="C14" s="17">
        <v>30</v>
      </c>
      <c r="D14" s="17">
        <v>204.4</v>
      </c>
      <c r="E14" s="6">
        <v>374500</v>
      </c>
      <c r="F14" s="17">
        <v>374500</v>
      </c>
      <c r="G14" s="27">
        <f t="shared" ref="G14:G77" si="1">IF(B14="","",CEILING(F14/1250,0.1))</f>
        <v>299.60000000000002</v>
      </c>
      <c r="H14"/>
      <c r="I14" s="22" t="s">
        <v>50</v>
      </c>
      <c r="J14" s="20">
        <f>AVERAGE(C13:C1048576)</f>
        <v>17.439560439560438</v>
      </c>
      <c r="K14" s="21">
        <f>AVERAGE(D13:D1048576)</f>
        <v>34.75164835164837</v>
      </c>
      <c r="L14" s="20">
        <f>AVERAGE(E13:E1048576)</f>
        <v>45401.0989010989</v>
      </c>
      <c r="M14" s="20">
        <f>AVERAGE(F13:F1048576)</f>
        <v>45401.0989010989</v>
      </c>
      <c r="N14" s="27">
        <f t="shared" si="0"/>
        <v>36.4</v>
      </c>
      <c r="O14" s="24"/>
      <c r="Q14" s="5"/>
      <c r="R14" s="5"/>
      <c r="S14" s="5"/>
      <c r="T14" s="5"/>
      <c r="U14" s="5"/>
      <c r="W14"/>
      <c r="X14"/>
      <c r="Y14"/>
      <c r="Z14"/>
      <c r="AA14"/>
      <c r="AB14"/>
      <c r="AC14"/>
      <c r="AD14"/>
      <c r="AE14"/>
      <c r="AF14"/>
      <c r="AG14"/>
      <c r="AH14"/>
      <c r="AI14"/>
      <c r="AJ14"/>
      <c r="AK14"/>
      <c r="AL14"/>
      <c r="AM14"/>
      <c r="AN14"/>
      <c r="AO14"/>
      <c r="AP14"/>
      <c r="AQ14"/>
      <c r="AR14"/>
      <c r="AS14"/>
    </row>
    <row r="15" spans="2:109" ht="15" x14ac:dyDescent="0.25">
      <c r="B15" s="18">
        <v>44936</v>
      </c>
      <c r="C15" s="17">
        <v>13</v>
      </c>
      <c r="D15" s="17">
        <v>25.999999999999996</v>
      </c>
      <c r="E15" s="6">
        <v>32500</v>
      </c>
      <c r="F15" s="17">
        <v>32500</v>
      </c>
      <c r="G15" s="27">
        <f t="shared" si="1"/>
        <v>26</v>
      </c>
      <c r="H15"/>
      <c r="I15" s="22" t="s">
        <v>49</v>
      </c>
      <c r="J15" s="20">
        <f>MAX(C13:C1048576)</f>
        <v>34</v>
      </c>
      <c r="K15" s="21">
        <f>MAX(D13:D1048576)</f>
        <v>204.4</v>
      </c>
      <c r="L15" s="20">
        <f>MAX(E13:E1048576)</f>
        <v>374500</v>
      </c>
      <c r="M15" s="20">
        <f>MAX(F13:F1048576)</f>
        <v>374500</v>
      </c>
      <c r="N15" s="27">
        <f t="shared" si="0"/>
        <v>299.60000000000002</v>
      </c>
      <c r="O15" s="24"/>
      <c r="Q15" s="5"/>
      <c r="R15" s="5"/>
      <c r="S15" s="5"/>
      <c r="T15" s="5"/>
      <c r="U15" s="5"/>
      <c r="W15"/>
      <c r="X15"/>
      <c r="Y15"/>
    </row>
    <row r="16" spans="2:109" ht="15" x14ac:dyDescent="0.25">
      <c r="B16" s="18">
        <v>44938</v>
      </c>
      <c r="C16" s="17">
        <v>23</v>
      </c>
      <c r="D16" s="17">
        <v>35.199999999999996</v>
      </c>
      <c r="E16" s="6">
        <v>44000</v>
      </c>
      <c r="F16" s="17">
        <v>44000</v>
      </c>
      <c r="G16" s="27">
        <f t="shared" si="1"/>
        <v>35.200000000000003</v>
      </c>
      <c r="H16"/>
      <c r="I16" s="22" t="s">
        <v>48</v>
      </c>
      <c r="J16" s="31">
        <f>_xlfn.STDEV.P(C13:C1048576)</f>
        <v>9.3997998473065358</v>
      </c>
      <c r="K16" s="21">
        <f>_xlfn.STDEV.P(D13:D1048576)</f>
        <v>37.021067250416458</v>
      </c>
      <c r="L16" s="20">
        <f>_xlfn.STDEV.P(E13:E1048576)</f>
        <v>54598.747106555507</v>
      </c>
      <c r="M16" s="20">
        <f>_xlfn.STDEV.P(F13:F1048576)</f>
        <v>54598.747106555507</v>
      </c>
      <c r="N16" s="27">
        <f t="shared" si="0"/>
        <v>43.7</v>
      </c>
      <c r="O16" s="24"/>
      <c r="Q16" s="5"/>
      <c r="R16" s="5"/>
      <c r="S16" s="5"/>
      <c r="T16" s="5"/>
      <c r="U16" s="5"/>
      <c r="W16"/>
      <c r="X16"/>
      <c r="Y16"/>
    </row>
    <row r="17" spans="2:25" ht="15" x14ac:dyDescent="0.25">
      <c r="B17" s="18">
        <v>44943</v>
      </c>
      <c r="C17" s="17">
        <v>5</v>
      </c>
      <c r="D17" s="17">
        <v>16.799999999999997</v>
      </c>
      <c r="E17" s="6">
        <v>21000</v>
      </c>
      <c r="F17" s="17">
        <v>21000</v>
      </c>
      <c r="G17" s="27">
        <f t="shared" si="1"/>
        <v>16.8</v>
      </c>
      <c r="H17"/>
      <c r="I17" s="22" t="s">
        <v>74</v>
      </c>
      <c r="J17" s="31">
        <f>MEDIAN(C13:C1048576)</f>
        <v>17</v>
      </c>
      <c r="K17" s="21">
        <f>MEDIAN(D13:D1048576)</f>
        <v>25.999999999999996</v>
      </c>
      <c r="L17" s="20">
        <f>MEDIAN(E13:E1048576)</f>
        <v>32500</v>
      </c>
      <c r="M17" s="20">
        <f>MEDIAN(F13:F1048576)</f>
        <v>32500</v>
      </c>
      <c r="N17" s="39">
        <f>IF(I17="","",CEILING(M17/1250,0.1))</f>
        <v>26</v>
      </c>
      <c r="Q17" s="5"/>
      <c r="R17" s="5"/>
      <c r="S17" s="5"/>
      <c r="T17" s="5"/>
      <c r="U17" s="5"/>
      <c r="W17"/>
      <c r="X17"/>
      <c r="Y17"/>
    </row>
    <row r="18" spans="2:25" ht="15" x14ac:dyDescent="0.25">
      <c r="B18" s="18">
        <v>44945</v>
      </c>
      <c r="C18" s="17">
        <v>30</v>
      </c>
      <c r="D18" s="17">
        <v>148.40000000000003</v>
      </c>
      <c r="E18" s="6">
        <v>185500</v>
      </c>
      <c r="F18" s="17">
        <v>185500</v>
      </c>
      <c r="G18" s="27">
        <f t="shared" si="1"/>
        <v>148.4</v>
      </c>
      <c r="H18"/>
      <c r="Q18" s="5"/>
      <c r="R18" s="5"/>
      <c r="S18" s="5"/>
      <c r="T18" s="5"/>
      <c r="U18" s="5"/>
      <c r="W18"/>
      <c r="X18"/>
      <c r="Y18"/>
    </row>
    <row r="19" spans="2:25" s="3" customFormat="1" ht="15" x14ac:dyDescent="0.25">
      <c r="B19" s="18">
        <v>44950</v>
      </c>
      <c r="C19" s="17">
        <v>9</v>
      </c>
      <c r="D19" s="17">
        <v>21.2</v>
      </c>
      <c r="E19" s="6">
        <v>26500</v>
      </c>
      <c r="F19" s="17">
        <v>26500</v>
      </c>
      <c r="G19" s="27">
        <f t="shared" si="1"/>
        <v>21.200000000000003</v>
      </c>
      <c r="H19"/>
      <c r="I19" s="23" t="s">
        <v>47</v>
      </c>
      <c r="J19" s="22" t="s">
        <v>25</v>
      </c>
      <c r="K19" s="22" t="s">
        <v>46</v>
      </c>
      <c r="L19" s="22" t="s">
        <v>45</v>
      </c>
      <c r="M19" s="22" t="s">
        <v>44</v>
      </c>
      <c r="N19" s="26" t="s">
        <v>53</v>
      </c>
      <c r="O19"/>
      <c r="P19" s="30"/>
      <c r="Q19" s="5"/>
      <c r="R19" s="5"/>
      <c r="S19" s="5"/>
      <c r="T19" s="5"/>
      <c r="U19" s="5"/>
      <c r="W19"/>
      <c r="X19"/>
      <c r="Y19"/>
    </row>
    <row r="20" spans="2:25" s="3" customFormat="1" ht="15" x14ac:dyDescent="0.25">
      <c r="B20" s="18">
        <v>44952</v>
      </c>
      <c r="C20" s="17">
        <v>25</v>
      </c>
      <c r="D20" s="17">
        <v>62.400000000000006</v>
      </c>
      <c r="E20" s="6">
        <v>78000</v>
      </c>
      <c r="F20" s="17">
        <v>78000</v>
      </c>
      <c r="G20" s="27">
        <f t="shared" si="1"/>
        <v>62.400000000000006</v>
      </c>
      <c r="H20"/>
      <c r="I20" s="22" t="s">
        <v>38</v>
      </c>
      <c r="J20" s="20">
        <f>SUM(C13:C1048576)</f>
        <v>1587</v>
      </c>
      <c r="K20" s="21">
        <f>SUM(D13:D1048576)</f>
        <v>3162.4000000000019</v>
      </c>
      <c r="L20" s="20">
        <f>SUM(E13:E1048576)</f>
        <v>4131500</v>
      </c>
      <c r="M20" s="20">
        <f>SUM(F13:F1048576)</f>
        <v>4131500</v>
      </c>
      <c r="N20" s="33">
        <f>IF(I20="","",CEILING(M20/1250,0.5))</f>
        <v>3305.5</v>
      </c>
      <c r="O20"/>
      <c r="P20" s="30"/>
      <c r="Q20" s="5"/>
      <c r="R20" s="5"/>
      <c r="S20" s="5"/>
      <c r="T20" s="5"/>
      <c r="U20" s="5"/>
      <c r="W20"/>
      <c r="X20"/>
      <c r="Y20"/>
    </row>
    <row r="21" spans="2:25" s="3" customFormat="1" ht="15" x14ac:dyDescent="0.25">
      <c r="B21" s="18">
        <v>44957</v>
      </c>
      <c r="C21" s="17">
        <v>8</v>
      </c>
      <c r="D21" s="17">
        <v>28</v>
      </c>
      <c r="E21" s="6">
        <v>35000</v>
      </c>
      <c r="F21" s="17">
        <v>35000</v>
      </c>
      <c r="G21" s="27">
        <f t="shared" si="1"/>
        <v>28</v>
      </c>
      <c r="H21"/>
      <c r="I21"/>
      <c r="J21"/>
      <c r="K21"/>
      <c r="L21"/>
      <c r="M21" s="19"/>
      <c r="N21"/>
      <c r="O21"/>
      <c r="P21" s="30"/>
      <c r="Q21" s="5"/>
      <c r="R21" s="5"/>
      <c r="S21" s="5"/>
      <c r="T21" s="5"/>
      <c r="U21" s="5"/>
      <c r="W21"/>
      <c r="X21"/>
      <c r="Y21"/>
    </row>
    <row r="22" spans="2:25" s="3" customFormat="1" ht="15" x14ac:dyDescent="0.25">
      <c r="B22" s="18">
        <v>44959</v>
      </c>
      <c r="C22" s="17">
        <v>27</v>
      </c>
      <c r="D22" s="17">
        <v>45.999999999999993</v>
      </c>
      <c r="E22" s="6">
        <v>57500</v>
      </c>
      <c r="F22" s="17">
        <v>57500</v>
      </c>
      <c r="G22" s="27">
        <f t="shared" si="1"/>
        <v>46</v>
      </c>
      <c r="H22"/>
      <c r="I22" s="23" t="s">
        <v>72</v>
      </c>
      <c r="J22" s="22" t="s">
        <v>54</v>
      </c>
      <c r="K22"/>
      <c r="L22"/>
      <c r="M22" s="19"/>
      <c r="N22"/>
      <c r="O22"/>
      <c r="P22" s="30"/>
      <c r="Q22" s="5"/>
      <c r="R22" s="5"/>
      <c r="S22" s="5"/>
      <c r="T22" s="5"/>
      <c r="U22" s="5"/>
      <c r="W22"/>
      <c r="X22"/>
      <c r="Y22"/>
    </row>
    <row r="23" spans="2:25" s="3" customFormat="1" ht="15" x14ac:dyDescent="0.25">
      <c r="B23" s="18">
        <v>44964</v>
      </c>
      <c r="C23" s="17">
        <v>12</v>
      </c>
      <c r="D23" s="17">
        <v>4.8</v>
      </c>
      <c r="E23" s="6">
        <v>6000</v>
      </c>
      <c r="F23" s="17">
        <v>6000</v>
      </c>
      <c r="G23" s="27">
        <f t="shared" si="1"/>
        <v>4.8000000000000007</v>
      </c>
      <c r="H23"/>
      <c r="I23" s="22" t="s">
        <v>54</v>
      </c>
      <c r="J23" s="20">
        <f>COUNTA(B13:B1048576)</f>
        <v>91</v>
      </c>
      <c r="K23"/>
      <c r="N23"/>
      <c r="P23" s="18"/>
      <c r="Q23" s="5"/>
      <c r="R23" s="5"/>
      <c r="S23" s="5"/>
      <c r="T23" s="5"/>
      <c r="U23" s="5"/>
      <c r="W23"/>
      <c r="X23"/>
      <c r="Y23"/>
    </row>
    <row r="24" spans="2:25" s="3" customFormat="1" ht="15" x14ac:dyDescent="0.25">
      <c r="B24" s="18">
        <v>44966</v>
      </c>
      <c r="C24" s="17">
        <v>31</v>
      </c>
      <c r="D24" s="17">
        <v>37.6</v>
      </c>
      <c r="E24" s="6">
        <v>47000</v>
      </c>
      <c r="F24" s="17">
        <v>47000</v>
      </c>
      <c r="G24" s="27">
        <f t="shared" si="1"/>
        <v>37.6</v>
      </c>
      <c r="H24"/>
      <c r="I24" s="22" t="s">
        <v>66</v>
      </c>
      <c r="J24" s="20">
        <f>NETWORKDAYS(MIN(B13:B1048576),MAX(B13:B1048576))</f>
        <v>218</v>
      </c>
      <c r="K24"/>
      <c r="P24" s="18"/>
      <c r="Q24" s="5"/>
      <c r="R24" s="5"/>
      <c r="S24" s="5"/>
      <c r="T24" s="5"/>
      <c r="U24" s="5"/>
      <c r="W24"/>
      <c r="X24"/>
      <c r="Y24"/>
    </row>
    <row r="25" spans="2:25" s="3" customFormat="1" ht="15" x14ac:dyDescent="0.25">
      <c r="B25" s="18">
        <v>44971</v>
      </c>
      <c r="C25" s="17">
        <v>7</v>
      </c>
      <c r="D25" s="17">
        <v>23.200000000000003</v>
      </c>
      <c r="E25" s="6">
        <v>29000</v>
      </c>
      <c r="F25" s="17">
        <v>29000</v>
      </c>
      <c r="G25" s="27">
        <f t="shared" si="1"/>
        <v>23.200000000000003</v>
      </c>
      <c r="H25"/>
      <c r="I25" s="26" t="s">
        <v>68</v>
      </c>
      <c r="J25" s="31">
        <f>J23/ROUND((MAX(B13:B1048576)-MIN(B13:B1048576))/7,0)</f>
        <v>2.1162790697674421</v>
      </c>
      <c r="O25"/>
      <c r="P25" s="30"/>
      <c r="Q25" s="5"/>
      <c r="R25" s="5"/>
      <c r="S25" s="5"/>
      <c r="T25" s="5"/>
      <c r="U25" s="5"/>
      <c r="W25"/>
      <c r="X25"/>
      <c r="Y25"/>
    </row>
    <row r="26" spans="2:25" s="3" customFormat="1" ht="15" x14ac:dyDescent="0.25">
      <c r="B26" s="18">
        <v>44973</v>
      </c>
      <c r="C26" s="17">
        <v>30</v>
      </c>
      <c r="D26" s="17">
        <v>93.599999999999952</v>
      </c>
      <c r="E26" s="6">
        <v>117000</v>
      </c>
      <c r="F26" s="17">
        <v>117000</v>
      </c>
      <c r="G26" s="27">
        <f t="shared" si="1"/>
        <v>93.600000000000009</v>
      </c>
      <c r="H26"/>
      <c r="K26"/>
      <c r="L26"/>
      <c r="M26"/>
      <c r="N26"/>
      <c r="O26"/>
      <c r="P26" s="30"/>
      <c r="Q26" s="5"/>
      <c r="R26" s="5"/>
      <c r="S26" s="5"/>
      <c r="T26" s="5"/>
      <c r="U26" s="5"/>
      <c r="W26"/>
      <c r="X26"/>
      <c r="Y26"/>
    </row>
    <row r="27" spans="2:25" s="3" customFormat="1" ht="15" x14ac:dyDescent="0.25">
      <c r="B27" s="18">
        <v>44978</v>
      </c>
      <c r="C27" s="17">
        <v>15</v>
      </c>
      <c r="D27" s="17">
        <v>33.6</v>
      </c>
      <c r="E27" s="6">
        <v>42000</v>
      </c>
      <c r="F27" s="17">
        <v>42000</v>
      </c>
      <c r="G27" s="27">
        <f t="shared" si="1"/>
        <v>33.6</v>
      </c>
      <c r="H27"/>
      <c r="I27" s="23" t="s">
        <v>67</v>
      </c>
      <c r="J27" s="22" t="s">
        <v>54</v>
      </c>
      <c r="K27"/>
      <c r="L27"/>
      <c r="M27"/>
      <c r="N27"/>
      <c r="O27"/>
      <c r="P27" s="30"/>
      <c r="Q27" s="5"/>
      <c r="R27" s="5"/>
      <c r="S27" s="5"/>
      <c r="T27" s="5"/>
      <c r="U27" s="5"/>
      <c r="W27"/>
      <c r="X27"/>
      <c r="Y27"/>
    </row>
    <row r="28" spans="2:25" s="3" customFormat="1" ht="15" x14ac:dyDescent="0.25">
      <c r="B28" s="18">
        <v>44980</v>
      </c>
      <c r="C28" s="17">
        <v>26</v>
      </c>
      <c r="D28" s="17">
        <v>149.20000000000002</v>
      </c>
      <c r="E28" s="6">
        <v>186500</v>
      </c>
      <c r="F28" s="17">
        <v>186500</v>
      </c>
      <c r="G28" s="27">
        <f t="shared" si="1"/>
        <v>149.20000000000002</v>
      </c>
      <c r="H28"/>
      <c r="I28" s="32" t="s">
        <v>69</v>
      </c>
      <c r="J28" s="20">
        <f>COUNTIFS($G$13:$G$1048576,"&lt;=0,5")</f>
        <v>1</v>
      </c>
      <c r="K28"/>
      <c r="L28"/>
      <c r="M28"/>
      <c r="N28"/>
      <c r="O28"/>
      <c r="P28" s="30"/>
      <c r="Q28" s="5"/>
      <c r="R28" s="5"/>
      <c r="S28" s="5"/>
      <c r="T28" s="5"/>
      <c r="U28" s="5"/>
      <c r="W28"/>
      <c r="X28"/>
      <c r="Y28"/>
    </row>
    <row r="29" spans="2:25" s="3" customFormat="1" ht="15" x14ac:dyDescent="0.25">
      <c r="B29" s="18">
        <v>44985</v>
      </c>
      <c r="C29" s="17">
        <v>14</v>
      </c>
      <c r="D29" s="17">
        <v>58</v>
      </c>
      <c r="E29" s="6">
        <v>72500</v>
      </c>
      <c r="F29" s="17">
        <v>72500</v>
      </c>
      <c r="G29" s="27">
        <f t="shared" si="1"/>
        <v>58</v>
      </c>
      <c r="H29"/>
      <c r="I29" s="32" t="s">
        <v>55</v>
      </c>
      <c r="J29" s="20">
        <f>COUNTIFS($G$13:$G$1048576,"&lt;=1")-J28</f>
        <v>1</v>
      </c>
      <c r="K29"/>
      <c r="L29"/>
      <c r="M29"/>
      <c r="N29"/>
      <c r="O29"/>
      <c r="P29" s="30"/>
      <c r="Q29" s="5"/>
      <c r="R29" s="5"/>
      <c r="S29" s="5"/>
      <c r="T29" s="5"/>
      <c r="U29" s="5"/>
      <c r="W29"/>
      <c r="X29"/>
      <c r="Y29"/>
    </row>
    <row r="30" spans="2:25" s="3" customFormat="1" ht="15" x14ac:dyDescent="0.25">
      <c r="B30" s="18">
        <v>44987</v>
      </c>
      <c r="C30" s="17">
        <v>24</v>
      </c>
      <c r="D30" s="17">
        <v>53.199999999999989</v>
      </c>
      <c r="E30" s="6">
        <v>66500</v>
      </c>
      <c r="F30" s="17">
        <v>66500</v>
      </c>
      <c r="G30" s="27">
        <f t="shared" si="1"/>
        <v>53.2</v>
      </c>
      <c r="H30"/>
      <c r="I30" s="32" t="s">
        <v>56</v>
      </c>
      <c r="J30" s="20">
        <f>COUNTIFS($G$13:$G$1048576,"&lt;=2")-SUM(J28:J29)</f>
        <v>1</v>
      </c>
      <c r="K30"/>
      <c r="L30"/>
      <c r="M30"/>
      <c r="N30"/>
      <c r="O30"/>
      <c r="P30" s="30"/>
      <c r="Q30" s="5"/>
      <c r="R30" s="5"/>
      <c r="S30" s="5"/>
      <c r="T30" s="5"/>
      <c r="U30" s="5"/>
      <c r="W30"/>
      <c r="X30"/>
    </row>
    <row r="31" spans="2:25" s="3" customFormat="1" ht="15" x14ac:dyDescent="0.25">
      <c r="B31" s="18">
        <v>44992</v>
      </c>
      <c r="C31" s="17">
        <v>13</v>
      </c>
      <c r="D31" s="17">
        <v>48</v>
      </c>
      <c r="E31" s="6">
        <v>60000</v>
      </c>
      <c r="F31" s="17">
        <v>60000</v>
      </c>
      <c r="G31" s="27">
        <f t="shared" si="1"/>
        <v>48</v>
      </c>
      <c r="H31"/>
      <c r="I31" s="32" t="s">
        <v>57</v>
      </c>
      <c r="J31" s="20">
        <f>COUNTIFS($G$13:$G$1048576,"&lt;=3")-SUM(J28:J30)</f>
        <v>1</v>
      </c>
      <c r="K31"/>
      <c r="L31"/>
      <c r="M31"/>
      <c r="N31"/>
      <c r="O31"/>
      <c r="P31" s="30"/>
      <c r="Q31" s="5"/>
      <c r="R31" s="5"/>
      <c r="S31" s="5"/>
      <c r="T31" s="5"/>
      <c r="U31" s="5"/>
      <c r="W31"/>
      <c r="X31"/>
    </row>
    <row r="32" spans="2:25" s="3" customFormat="1" ht="15" x14ac:dyDescent="0.25">
      <c r="B32" s="18">
        <v>44994</v>
      </c>
      <c r="C32" s="17">
        <v>21</v>
      </c>
      <c r="D32" s="17">
        <v>12.800000000000006</v>
      </c>
      <c r="E32" s="6">
        <v>16000</v>
      </c>
      <c r="F32" s="17">
        <v>16000</v>
      </c>
      <c r="G32" s="27">
        <f t="shared" si="1"/>
        <v>12.8</v>
      </c>
      <c r="H32"/>
      <c r="I32" s="32" t="s">
        <v>58</v>
      </c>
      <c r="J32" s="20">
        <f>COUNTIFS($G$13:$G$1048576,"&lt;=4")-SUM(J28:J31)</f>
        <v>3</v>
      </c>
      <c r="K32"/>
      <c r="L32"/>
      <c r="M32"/>
      <c r="N32"/>
      <c r="O32"/>
      <c r="P32" s="30"/>
      <c r="Q32" s="5"/>
      <c r="R32" s="5"/>
      <c r="S32" s="5"/>
      <c r="T32" s="5"/>
      <c r="U32" s="5"/>
      <c r="W32"/>
      <c r="X32"/>
    </row>
    <row r="33" spans="2:24" s="3" customFormat="1" ht="15" x14ac:dyDescent="0.25">
      <c r="B33" s="18">
        <v>44999</v>
      </c>
      <c r="C33" s="17">
        <v>10</v>
      </c>
      <c r="D33" s="17">
        <v>3.9999999999999996</v>
      </c>
      <c r="E33" s="6">
        <v>5000</v>
      </c>
      <c r="F33" s="17">
        <v>5000</v>
      </c>
      <c r="G33" s="27">
        <f t="shared" si="1"/>
        <v>4</v>
      </c>
      <c r="H33"/>
      <c r="I33" s="32" t="s">
        <v>59</v>
      </c>
      <c r="J33" s="20">
        <f>COUNTIFS($G$13:$G$1048576,"&lt;=5")-SUM(J28:J32)</f>
        <v>1</v>
      </c>
      <c r="K33"/>
      <c r="L33"/>
      <c r="M33"/>
      <c r="N33"/>
      <c r="O33"/>
      <c r="P33" s="30"/>
      <c r="Q33" s="5"/>
      <c r="R33" s="5"/>
      <c r="S33" s="5"/>
      <c r="T33" s="5"/>
      <c r="U33" s="5"/>
      <c r="W33"/>
      <c r="X33"/>
    </row>
    <row r="34" spans="2:24" s="3" customFormat="1" ht="15" x14ac:dyDescent="0.25">
      <c r="B34" s="18">
        <v>45001</v>
      </c>
      <c r="C34" s="17">
        <v>23</v>
      </c>
      <c r="D34" s="17">
        <v>34</v>
      </c>
      <c r="E34" s="6">
        <v>42500</v>
      </c>
      <c r="F34" s="17">
        <v>42500</v>
      </c>
      <c r="G34" s="27">
        <f t="shared" si="1"/>
        <v>34</v>
      </c>
      <c r="H34"/>
      <c r="I34" s="32" t="s">
        <v>60</v>
      </c>
      <c r="J34" s="20">
        <f>COUNTIFS($G$13:$G$1048576,"&lt;=6")-SUM(J28:J33)</f>
        <v>6</v>
      </c>
      <c r="K34"/>
      <c r="L34"/>
      <c r="M34"/>
      <c r="N34"/>
      <c r="O34"/>
      <c r="P34" s="30"/>
      <c r="Q34" s="5"/>
      <c r="R34" s="5"/>
      <c r="S34" s="5"/>
      <c r="T34" s="5"/>
      <c r="U34" s="5"/>
      <c r="W34"/>
      <c r="X34"/>
    </row>
    <row r="35" spans="2:24" s="3" customFormat="1" ht="15" x14ac:dyDescent="0.25">
      <c r="B35" s="18">
        <v>45006</v>
      </c>
      <c r="C35" s="17">
        <v>9</v>
      </c>
      <c r="D35" s="17">
        <v>6</v>
      </c>
      <c r="E35" s="6">
        <v>7500</v>
      </c>
      <c r="F35" s="17">
        <v>7500</v>
      </c>
      <c r="G35" s="27">
        <f t="shared" si="1"/>
        <v>6</v>
      </c>
      <c r="H35"/>
      <c r="I35" s="32" t="s">
        <v>61</v>
      </c>
      <c r="J35" s="20">
        <f>COUNTIFS($G$13:$G$1048576,"&lt;=7")-SUM(J28:J34)</f>
        <v>3</v>
      </c>
      <c r="K35"/>
      <c r="L35"/>
      <c r="M35"/>
      <c r="N35"/>
      <c r="O35"/>
      <c r="P35" s="30"/>
      <c r="Q35" s="5"/>
      <c r="R35" s="5"/>
      <c r="S35" s="5"/>
      <c r="T35" s="5"/>
      <c r="U35" s="5"/>
    </row>
    <row r="36" spans="2:24" s="3" customFormat="1" ht="15" x14ac:dyDescent="0.25">
      <c r="B36" s="18">
        <v>45008</v>
      </c>
      <c r="C36" s="17">
        <v>27</v>
      </c>
      <c r="D36" s="17">
        <v>52.79999999999999</v>
      </c>
      <c r="E36" s="6">
        <v>66000</v>
      </c>
      <c r="F36" s="17">
        <v>66000</v>
      </c>
      <c r="G36" s="27">
        <f t="shared" si="1"/>
        <v>52.800000000000004</v>
      </c>
      <c r="H36"/>
      <c r="I36" s="32" t="s">
        <v>62</v>
      </c>
      <c r="J36" s="20">
        <f>COUNTIFS($G$13:$G$1048576,"&lt;=8")-SUM(J28:J35)</f>
        <v>3</v>
      </c>
      <c r="K36"/>
      <c r="L36"/>
      <c r="M36"/>
      <c r="N36"/>
      <c r="O36"/>
      <c r="P36" s="30"/>
      <c r="Q36" s="5"/>
      <c r="R36" s="5"/>
      <c r="S36" s="5"/>
      <c r="T36" s="5"/>
      <c r="U36" s="5"/>
    </row>
    <row r="37" spans="2:24" s="3" customFormat="1" ht="15" x14ac:dyDescent="0.25">
      <c r="B37" s="18">
        <v>45013</v>
      </c>
      <c r="C37" s="17">
        <v>17</v>
      </c>
      <c r="D37" s="17">
        <v>27.2</v>
      </c>
      <c r="E37" s="6">
        <v>34000</v>
      </c>
      <c r="F37" s="17">
        <v>34000</v>
      </c>
      <c r="G37" s="27">
        <f t="shared" si="1"/>
        <v>27.200000000000003</v>
      </c>
      <c r="H37"/>
      <c r="I37" s="32" t="s">
        <v>63</v>
      </c>
      <c r="J37" s="20">
        <f>COUNTIFS($G$13:$G$1048576,"&lt;=9")-SUM(J28:J36)</f>
        <v>1</v>
      </c>
      <c r="K37"/>
      <c r="L37"/>
      <c r="M37"/>
      <c r="N37"/>
      <c r="O37"/>
      <c r="P37" s="30"/>
      <c r="Q37" s="5"/>
      <c r="R37" s="5"/>
      <c r="S37" s="5"/>
      <c r="T37" s="5"/>
      <c r="U37" s="5"/>
    </row>
    <row r="38" spans="2:24" s="3" customFormat="1" ht="15" x14ac:dyDescent="0.25">
      <c r="B38" s="18">
        <v>45015</v>
      </c>
      <c r="C38" s="17">
        <v>31</v>
      </c>
      <c r="D38" s="17">
        <v>84.4</v>
      </c>
      <c r="E38" s="6">
        <v>105500</v>
      </c>
      <c r="F38" s="17">
        <v>105500</v>
      </c>
      <c r="G38" s="27">
        <f t="shared" si="1"/>
        <v>84.4</v>
      </c>
      <c r="H38"/>
      <c r="I38" s="32" t="s">
        <v>64</v>
      </c>
      <c r="J38" s="20">
        <f>COUNTIFS($G$13:$G$1048576,"&lt;=10")-SUM(J28:J37)</f>
        <v>3</v>
      </c>
      <c r="K38"/>
      <c r="L38"/>
      <c r="M38"/>
      <c r="N38"/>
      <c r="O38"/>
      <c r="P38" s="30"/>
      <c r="Q38" s="5"/>
      <c r="R38" s="5"/>
      <c r="S38" s="5"/>
      <c r="T38" s="5"/>
      <c r="U38" s="5"/>
    </row>
    <row r="39" spans="2:24" s="3" customFormat="1" ht="15" x14ac:dyDescent="0.25">
      <c r="B39" s="18">
        <v>45020</v>
      </c>
      <c r="C39" s="17">
        <v>9</v>
      </c>
      <c r="D39" s="17">
        <v>34.4</v>
      </c>
      <c r="E39" s="6">
        <v>43000</v>
      </c>
      <c r="F39" s="17">
        <v>43000</v>
      </c>
      <c r="G39" s="27">
        <f t="shared" si="1"/>
        <v>34.4</v>
      </c>
      <c r="H39"/>
      <c r="I39" s="32" t="s">
        <v>65</v>
      </c>
      <c r="J39" s="20">
        <f>COUNTIFS($G$13:$G$1048576,"&gt;10",$G$13:$G$1048576,"&lt;=13,6")</f>
        <v>3</v>
      </c>
      <c r="K39"/>
      <c r="L39"/>
      <c r="M39"/>
      <c r="N39"/>
      <c r="O39"/>
      <c r="P39" s="30"/>
      <c r="Q39" s="5"/>
      <c r="R39" s="5"/>
      <c r="S39" s="5"/>
      <c r="T39" s="5"/>
      <c r="U39" s="5"/>
    </row>
    <row r="40" spans="2:24" s="3" customFormat="1" ht="15" x14ac:dyDescent="0.25">
      <c r="B40" s="18">
        <v>45021</v>
      </c>
      <c r="C40" s="17">
        <v>1</v>
      </c>
      <c r="D40" s="17">
        <v>3.6</v>
      </c>
      <c r="E40" s="6">
        <v>4500</v>
      </c>
      <c r="F40" s="17">
        <v>4500</v>
      </c>
      <c r="G40" s="27">
        <f t="shared" si="1"/>
        <v>3.6</v>
      </c>
      <c r="H40"/>
      <c r="I40" s="32" t="s">
        <v>73</v>
      </c>
      <c r="J40" s="20">
        <f>COUNTIFS($G$13:$G$1048576,"&gt;13,6")</f>
        <v>64</v>
      </c>
      <c r="K40"/>
      <c r="L40"/>
      <c r="M40"/>
      <c r="N40"/>
      <c r="O40"/>
      <c r="P40" s="30"/>
      <c r="Q40" s="5"/>
      <c r="R40" s="5"/>
      <c r="S40" s="5"/>
      <c r="T40" s="5"/>
      <c r="U40" s="5"/>
    </row>
    <row r="41" spans="2:24" s="3" customFormat="1" ht="15" x14ac:dyDescent="0.25">
      <c r="B41" s="18">
        <v>45022</v>
      </c>
      <c r="C41" s="17">
        <v>24</v>
      </c>
      <c r="D41" s="17">
        <v>85.600000000000023</v>
      </c>
      <c r="E41" s="6">
        <v>107000</v>
      </c>
      <c r="F41" s="17">
        <v>107000</v>
      </c>
      <c r="G41" s="27">
        <f t="shared" si="1"/>
        <v>85.600000000000009</v>
      </c>
      <c r="H41"/>
      <c r="I41" s="35" t="s">
        <v>38</v>
      </c>
      <c r="J41" s="36">
        <f>SUM(J28:J40)</f>
        <v>91</v>
      </c>
      <c r="K41"/>
      <c r="L41"/>
      <c r="M41"/>
      <c r="N41"/>
      <c r="O41"/>
      <c r="P41" s="30"/>
      <c r="Q41" s="5"/>
      <c r="R41" s="5"/>
      <c r="S41" s="5"/>
      <c r="T41" s="5"/>
      <c r="U41" s="5"/>
    </row>
    <row r="42" spans="2:24" s="3" customFormat="1" ht="15" x14ac:dyDescent="0.25">
      <c r="B42" s="18">
        <v>45027</v>
      </c>
      <c r="C42" s="17">
        <v>6</v>
      </c>
      <c r="D42" s="17">
        <v>29.6</v>
      </c>
      <c r="E42" s="6">
        <v>37000</v>
      </c>
      <c r="F42" s="17">
        <v>37000</v>
      </c>
      <c r="G42" s="27">
        <f t="shared" si="1"/>
        <v>29.6</v>
      </c>
      <c r="H42"/>
      <c r="I42"/>
      <c r="J42"/>
      <c r="K42"/>
      <c r="L42"/>
      <c r="M42"/>
      <c r="N42"/>
      <c r="O42"/>
      <c r="P42" s="30"/>
      <c r="Q42" s="5"/>
      <c r="R42" s="5"/>
      <c r="S42" s="5"/>
      <c r="T42" s="5"/>
      <c r="U42" s="5"/>
    </row>
    <row r="43" spans="2:24" s="3" customFormat="1" ht="15" x14ac:dyDescent="0.25">
      <c r="B43" s="18">
        <v>45029</v>
      </c>
      <c r="C43" s="17">
        <v>26</v>
      </c>
      <c r="D43" s="17">
        <v>177.99999999999997</v>
      </c>
      <c r="E43" s="6">
        <v>222500</v>
      </c>
      <c r="F43" s="17">
        <v>222500</v>
      </c>
      <c r="G43" s="27">
        <f t="shared" si="1"/>
        <v>178</v>
      </c>
      <c r="H43"/>
      <c r="I43"/>
      <c r="J43"/>
      <c r="K43"/>
      <c r="L43"/>
      <c r="M43"/>
      <c r="N43"/>
      <c r="O43"/>
      <c r="P43" s="30"/>
      <c r="Q43" s="5"/>
      <c r="R43" s="5"/>
      <c r="S43" s="5"/>
      <c r="T43" s="5"/>
      <c r="U43" s="5"/>
    </row>
    <row r="44" spans="2:24" s="3" customFormat="1" ht="15" x14ac:dyDescent="0.25">
      <c r="B44" s="18">
        <v>45034</v>
      </c>
      <c r="C44" s="17">
        <v>6</v>
      </c>
      <c r="D44" s="17">
        <v>52.000000000000007</v>
      </c>
      <c r="E44" s="6">
        <v>65000</v>
      </c>
      <c r="F44" s="17">
        <v>65000</v>
      </c>
      <c r="G44" s="27">
        <f t="shared" si="1"/>
        <v>52</v>
      </c>
      <c r="H44"/>
      <c r="I44"/>
      <c r="J44"/>
      <c r="K44"/>
      <c r="L44"/>
      <c r="M44"/>
      <c r="N44"/>
      <c r="O44"/>
      <c r="P44" s="30"/>
      <c r="Q44" s="5"/>
      <c r="R44" s="5"/>
      <c r="S44" s="5"/>
      <c r="T44" s="5"/>
      <c r="U44" s="5"/>
    </row>
    <row r="45" spans="2:24" s="3" customFormat="1" ht="15" x14ac:dyDescent="0.25">
      <c r="B45" s="18">
        <v>45036</v>
      </c>
      <c r="C45" s="17">
        <v>27</v>
      </c>
      <c r="D45" s="17">
        <v>86.399999999999991</v>
      </c>
      <c r="E45" s="6">
        <v>108000</v>
      </c>
      <c r="F45" s="17">
        <v>108000</v>
      </c>
      <c r="G45" s="27">
        <f t="shared" si="1"/>
        <v>86.4</v>
      </c>
      <c r="H45"/>
      <c r="I45"/>
      <c r="J45"/>
      <c r="K45"/>
      <c r="L45"/>
      <c r="M45"/>
      <c r="N45"/>
      <c r="O45"/>
      <c r="P45" s="30"/>
      <c r="Q45" s="5"/>
      <c r="R45" s="5"/>
      <c r="S45" s="5"/>
      <c r="T45" s="5"/>
      <c r="U45" s="5"/>
    </row>
    <row r="46" spans="2:24" s="3" customFormat="1" ht="15" x14ac:dyDescent="0.25">
      <c r="B46" s="18">
        <v>45041</v>
      </c>
      <c r="C46" s="17">
        <v>10</v>
      </c>
      <c r="D46" s="17">
        <v>10.000000000000002</v>
      </c>
      <c r="E46" s="6">
        <v>12500</v>
      </c>
      <c r="F46" s="17">
        <v>12500</v>
      </c>
      <c r="G46" s="27">
        <f t="shared" si="1"/>
        <v>10</v>
      </c>
      <c r="H46"/>
      <c r="I46"/>
      <c r="J46"/>
      <c r="K46"/>
      <c r="L46"/>
      <c r="M46"/>
      <c r="N46"/>
      <c r="O46"/>
      <c r="P46" s="30"/>
      <c r="Q46" s="5"/>
      <c r="R46" s="5"/>
      <c r="S46" s="5"/>
      <c r="T46" s="5"/>
      <c r="U46" s="5"/>
    </row>
    <row r="47" spans="2:24" s="3" customFormat="1" ht="15" x14ac:dyDescent="0.25">
      <c r="B47" s="18">
        <v>45043</v>
      </c>
      <c r="C47" s="17">
        <v>34</v>
      </c>
      <c r="D47" s="17">
        <v>61.999999999999993</v>
      </c>
      <c r="E47" s="6">
        <v>77500</v>
      </c>
      <c r="F47" s="17">
        <v>77500</v>
      </c>
      <c r="G47" s="27">
        <f t="shared" si="1"/>
        <v>62</v>
      </c>
      <c r="H47"/>
      <c r="I47"/>
      <c r="J47"/>
      <c r="K47"/>
      <c r="L47"/>
      <c r="M47"/>
      <c r="N47"/>
      <c r="O47"/>
      <c r="P47" s="30"/>
      <c r="Q47" s="5"/>
      <c r="R47" s="5"/>
      <c r="S47" s="5"/>
      <c r="T47" s="5"/>
      <c r="U47" s="5"/>
    </row>
    <row r="48" spans="2:24" s="3" customFormat="1" ht="15" x14ac:dyDescent="0.25">
      <c r="B48" s="18">
        <v>45048</v>
      </c>
      <c r="C48" s="17">
        <v>8</v>
      </c>
      <c r="D48" s="17">
        <v>6.3999999999999995</v>
      </c>
      <c r="E48" s="6">
        <v>8000</v>
      </c>
      <c r="F48" s="17">
        <v>8000</v>
      </c>
      <c r="G48" s="27">
        <f t="shared" si="1"/>
        <v>6.4</v>
      </c>
      <c r="H48"/>
      <c r="I48"/>
      <c r="J48"/>
      <c r="K48"/>
      <c r="L48"/>
      <c r="M48"/>
      <c r="N48"/>
      <c r="O48"/>
      <c r="P48" s="30"/>
      <c r="Q48" s="5"/>
      <c r="R48" s="5"/>
      <c r="S48" s="5"/>
      <c r="T48" s="5"/>
      <c r="U48" s="5"/>
    </row>
    <row r="49" spans="2:21" s="3" customFormat="1" ht="15" x14ac:dyDescent="0.25">
      <c r="B49" s="18">
        <v>45050</v>
      </c>
      <c r="C49" s="17">
        <v>27</v>
      </c>
      <c r="D49" s="17">
        <v>29.999999999999996</v>
      </c>
      <c r="E49" s="6">
        <v>37500</v>
      </c>
      <c r="F49" s="17">
        <v>37500</v>
      </c>
      <c r="G49" s="27">
        <f t="shared" si="1"/>
        <v>30</v>
      </c>
      <c r="H49"/>
      <c r="I49"/>
      <c r="J49"/>
      <c r="K49"/>
      <c r="L49"/>
      <c r="M49"/>
      <c r="N49"/>
      <c r="O49"/>
      <c r="P49" s="30"/>
      <c r="Q49" s="5"/>
      <c r="R49" s="5"/>
      <c r="S49" s="5"/>
      <c r="T49" s="5"/>
      <c r="U49" s="5"/>
    </row>
    <row r="50" spans="2:21" s="3" customFormat="1" ht="15" x14ac:dyDescent="0.25">
      <c r="B50" s="18">
        <v>45055</v>
      </c>
      <c r="C50" s="17">
        <v>10</v>
      </c>
      <c r="D50" s="17">
        <v>9.1999999999999993</v>
      </c>
      <c r="E50" s="6">
        <v>11500</v>
      </c>
      <c r="F50" s="17">
        <v>11500</v>
      </c>
      <c r="G50" s="27">
        <f t="shared" si="1"/>
        <v>9.2000000000000011</v>
      </c>
      <c r="H50"/>
      <c r="I50"/>
      <c r="J50"/>
      <c r="K50"/>
      <c r="L50"/>
      <c r="M50"/>
      <c r="N50"/>
      <c r="O50"/>
      <c r="P50" s="30"/>
      <c r="Q50" s="5"/>
      <c r="R50" s="5"/>
      <c r="S50" s="5"/>
      <c r="T50" s="5"/>
      <c r="U50" s="5"/>
    </row>
    <row r="51" spans="2:21" s="3" customFormat="1" ht="15" x14ac:dyDescent="0.25">
      <c r="B51" s="18">
        <v>45057</v>
      </c>
      <c r="C51" s="17">
        <v>32</v>
      </c>
      <c r="D51" s="17">
        <v>50.399999999999991</v>
      </c>
      <c r="E51" s="6">
        <v>63000</v>
      </c>
      <c r="F51" s="17">
        <v>63000</v>
      </c>
      <c r="G51" s="27">
        <f t="shared" si="1"/>
        <v>50.400000000000006</v>
      </c>
      <c r="H51"/>
      <c r="I51"/>
      <c r="J51"/>
      <c r="K51"/>
      <c r="L51"/>
      <c r="M51"/>
      <c r="N51"/>
      <c r="O51"/>
      <c r="P51" s="30"/>
      <c r="Q51" s="5"/>
      <c r="R51" s="5"/>
      <c r="S51" s="5"/>
      <c r="T51" s="5"/>
      <c r="U51" s="5"/>
    </row>
    <row r="52" spans="2:21" s="3" customFormat="1" ht="15" x14ac:dyDescent="0.25">
      <c r="B52" s="18">
        <v>45062</v>
      </c>
      <c r="C52" s="17">
        <v>11</v>
      </c>
      <c r="D52" s="17">
        <v>21.200000000000003</v>
      </c>
      <c r="E52" s="6">
        <v>26500</v>
      </c>
      <c r="F52" s="17">
        <v>26500</v>
      </c>
      <c r="G52" s="27">
        <f t="shared" si="1"/>
        <v>21.200000000000003</v>
      </c>
      <c r="H52"/>
      <c r="I52"/>
      <c r="J52"/>
      <c r="K52"/>
      <c r="L52"/>
      <c r="M52"/>
      <c r="N52"/>
      <c r="O52"/>
      <c r="P52" s="30"/>
      <c r="Q52" s="5"/>
      <c r="R52" s="5"/>
      <c r="S52" s="5"/>
      <c r="T52" s="5"/>
      <c r="U52" s="5"/>
    </row>
    <row r="53" spans="2:21" s="3" customFormat="1" ht="15" x14ac:dyDescent="0.25">
      <c r="B53" s="18">
        <v>45064</v>
      </c>
      <c r="C53" s="17">
        <v>21</v>
      </c>
      <c r="D53" s="17">
        <v>18.799999999999994</v>
      </c>
      <c r="E53" s="6">
        <v>23500</v>
      </c>
      <c r="F53" s="17">
        <v>23500</v>
      </c>
      <c r="G53" s="27">
        <f t="shared" si="1"/>
        <v>18.8</v>
      </c>
      <c r="H53"/>
      <c r="I53"/>
      <c r="J53"/>
      <c r="K53"/>
      <c r="L53"/>
      <c r="M53"/>
      <c r="N53"/>
      <c r="O53"/>
      <c r="P53" s="30"/>
      <c r="Q53" s="5"/>
      <c r="R53" s="5"/>
      <c r="S53" s="5"/>
      <c r="T53" s="5"/>
      <c r="U53" s="5"/>
    </row>
    <row r="54" spans="2:21" s="3" customFormat="1" ht="15" x14ac:dyDescent="0.25">
      <c r="B54" s="18">
        <v>45069</v>
      </c>
      <c r="C54" s="17">
        <v>13</v>
      </c>
      <c r="D54" s="17">
        <v>5.2</v>
      </c>
      <c r="E54" s="6">
        <v>6500</v>
      </c>
      <c r="F54" s="17">
        <v>6500</v>
      </c>
      <c r="G54" s="27">
        <f t="shared" si="1"/>
        <v>5.2</v>
      </c>
      <c r="H54"/>
      <c r="I54"/>
      <c r="J54"/>
      <c r="K54"/>
      <c r="L54"/>
      <c r="M54"/>
      <c r="N54"/>
      <c r="O54"/>
      <c r="P54" s="30"/>
      <c r="Q54" s="5"/>
      <c r="R54" s="5"/>
      <c r="S54" s="5"/>
      <c r="T54" s="5"/>
      <c r="U54" s="5"/>
    </row>
    <row r="55" spans="2:21" s="3" customFormat="1" ht="15" x14ac:dyDescent="0.25">
      <c r="B55" s="18">
        <v>45071</v>
      </c>
      <c r="C55" s="17">
        <v>28</v>
      </c>
      <c r="D55" s="17">
        <v>26.400000000000002</v>
      </c>
      <c r="E55" s="6">
        <v>33000</v>
      </c>
      <c r="F55" s="17">
        <v>33000</v>
      </c>
      <c r="G55" s="27">
        <f t="shared" si="1"/>
        <v>26.400000000000002</v>
      </c>
      <c r="H55"/>
      <c r="I55"/>
      <c r="J55"/>
      <c r="K55"/>
      <c r="L55"/>
      <c r="M55"/>
      <c r="N55"/>
      <c r="O55"/>
      <c r="P55" s="30"/>
      <c r="Q55" s="5"/>
      <c r="R55" s="5"/>
      <c r="S55" s="5"/>
      <c r="T55" s="5"/>
      <c r="U55" s="5"/>
    </row>
    <row r="56" spans="2:21" s="3" customFormat="1" ht="15" x14ac:dyDescent="0.25">
      <c r="B56" s="18">
        <v>45076</v>
      </c>
      <c r="C56" s="17">
        <v>5</v>
      </c>
      <c r="D56" s="17">
        <v>14.400000000000002</v>
      </c>
      <c r="E56" s="6">
        <v>18000</v>
      </c>
      <c r="F56" s="17">
        <v>18000</v>
      </c>
      <c r="G56" s="27">
        <f t="shared" si="1"/>
        <v>14.4</v>
      </c>
      <c r="H56"/>
      <c r="I56"/>
      <c r="J56"/>
      <c r="K56"/>
      <c r="L56"/>
      <c r="M56"/>
      <c r="N56"/>
      <c r="O56"/>
      <c r="P56" s="30"/>
      <c r="Q56" s="5"/>
      <c r="R56" s="5"/>
      <c r="S56" s="5"/>
      <c r="T56" s="5"/>
      <c r="U56" s="5"/>
    </row>
    <row r="57" spans="2:21" s="3" customFormat="1" ht="15" x14ac:dyDescent="0.25">
      <c r="B57" s="18">
        <v>45078</v>
      </c>
      <c r="C57" s="17">
        <v>25</v>
      </c>
      <c r="D57" s="17">
        <v>25.599999999999984</v>
      </c>
      <c r="E57" s="6">
        <v>32000</v>
      </c>
      <c r="F57" s="17">
        <v>32000</v>
      </c>
      <c r="G57" s="27">
        <f t="shared" si="1"/>
        <v>25.6</v>
      </c>
      <c r="H57"/>
      <c r="I57"/>
      <c r="J57"/>
      <c r="K57"/>
      <c r="L57"/>
      <c r="M57"/>
      <c r="N57"/>
      <c r="O57"/>
      <c r="P57" s="30"/>
      <c r="Q57" s="5"/>
      <c r="R57" s="5"/>
      <c r="S57" s="5"/>
      <c r="T57" s="5"/>
      <c r="U57" s="5"/>
    </row>
    <row r="58" spans="2:21" s="3" customFormat="1" ht="15" x14ac:dyDescent="0.25">
      <c r="B58" s="18">
        <v>45083</v>
      </c>
      <c r="C58" s="17">
        <v>11</v>
      </c>
      <c r="D58" s="17">
        <v>6.7999999999999989</v>
      </c>
      <c r="E58" s="6">
        <v>8500</v>
      </c>
      <c r="F58" s="17">
        <v>8500</v>
      </c>
      <c r="G58" s="27">
        <f t="shared" si="1"/>
        <v>6.8000000000000007</v>
      </c>
      <c r="H58"/>
      <c r="I58"/>
      <c r="J58"/>
      <c r="K58"/>
      <c r="L58"/>
      <c r="M58"/>
      <c r="N58"/>
      <c r="O58"/>
      <c r="P58" s="30"/>
      <c r="Q58" s="5"/>
      <c r="R58" s="5"/>
      <c r="S58" s="5"/>
      <c r="T58" s="5"/>
      <c r="U58" s="5"/>
    </row>
    <row r="59" spans="2:21" s="3" customFormat="1" ht="15" x14ac:dyDescent="0.25">
      <c r="B59" s="18">
        <v>45085</v>
      </c>
      <c r="C59" s="17">
        <v>24</v>
      </c>
      <c r="D59" s="17">
        <v>36.799999999999997</v>
      </c>
      <c r="E59" s="6">
        <v>46000</v>
      </c>
      <c r="F59" s="17">
        <v>46000</v>
      </c>
      <c r="G59" s="27">
        <f t="shared" si="1"/>
        <v>36.800000000000004</v>
      </c>
      <c r="H59"/>
      <c r="I59"/>
      <c r="J59"/>
      <c r="K59"/>
      <c r="L59"/>
      <c r="M59"/>
      <c r="N59"/>
      <c r="O59"/>
      <c r="P59" s="30"/>
      <c r="Q59" s="5"/>
      <c r="R59" s="5"/>
      <c r="S59" s="5"/>
      <c r="T59" s="5"/>
      <c r="U59" s="5"/>
    </row>
    <row r="60" spans="2:21" s="3" customFormat="1" ht="15" x14ac:dyDescent="0.25">
      <c r="B60" s="18">
        <v>45090</v>
      </c>
      <c r="C60" s="17">
        <v>10</v>
      </c>
      <c r="D60" s="17">
        <v>8.4</v>
      </c>
      <c r="E60" s="6">
        <v>10500</v>
      </c>
      <c r="F60" s="17">
        <v>10500</v>
      </c>
      <c r="G60" s="27">
        <f t="shared" si="1"/>
        <v>8.4</v>
      </c>
      <c r="H60"/>
      <c r="I60"/>
      <c r="J60"/>
      <c r="K60"/>
      <c r="L60"/>
      <c r="M60"/>
      <c r="N60"/>
      <c r="O60"/>
      <c r="P60" s="30"/>
      <c r="Q60" s="5"/>
      <c r="R60" s="5"/>
      <c r="S60" s="5"/>
      <c r="T60" s="5"/>
      <c r="U60" s="5"/>
    </row>
    <row r="61" spans="2:21" s="3" customFormat="1" ht="15" x14ac:dyDescent="0.25">
      <c r="B61" s="18">
        <v>45092</v>
      </c>
      <c r="C61" s="17">
        <v>22</v>
      </c>
      <c r="D61" s="17">
        <v>28.399999999999995</v>
      </c>
      <c r="E61" s="6">
        <v>35500</v>
      </c>
      <c r="F61" s="17">
        <v>35500</v>
      </c>
      <c r="G61" s="27">
        <f t="shared" si="1"/>
        <v>28.400000000000002</v>
      </c>
      <c r="H61"/>
      <c r="I61"/>
      <c r="J61"/>
      <c r="K61"/>
      <c r="L61"/>
      <c r="M61"/>
      <c r="N61"/>
      <c r="O61"/>
      <c r="P61" s="30"/>
      <c r="Q61" s="5"/>
      <c r="R61" s="5"/>
      <c r="S61" s="5"/>
      <c r="T61" s="5"/>
      <c r="U61" s="5"/>
    </row>
    <row r="62" spans="2:21" s="3" customFormat="1" ht="15" x14ac:dyDescent="0.25">
      <c r="B62" s="18">
        <v>45097</v>
      </c>
      <c r="C62" s="17">
        <v>14</v>
      </c>
      <c r="D62" s="17">
        <v>27.200000000000003</v>
      </c>
      <c r="E62" s="6">
        <v>34000</v>
      </c>
      <c r="F62" s="17">
        <v>34000</v>
      </c>
      <c r="G62" s="27">
        <f t="shared" si="1"/>
        <v>27.200000000000003</v>
      </c>
      <c r="H62"/>
      <c r="I62"/>
      <c r="J62"/>
      <c r="K62"/>
      <c r="L62"/>
      <c r="M62"/>
      <c r="N62"/>
      <c r="O62"/>
      <c r="P62" s="30"/>
      <c r="Q62" s="5"/>
      <c r="R62" s="5"/>
      <c r="S62" s="5"/>
      <c r="T62" s="5"/>
      <c r="U62" s="5"/>
    </row>
    <row r="63" spans="2:21" s="3" customFormat="1" ht="15" x14ac:dyDescent="0.25">
      <c r="B63" s="18">
        <v>45099</v>
      </c>
      <c r="C63" s="17">
        <v>23</v>
      </c>
      <c r="D63" s="17">
        <v>34.799999999999997</v>
      </c>
      <c r="E63" s="6">
        <v>43500</v>
      </c>
      <c r="F63" s="17">
        <v>43500</v>
      </c>
      <c r="G63" s="27">
        <f t="shared" si="1"/>
        <v>34.800000000000004</v>
      </c>
      <c r="H63"/>
      <c r="I63"/>
      <c r="J63"/>
      <c r="K63"/>
      <c r="L63"/>
      <c r="M63"/>
      <c r="N63"/>
      <c r="O63"/>
      <c r="P63" s="30"/>
      <c r="Q63" s="5"/>
      <c r="R63" s="5"/>
      <c r="S63" s="5"/>
      <c r="T63" s="5"/>
      <c r="U63" s="5"/>
    </row>
    <row r="64" spans="2:21" s="3" customFormat="1" ht="15" x14ac:dyDescent="0.25">
      <c r="B64" s="18">
        <v>45104</v>
      </c>
      <c r="C64" s="17">
        <v>10</v>
      </c>
      <c r="D64" s="17">
        <v>6.4</v>
      </c>
      <c r="E64" s="6">
        <v>8000</v>
      </c>
      <c r="F64" s="17">
        <v>8000</v>
      </c>
      <c r="G64" s="27">
        <f t="shared" si="1"/>
        <v>6.4</v>
      </c>
      <c r="H64"/>
      <c r="I64"/>
      <c r="J64"/>
      <c r="K64"/>
      <c r="L64"/>
      <c r="M64"/>
      <c r="N64"/>
      <c r="O64"/>
      <c r="P64" s="30"/>
      <c r="Q64" s="5"/>
      <c r="R64" s="5"/>
      <c r="S64" s="5"/>
      <c r="T64" s="5"/>
      <c r="U64" s="5"/>
    </row>
    <row r="65" spans="2:21" s="3" customFormat="1" ht="15" x14ac:dyDescent="0.25">
      <c r="B65" s="18">
        <v>45106</v>
      </c>
      <c r="C65" s="17">
        <v>26</v>
      </c>
      <c r="D65" s="17">
        <v>26.799999999999994</v>
      </c>
      <c r="E65" s="6">
        <v>33500</v>
      </c>
      <c r="F65" s="17">
        <v>33500</v>
      </c>
      <c r="G65" s="27">
        <f t="shared" si="1"/>
        <v>26.8</v>
      </c>
      <c r="H65"/>
      <c r="I65"/>
      <c r="J65"/>
      <c r="K65"/>
      <c r="L65"/>
      <c r="M65"/>
      <c r="N65"/>
      <c r="O65"/>
      <c r="P65" s="30"/>
      <c r="Q65" s="5"/>
      <c r="R65" s="5"/>
      <c r="S65" s="5"/>
      <c r="T65" s="5"/>
      <c r="U65" s="5"/>
    </row>
    <row r="66" spans="2:21" s="3" customFormat="1" ht="15" x14ac:dyDescent="0.25">
      <c r="B66" s="18">
        <v>45111</v>
      </c>
      <c r="C66" s="17">
        <v>9</v>
      </c>
      <c r="D66" s="17">
        <v>5.6000000000000014</v>
      </c>
      <c r="E66" s="6">
        <v>7000</v>
      </c>
      <c r="F66" s="17">
        <v>7000</v>
      </c>
      <c r="G66" s="27">
        <f t="shared" si="1"/>
        <v>5.6000000000000005</v>
      </c>
      <c r="H66"/>
      <c r="I66"/>
      <c r="J66"/>
      <c r="K66"/>
      <c r="L66"/>
      <c r="M66"/>
      <c r="N66"/>
      <c r="O66"/>
      <c r="P66" s="30"/>
      <c r="Q66" s="5"/>
      <c r="R66" s="5"/>
      <c r="S66" s="5"/>
      <c r="T66" s="5"/>
      <c r="U66" s="5"/>
    </row>
    <row r="67" spans="2:21" s="3" customFormat="1" ht="15" x14ac:dyDescent="0.25">
      <c r="B67" s="18">
        <v>45113</v>
      </c>
      <c r="C67" s="17">
        <v>30</v>
      </c>
      <c r="D67" s="17">
        <v>40.800000000000004</v>
      </c>
      <c r="E67" s="6">
        <v>51000</v>
      </c>
      <c r="F67" s="17">
        <v>51000</v>
      </c>
      <c r="G67" s="27">
        <f t="shared" si="1"/>
        <v>40.800000000000004</v>
      </c>
      <c r="H67"/>
      <c r="I67"/>
      <c r="J67"/>
      <c r="K67"/>
      <c r="L67"/>
      <c r="M67"/>
      <c r="N67"/>
      <c r="O67"/>
      <c r="P67" s="30"/>
      <c r="Q67" s="5"/>
      <c r="R67" s="5"/>
      <c r="S67" s="5"/>
      <c r="T67" s="5"/>
      <c r="U67" s="5"/>
    </row>
    <row r="68" spans="2:21" s="3" customFormat="1" ht="15" x14ac:dyDescent="0.25">
      <c r="B68" s="18">
        <v>45118</v>
      </c>
      <c r="C68" s="17">
        <v>16</v>
      </c>
      <c r="D68" s="17">
        <v>12.000000000000002</v>
      </c>
      <c r="E68" s="6">
        <v>15000</v>
      </c>
      <c r="F68" s="17">
        <v>15000</v>
      </c>
      <c r="G68" s="27">
        <f t="shared" si="1"/>
        <v>12</v>
      </c>
      <c r="H68"/>
      <c r="I68"/>
      <c r="J68"/>
      <c r="K68"/>
      <c r="L68"/>
      <c r="M68"/>
      <c r="N68"/>
      <c r="O68"/>
      <c r="P68" s="30"/>
      <c r="Q68" s="5"/>
      <c r="R68" s="5"/>
      <c r="S68" s="5"/>
      <c r="T68" s="5"/>
      <c r="U68" s="5"/>
    </row>
    <row r="69" spans="2:21" s="3" customFormat="1" ht="15" x14ac:dyDescent="0.25">
      <c r="B69" s="18">
        <v>45120</v>
      </c>
      <c r="C69" s="17">
        <v>24</v>
      </c>
      <c r="D69" s="17">
        <v>25.2</v>
      </c>
      <c r="E69" s="6">
        <v>31500</v>
      </c>
      <c r="F69" s="17">
        <v>31500</v>
      </c>
      <c r="G69" s="27">
        <f t="shared" si="1"/>
        <v>25.200000000000003</v>
      </c>
      <c r="H69"/>
      <c r="I69"/>
      <c r="J69"/>
      <c r="K69"/>
      <c r="L69"/>
      <c r="M69"/>
      <c r="N69"/>
      <c r="O69"/>
      <c r="P69" s="30"/>
      <c r="Q69" s="5"/>
      <c r="R69" s="5"/>
      <c r="S69" s="5"/>
      <c r="T69" s="5"/>
      <c r="U69" s="5"/>
    </row>
    <row r="70" spans="2:21" s="3" customFormat="1" ht="15" x14ac:dyDescent="0.25">
      <c r="B70" s="18">
        <v>45125</v>
      </c>
      <c r="C70" s="17">
        <v>8</v>
      </c>
      <c r="D70" s="17">
        <v>6</v>
      </c>
      <c r="E70" s="6">
        <v>7500</v>
      </c>
      <c r="F70" s="17">
        <v>7500</v>
      </c>
      <c r="G70" s="27">
        <f t="shared" si="1"/>
        <v>6</v>
      </c>
      <c r="H70"/>
      <c r="I70"/>
      <c r="J70"/>
      <c r="K70"/>
      <c r="L70"/>
      <c r="M70"/>
      <c r="N70"/>
      <c r="O70"/>
      <c r="P70" s="30"/>
      <c r="Q70" s="5"/>
      <c r="R70" s="5"/>
      <c r="S70" s="5"/>
      <c r="T70" s="5"/>
      <c r="U70" s="5"/>
    </row>
    <row r="71" spans="2:21" s="3" customFormat="1" ht="15" x14ac:dyDescent="0.25">
      <c r="B71" s="18">
        <v>45127</v>
      </c>
      <c r="C71" s="17">
        <v>21</v>
      </c>
      <c r="D71" s="17">
        <v>18.399999999999995</v>
      </c>
      <c r="E71" s="6">
        <v>23000</v>
      </c>
      <c r="F71" s="17">
        <v>23000</v>
      </c>
      <c r="G71" s="27">
        <f t="shared" si="1"/>
        <v>18.400000000000002</v>
      </c>
      <c r="H71"/>
      <c r="I71"/>
      <c r="J71"/>
      <c r="K71"/>
      <c r="L71"/>
      <c r="M71"/>
      <c r="N71"/>
      <c r="O71"/>
      <c r="P71" s="30"/>
      <c r="Q71" s="5"/>
      <c r="R71" s="5"/>
      <c r="S71" s="5"/>
      <c r="T71" s="5"/>
      <c r="U71" s="5"/>
    </row>
    <row r="72" spans="2:21" s="3" customFormat="1" ht="15" x14ac:dyDescent="0.25">
      <c r="B72" s="18">
        <v>45132</v>
      </c>
      <c r="C72" s="17">
        <v>10</v>
      </c>
      <c r="D72" s="17">
        <v>18.799999999999997</v>
      </c>
      <c r="E72" s="6">
        <v>23500</v>
      </c>
      <c r="F72" s="17">
        <v>23500</v>
      </c>
      <c r="G72" s="27">
        <f t="shared" si="1"/>
        <v>18.8</v>
      </c>
      <c r="H72"/>
      <c r="I72"/>
      <c r="J72"/>
      <c r="K72"/>
      <c r="L72"/>
      <c r="M72"/>
      <c r="N72"/>
      <c r="O72"/>
      <c r="P72" s="30"/>
      <c r="Q72" s="5"/>
      <c r="R72" s="5"/>
      <c r="S72" s="5"/>
      <c r="T72" s="5"/>
      <c r="U72" s="5"/>
    </row>
    <row r="73" spans="2:21" s="3" customFormat="1" ht="15" x14ac:dyDescent="0.25">
      <c r="B73" s="18">
        <v>45134</v>
      </c>
      <c r="C73" s="17">
        <v>20</v>
      </c>
      <c r="D73" s="17">
        <v>14.800000000000008</v>
      </c>
      <c r="E73" s="6">
        <v>18500</v>
      </c>
      <c r="F73" s="17">
        <v>18500</v>
      </c>
      <c r="G73" s="27">
        <f t="shared" si="1"/>
        <v>14.8</v>
      </c>
      <c r="H73"/>
      <c r="I73"/>
      <c r="J73"/>
      <c r="K73"/>
      <c r="L73"/>
      <c r="M73"/>
      <c r="N73"/>
      <c r="O73"/>
      <c r="P73" s="30"/>
      <c r="Q73" s="5"/>
      <c r="R73" s="5"/>
      <c r="S73" s="5"/>
      <c r="T73" s="5"/>
      <c r="U73" s="5"/>
    </row>
    <row r="74" spans="2:21" s="3" customFormat="1" ht="15" x14ac:dyDescent="0.25">
      <c r="B74" s="18">
        <v>45139</v>
      </c>
      <c r="C74" s="17">
        <v>5</v>
      </c>
      <c r="D74" s="17">
        <v>9.2000000000000011</v>
      </c>
      <c r="E74" s="6">
        <v>11500.000000000002</v>
      </c>
      <c r="F74" s="17">
        <v>11500.000000000002</v>
      </c>
      <c r="G74" s="27">
        <f t="shared" si="1"/>
        <v>9.2000000000000011</v>
      </c>
      <c r="H74"/>
      <c r="I74"/>
      <c r="J74"/>
      <c r="K74"/>
      <c r="L74"/>
      <c r="M74"/>
      <c r="N74"/>
      <c r="O74"/>
      <c r="P74" s="30"/>
      <c r="Q74" s="5"/>
      <c r="R74" s="5"/>
      <c r="S74" s="5"/>
      <c r="T74" s="5"/>
      <c r="U74" s="5"/>
    </row>
    <row r="75" spans="2:21" s="3" customFormat="1" ht="15" x14ac:dyDescent="0.25">
      <c r="B75" s="18">
        <v>45141</v>
      </c>
      <c r="C75" s="17">
        <v>18</v>
      </c>
      <c r="D75" s="17">
        <v>12.000000000000004</v>
      </c>
      <c r="E75" s="6">
        <v>15000</v>
      </c>
      <c r="F75" s="17">
        <v>15000</v>
      </c>
      <c r="G75" s="27">
        <f t="shared" si="1"/>
        <v>12</v>
      </c>
      <c r="H75"/>
      <c r="I75"/>
      <c r="J75"/>
      <c r="K75"/>
      <c r="L75"/>
      <c r="M75"/>
      <c r="N75"/>
      <c r="O75"/>
      <c r="P75" s="30"/>
      <c r="Q75" s="5"/>
      <c r="R75" s="5"/>
      <c r="S75" s="5"/>
      <c r="T75" s="5"/>
      <c r="U75" s="5"/>
    </row>
    <row r="76" spans="2:21" s="3" customFormat="1" ht="15" x14ac:dyDescent="0.25">
      <c r="B76" s="18">
        <v>45146</v>
      </c>
      <c r="C76" s="17">
        <v>7</v>
      </c>
      <c r="D76" s="17">
        <v>3.1999999999999997</v>
      </c>
      <c r="E76" s="6">
        <v>4000</v>
      </c>
      <c r="F76" s="17">
        <v>4000</v>
      </c>
      <c r="G76" s="27">
        <f t="shared" si="1"/>
        <v>3.2</v>
      </c>
      <c r="H76"/>
      <c r="I76"/>
      <c r="J76"/>
      <c r="K76"/>
      <c r="L76"/>
      <c r="M76"/>
      <c r="N76"/>
      <c r="O76"/>
      <c r="P76" s="30"/>
      <c r="Q76" s="5"/>
      <c r="R76" s="5"/>
      <c r="S76" s="5"/>
      <c r="T76" s="5"/>
      <c r="U76" s="5"/>
    </row>
    <row r="77" spans="2:21" s="3" customFormat="1" ht="15" x14ac:dyDescent="0.25">
      <c r="B77" s="18">
        <v>45148</v>
      </c>
      <c r="C77" s="17">
        <v>24</v>
      </c>
      <c r="D77" s="17">
        <v>24.799999999999997</v>
      </c>
      <c r="E77" s="6">
        <v>31000</v>
      </c>
      <c r="F77" s="17">
        <v>31000</v>
      </c>
      <c r="G77" s="27">
        <f t="shared" si="1"/>
        <v>24.8</v>
      </c>
      <c r="H77"/>
      <c r="I77"/>
      <c r="J77"/>
      <c r="K77"/>
      <c r="L77"/>
      <c r="M77"/>
      <c r="N77"/>
      <c r="O77"/>
      <c r="P77" s="30"/>
      <c r="Q77" s="5"/>
      <c r="R77" s="5"/>
      <c r="S77" s="5"/>
      <c r="T77" s="5"/>
      <c r="U77" s="5"/>
    </row>
    <row r="78" spans="2:21" s="3" customFormat="1" ht="15" x14ac:dyDescent="0.25">
      <c r="B78" s="18">
        <v>45153</v>
      </c>
      <c r="C78" s="17">
        <v>2</v>
      </c>
      <c r="D78" s="17">
        <v>1.6</v>
      </c>
      <c r="E78" s="6">
        <v>2000</v>
      </c>
      <c r="F78" s="17">
        <v>2000</v>
      </c>
      <c r="G78" s="27">
        <f t="shared" ref="G78:G141" si="2">IF(B78="","",CEILING(F78/1250,0.1))</f>
        <v>1.6</v>
      </c>
      <c r="H78"/>
      <c r="I78"/>
      <c r="J78"/>
      <c r="K78"/>
      <c r="L78"/>
      <c r="M78"/>
      <c r="N78"/>
      <c r="O78"/>
      <c r="P78" s="30"/>
      <c r="Q78" s="5"/>
      <c r="R78" s="5"/>
      <c r="S78" s="5"/>
      <c r="T78" s="5"/>
      <c r="U78" s="5"/>
    </row>
    <row r="79" spans="2:21" s="3" customFormat="1" ht="15" x14ac:dyDescent="0.25">
      <c r="B79" s="18">
        <v>45155</v>
      </c>
      <c r="C79" s="17">
        <v>25</v>
      </c>
      <c r="D79" s="17">
        <v>32</v>
      </c>
      <c r="E79" s="6">
        <v>40000</v>
      </c>
      <c r="F79" s="17">
        <v>40000</v>
      </c>
      <c r="G79" s="27">
        <f t="shared" si="2"/>
        <v>32</v>
      </c>
      <c r="H79"/>
      <c r="I79"/>
      <c r="J79"/>
      <c r="K79"/>
      <c r="L79"/>
      <c r="M79"/>
      <c r="N79"/>
      <c r="O79"/>
      <c r="P79" s="30"/>
      <c r="Q79" s="5"/>
      <c r="R79" s="5"/>
      <c r="S79" s="5"/>
      <c r="T79" s="5"/>
      <c r="U79" s="5"/>
    </row>
    <row r="80" spans="2:21" s="3" customFormat="1" ht="15" x14ac:dyDescent="0.25">
      <c r="B80" s="18">
        <v>45160</v>
      </c>
      <c r="C80" s="17">
        <v>3</v>
      </c>
      <c r="D80" s="17">
        <v>2.4000000000000004</v>
      </c>
      <c r="E80" s="6">
        <v>3000</v>
      </c>
      <c r="F80" s="17">
        <v>3000</v>
      </c>
      <c r="G80" s="27">
        <f t="shared" si="2"/>
        <v>2.4000000000000004</v>
      </c>
      <c r="H80"/>
      <c r="I80"/>
      <c r="J80"/>
      <c r="K80"/>
      <c r="L80"/>
      <c r="M80"/>
      <c r="N80"/>
      <c r="O80"/>
      <c r="P80" s="30"/>
      <c r="Q80" s="5"/>
      <c r="R80" s="5"/>
      <c r="S80" s="5"/>
      <c r="T80" s="5"/>
      <c r="U80" s="5"/>
    </row>
    <row r="81" spans="2:21" s="3" customFormat="1" ht="15" x14ac:dyDescent="0.25">
      <c r="B81" s="18">
        <v>45162</v>
      </c>
      <c r="C81" s="17">
        <v>23</v>
      </c>
      <c r="D81" s="17">
        <v>22.399999999999991</v>
      </c>
      <c r="E81" s="6">
        <v>28000</v>
      </c>
      <c r="F81" s="17">
        <v>28000</v>
      </c>
      <c r="G81" s="27">
        <f t="shared" si="2"/>
        <v>22.400000000000002</v>
      </c>
      <c r="H81"/>
      <c r="I81"/>
      <c r="J81"/>
      <c r="K81"/>
      <c r="L81"/>
      <c r="M81"/>
      <c r="N81"/>
      <c r="O81"/>
      <c r="P81" s="30"/>
      <c r="Q81" s="5"/>
      <c r="R81" s="5"/>
      <c r="S81" s="5"/>
      <c r="T81" s="5"/>
      <c r="U81" s="5"/>
    </row>
    <row r="82" spans="2:21" s="3" customFormat="1" ht="15" x14ac:dyDescent="0.25">
      <c r="B82" s="18">
        <v>45167</v>
      </c>
      <c r="C82" s="17">
        <v>8</v>
      </c>
      <c r="D82" s="17">
        <v>8</v>
      </c>
      <c r="E82" s="6">
        <v>10000</v>
      </c>
      <c r="F82" s="17">
        <v>10000</v>
      </c>
      <c r="G82" s="27">
        <f t="shared" si="2"/>
        <v>8</v>
      </c>
      <c r="H82"/>
      <c r="I82"/>
      <c r="J82"/>
      <c r="K82"/>
      <c r="L82"/>
      <c r="M82"/>
      <c r="N82"/>
      <c r="O82"/>
      <c r="P82" s="30"/>
      <c r="Q82" s="5"/>
      <c r="R82" s="5"/>
      <c r="S82" s="5"/>
      <c r="T82" s="5"/>
      <c r="U82" s="5"/>
    </row>
    <row r="83" spans="2:21" s="3" customFormat="1" ht="15" x14ac:dyDescent="0.25">
      <c r="B83" s="18">
        <v>45169</v>
      </c>
      <c r="C83" s="17">
        <v>31</v>
      </c>
      <c r="D83" s="17">
        <v>38.799999999999997</v>
      </c>
      <c r="E83" s="6">
        <v>48500</v>
      </c>
      <c r="F83" s="17">
        <v>48500</v>
      </c>
      <c r="G83" s="27">
        <f t="shared" si="2"/>
        <v>38.800000000000004</v>
      </c>
      <c r="H83"/>
      <c r="I83"/>
      <c r="J83"/>
      <c r="K83"/>
      <c r="L83"/>
      <c r="M83"/>
      <c r="N83"/>
      <c r="O83"/>
      <c r="P83" s="30"/>
      <c r="Q83" s="5"/>
      <c r="R83" s="5"/>
      <c r="S83" s="5"/>
      <c r="T83" s="5"/>
      <c r="U83" s="5"/>
    </row>
    <row r="84" spans="2:21" s="3" customFormat="1" ht="15" x14ac:dyDescent="0.25">
      <c r="B84" s="18">
        <v>45174</v>
      </c>
      <c r="C84" s="17">
        <v>15</v>
      </c>
      <c r="D84" s="17">
        <v>31.599999999999991</v>
      </c>
      <c r="E84" s="6">
        <v>39500</v>
      </c>
      <c r="F84" s="17">
        <v>39500</v>
      </c>
      <c r="G84" s="27">
        <f t="shared" si="2"/>
        <v>31.6</v>
      </c>
      <c r="H84"/>
      <c r="I84"/>
      <c r="J84"/>
      <c r="K84"/>
      <c r="L84"/>
      <c r="M84"/>
      <c r="N84"/>
      <c r="O84"/>
      <c r="P84" s="30"/>
      <c r="Q84" s="5"/>
      <c r="R84" s="5"/>
      <c r="S84" s="5"/>
      <c r="T84" s="5"/>
      <c r="U84" s="5"/>
    </row>
    <row r="85" spans="2:21" s="3" customFormat="1" ht="15" x14ac:dyDescent="0.25">
      <c r="B85" s="18">
        <v>45175</v>
      </c>
      <c r="C85" s="17">
        <v>1</v>
      </c>
      <c r="D85" s="17">
        <v>0.4</v>
      </c>
      <c r="E85" s="6">
        <v>500</v>
      </c>
      <c r="F85" s="17">
        <v>500</v>
      </c>
      <c r="G85" s="27">
        <f t="shared" si="2"/>
        <v>0.4</v>
      </c>
      <c r="H85"/>
      <c r="I85"/>
      <c r="J85"/>
      <c r="K85"/>
      <c r="L85"/>
      <c r="M85"/>
      <c r="N85"/>
      <c r="O85"/>
      <c r="P85" s="30"/>
      <c r="Q85" s="5"/>
      <c r="R85" s="5"/>
      <c r="S85" s="5"/>
      <c r="T85" s="5"/>
      <c r="U85" s="5"/>
    </row>
    <row r="86" spans="2:21" s="3" customFormat="1" ht="15" x14ac:dyDescent="0.25">
      <c r="B86" s="18">
        <v>45176</v>
      </c>
      <c r="C86" s="17">
        <v>23</v>
      </c>
      <c r="D86" s="17">
        <v>23.999999999999993</v>
      </c>
      <c r="E86" s="6">
        <v>30000</v>
      </c>
      <c r="F86" s="17">
        <v>30000</v>
      </c>
      <c r="G86" s="27">
        <f t="shared" si="2"/>
        <v>24</v>
      </c>
      <c r="H86"/>
      <c r="I86"/>
      <c r="J86"/>
      <c r="K86"/>
      <c r="L86"/>
      <c r="M86"/>
      <c r="N86"/>
      <c r="O86"/>
      <c r="P86" s="30"/>
      <c r="Q86" s="5"/>
      <c r="R86" s="5"/>
      <c r="S86" s="5"/>
      <c r="T86" s="5"/>
      <c r="U86" s="5"/>
    </row>
    <row r="87" spans="2:21" s="3" customFormat="1" ht="15" x14ac:dyDescent="0.25">
      <c r="B87" s="18">
        <v>45181</v>
      </c>
      <c r="C87" s="17">
        <v>9</v>
      </c>
      <c r="D87" s="17">
        <v>8</v>
      </c>
      <c r="E87" s="6">
        <v>10000</v>
      </c>
      <c r="F87" s="17">
        <v>10000</v>
      </c>
      <c r="G87" s="27">
        <f t="shared" si="2"/>
        <v>8</v>
      </c>
      <c r="H87"/>
      <c r="I87"/>
      <c r="J87"/>
      <c r="K87"/>
      <c r="L87"/>
      <c r="M87"/>
      <c r="N87"/>
      <c r="O87"/>
      <c r="P87" s="30"/>
      <c r="Q87" s="5"/>
      <c r="R87" s="5"/>
      <c r="S87" s="5"/>
      <c r="T87" s="5"/>
      <c r="U87" s="5"/>
    </row>
    <row r="88" spans="2:21" s="3" customFormat="1" ht="15" x14ac:dyDescent="0.25">
      <c r="B88" s="18">
        <v>45183</v>
      </c>
      <c r="C88" s="17">
        <v>28</v>
      </c>
      <c r="D88" s="17">
        <v>90.4</v>
      </c>
      <c r="E88" s="6">
        <v>113000</v>
      </c>
      <c r="F88" s="17">
        <v>113000</v>
      </c>
      <c r="G88" s="27">
        <f t="shared" si="2"/>
        <v>90.4</v>
      </c>
      <c r="H88"/>
      <c r="I88"/>
      <c r="J88"/>
      <c r="K88"/>
      <c r="L88"/>
      <c r="M88"/>
      <c r="N88"/>
      <c r="O88"/>
      <c r="P88" s="30"/>
      <c r="Q88" s="5"/>
      <c r="R88" s="5"/>
      <c r="S88" s="5"/>
      <c r="T88" s="5"/>
      <c r="U88" s="5"/>
    </row>
    <row r="89" spans="2:21" s="3" customFormat="1" ht="15" x14ac:dyDescent="0.25">
      <c r="B89" s="18">
        <v>45188</v>
      </c>
      <c r="C89" s="17">
        <v>3</v>
      </c>
      <c r="D89" s="17">
        <v>7.2</v>
      </c>
      <c r="E89" s="6">
        <v>9000</v>
      </c>
      <c r="F89" s="17">
        <v>9000</v>
      </c>
      <c r="G89" s="27">
        <f t="shared" si="2"/>
        <v>7.2</v>
      </c>
      <c r="H89"/>
      <c r="I89"/>
      <c r="J89"/>
      <c r="K89"/>
      <c r="L89"/>
      <c r="M89"/>
      <c r="N89"/>
      <c r="O89"/>
      <c r="P89" s="30"/>
      <c r="Q89" s="5"/>
      <c r="R89" s="5"/>
      <c r="S89" s="5"/>
      <c r="T89" s="5"/>
      <c r="U89" s="5"/>
    </row>
    <row r="90" spans="2:21" s="3" customFormat="1" ht="15" x14ac:dyDescent="0.25">
      <c r="B90" s="18">
        <v>45190</v>
      </c>
      <c r="C90" s="17">
        <v>29</v>
      </c>
      <c r="D90" s="17">
        <v>31.599999999999994</v>
      </c>
      <c r="E90" s="6">
        <v>39500</v>
      </c>
      <c r="F90" s="17">
        <v>39500</v>
      </c>
      <c r="G90" s="27">
        <f t="shared" si="2"/>
        <v>31.6</v>
      </c>
      <c r="H90"/>
      <c r="I90"/>
      <c r="J90"/>
      <c r="K90"/>
      <c r="L90"/>
      <c r="M90"/>
      <c r="N90"/>
      <c r="O90"/>
      <c r="P90" s="30"/>
      <c r="Q90" s="5"/>
      <c r="R90" s="5"/>
      <c r="S90" s="5"/>
      <c r="T90" s="5"/>
      <c r="U90" s="5"/>
    </row>
    <row r="91" spans="2:21" s="3" customFormat="1" ht="15" x14ac:dyDescent="0.25">
      <c r="B91" s="18">
        <v>45194</v>
      </c>
      <c r="C91" s="17">
        <v>1</v>
      </c>
      <c r="D91" s="17">
        <v>0.8</v>
      </c>
      <c r="E91" s="6">
        <v>1000</v>
      </c>
      <c r="F91" s="17">
        <v>1000</v>
      </c>
      <c r="G91" s="27">
        <f t="shared" si="2"/>
        <v>0.8</v>
      </c>
      <c r="H91"/>
      <c r="I91"/>
      <c r="J91"/>
      <c r="K91"/>
      <c r="L91"/>
      <c r="M91"/>
      <c r="N91"/>
      <c r="O91"/>
      <c r="P91" s="30"/>
      <c r="Q91" s="5"/>
      <c r="R91" s="5"/>
      <c r="S91" s="5"/>
      <c r="T91" s="5"/>
      <c r="U91" s="5"/>
    </row>
    <row r="92" spans="2:21" s="3" customFormat="1" ht="15" x14ac:dyDescent="0.25">
      <c r="B92" s="18">
        <v>45195</v>
      </c>
      <c r="C92" s="17">
        <v>11</v>
      </c>
      <c r="D92" s="17">
        <v>14.8</v>
      </c>
      <c r="E92" s="6">
        <v>18500</v>
      </c>
      <c r="F92" s="17">
        <v>18500</v>
      </c>
      <c r="G92" s="27">
        <f t="shared" si="2"/>
        <v>14.8</v>
      </c>
      <c r="H92"/>
      <c r="I92"/>
      <c r="J92"/>
      <c r="K92"/>
      <c r="L92"/>
      <c r="M92"/>
      <c r="N92"/>
      <c r="O92"/>
      <c r="P92" s="30"/>
      <c r="Q92" s="5"/>
      <c r="R92" s="5"/>
      <c r="S92" s="5"/>
      <c r="T92" s="5"/>
      <c r="U92" s="5"/>
    </row>
    <row r="93" spans="2:21" s="3" customFormat="1" ht="15" x14ac:dyDescent="0.25">
      <c r="B93" s="18">
        <v>45197</v>
      </c>
      <c r="C93" s="17">
        <v>34</v>
      </c>
      <c r="D93" s="17">
        <v>50</v>
      </c>
      <c r="E93" s="6">
        <v>62500</v>
      </c>
      <c r="F93" s="17">
        <v>62500</v>
      </c>
      <c r="G93" s="27">
        <f t="shared" si="2"/>
        <v>50</v>
      </c>
      <c r="H93"/>
      <c r="I93"/>
      <c r="J93"/>
      <c r="K93"/>
      <c r="L93"/>
      <c r="M93"/>
      <c r="N93"/>
      <c r="O93"/>
      <c r="P93" s="30"/>
      <c r="Q93" s="5"/>
      <c r="R93" s="5"/>
      <c r="S93" s="5"/>
      <c r="T93" s="5"/>
      <c r="U93" s="5"/>
    </row>
    <row r="94" spans="2:21" s="3" customFormat="1" ht="15" x14ac:dyDescent="0.25">
      <c r="B94" s="18">
        <v>45202</v>
      </c>
      <c r="C94" s="17">
        <v>13</v>
      </c>
      <c r="D94" s="17">
        <v>18.799999999999997</v>
      </c>
      <c r="E94" s="6">
        <v>23500</v>
      </c>
      <c r="F94" s="17">
        <v>23500</v>
      </c>
      <c r="G94" s="27">
        <f t="shared" si="2"/>
        <v>18.8</v>
      </c>
      <c r="H94"/>
      <c r="I94"/>
      <c r="J94"/>
      <c r="K94"/>
      <c r="L94"/>
      <c r="M94"/>
      <c r="N94"/>
      <c r="O94"/>
      <c r="P94" s="30"/>
      <c r="Q94" s="5"/>
      <c r="R94" s="5"/>
      <c r="S94" s="5"/>
      <c r="T94" s="5"/>
      <c r="U94" s="5"/>
    </row>
    <row r="95" spans="2:21" s="3" customFormat="1" ht="15" x14ac:dyDescent="0.25">
      <c r="B95" s="18">
        <v>45204</v>
      </c>
      <c r="C95" s="17">
        <v>25</v>
      </c>
      <c r="D95" s="17">
        <v>68.40000000000002</v>
      </c>
      <c r="E95" s="6">
        <v>85500</v>
      </c>
      <c r="F95" s="17">
        <v>85500</v>
      </c>
      <c r="G95" s="27">
        <f t="shared" si="2"/>
        <v>68.400000000000006</v>
      </c>
      <c r="H95"/>
      <c r="I95"/>
      <c r="J95"/>
      <c r="K95"/>
      <c r="L95"/>
      <c r="M95"/>
      <c r="N95"/>
      <c r="O95"/>
      <c r="P95" s="30"/>
      <c r="Q95" s="5"/>
      <c r="R95" s="5"/>
      <c r="S95" s="5"/>
      <c r="T95" s="5"/>
      <c r="U95" s="5"/>
    </row>
    <row r="96" spans="2:21" s="3" customFormat="1" ht="15" x14ac:dyDescent="0.25">
      <c r="B96" s="18">
        <v>45209</v>
      </c>
      <c r="C96" s="17">
        <v>12</v>
      </c>
      <c r="D96" s="17">
        <v>15.600000000000001</v>
      </c>
      <c r="E96" s="6">
        <v>19500</v>
      </c>
      <c r="F96" s="17">
        <v>19500</v>
      </c>
      <c r="G96" s="27">
        <f t="shared" si="2"/>
        <v>15.600000000000001</v>
      </c>
      <c r="H96"/>
      <c r="I96"/>
      <c r="J96"/>
      <c r="K96"/>
      <c r="L96"/>
      <c r="M96"/>
      <c r="N96"/>
      <c r="O96"/>
      <c r="P96" s="30"/>
      <c r="Q96" s="5"/>
      <c r="R96" s="5"/>
      <c r="S96" s="5"/>
      <c r="T96" s="5"/>
      <c r="U96" s="5"/>
    </row>
    <row r="97" spans="2:21" s="3" customFormat="1" ht="15" x14ac:dyDescent="0.25">
      <c r="B97" s="18">
        <v>45211</v>
      </c>
      <c r="C97" s="17">
        <v>32</v>
      </c>
      <c r="D97" s="17">
        <v>37.199999999999967</v>
      </c>
      <c r="E97" s="6">
        <v>46500</v>
      </c>
      <c r="F97" s="17">
        <v>46500</v>
      </c>
      <c r="G97" s="27">
        <f t="shared" si="2"/>
        <v>37.200000000000003</v>
      </c>
      <c r="H97"/>
      <c r="I97"/>
      <c r="J97"/>
      <c r="K97"/>
      <c r="L97"/>
      <c r="M97"/>
      <c r="N97"/>
      <c r="O97"/>
      <c r="P97" s="30"/>
      <c r="Q97" s="5"/>
      <c r="R97" s="5"/>
      <c r="S97" s="5"/>
      <c r="T97" s="5"/>
      <c r="U97" s="5"/>
    </row>
    <row r="98" spans="2:21" s="3" customFormat="1" ht="15" x14ac:dyDescent="0.25">
      <c r="B98" s="18">
        <v>45216</v>
      </c>
      <c r="C98" s="17">
        <v>9</v>
      </c>
      <c r="D98" s="17">
        <v>5.6000000000000014</v>
      </c>
      <c r="E98" s="6">
        <v>7000</v>
      </c>
      <c r="F98" s="17">
        <v>7000</v>
      </c>
      <c r="G98" s="27">
        <f t="shared" si="2"/>
        <v>5.6000000000000005</v>
      </c>
      <c r="H98"/>
      <c r="I98"/>
      <c r="J98"/>
      <c r="K98"/>
      <c r="L98"/>
      <c r="M98"/>
      <c r="N98"/>
      <c r="O98"/>
      <c r="P98" s="30"/>
      <c r="Q98" s="5"/>
      <c r="R98" s="5"/>
      <c r="S98" s="5"/>
      <c r="T98" s="5"/>
      <c r="U98" s="5"/>
    </row>
    <row r="99" spans="2:21" s="3" customFormat="1" ht="15" x14ac:dyDescent="0.25">
      <c r="B99" s="18">
        <v>45218</v>
      </c>
      <c r="C99" s="17">
        <v>28</v>
      </c>
      <c r="D99" s="17">
        <v>37.999999999999986</v>
      </c>
      <c r="E99" s="6">
        <v>47500</v>
      </c>
      <c r="F99" s="17">
        <v>47500</v>
      </c>
      <c r="G99" s="27">
        <f t="shared" si="2"/>
        <v>38</v>
      </c>
      <c r="H99"/>
      <c r="I99"/>
      <c r="J99"/>
      <c r="K99"/>
      <c r="L99"/>
      <c r="M99"/>
      <c r="N99"/>
      <c r="O99"/>
      <c r="P99" s="30"/>
      <c r="Q99" s="5"/>
      <c r="R99" s="5"/>
      <c r="S99" s="5"/>
      <c r="T99" s="5"/>
      <c r="U99" s="5"/>
    </row>
    <row r="100" spans="2:21" s="3" customFormat="1" ht="15" x14ac:dyDescent="0.25">
      <c r="B100" s="18">
        <v>45223</v>
      </c>
      <c r="C100" s="17">
        <v>9</v>
      </c>
      <c r="D100" s="17">
        <v>5.6</v>
      </c>
      <c r="E100" s="6">
        <v>7000</v>
      </c>
      <c r="F100" s="17">
        <v>7000</v>
      </c>
      <c r="G100" s="27">
        <f t="shared" si="2"/>
        <v>5.6000000000000005</v>
      </c>
      <c r="H100"/>
      <c r="I100"/>
      <c r="J100"/>
      <c r="K100"/>
      <c r="L100"/>
      <c r="M100"/>
      <c r="N100"/>
      <c r="O100"/>
      <c r="P100" s="30"/>
      <c r="Q100" s="5"/>
      <c r="R100" s="5"/>
      <c r="S100" s="5"/>
      <c r="T100" s="5"/>
      <c r="U100" s="5"/>
    </row>
    <row r="101" spans="2:21" s="3" customFormat="1" ht="15" x14ac:dyDescent="0.25">
      <c r="B101" s="18">
        <v>45225</v>
      </c>
      <c r="C101" s="17">
        <v>29</v>
      </c>
      <c r="D101" s="17">
        <v>37.999999999999993</v>
      </c>
      <c r="E101" s="6">
        <v>47500</v>
      </c>
      <c r="F101" s="17">
        <v>47500</v>
      </c>
      <c r="G101" s="27">
        <f t="shared" si="2"/>
        <v>38</v>
      </c>
      <c r="H101"/>
      <c r="I101"/>
      <c r="J101"/>
      <c r="K101"/>
      <c r="L101"/>
      <c r="M101"/>
      <c r="N101"/>
      <c r="O101"/>
      <c r="P101" s="30"/>
      <c r="Q101" s="5"/>
      <c r="R101" s="5"/>
      <c r="S101" s="5"/>
      <c r="T101" s="5"/>
      <c r="U101" s="5"/>
    </row>
    <row r="102" spans="2:21" s="3" customFormat="1" ht="15" x14ac:dyDescent="0.25">
      <c r="B102" s="18">
        <v>45230</v>
      </c>
      <c r="C102" s="17">
        <v>20</v>
      </c>
      <c r="D102" s="17">
        <v>18.799999999999994</v>
      </c>
      <c r="E102" s="6">
        <v>23500</v>
      </c>
      <c r="F102" s="17">
        <v>23500</v>
      </c>
      <c r="G102" s="27">
        <f t="shared" si="2"/>
        <v>18.8</v>
      </c>
      <c r="H102"/>
      <c r="I102"/>
      <c r="J102"/>
      <c r="K102"/>
      <c r="L102"/>
      <c r="M102"/>
      <c r="N102"/>
      <c r="O102"/>
      <c r="P102" s="30"/>
      <c r="Q102" s="5"/>
      <c r="R102" s="5"/>
      <c r="S102" s="5"/>
      <c r="T102" s="5"/>
      <c r="U102" s="5"/>
    </row>
    <row r="103" spans="2:21" s="3" customFormat="1" ht="15" x14ac:dyDescent="0.25">
      <c r="B103" s="18">
        <v>45232</v>
      </c>
      <c r="C103" s="17">
        <v>22</v>
      </c>
      <c r="D103" s="17">
        <v>33.599999999999994</v>
      </c>
      <c r="E103" s="6">
        <v>42000</v>
      </c>
      <c r="F103" s="17">
        <v>42000</v>
      </c>
      <c r="G103" s="27">
        <f t="shared" si="2"/>
        <v>33.6</v>
      </c>
      <c r="H103"/>
      <c r="I103"/>
      <c r="J103"/>
      <c r="K103"/>
      <c r="L103"/>
      <c r="M103"/>
      <c r="N103"/>
      <c r="O103"/>
      <c r="P103" s="30"/>
      <c r="Q103" s="5"/>
      <c r="R103" s="5"/>
      <c r="S103" s="5"/>
      <c r="T103" s="5"/>
      <c r="U103" s="5"/>
    </row>
    <row r="104" spans="2:21" s="3" customFormat="1" ht="15" x14ac:dyDescent="0.25">
      <c r="B104"/>
      <c r="C104"/>
      <c r="D104"/>
      <c r="E104"/>
      <c r="F104"/>
      <c r="G104" s="27" t="str">
        <f t="shared" si="2"/>
        <v/>
      </c>
      <c r="H104"/>
      <c r="I104"/>
      <c r="J104"/>
      <c r="K104"/>
      <c r="L104"/>
      <c r="M104"/>
      <c r="N104"/>
      <c r="O104"/>
      <c r="P104" s="30"/>
      <c r="Q104" s="5"/>
      <c r="R104" s="5"/>
      <c r="S104" s="5"/>
      <c r="T104" s="5"/>
      <c r="U104" s="5"/>
    </row>
    <row r="105" spans="2:21" s="3" customFormat="1" ht="15" x14ac:dyDescent="0.25">
      <c r="B105"/>
      <c r="C105"/>
      <c r="D105"/>
      <c r="E105"/>
      <c r="F105"/>
      <c r="G105" s="27" t="str">
        <f t="shared" si="2"/>
        <v/>
      </c>
      <c r="H105"/>
      <c r="I105"/>
      <c r="J105"/>
      <c r="K105"/>
      <c r="L105"/>
      <c r="M105"/>
      <c r="N105"/>
      <c r="O105"/>
      <c r="P105" s="30"/>
      <c r="Q105" s="5"/>
      <c r="R105" s="5"/>
      <c r="S105" s="5"/>
      <c r="T105" s="5"/>
      <c r="U105" s="5"/>
    </row>
    <row r="106" spans="2:21" s="3" customFormat="1" ht="15" x14ac:dyDescent="0.25">
      <c r="B106"/>
      <c r="C106"/>
      <c r="D106"/>
      <c r="E106"/>
      <c r="F106"/>
      <c r="G106" s="27" t="str">
        <f t="shared" si="2"/>
        <v/>
      </c>
      <c r="H106"/>
      <c r="I106"/>
      <c r="J106"/>
      <c r="K106"/>
      <c r="L106"/>
      <c r="M106"/>
      <c r="N106"/>
      <c r="O106"/>
      <c r="P106" s="30"/>
      <c r="Q106" s="5"/>
      <c r="R106" s="5"/>
      <c r="S106" s="5"/>
      <c r="T106" s="5"/>
      <c r="U106" s="5"/>
    </row>
    <row r="107" spans="2:21" s="3" customFormat="1" ht="15" x14ac:dyDescent="0.25">
      <c r="B107"/>
      <c r="C107"/>
      <c r="D107"/>
      <c r="E107"/>
      <c r="F107"/>
      <c r="G107" s="27" t="str">
        <f t="shared" si="2"/>
        <v/>
      </c>
      <c r="H107"/>
      <c r="I107"/>
      <c r="J107"/>
      <c r="K107"/>
      <c r="L107"/>
      <c r="M107"/>
      <c r="N107"/>
      <c r="O107"/>
      <c r="P107" s="30"/>
      <c r="Q107" s="5"/>
      <c r="R107" s="5"/>
      <c r="S107" s="5"/>
      <c r="T107" s="5"/>
      <c r="U107" s="5"/>
    </row>
    <row r="108" spans="2:21" s="3" customFormat="1" ht="15" x14ac:dyDescent="0.25">
      <c r="B108"/>
      <c r="C108"/>
      <c r="D108"/>
      <c r="E108"/>
      <c r="F108"/>
      <c r="G108" s="27" t="str">
        <f t="shared" si="2"/>
        <v/>
      </c>
      <c r="H108"/>
      <c r="I108"/>
      <c r="J108"/>
      <c r="K108"/>
      <c r="L108"/>
      <c r="M108"/>
      <c r="N108"/>
      <c r="O108"/>
      <c r="P108" s="30"/>
      <c r="Q108" s="5"/>
      <c r="R108" s="5"/>
      <c r="S108" s="5"/>
      <c r="T108" s="5"/>
      <c r="U108" s="5"/>
    </row>
    <row r="109" spans="2:21" s="3" customFormat="1" ht="15" x14ac:dyDescent="0.25">
      <c r="B109"/>
      <c r="C109"/>
      <c r="D109"/>
      <c r="E109"/>
      <c r="F109"/>
      <c r="G109" s="27" t="str">
        <f t="shared" si="2"/>
        <v/>
      </c>
      <c r="H109"/>
      <c r="I109"/>
      <c r="J109"/>
      <c r="K109"/>
      <c r="L109"/>
      <c r="M109"/>
      <c r="N109"/>
      <c r="O109"/>
      <c r="P109" s="30"/>
      <c r="Q109" s="5"/>
      <c r="R109" s="5"/>
      <c r="S109" s="5"/>
      <c r="T109" s="5"/>
      <c r="U109" s="5"/>
    </row>
    <row r="110" spans="2:21" s="3" customFormat="1" ht="15" x14ac:dyDescent="0.25">
      <c r="B110"/>
      <c r="C110"/>
      <c r="D110"/>
      <c r="E110"/>
      <c r="F110"/>
      <c r="G110" s="27" t="str">
        <f t="shared" si="2"/>
        <v/>
      </c>
      <c r="H110"/>
      <c r="I110"/>
      <c r="J110"/>
      <c r="K110"/>
      <c r="L110"/>
      <c r="M110"/>
      <c r="N110"/>
      <c r="O110"/>
      <c r="P110" s="30"/>
      <c r="Q110" s="5"/>
      <c r="R110" s="5"/>
      <c r="S110" s="5"/>
      <c r="T110" s="5"/>
      <c r="U110" s="5"/>
    </row>
    <row r="111" spans="2:21" s="3" customFormat="1" ht="15" x14ac:dyDescent="0.25">
      <c r="B111"/>
      <c r="C111"/>
      <c r="D111"/>
      <c r="E111"/>
      <c r="F111"/>
      <c r="G111" s="27" t="str">
        <f t="shared" si="2"/>
        <v/>
      </c>
      <c r="H111"/>
      <c r="I111"/>
      <c r="J111"/>
      <c r="K111"/>
      <c r="L111"/>
      <c r="M111"/>
      <c r="N111"/>
      <c r="O111"/>
      <c r="P111" s="30"/>
      <c r="Q111" s="5"/>
      <c r="R111" s="5"/>
      <c r="S111" s="5"/>
      <c r="T111" s="5"/>
      <c r="U111" s="5"/>
    </row>
    <row r="112" spans="2:21" s="3" customFormat="1" ht="15" x14ac:dyDescent="0.25">
      <c r="B112"/>
      <c r="C112"/>
      <c r="D112"/>
      <c r="E112"/>
      <c r="F112"/>
      <c r="G112" s="27" t="str">
        <f t="shared" si="2"/>
        <v/>
      </c>
      <c r="H112"/>
      <c r="I112"/>
      <c r="J112"/>
      <c r="K112"/>
      <c r="L112"/>
      <c r="M112"/>
      <c r="N112"/>
      <c r="O112"/>
      <c r="P112" s="30"/>
      <c r="Q112" s="5"/>
      <c r="R112" s="5"/>
      <c r="S112" s="5"/>
      <c r="T112" s="5"/>
      <c r="U112" s="5"/>
    </row>
    <row r="113" spans="2:21" s="3" customFormat="1" ht="15" x14ac:dyDescent="0.25">
      <c r="B113"/>
      <c r="C113"/>
      <c r="D113"/>
      <c r="E113"/>
      <c r="F113"/>
      <c r="G113" s="27" t="str">
        <f t="shared" si="2"/>
        <v/>
      </c>
      <c r="H113"/>
      <c r="I113"/>
      <c r="J113"/>
      <c r="K113"/>
      <c r="L113"/>
      <c r="M113"/>
      <c r="N113"/>
      <c r="O113"/>
      <c r="P113" s="30"/>
      <c r="Q113" s="5"/>
      <c r="R113" s="5"/>
      <c r="S113" s="5"/>
      <c r="T113" s="5"/>
      <c r="U113" s="5"/>
    </row>
    <row r="114" spans="2:21" s="3" customFormat="1" ht="15" x14ac:dyDescent="0.25">
      <c r="B114"/>
      <c r="C114"/>
      <c r="D114"/>
      <c r="E114"/>
      <c r="F114"/>
      <c r="G114" s="27" t="str">
        <f t="shared" si="2"/>
        <v/>
      </c>
      <c r="H114"/>
      <c r="I114"/>
      <c r="J114"/>
      <c r="K114"/>
      <c r="L114"/>
      <c r="M114"/>
      <c r="N114"/>
      <c r="O114"/>
      <c r="P114" s="30"/>
      <c r="Q114" s="5"/>
      <c r="R114" s="5"/>
      <c r="S114" s="5"/>
      <c r="T114" s="5"/>
      <c r="U114" s="5"/>
    </row>
    <row r="115" spans="2:21" s="3" customFormat="1" ht="15" x14ac:dyDescent="0.25">
      <c r="B115"/>
      <c r="C115"/>
      <c r="D115"/>
      <c r="E115"/>
      <c r="F115"/>
      <c r="G115" s="27" t="str">
        <f t="shared" si="2"/>
        <v/>
      </c>
      <c r="H115"/>
      <c r="I115"/>
      <c r="J115"/>
      <c r="K115"/>
      <c r="L115"/>
      <c r="M115"/>
      <c r="N115"/>
      <c r="O115"/>
      <c r="P115" s="30"/>
      <c r="Q115" s="5"/>
      <c r="R115" s="5"/>
      <c r="S115" s="5"/>
      <c r="T115" s="5"/>
      <c r="U115" s="5"/>
    </row>
    <row r="116" spans="2:21" s="3" customFormat="1" ht="15" x14ac:dyDescent="0.25">
      <c r="B116"/>
      <c r="C116"/>
      <c r="D116"/>
      <c r="E116"/>
      <c r="F116"/>
      <c r="G116" s="27" t="str">
        <f t="shared" si="2"/>
        <v/>
      </c>
      <c r="H116"/>
      <c r="I116"/>
      <c r="J116"/>
      <c r="K116"/>
      <c r="L116"/>
      <c r="M116"/>
      <c r="N116"/>
      <c r="O116"/>
      <c r="P116" s="30"/>
      <c r="Q116" s="5"/>
      <c r="R116" s="5"/>
      <c r="S116" s="5"/>
      <c r="T116" s="5"/>
      <c r="U116" s="5"/>
    </row>
    <row r="117" spans="2:21" s="3" customFormat="1" ht="15" x14ac:dyDescent="0.25">
      <c r="B117"/>
      <c r="C117"/>
      <c r="D117"/>
      <c r="E117"/>
      <c r="F117"/>
      <c r="G117" s="27" t="str">
        <f t="shared" si="2"/>
        <v/>
      </c>
      <c r="H117"/>
      <c r="I117"/>
      <c r="J117"/>
      <c r="K117"/>
      <c r="L117"/>
      <c r="M117"/>
      <c r="N117"/>
      <c r="O117"/>
      <c r="P117" s="30"/>
      <c r="Q117" s="5"/>
      <c r="R117" s="5"/>
      <c r="S117" s="5"/>
      <c r="T117" s="5"/>
      <c r="U117" s="5"/>
    </row>
    <row r="118" spans="2:21" s="3" customFormat="1" ht="15" x14ac:dyDescent="0.25">
      <c r="B118"/>
      <c r="C118"/>
      <c r="D118"/>
      <c r="E118"/>
      <c r="F118"/>
      <c r="G118" s="27" t="str">
        <f t="shared" si="2"/>
        <v/>
      </c>
      <c r="H118"/>
      <c r="I118"/>
      <c r="J118"/>
      <c r="K118"/>
      <c r="L118"/>
      <c r="M118"/>
      <c r="N118"/>
      <c r="O118"/>
      <c r="P118" s="30"/>
      <c r="Q118" s="5"/>
      <c r="R118" s="5"/>
      <c r="S118" s="5"/>
      <c r="T118" s="5"/>
      <c r="U118" s="5"/>
    </row>
    <row r="119" spans="2:21" s="3" customFormat="1" ht="15" x14ac:dyDescent="0.25">
      <c r="B119"/>
      <c r="C119"/>
      <c r="D119"/>
      <c r="E119"/>
      <c r="F119"/>
      <c r="G119" s="27" t="str">
        <f t="shared" si="2"/>
        <v/>
      </c>
      <c r="H119"/>
      <c r="I119"/>
      <c r="J119"/>
      <c r="K119"/>
      <c r="L119"/>
      <c r="M119"/>
      <c r="N119"/>
      <c r="O119"/>
      <c r="P119" s="30"/>
      <c r="Q119" s="5"/>
      <c r="R119" s="5"/>
      <c r="S119" s="5"/>
      <c r="T119" s="5"/>
      <c r="U119" s="5"/>
    </row>
    <row r="120" spans="2:21" s="3" customFormat="1" ht="15" x14ac:dyDescent="0.25">
      <c r="B120"/>
      <c r="C120"/>
      <c r="D120"/>
      <c r="E120"/>
      <c r="F120"/>
      <c r="G120" s="27" t="str">
        <f t="shared" si="2"/>
        <v/>
      </c>
      <c r="H120"/>
      <c r="I120"/>
      <c r="J120"/>
      <c r="K120"/>
      <c r="L120"/>
      <c r="M120"/>
      <c r="N120"/>
      <c r="O120"/>
      <c r="P120" s="30"/>
      <c r="Q120" s="5"/>
      <c r="R120" s="5"/>
      <c r="S120" s="5"/>
      <c r="T120" s="5"/>
      <c r="U120" s="5"/>
    </row>
    <row r="121" spans="2:21" s="3" customFormat="1" ht="15" x14ac:dyDescent="0.25">
      <c r="B121"/>
      <c r="C121"/>
      <c r="D121"/>
      <c r="E121"/>
      <c r="F121"/>
      <c r="G121" s="27" t="str">
        <f t="shared" si="2"/>
        <v/>
      </c>
      <c r="H121"/>
      <c r="I121"/>
      <c r="J121"/>
      <c r="K121"/>
      <c r="L121"/>
      <c r="M121"/>
      <c r="N121"/>
      <c r="O121"/>
      <c r="P121" s="30"/>
      <c r="Q121" s="5"/>
      <c r="R121" s="5"/>
      <c r="S121" s="5"/>
      <c r="T121" s="5"/>
      <c r="U121" s="5"/>
    </row>
    <row r="122" spans="2:21" s="3" customFormat="1" ht="15" x14ac:dyDescent="0.25">
      <c r="B122"/>
      <c r="C122"/>
      <c r="D122"/>
      <c r="E122"/>
      <c r="F122"/>
      <c r="G122" s="27" t="str">
        <f t="shared" si="2"/>
        <v/>
      </c>
      <c r="H122"/>
      <c r="I122"/>
      <c r="J122"/>
      <c r="K122"/>
      <c r="L122"/>
      <c r="M122"/>
      <c r="N122"/>
      <c r="O122"/>
      <c r="P122" s="30"/>
      <c r="Q122" s="5"/>
      <c r="R122" s="5"/>
      <c r="S122" s="5"/>
      <c r="T122" s="5"/>
      <c r="U122" s="5"/>
    </row>
    <row r="123" spans="2:21" s="3" customFormat="1" ht="15" x14ac:dyDescent="0.25">
      <c r="B123"/>
      <c r="C123"/>
      <c r="D123"/>
      <c r="E123"/>
      <c r="F123"/>
      <c r="G123" s="27" t="str">
        <f t="shared" si="2"/>
        <v/>
      </c>
      <c r="H123"/>
      <c r="I123"/>
      <c r="J123"/>
      <c r="K123"/>
      <c r="L123"/>
      <c r="M123"/>
      <c r="N123"/>
      <c r="O123"/>
      <c r="P123" s="30"/>
      <c r="Q123" s="5"/>
      <c r="R123" s="5"/>
      <c r="S123" s="5"/>
      <c r="T123" s="5"/>
      <c r="U123" s="5"/>
    </row>
    <row r="124" spans="2:21" s="3" customFormat="1" ht="15" x14ac:dyDescent="0.25">
      <c r="B124"/>
      <c r="C124"/>
      <c r="D124"/>
      <c r="E124"/>
      <c r="F124"/>
      <c r="G124" s="27" t="str">
        <f t="shared" si="2"/>
        <v/>
      </c>
      <c r="H124"/>
      <c r="I124"/>
      <c r="J124"/>
      <c r="K124"/>
      <c r="L124"/>
      <c r="M124"/>
      <c r="N124"/>
      <c r="O124"/>
      <c r="P124" s="30"/>
      <c r="Q124" s="5"/>
      <c r="R124" s="5"/>
      <c r="S124" s="5"/>
      <c r="T124" s="5"/>
      <c r="U124" s="5"/>
    </row>
    <row r="125" spans="2:21" s="3" customFormat="1" ht="15" x14ac:dyDescent="0.25">
      <c r="B125"/>
      <c r="C125"/>
      <c r="D125"/>
      <c r="E125"/>
      <c r="F125"/>
      <c r="G125" s="27" t="str">
        <f t="shared" si="2"/>
        <v/>
      </c>
      <c r="H125"/>
      <c r="I125"/>
      <c r="J125"/>
      <c r="K125"/>
      <c r="L125"/>
      <c r="M125"/>
      <c r="N125"/>
      <c r="O125"/>
      <c r="P125" s="30"/>
      <c r="Q125" s="5"/>
      <c r="R125" s="5"/>
      <c r="S125" s="5"/>
      <c r="T125" s="5"/>
      <c r="U125" s="5"/>
    </row>
    <row r="126" spans="2:21" s="3" customFormat="1" ht="15" x14ac:dyDescent="0.25">
      <c r="B126"/>
      <c r="C126"/>
      <c r="D126"/>
      <c r="E126"/>
      <c r="F126"/>
      <c r="G126" s="27" t="str">
        <f t="shared" si="2"/>
        <v/>
      </c>
      <c r="H126"/>
      <c r="I126"/>
      <c r="J126"/>
      <c r="K126"/>
      <c r="L126"/>
      <c r="M126"/>
      <c r="N126"/>
      <c r="O126"/>
      <c r="P126" s="30"/>
      <c r="Q126" s="5"/>
      <c r="R126" s="5"/>
      <c r="S126" s="5"/>
      <c r="T126" s="5"/>
      <c r="U126" s="5"/>
    </row>
    <row r="127" spans="2:21" s="3" customFormat="1" ht="15" x14ac:dyDescent="0.25">
      <c r="B127"/>
      <c r="C127"/>
      <c r="D127"/>
      <c r="E127"/>
      <c r="F127"/>
      <c r="G127" s="27" t="str">
        <f t="shared" si="2"/>
        <v/>
      </c>
      <c r="H127"/>
      <c r="I127"/>
      <c r="J127"/>
      <c r="K127"/>
      <c r="L127"/>
      <c r="M127"/>
      <c r="N127"/>
      <c r="O127"/>
      <c r="P127" s="30"/>
      <c r="Q127" s="5"/>
      <c r="R127" s="5"/>
      <c r="S127" s="5"/>
      <c r="T127" s="5"/>
      <c r="U127" s="5"/>
    </row>
    <row r="128" spans="2:21" s="3" customFormat="1" ht="15" x14ac:dyDescent="0.25">
      <c r="B128"/>
      <c r="C128"/>
      <c r="D128"/>
      <c r="E128"/>
      <c r="F128"/>
      <c r="G128" s="27" t="str">
        <f t="shared" si="2"/>
        <v/>
      </c>
      <c r="H128"/>
      <c r="I128"/>
      <c r="J128"/>
      <c r="K128"/>
      <c r="L128"/>
      <c r="M128"/>
      <c r="N128"/>
      <c r="O128"/>
      <c r="P128" s="30"/>
      <c r="Q128" s="5"/>
      <c r="R128" s="5"/>
      <c r="S128" s="5"/>
      <c r="T128" s="5"/>
      <c r="U128" s="5"/>
    </row>
    <row r="129" spans="2:21" s="3" customFormat="1" ht="15" x14ac:dyDescent="0.25">
      <c r="B129"/>
      <c r="C129"/>
      <c r="D129"/>
      <c r="E129"/>
      <c r="F129"/>
      <c r="G129" s="27" t="str">
        <f t="shared" si="2"/>
        <v/>
      </c>
      <c r="H129"/>
      <c r="I129"/>
      <c r="J129"/>
      <c r="K129"/>
      <c r="L129"/>
      <c r="M129"/>
      <c r="N129"/>
      <c r="O129"/>
      <c r="P129" s="30"/>
      <c r="Q129" s="5"/>
      <c r="R129" s="5"/>
      <c r="S129" s="5"/>
      <c r="T129" s="5"/>
      <c r="U129" s="5"/>
    </row>
    <row r="130" spans="2:21" s="3" customFormat="1" ht="15" x14ac:dyDescent="0.25">
      <c r="B130"/>
      <c r="C130"/>
      <c r="D130"/>
      <c r="E130"/>
      <c r="F130"/>
      <c r="G130" s="27" t="str">
        <f t="shared" si="2"/>
        <v/>
      </c>
      <c r="H130"/>
      <c r="I130"/>
      <c r="J130"/>
      <c r="K130"/>
      <c r="L130"/>
      <c r="M130"/>
      <c r="N130"/>
      <c r="O130"/>
      <c r="P130" s="30"/>
      <c r="Q130" s="5"/>
      <c r="R130" s="5"/>
      <c r="S130" s="5"/>
      <c r="T130" s="5"/>
      <c r="U130" s="5"/>
    </row>
    <row r="131" spans="2:21" s="3" customFormat="1" ht="15" x14ac:dyDescent="0.25">
      <c r="B131"/>
      <c r="C131"/>
      <c r="D131"/>
      <c r="E131"/>
      <c r="F131"/>
      <c r="G131" s="27" t="str">
        <f t="shared" si="2"/>
        <v/>
      </c>
      <c r="H131"/>
      <c r="I131"/>
      <c r="J131"/>
      <c r="K131"/>
      <c r="L131"/>
      <c r="M131"/>
      <c r="N131"/>
      <c r="O131"/>
      <c r="P131" s="30"/>
      <c r="Q131" s="5"/>
      <c r="R131" s="5"/>
      <c r="S131" s="5"/>
      <c r="T131" s="5"/>
      <c r="U131" s="5"/>
    </row>
    <row r="132" spans="2:21" s="3" customFormat="1" ht="15" x14ac:dyDescent="0.25">
      <c r="B132"/>
      <c r="C132"/>
      <c r="D132"/>
      <c r="E132"/>
      <c r="F132"/>
      <c r="G132" s="27" t="str">
        <f t="shared" si="2"/>
        <v/>
      </c>
      <c r="H132"/>
      <c r="I132"/>
      <c r="J132"/>
      <c r="K132"/>
      <c r="L132"/>
      <c r="M132"/>
      <c r="N132"/>
      <c r="O132"/>
      <c r="P132" s="30"/>
      <c r="Q132" s="5"/>
      <c r="R132" s="5"/>
      <c r="S132" s="5"/>
      <c r="T132" s="5"/>
      <c r="U132" s="5"/>
    </row>
    <row r="133" spans="2:21" s="3" customFormat="1" ht="15" x14ac:dyDescent="0.25">
      <c r="B133"/>
      <c r="C133"/>
      <c r="D133"/>
      <c r="E133"/>
      <c r="F133"/>
      <c r="G133" s="27" t="str">
        <f t="shared" si="2"/>
        <v/>
      </c>
      <c r="H133"/>
      <c r="I133"/>
      <c r="J133"/>
      <c r="K133"/>
      <c r="L133"/>
      <c r="M133"/>
      <c r="N133"/>
      <c r="O133"/>
      <c r="P133" s="30"/>
      <c r="Q133" s="5"/>
      <c r="R133" s="5"/>
      <c r="S133" s="5"/>
      <c r="T133" s="5"/>
      <c r="U133" s="5"/>
    </row>
    <row r="134" spans="2:21" s="3" customFormat="1" ht="15" x14ac:dyDescent="0.25">
      <c r="B134"/>
      <c r="C134"/>
      <c r="D134"/>
      <c r="E134"/>
      <c r="F134"/>
      <c r="G134" s="27" t="str">
        <f t="shared" si="2"/>
        <v/>
      </c>
      <c r="H134"/>
      <c r="I134"/>
      <c r="J134"/>
      <c r="K134"/>
      <c r="L134"/>
      <c r="M134"/>
      <c r="N134"/>
      <c r="O134"/>
      <c r="P134" s="30"/>
      <c r="Q134" s="5"/>
      <c r="R134" s="5"/>
      <c r="S134" s="5"/>
      <c r="T134" s="5"/>
      <c r="U134" s="5"/>
    </row>
    <row r="135" spans="2:21" s="3" customFormat="1" ht="15" x14ac:dyDescent="0.25">
      <c r="B135"/>
      <c r="C135"/>
      <c r="D135"/>
      <c r="E135"/>
      <c r="F135"/>
      <c r="G135" s="27" t="str">
        <f t="shared" si="2"/>
        <v/>
      </c>
      <c r="H135"/>
      <c r="I135"/>
      <c r="J135"/>
      <c r="K135"/>
      <c r="L135"/>
      <c r="M135"/>
      <c r="N135"/>
      <c r="O135"/>
      <c r="P135" s="30"/>
      <c r="Q135" s="5"/>
      <c r="R135" s="5"/>
      <c r="S135" s="5"/>
      <c r="T135" s="5"/>
      <c r="U135" s="5"/>
    </row>
    <row r="136" spans="2:21" s="3" customFormat="1" ht="15" x14ac:dyDescent="0.25">
      <c r="B136"/>
      <c r="C136"/>
      <c r="D136"/>
      <c r="E136"/>
      <c r="F136"/>
      <c r="G136" s="27" t="str">
        <f t="shared" si="2"/>
        <v/>
      </c>
      <c r="H136"/>
      <c r="I136"/>
      <c r="J136"/>
      <c r="K136"/>
      <c r="L136"/>
      <c r="M136"/>
      <c r="N136"/>
      <c r="O136"/>
      <c r="P136" s="30"/>
      <c r="Q136" s="5"/>
      <c r="R136" s="5"/>
      <c r="S136" s="5"/>
      <c r="T136" s="5"/>
      <c r="U136" s="5"/>
    </row>
    <row r="137" spans="2:21" s="3" customFormat="1" ht="15" x14ac:dyDescent="0.25">
      <c r="B137"/>
      <c r="C137"/>
      <c r="D137"/>
      <c r="E137"/>
      <c r="F137"/>
      <c r="G137" s="27" t="str">
        <f t="shared" si="2"/>
        <v/>
      </c>
      <c r="H137"/>
      <c r="I137"/>
      <c r="J137"/>
      <c r="K137"/>
      <c r="L137"/>
      <c r="M137"/>
      <c r="N137"/>
      <c r="O137"/>
      <c r="P137" s="30"/>
      <c r="Q137" s="5"/>
      <c r="R137" s="5"/>
      <c r="S137" s="5"/>
      <c r="T137" s="5"/>
      <c r="U137" s="5"/>
    </row>
    <row r="138" spans="2:21" s="3" customFormat="1" ht="15" x14ac:dyDescent="0.25">
      <c r="B138"/>
      <c r="C138"/>
      <c r="D138"/>
      <c r="E138"/>
      <c r="F138"/>
      <c r="G138" s="27" t="str">
        <f t="shared" si="2"/>
        <v/>
      </c>
      <c r="H138"/>
      <c r="I138"/>
      <c r="J138"/>
      <c r="K138"/>
      <c r="L138"/>
      <c r="M138"/>
      <c r="N138"/>
      <c r="O138"/>
      <c r="P138" s="30"/>
      <c r="Q138" s="5"/>
      <c r="R138" s="5"/>
      <c r="S138" s="5"/>
      <c r="T138" s="5"/>
      <c r="U138" s="5"/>
    </row>
    <row r="139" spans="2:21" s="3" customFormat="1" ht="15" x14ac:dyDescent="0.25">
      <c r="B139"/>
      <c r="C139"/>
      <c r="D139"/>
      <c r="E139"/>
      <c r="F139"/>
      <c r="G139" s="27" t="str">
        <f t="shared" si="2"/>
        <v/>
      </c>
      <c r="H139"/>
      <c r="I139"/>
      <c r="J139"/>
      <c r="K139"/>
      <c r="L139"/>
      <c r="M139"/>
      <c r="N139"/>
      <c r="O139"/>
      <c r="P139" s="30"/>
      <c r="Q139" s="5"/>
      <c r="R139" s="5"/>
      <c r="S139" s="5"/>
      <c r="T139" s="5"/>
      <c r="U139" s="5"/>
    </row>
    <row r="140" spans="2:21" s="3" customFormat="1" ht="15" x14ac:dyDescent="0.25">
      <c r="B140"/>
      <c r="C140"/>
      <c r="D140"/>
      <c r="E140"/>
      <c r="F140"/>
      <c r="G140" s="27" t="str">
        <f t="shared" si="2"/>
        <v/>
      </c>
      <c r="H140"/>
      <c r="I140"/>
      <c r="J140"/>
      <c r="K140"/>
      <c r="L140"/>
      <c r="M140"/>
      <c r="N140"/>
      <c r="O140"/>
      <c r="P140" s="30"/>
      <c r="Q140" s="5"/>
      <c r="R140" s="5"/>
      <c r="S140" s="5"/>
      <c r="T140" s="5"/>
      <c r="U140" s="5"/>
    </row>
    <row r="141" spans="2:21" s="3" customFormat="1" ht="15" x14ac:dyDescent="0.25">
      <c r="B141"/>
      <c r="C141"/>
      <c r="D141"/>
      <c r="E141"/>
      <c r="F141"/>
      <c r="G141" s="27" t="str">
        <f t="shared" si="2"/>
        <v/>
      </c>
      <c r="H141"/>
      <c r="I141"/>
      <c r="J141"/>
      <c r="K141"/>
      <c r="L141"/>
      <c r="M141"/>
      <c r="N141"/>
      <c r="O141"/>
      <c r="P141" s="30"/>
      <c r="Q141" s="5"/>
      <c r="R141" s="5"/>
      <c r="S141" s="5"/>
      <c r="T141" s="5"/>
      <c r="U141" s="5"/>
    </row>
    <row r="142" spans="2:21" s="3" customFormat="1" ht="15" x14ac:dyDescent="0.25">
      <c r="B142"/>
      <c r="C142"/>
      <c r="D142"/>
      <c r="E142"/>
      <c r="F142"/>
      <c r="G142" s="27" t="str">
        <f t="shared" ref="G142:G205" si="3">IF(B142="","",CEILING(F142/1250,0.1))</f>
        <v/>
      </c>
      <c r="H142"/>
      <c r="I142"/>
      <c r="J142"/>
      <c r="K142"/>
      <c r="L142"/>
      <c r="M142"/>
      <c r="N142"/>
      <c r="O142"/>
      <c r="P142" s="30"/>
      <c r="Q142" s="5"/>
      <c r="R142" s="5"/>
      <c r="S142" s="5"/>
      <c r="T142" s="5"/>
      <c r="U142" s="5"/>
    </row>
    <row r="143" spans="2:21" s="3" customFormat="1" ht="15" x14ac:dyDescent="0.25">
      <c r="B143"/>
      <c r="C143"/>
      <c r="D143"/>
      <c r="E143"/>
      <c r="F143"/>
      <c r="G143" s="27" t="str">
        <f t="shared" si="3"/>
        <v/>
      </c>
      <c r="H143"/>
      <c r="I143"/>
      <c r="J143"/>
      <c r="K143"/>
      <c r="L143"/>
      <c r="M143"/>
      <c r="N143"/>
      <c r="O143"/>
      <c r="P143" s="30"/>
      <c r="Q143" s="5"/>
      <c r="R143" s="5"/>
      <c r="S143" s="5"/>
      <c r="T143" s="5"/>
      <c r="U143" s="5"/>
    </row>
    <row r="144" spans="2:21" s="3" customFormat="1" ht="15" x14ac:dyDescent="0.25">
      <c r="B144"/>
      <c r="C144"/>
      <c r="D144"/>
      <c r="E144"/>
      <c r="F144"/>
      <c r="G144" s="27" t="str">
        <f t="shared" si="3"/>
        <v/>
      </c>
      <c r="H144"/>
      <c r="I144"/>
      <c r="J144"/>
      <c r="K144"/>
      <c r="L144"/>
      <c r="M144"/>
      <c r="N144"/>
      <c r="O144"/>
      <c r="P144" s="30"/>
      <c r="Q144" s="5"/>
      <c r="R144" s="5"/>
      <c r="S144" s="5"/>
      <c r="T144" s="5"/>
      <c r="U144" s="5"/>
    </row>
    <row r="145" spans="2:21" s="3" customFormat="1" ht="15" x14ac:dyDescent="0.25">
      <c r="B145"/>
      <c r="C145"/>
      <c r="D145"/>
      <c r="E145"/>
      <c r="F145"/>
      <c r="G145" s="27" t="str">
        <f t="shared" si="3"/>
        <v/>
      </c>
      <c r="H145"/>
      <c r="I145"/>
      <c r="J145"/>
      <c r="K145"/>
      <c r="L145"/>
      <c r="M145"/>
      <c r="N145"/>
      <c r="O145"/>
      <c r="P145" s="30"/>
      <c r="Q145" s="5"/>
      <c r="R145" s="5"/>
      <c r="S145" s="5"/>
      <c r="T145" s="5"/>
      <c r="U145" s="5"/>
    </row>
    <row r="146" spans="2:21" s="3" customFormat="1" ht="15" x14ac:dyDescent="0.25">
      <c r="B146"/>
      <c r="C146"/>
      <c r="D146"/>
      <c r="E146"/>
      <c r="F146"/>
      <c r="G146" s="27" t="str">
        <f t="shared" si="3"/>
        <v/>
      </c>
      <c r="H146"/>
      <c r="I146"/>
      <c r="J146"/>
      <c r="K146"/>
      <c r="L146"/>
      <c r="M146"/>
      <c r="N146"/>
      <c r="O146"/>
      <c r="P146" s="30"/>
      <c r="Q146" s="5"/>
      <c r="R146" s="5"/>
      <c r="S146" s="5"/>
      <c r="T146" s="5"/>
      <c r="U146" s="5"/>
    </row>
    <row r="147" spans="2:21" s="3" customFormat="1" ht="15" x14ac:dyDescent="0.25">
      <c r="B147"/>
      <c r="C147"/>
      <c r="D147"/>
      <c r="E147"/>
      <c r="F147"/>
      <c r="G147" s="27" t="str">
        <f t="shared" si="3"/>
        <v/>
      </c>
      <c r="H147"/>
      <c r="I147"/>
      <c r="J147"/>
      <c r="K147"/>
      <c r="L147"/>
      <c r="M147"/>
      <c r="N147"/>
      <c r="O147"/>
      <c r="P147" s="30"/>
      <c r="Q147" s="5"/>
      <c r="R147" s="5"/>
      <c r="S147" s="5"/>
      <c r="T147" s="5"/>
      <c r="U147" s="5"/>
    </row>
    <row r="148" spans="2:21" s="3" customFormat="1" ht="15" x14ac:dyDescent="0.25">
      <c r="B148"/>
      <c r="C148"/>
      <c r="D148"/>
      <c r="E148"/>
      <c r="F148"/>
      <c r="G148" s="27" t="str">
        <f t="shared" si="3"/>
        <v/>
      </c>
      <c r="H148"/>
      <c r="I148"/>
      <c r="J148"/>
      <c r="K148"/>
      <c r="L148"/>
      <c r="M148"/>
      <c r="N148"/>
      <c r="O148"/>
      <c r="P148" s="30"/>
      <c r="Q148" s="5"/>
      <c r="R148" s="5"/>
      <c r="S148" s="5"/>
      <c r="T148" s="5"/>
      <c r="U148" s="5"/>
    </row>
    <row r="149" spans="2:21" s="3" customFormat="1" ht="15" x14ac:dyDescent="0.25">
      <c r="B149"/>
      <c r="C149"/>
      <c r="D149"/>
      <c r="E149"/>
      <c r="F149"/>
      <c r="G149" s="27" t="str">
        <f t="shared" si="3"/>
        <v/>
      </c>
      <c r="H149"/>
      <c r="I149"/>
      <c r="J149"/>
      <c r="K149"/>
      <c r="L149"/>
      <c r="M149"/>
      <c r="N149"/>
      <c r="O149"/>
      <c r="P149" s="30"/>
      <c r="Q149" s="5"/>
      <c r="R149" s="5"/>
      <c r="S149" s="5"/>
      <c r="T149" s="5"/>
      <c r="U149" s="5"/>
    </row>
    <row r="150" spans="2:21" s="3" customFormat="1" ht="15" x14ac:dyDescent="0.25">
      <c r="B150"/>
      <c r="C150"/>
      <c r="D150"/>
      <c r="E150"/>
      <c r="F150"/>
      <c r="G150" s="27" t="str">
        <f t="shared" si="3"/>
        <v/>
      </c>
      <c r="H150"/>
      <c r="I150"/>
      <c r="J150"/>
      <c r="K150"/>
      <c r="L150"/>
      <c r="M150"/>
      <c r="N150"/>
      <c r="O150"/>
      <c r="P150" s="30"/>
      <c r="Q150" s="5"/>
      <c r="R150" s="5"/>
      <c r="S150" s="5"/>
      <c r="T150" s="5"/>
      <c r="U150" s="5"/>
    </row>
    <row r="151" spans="2:21" s="3" customFormat="1" ht="15" x14ac:dyDescent="0.25">
      <c r="B151"/>
      <c r="C151"/>
      <c r="D151"/>
      <c r="E151"/>
      <c r="F151"/>
      <c r="G151" s="27" t="str">
        <f t="shared" si="3"/>
        <v/>
      </c>
      <c r="H151"/>
      <c r="I151"/>
      <c r="J151"/>
      <c r="K151"/>
      <c r="L151"/>
      <c r="M151"/>
      <c r="N151"/>
      <c r="O151"/>
      <c r="P151" s="30"/>
      <c r="Q151" s="5"/>
      <c r="R151" s="5"/>
      <c r="S151" s="5"/>
      <c r="T151" s="5"/>
      <c r="U151" s="5"/>
    </row>
    <row r="152" spans="2:21" s="3" customFormat="1" ht="15" x14ac:dyDescent="0.25">
      <c r="B152"/>
      <c r="C152"/>
      <c r="D152"/>
      <c r="E152"/>
      <c r="F152"/>
      <c r="G152" s="27" t="str">
        <f t="shared" si="3"/>
        <v/>
      </c>
      <c r="H152"/>
      <c r="I152"/>
      <c r="J152"/>
      <c r="K152"/>
      <c r="L152"/>
      <c r="M152"/>
      <c r="N152"/>
      <c r="O152"/>
      <c r="P152" s="30"/>
      <c r="Q152" s="5"/>
      <c r="R152" s="5"/>
      <c r="S152" s="5"/>
      <c r="T152" s="5"/>
      <c r="U152" s="5"/>
    </row>
    <row r="153" spans="2:21" s="3" customFormat="1" ht="15" x14ac:dyDescent="0.25">
      <c r="B153"/>
      <c r="C153"/>
      <c r="D153"/>
      <c r="E153"/>
      <c r="F153"/>
      <c r="G153" s="27" t="str">
        <f t="shared" si="3"/>
        <v/>
      </c>
      <c r="H153"/>
      <c r="I153"/>
      <c r="J153"/>
      <c r="K153"/>
      <c r="L153"/>
      <c r="M153"/>
      <c r="N153"/>
      <c r="O153"/>
      <c r="P153" s="30"/>
      <c r="Q153" s="5"/>
      <c r="R153" s="5"/>
      <c r="S153" s="5"/>
      <c r="T153" s="5"/>
      <c r="U153" s="5"/>
    </row>
    <row r="154" spans="2:21" s="3" customFormat="1" ht="15" x14ac:dyDescent="0.25">
      <c r="B154" s="5"/>
      <c r="C154" s="5"/>
      <c r="D154" s="5"/>
      <c r="E154" s="5"/>
      <c r="F154" s="5"/>
      <c r="G154" s="27" t="str">
        <f t="shared" si="3"/>
        <v/>
      </c>
      <c r="H154"/>
      <c r="I154"/>
      <c r="J154"/>
      <c r="K154"/>
      <c r="L154"/>
      <c r="M154"/>
      <c r="N154"/>
      <c r="O154"/>
      <c r="P154" s="30"/>
      <c r="Q154" s="5"/>
      <c r="R154" s="5"/>
      <c r="S154" s="5"/>
      <c r="T154" s="5"/>
      <c r="U154" s="5"/>
    </row>
    <row r="155" spans="2:21" s="3" customFormat="1" ht="15" x14ac:dyDescent="0.25">
      <c r="B155" s="5"/>
      <c r="C155" s="5"/>
      <c r="D155" s="5"/>
      <c r="E155" s="5"/>
      <c r="F155" s="5"/>
      <c r="G155" s="27" t="str">
        <f t="shared" si="3"/>
        <v/>
      </c>
      <c r="H155"/>
      <c r="I155"/>
      <c r="J155"/>
      <c r="K155"/>
      <c r="L155"/>
      <c r="M155"/>
      <c r="N155"/>
      <c r="O155"/>
      <c r="P155" s="30"/>
      <c r="Q155" s="5"/>
      <c r="R155" s="5"/>
      <c r="S155" s="5"/>
      <c r="T155" s="5"/>
      <c r="U155" s="5"/>
    </row>
    <row r="156" spans="2:21" s="3" customFormat="1" ht="15" x14ac:dyDescent="0.25">
      <c r="B156" s="5"/>
      <c r="C156" s="5"/>
      <c r="D156" s="5"/>
      <c r="E156" s="5"/>
      <c r="F156" s="5"/>
      <c r="G156" s="27" t="str">
        <f t="shared" si="3"/>
        <v/>
      </c>
      <c r="H156"/>
      <c r="I156"/>
      <c r="J156"/>
      <c r="K156"/>
      <c r="L156"/>
      <c r="M156"/>
      <c r="N156"/>
      <c r="O156"/>
      <c r="P156" s="30"/>
      <c r="Q156" s="5"/>
      <c r="R156" s="5"/>
      <c r="S156" s="5"/>
      <c r="T156" s="5"/>
      <c r="U156" s="5"/>
    </row>
    <row r="157" spans="2:21" s="3" customFormat="1" ht="15" x14ac:dyDescent="0.25">
      <c r="B157" s="5"/>
      <c r="C157" s="5"/>
      <c r="D157" s="5"/>
      <c r="E157" s="5"/>
      <c r="F157" s="5"/>
      <c r="G157" s="27" t="str">
        <f t="shared" si="3"/>
        <v/>
      </c>
      <c r="H157"/>
      <c r="I157"/>
      <c r="J157"/>
      <c r="K157"/>
      <c r="L157"/>
      <c r="M157"/>
      <c r="N157"/>
      <c r="O157"/>
      <c r="P157" s="30"/>
      <c r="Q157" s="5"/>
      <c r="R157" s="5"/>
      <c r="S157" s="5"/>
      <c r="T157" s="5"/>
      <c r="U157" s="5"/>
    </row>
    <row r="158" spans="2:21" s="3" customFormat="1" ht="15" x14ac:dyDescent="0.25">
      <c r="B158" s="5"/>
      <c r="C158" s="5"/>
      <c r="D158" s="5"/>
      <c r="E158" s="5"/>
      <c r="F158" s="5"/>
      <c r="G158" s="27" t="str">
        <f t="shared" si="3"/>
        <v/>
      </c>
      <c r="H158"/>
      <c r="I158"/>
      <c r="J158"/>
      <c r="K158"/>
      <c r="L158"/>
      <c r="M158"/>
      <c r="N158"/>
      <c r="O158"/>
      <c r="P158" s="30"/>
      <c r="Q158" s="5"/>
      <c r="R158" s="5"/>
      <c r="S158" s="5"/>
      <c r="T158" s="5"/>
      <c r="U158" s="5"/>
    </row>
    <row r="159" spans="2:21" s="3" customFormat="1" ht="15" x14ac:dyDescent="0.25">
      <c r="B159" s="5"/>
      <c r="C159" s="5"/>
      <c r="D159" s="5"/>
      <c r="E159" s="5"/>
      <c r="F159" s="5"/>
      <c r="G159" s="27" t="str">
        <f t="shared" si="3"/>
        <v/>
      </c>
      <c r="H159"/>
      <c r="I159"/>
      <c r="J159"/>
      <c r="K159"/>
      <c r="L159"/>
      <c r="M159"/>
      <c r="N159"/>
      <c r="O159"/>
      <c r="P159" s="30"/>
      <c r="Q159" s="5"/>
      <c r="R159" s="5"/>
      <c r="S159" s="5"/>
      <c r="T159" s="5"/>
      <c r="U159" s="5"/>
    </row>
    <row r="160" spans="2:21" s="3" customFormat="1" ht="15" x14ac:dyDescent="0.25">
      <c r="B160" s="5"/>
      <c r="C160" s="5"/>
      <c r="D160" s="5"/>
      <c r="E160" s="5"/>
      <c r="F160" s="5"/>
      <c r="G160" s="27" t="str">
        <f t="shared" si="3"/>
        <v/>
      </c>
      <c r="H160"/>
      <c r="I160"/>
      <c r="J160"/>
      <c r="K160"/>
      <c r="L160"/>
      <c r="M160"/>
      <c r="N160"/>
      <c r="O160"/>
      <c r="P160" s="30"/>
      <c r="Q160" s="5"/>
      <c r="R160" s="5"/>
      <c r="S160" s="5"/>
      <c r="T160" s="5"/>
      <c r="U160" s="5"/>
    </row>
    <row r="161" spans="2:21" s="3" customFormat="1" ht="15" x14ac:dyDescent="0.25">
      <c r="B161" s="5"/>
      <c r="C161" s="5"/>
      <c r="D161" s="5"/>
      <c r="E161" s="5"/>
      <c r="F161" s="5"/>
      <c r="G161" s="27" t="str">
        <f t="shared" si="3"/>
        <v/>
      </c>
      <c r="H161"/>
      <c r="I161"/>
      <c r="J161"/>
      <c r="K161"/>
      <c r="L161"/>
      <c r="M161"/>
      <c r="N161"/>
      <c r="O161"/>
      <c r="P161" s="30"/>
      <c r="Q161" s="5"/>
      <c r="R161" s="5"/>
      <c r="S161" s="5"/>
      <c r="T161" s="5"/>
      <c r="U161" s="5"/>
    </row>
    <row r="162" spans="2:21" s="3" customFormat="1" ht="15" x14ac:dyDescent="0.25">
      <c r="B162" s="5"/>
      <c r="C162" s="5"/>
      <c r="D162" s="5"/>
      <c r="E162" s="5"/>
      <c r="F162" s="5"/>
      <c r="G162" s="27" t="str">
        <f t="shared" si="3"/>
        <v/>
      </c>
      <c r="H162"/>
      <c r="I162"/>
      <c r="J162"/>
      <c r="K162"/>
      <c r="L162"/>
      <c r="M162"/>
      <c r="N162"/>
      <c r="O162"/>
      <c r="P162" s="30"/>
      <c r="Q162" s="5"/>
      <c r="R162" s="5"/>
      <c r="S162" s="5"/>
      <c r="T162" s="5"/>
      <c r="U162" s="5"/>
    </row>
    <row r="163" spans="2:21" s="3" customFormat="1" ht="15" x14ac:dyDescent="0.25">
      <c r="B163" s="5"/>
      <c r="C163" s="5"/>
      <c r="D163" s="5"/>
      <c r="E163" s="5"/>
      <c r="F163" s="5"/>
      <c r="G163" s="27" t="str">
        <f t="shared" si="3"/>
        <v/>
      </c>
      <c r="H163"/>
      <c r="I163"/>
      <c r="J163"/>
      <c r="K163"/>
      <c r="L163"/>
      <c r="M163"/>
      <c r="N163"/>
      <c r="O163"/>
      <c r="P163" s="30"/>
      <c r="Q163" s="5"/>
      <c r="R163" s="5"/>
      <c r="S163" s="5"/>
      <c r="T163" s="5"/>
      <c r="U163" s="5"/>
    </row>
    <row r="164" spans="2:21" s="3" customFormat="1" ht="15" x14ac:dyDescent="0.25">
      <c r="B164" s="5"/>
      <c r="C164" s="5"/>
      <c r="D164" s="5"/>
      <c r="E164" s="5"/>
      <c r="F164" s="5"/>
      <c r="G164" s="27" t="str">
        <f t="shared" si="3"/>
        <v/>
      </c>
      <c r="H164"/>
      <c r="I164"/>
      <c r="J164"/>
      <c r="K164"/>
      <c r="L164"/>
      <c r="M164"/>
      <c r="N164"/>
      <c r="O164"/>
      <c r="P164" s="30"/>
      <c r="Q164" s="5"/>
      <c r="R164" s="5"/>
      <c r="S164" s="5"/>
      <c r="T164" s="5"/>
      <c r="U164" s="5"/>
    </row>
    <row r="165" spans="2:21" s="3" customFormat="1" ht="15" x14ac:dyDescent="0.25">
      <c r="B165" s="5"/>
      <c r="C165" s="5"/>
      <c r="D165" s="5"/>
      <c r="E165" s="5"/>
      <c r="F165" s="5"/>
      <c r="G165" s="27" t="str">
        <f t="shared" si="3"/>
        <v/>
      </c>
      <c r="H165"/>
      <c r="I165"/>
      <c r="J165"/>
      <c r="K165"/>
      <c r="L165"/>
      <c r="M165"/>
      <c r="N165"/>
      <c r="O165"/>
      <c r="P165" s="30"/>
      <c r="Q165" s="5"/>
      <c r="R165" s="5"/>
      <c r="S165" s="5"/>
      <c r="T165" s="5"/>
      <c r="U165" s="5"/>
    </row>
    <row r="166" spans="2:21" s="3" customFormat="1" ht="15" x14ac:dyDescent="0.25">
      <c r="B166" s="5"/>
      <c r="C166" s="5"/>
      <c r="D166" s="5"/>
      <c r="E166" s="5"/>
      <c r="F166" s="5"/>
      <c r="G166" s="27" t="str">
        <f t="shared" si="3"/>
        <v/>
      </c>
      <c r="H166"/>
      <c r="I166"/>
      <c r="J166" s="5"/>
      <c r="K166" s="5"/>
      <c r="L166" s="5"/>
      <c r="M166" s="5"/>
      <c r="N166" s="5"/>
      <c r="O166" s="5"/>
      <c r="P166" s="30"/>
      <c r="Q166" s="5"/>
      <c r="R166" s="5"/>
      <c r="S166" s="5"/>
      <c r="T166" s="5"/>
      <c r="U166" s="5"/>
    </row>
    <row r="167" spans="2:21" s="3" customFormat="1" ht="15" x14ac:dyDescent="0.25">
      <c r="B167" s="5"/>
      <c r="C167" s="5"/>
      <c r="D167" s="5"/>
      <c r="E167" s="5"/>
      <c r="F167" s="5"/>
      <c r="G167" s="27" t="str">
        <f t="shared" si="3"/>
        <v/>
      </c>
      <c r="H167"/>
      <c r="I167"/>
      <c r="J167" s="5"/>
      <c r="K167" s="5"/>
      <c r="L167" s="5"/>
      <c r="M167" s="5"/>
      <c r="N167" s="5"/>
      <c r="O167" s="5"/>
      <c r="P167" s="30"/>
      <c r="Q167" s="5"/>
      <c r="R167" s="5"/>
      <c r="S167" s="5"/>
      <c r="T167" s="5"/>
      <c r="U167" s="5"/>
    </row>
    <row r="168" spans="2:21" s="3" customFormat="1" ht="15" x14ac:dyDescent="0.25">
      <c r="B168" s="5"/>
      <c r="C168" s="5"/>
      <c r="D168" s="5"/>
      <c r="E168" s="5"/>
      <c r="F168" s="5"/>
      <c r="G168" s="27" t="str">
        <f t="shared" si="3"/>
        <v/>
      </c>
      <c r="H168"/>
      <c r="I168"/>
      <c r="J168" s="5"/>
      <c r="K168" s="5"/>
      <c r="L168" s="5"/>
      <c r="M168" s="5"/>
      <c r="N168" s="5"/>
      <c r="O168" s="5"/>
      <c r="P168" s="30"/>
      <c r="Q168" s="5"/>
      <c r="R168" s="5"/>
      <c r="S168" s="5"/>
      <c r="T168" s="5"/>
      <c r="U168" s="5"/>
    </row>
    <row r="169" spans="2:21" s="3" customFormat="1" ht="15" x14ac:dyDescent="0.25">
      <c r="B169" s="5"/>
      <c r="C169" s="5"/>
      <c r="D169" s="5"/>
      <c r="E169" s="5"/>
      <c r="F169" s="5"/>
      <c r="G169" s="27" t="str">
        <f t="shared" si="3"/>
        <v/>
      </c>
      <c r="H169"/>
      <c r="I169"/>
      <c r="J169" s="5"/>
      <c r="K169" s="5"/>
      <c r="L169" s="5"/>
      <c r="M169" s="5"/>
      <c r="N169" s="5"/>
      <c r="O169" s="5"/>
      <c r="P169" s="30"/>
      <c r="Q169" s="5"/>
      <c r="R169" s="5"/>
      <c r="S169" s="5"/>
      <c r="T169" s="5"/>
      <c r="U169" s="5"/>
    </row>
    <row r="170" spans="2:21" s="3" customFormat="1" ht="15" x14ac:dyDescent="0.25">
      <c r="B170" s="5"/>
      <c r="C170" s="5"/>
      <c r="D170" s="5"/>
      <c r="E170" s="5"/>
      <c r="F170" s="5"/>
      <c r="G170" s="27" t="str">
        <f t="shared" si="3"/>
        <v/>
      </c>
      <c r="H170"/>
      <c r="I170"/>
      <c r="J170" s="5"/>
      <c r="K170" s="5"/>
      <c r="L170" s="5"/>
      <c r="M170" s="5"/>
      <c r="N170" s="5"/>
      <c r="O170" s="5"/>
      <c r="P170" s="30"/>
      <c r="Q170" s="5"/>
      <c r="R170" s="5"/>
      <c r="S170" s="5"/>
      <c r="T170" s="5"/>
      <c r="U170" s="5"/>
    </row>
    <row r="171" spans="2:21" s="3" customFormat="1" ht="15" x14ac:dyDescent="0.25">
      <c r="B171" s="5"/>
      <c r="C171" s="5"/>
      <c r="D171" s="5"/>
      <c r="E171" s="5"/>
      <c r="F171" s="5"/>
      <c r="G171" s="27" t="str">
        <f t="shared" si="3"/>
        <v/>
      </c>
      <c r="H171"/>
      <c r="I171"/>
      <c r="J171" s="5"/>
      <c r="K171" s="5"/>
      <c r="L171" s="5"/>
      <c r="M171" s="5"/>
      <c r="N171" s="5"/>
      <c r="O171" s="5"/>
      <c r="P171" s="30"/>
      <c r="Q171" s="5"/>
      <c r="R171" s="5"/>
      <c r="S171" s="5"/>
      <c r="T171" s="5"/>
      <c r="U171" s="5"/>
    </row>
    <row r="172" spans="2:21" s="3" customFormat="1" ht="15" x14ac:dyDescent="0.25">
      <c r="B172" s="5"/>
      <c r="C172" s="5"/>
      <c r="D172" s="5"/>
      <c r="E172" s="5"/>
      <c r="F172" s="5"/>
      <c r="G172" s="27" t="str">
        <f t="shared" si="3"/>
        <v/>
      </c>
      <c r="H172"/>
      <c r="I172"/>
      <c r="J172" s="5"/>
      <c r="K172" s="5"/>
      <c r="L172" s="5"/>
      <c r="M172" s="5"/>
      <c r="N172" s="5"/>
      <c r="O172" s="5"/>
      <c r="P172" s="30"/>
      <c r="Q172" s="5"/>
      <c r="R172" s="5"/>
      <c r="S172" s="5"/>
      <c r="T172" s="5"/>
      <c r="U172" s="5"/>
    </row>
    <row r="173" spans="2:21" s="3" customFormat="1" ht="15" x14ac:dyDescent="0.25">
      <c r="B173" s="5"/>
      <c r="C173" s="5"/>
      <c r="D173" s="5"/>
      <c r="E173" s="5"/>
      <c r="F173" s="5"/>
      <c r="G173" s="27" t="str">
        <f t="shared" si="3"/>
        <v/>
      </c>
      <c r="H173"/>
      <c r="I173"/>
      <c r="J173" s="5"/>
      <c r="K173" s="5"/>
      <c r="L173" s="5"/>
      <c r="M173" s="5"/>
      <c r="N173" s="5"/>
      <c r="O173" s="5"/>
      <c r="P173" s="30"/>
      <c r="Q173" s="5"/>
      <c r="R173" s="5"/>
      <c r="S173" s="5"/>
      <c r="T173" s="5"/>
      <c r="U173" s="5"/>
    </row>
    <row r="174" spans="2:21" s="3" customFormat="1" ht="15" x14ac:dyDescent="0.25">
      <c r="B174" s="5"/>
      <c r="C174" s="5"/>
      <c r="D174" s="5"/>
      <c r="E174" s="5"/>
      <c r="F174" s="5"/>
      <c r="G174" s="27" t="str">
        <f t="shared" si="3"/>
        <v/>
      </c>
      <c r="H174"/>
      <c r="I174"/>
      <c r="J174" s="5"/>
      <c r="K174" s="5"/>
      <c r="L174" s="5"/>
      <c r="M174" s="5"/>
      <c r="N174" s="5"/>
      <c r="O174" s="5"/>
      <c r="P174" s="30"/>
      <c r="Q174" s="5"/>
      <c r="R174" s="5"/>
      <c r="S174" s="5"/>
      <c r="T174" s="5"/>
      <c r="U174" s="5"/>
    </row>
    <row r="175" spans="2:21" s="3" customFormat="1" ht="15" x14ac:dyDescent="0.25">
      <c r="B175" s="5"/>
      <c r="C175" s="5"/>
      <c r="D175" s="5"/>
      <c r="E175" s="5"/>
      <c r="F175" s="5"/>
      <c r="G175" s="27" t="str">
        <f t="shared" si="3"/>
        <v/>
      </c>
      <c r="H175"/>
      <c r="I175"/>
      <c r="J175" s="5"/>
      <c r="K175" s="5"/>
      <c r="L175" s="5"/>
      <c r="M175" s="5"/>
      <c r="N175" s="5"/>
      <c r="O175" s="5"/>
      <c r="P175" s="30"/>
      <c r="Q175" s="5"/>
      <c r="R175" s="5"/>
      <c r="S175" s="5"/>
      <c r="T175" s="5"/>
      <c r="U175" s="5"/>
    </row>
    <row r="176" spans="2:21" s="3" customFormat="1" ht="15" x14ac:dyDescent="0.25">
      <c r="B176" s="5"/>
      <c r="C176" s="5"/>
      <c r="D176" s="5"/>
      <c r="E176" s="5"/>
      <c r="F176" s="5"/>
      <c r="G176" s="27" t="str">
        <f t="shared" si="3"/>
        <v/>
      </c>
      <c r="H176"/>
      <c r="I176"/>
      <c r="J176" s="5"/>
      <c r="K176" s="5"/>
      <c r="L176" s="5"/>
      <c r="M176" s="5"/>
      <c r="N176" s="5"/>
      <c r="O176" s="5"/>
      <c r="P176" s="30"/>
      <c r="Q176" s="5"/>
      <c r="R176" s="5"/>
      <c r="S176" s="5"/>
      <c r="T176" s="5"/>
      <c r="U176" s="5"/>
    </row>
    <row r="177" spans="2:21" s="3" customFormat="1" ht="15" x14ac:dyDescent="0.25">
      <c r="B177" s="5"/>
      <c r="C177" s="5"/>
      <c r="D177" s="5"/>
      <c r="E177" s="5"/>
      <c r="F177" s="5"/>
      <c r="G177" s="27" t="str">
        <f t="shared" si="3"/>
        <v/>
      </c>
      <c r="H177"/>
      <c r="I177"/>
      <c r="J177" s="5"/>
      <c r="K177" s="5"/>
      <c r="L177" s="5"/>
      <c r="M177" s="5"/>
      <c r="N177" s="5"/>
      <c r="O177" s="5"/>
      <c r="P177" s="30"/>
      <c r="Q177" s="5"/>
      <c r="R177" s="5"/>
      <c r="S177" s="5"/>
      <c r="T177" s="5"/>
      <c r="U177" s="5"/>
    </row>
    <row r="178" spans="2:21" s="3" customFormat="1" ht="15" x14ac:dyDescent="0.25">
      <c r="B178" s="5"/>
      <c r="C178" s="5"/>
      <c r="D178" s="5"/>
      <c r="E178" s="5"/>
      <c r="F178" s="5"/>
      <c r="G178" s="27" t="str">
        <f t="shared" si="3"/>
        <v/>
      </c>
      <c r="H178"/>
      <c r="I178"/>
      <c r="J178" s="5"/>
      <c r="K178" s="5"/>
      <c r="L178" s="5"/>
      <c r="M178" s="5"/>
      <c r="N178" s="5"/>
      <c r="O178" s="5"/>
      <c r="P178" s="30"/>
      <c r="Q178" s="5"/>
      <c r="R178" s="5"/>
      <c r="S178" s="5"/>
      <c r="T178" s="5"/>
      <c r="U178" s="5"/>
    </row>
    <row r="179" spans="2:21" s="3" customFormat="1" ht="15" x14ac:dyDescent="0.25">
      <c r="B179" s="5"/>
      <c r="C179" s="5"/>
      <c r="D179" s="5"/>
      <c r="E179" s="5"/>
      <c r="F179" s="5"/>
      <c r="G179" s="27" t="str">
        <f t="shared" si="3"/>
        <v/>
      </c>
      <c r="H179"/>
      <c r="I179"/>
      <c r="J179" s="5"/>
      <c r="K179" s="5"/>
      <c r="L179" s="5"/>
      <c r="M179" s="5"/>
      <c r="N179" s="5"/>
      <c r="O179" s="5"/>
      <c r="P179" s="30"/>
      <c r="Q179" s="5"/>
      <c r="R179" s="5"/>
      <c r="S179" s="5"/>
      <c r="T179" s="5"/>
      <c r="U179" s="5"/>
    </row>
    <row r="180" spans="2:21" s="3" customFormat="1" ht="15" x14ac:dyDescent="0.25">
      <c r="B180" s="5"/>
      <c r="C180" s="5"/>
      <c r="D180" s="5"/>
      <c r="E180" s="5"/>
      <c r="F180" s="5"/>
      <c r="G180" s="27" t="str">
        <f t="shared" si="3"/>
        <v/>
      </c>
      <c r="H180"/>
      <c r="I180"/>
      <c r="J180" s="5"/>
      <c r="K180" s="5"/>
      <c r="L180" s="5"/>
      <c r="M180" s="5"/>
      <c r="N180" s="5"/>
      <c r="O180" s="5"/>
      <c r="P180" s="30"/>
      <c r="Q180" s="5"/>
      <c r="R180" s="5"/>
      <c r="S180" s="5"/>
      <c r="T180" s="5"/>
      <c r="U180" s="5"/>
    </row>
    <row r="181" spans="2:21" s="3" customFormat="1" ht="15" x14ac:dyDescent="0.25">
      <c r="B181" s="5"/>
      <c r="C181" s="5"/>
      <c r="D181" s="5"/>
      <c r="E181" s="5"/>
      <c r="F181" s="5"/>
      <c r="G181" s="27" t="str">
        <f t="shared" si="3"/>
        <v/>
      </c>
      <c r="H181"/>
      <c r="I181"/>
      <c r="J181" s="5"/>
      <c r="K181" s="5"/>
      <c r="L181" s="5"/>
      <c r="M181" s="5"/>
      <c r="N181" s="5"/>
      <c r="O181" s="5"/>
      <c r="P181" s="30"/>
      <c r="Q181" s="5"/>
      <c r="R181" s="5"/>
      <c r="S181" s="5"/>
      <c r="T181" s="5"/>
      <c r="U181" s="5"/>
    </row>
    <row r="182" spans="2:21" s="3" customFormat="1" ht="15" x14ac:dyDescent="0.25">
      <c r="B182" s="5"/>
      <c r="C182" s="5"/>
      <c r="D182" s="5"/>
      <c r="E182" s="5"/>
      <c r="F182" s="5"/>
      <c r="G182" s="27" t="str">
        <f t="shared" si="3"/>
        <v/>
      </c>
      <c r="H182"/>
      <c r="I182"/>
      <c r="J182" s="5"/>
      <c r="K182" s="5"/>
      <c r="L182" s="5"/>
      <c r="M182" s="5"/>
      <c r="N182" s="5"/>
      <c r="O182" s="5"/>
      <c r="P182" s="30"/>
      <c r="Q182" s="5"/>
      <c r="R182" s="5"/>
      <c r="S182" s="5"/>
      <c r="T182" s="5"/>
      <c r="U182" s="5"/>
    </row>
    <row r="183" spans="2:21" s="3" customFormat="1" ht="15" x14ac:dyDescent="0.25">
      <c r="B183" s="5"/>
      <c r="C183" s="5"/>
      <c r="D183" s="5"/>
      <c r="E183" s="5"/>
      <c r="F183" s="5"/>
      <c r="G183" s="27" t="str">
        <f t="shared" si="3"/>
        <v/>
      </c>
      <c r="H183"/>
      <c r="I183"/>
      <c r="J183" s="5"/>
      <c r="K183" s="5"/>
      <c r="L183" s="5"/>
      <c r="M183" s="5"/>
      <c r="N183" s="5"/>
      <c r="O183" s="5"/>
      <c r="P183" s="30"/>
      <c r="Q183" s="5"/>
      <c r="R183" s="5"/>
      <c r="S183" s="5"/>
      <c r="T183" s="5"/>
      <c r="U183" s="5"/>
    </row>
    <row r="184" spans="2:21" s="3" customFormat="1" ht="15" x14ac:dyDescent="0.25">
      <c r="B184" s="5"/>
      <c r="C184" s="5"/>
      <c r="D184" s="5"/>
      <c r="E184" s="5"/>
      <c r="F184" s="5"/>
      <c r="G184" s="27" t="str">
        <f t="shared" si="3"/>
        <v/>
      </c>
      <c r="H184"/>
      <c r="I184"/>
      <c r="J184" s="5"/>
      <c r="K184" s="5"/>
      <c r="L184" s="5"/>
      <c r="M184" s="5"/>
      <c r="N184" s="5"/>
      <c r="O184" s="5"/>
      <c r="P184" s="30"/>
      <c r="Q184" s="5"/>
      <c r="R184" s="5"/>
      <c r="S184" s="5"/>
      <c r="T184" s="5"/>
      <c r="U184" s="5"/>
    </row>
    <row r="185" spans="2:21" s="3" customFormat="1" ht="15" x14ac:dyDescent="0.25">
      <c r="B185" s="5"/>
      <c r="C185" s="5"/>
      <c r="D185" s="5"/>
      <c r="E185" s="5"/>
      <c r="F185" s="5"/>
      <c r="G185" s="27" t="str">
        <f t="shared" si="3"/>
        <v/>
      </c>
      <c r="H185"/>
      <c r="I185"/>
      <c r="J185" s="5"/>
      <c r="K185" s="5"/>
      <c r="L185" s="5"/>
      <c r="M185" s="5"/>
      <c r="N185" s="5"/>
      <c r="O185" s="5"/>
      <c r="P185" s="30"/>
      <c r="Q185" s="5"/>
      <c r="R185" s="5"/>
      <c r="S185" s="5"/>
      <c r="T185" s="5"/>
      <c r="U185" s="5"/>
    </row>
    <row r="186" spans="2:21" s="3" customFormat="1" ht="15" x14ac:dyDescent="0.25">
      <c r="B186" s="5"/>
      <c r="C186" s="5"/>
      <c r="D186" s="5"/>
      <c r="E186" s="5"/>
      <c r="F186" s="5"/>
      <c r="G186" s="27" t="str">
        <f t="shared" si="3"/>
        <v/>
      </c>
      <c r="H186"/>
      <c r="I186"/>
      <c r="J186" s="5"/>
      <c r="K186" s="5"/>
      <c r="L186" s="5"/>
      <c r="M186" s="5"/>
      <c r="N186" s="5"/>
      <c r="O186" s="5"/>
      <c r="P186" s="30"/>
      <c r="Q186" s="5"/>
      <c r="R186" s="5"/>
      <c r="S186" s="5"/>
      <c r="T186" s="5"/>
      <c r="U186" s="5"/>
    </row>
    <row r="187" spans="2:21" s="3" customFormat="1" ht="15" x14ac:dyDescent="0.25">
      <c r="B187" s="5"/>
      <c r="C187" s="5"/>
      <c r="D187" s="5"/>
      <c r="E187" s="5"/>
      <c r="F187" s="5"/>
      <c r="G187" s="27" t="str">
        <f t="shared" si="3"/>
        <v/>
      </c>
      <c r="H187"/>
      <c r="I187"/>
      <c r="J187" s="5"/>
      <c r="K187" s="5"/>
      <c r="L187" s="5"/>
      <c r="M187" s="5"/>
      <c r="N187" s="5"/>
      <c r="O187" s="5"/>
      <c r="P187" s="30"/>
      <c r="Q187" s="5"/>
      <c r="R187" s="5"/>
      <c r="S187" s="5"/>
      <c r="T187" s="5"/>
      <c r="U187" s="5"/>
    </row>
    <row r="188" spans="2:21" s="3" customFormat="1" ht="15" x14ac:dyDescent="0.25">
      <c r="B188" s="5"/>
      <c r="C188" s="5"/>
      <c r="D188" s="5"/>
      <c r="E188" s="5"/>
      <c r="F188" s="5"/>
      <c r="G188" s="27" t="str">
        <f t="shared" si="3"/>
        <v/>
      </c>
      <c r="H188"/>
      <c r="I188"/>
      <c r="J188" s="5"/>
      <c r="K188" s="5"/>
      <c r="L188" s="5"/>
      <c r="M188" s="5"/>
      <c r="N188" s="5"/>
      <c r="O188" s="5"/>
      <c r="P188" s="30"/>
      <c r="Q188" s="5"/>
      <c r="R188" s="5"/>
      <c r="S188" s="5"/>
      <c r="T188" s="5"/>
      <c r="U188" s="5"/>
    </row>
    <row r="189" spans="2:21" s="3" customFormat="1" ht="15" x14ac:dyDescent="0.25">
      <c r="B189" s="5"/>
      <c r="C189" s="5"/>
      <c r="D189" s="5"/>
      <c r="E189" s="5"/>
      <c r="F189" s="5"/>
      <c r="G189" s="27" t="str">
        <f t="shared" si="3"/>
        <v/>
      </c>
      <c r="H189"/>
      <c r="I189"/>
      <c r="J189" s="5"/>
      <c r="K189" s="5"/>
      <c r="L189" s="5"/>
      <c r="M189" s="5"/>
      <c r="N189" s="5"/>
      <c r="O189" s="5"/>
      <c r="P189" s="30"/>
      <c r="Q189" s="5"/>
      <c r="R189" s="5"/>
      <c r="S189" s="5"/>
      <c r="T189" s="5"/>
      <c r="U189" s="5"/>
    </row>
    <row r="190" spans="2:21" s="3" customFormat="1" ht="15" x14ac:dyDescent="0.25">
      <c r="B190" s="5"/>
      <c r="C190" s="5"/>
      <c r="D190" s="5"/>
      <c r="E190" s="5"/>
      <c r="F190" s="5"/>
      <c r="G190" s="27" t="str">
        <f t="shared" si="3"/>
        <v/>
      </c>
      <c r="H190"/>
      <c r="I190"/>
      <c r="J190" s="5"/>
      <c r="K190" s="5"/>
      <c r="L190" s="5"/>
      <c r="M190" s="5"/>
      <c r="N190" s="5"/>
      <c r="O190" s="5"/>
      <c r="P190" s="30"/>
      <c r="Q190" s="5"/>
      <c r="R190" s="5"/>
      <c r="S190" s="5"/>
      <c r="T190" s="5"/>
      <c r="U190" s="5"/>
    </row>
    <row r="191" spans="2:21" s="3" customFormat="1" ht="15" x14ac:dyDescent="0.25">
      <c r="B191" s="5"/>
      <c r="C191" s="5"/>
      <c r="D191" s="5"/>
      <c r="E191" s="5"/>
      <c r="F191" s="5"/>
      <c r="G191" s="27" t="str">
        <f t="shared" si="3"/>
        <v/>
      </c>
      <c r="H191"/>
      <c r="I191"/>
      <c r="J191" s="5"/>
      <c r="K191" s="5"/>
      <c r="L191" s="5"/>
      <c r="M191" s="5"/>
      <c r="N191" s="5"/>
      <c r="O191" s="5"/>
      <c r="P191" s="30"/>
      <c r="Q191" s="5"/>
      <c r="R191" s="5"/>
      <c r="S191" s="5"/>
      <c r="T191" s="5"/>
      <c r="U191" s="5"/>
    </row>
    <row r="192" spans="2:21" s="3" customFormat="1" ht="15" x14ac:dyDescent="0.25">
      <c r="B192" s="5"/>
      <c r="C192" s="5"/>
      <c r="D192" s="5"/>
      <c r="E192" s="5"/>
      <c r="F192" s="5"/>
      <c r="G192" s="27" t="str">
        <f t="shared" si="3"/>
        <v/>
      </c>
      <c r="H192"/>
      <c r="I192"/>
      <c r="J192" s="5"/>
      <c r="K192" s="5"/>
      <c r="L192" s="5"/>
      <c r="M192" s="5"/>
      <c r="N192" s="5"/>
      <c r="O192" s="5"/>
      <c r="P192" s="30"/>
      <c r="Q192" s="5"/>
      <c r="R192" s="5"/>
      <c r="S192" s="5"/>
      <c r="T192" s="5"/>
      <c r="U192" s="5"/>
    </row>
    <row r="193" spans="2:21" s="3" customFormat="1" ht="15" x14ac:dyDescent="0.25">
      <c r="B193" s="5"/>
      <c r="C193" s="5"/>
      <c r="D193" s="5"/>
      <c r="E193" s="5"/>
      <c r="F193" s="5"/>
      <c r="G193" s="27" t="str">
        <f t="shared" si="3"/>
        <v/>
      </c>
      <c r="H193"/>
      <c r="I193"/>
      <c r="J193" s="5"/>
      <c r="K193" s="5"/>
      <c r="L193" s="5"/>
      <c r="M193" s="5"/>
      <c r="N193" s="5"/>
      <c r="O193" s="5"/>
      <c r="P193" s="30"/>
      <c r="Q193" s="5"/>
      <c r="R193" s="5"/>
      <c r="S193" s="5"/>
      <c r="T193" s="5"/>
      <c r="U193" s="5"/>
    </row>
    <row r="194" spans="2:21" s="3" customFormat="1" ht="15" x14ac:dyDescent="0.25">
      <c r="B194" s="5"/>
      <c r="C194" s="5"/>
      <c r="D194" s="5"/>
      <c r="E194" s="5"/>
      <c r="F194" s="5"/>
      <c r="G194" s="27" t="str">
        <f t="shared" si="3"/>
        <v/>
      </c>
      <c r="H194"/>
      <c r="I194"/>
      <c r="J194" s="5"/>
      <c r="K194" s="5"/>
      <c r="L194" s="5"/>
      <c r="M194" s="5"/>
      <c r="N194" s="5"/>
      <c r="O194" s="5"/>
      <c r="P194" s="30"/>
      <c r="Q194" s="5"/>
      <c r="R194" s="5"/>
      <c r="S194" s="5"/>
      <c r="T194" s="5"/>
      <c r="U194" s="5"/>
    </row>
    <row r="195" spans="2:21" s="3" customFormat="1" ht="15" x14ac:dyDescent="0.25">
      <c r="B195" s="5"/>
      <c r="C195" s="5"/>
      <c r="D195" s="5"/>
      <c r="E195" s="5"/>
      <c r="F195" s="5"/>
      <c r="G195" s="27" t="str">
        <f t="shared" si="3"/>
        <v/>
      </c>
      <c r="H195"/>
      <c r="I195"/>
      <c r="J195" s="5"/>
      <c r="K195" s="5"/>
      <c r="L195" s="5"/>
      <c r="M195" s="5"/>
      <c r="N195" s="5"/>
      <c r="O195" s="5"/>
      <c r="P195" s="30"/>
      <c r="Q195" s="5"/>
      <c r="R195" s="5"/>
      <c r="S195" s="5"/>
      <c r="T195" s="5"/>
      <c r="U195" s="5"/>
    </row>
    <row r="196" spans="2:21" s="3" customFormat="1" ht="15" x14ac:dyDescent="0.25">
      <c r="B196" s="5"/>
      <c r="C196" s="5"/>
      <c r="D196" s="5"/>
      <c r="E196" s="5"/>
      <c r="F196" s="5"/>
      <c r="G196" s="27" t="str">
        <f t="shared" si="3"/>
        <v/>
      </c>
      <c r="H196"/>
      <c r="I196"/>
      <c r="J196" s="5"/>
      <c r="K196" s="5"/>
      <c r="L196" s="5"/>
      <c r="M196" s="5"/>
      <c r="N196" s="5"/>
      <c r="O196" s="5"/>
      <c r="P196" s="30"/>
      <c r="Q196" s="5"/>
      <c r="R196" s="5"/>
      <c r="S196" s="5"/>
      <c r="T196" s="5"/>
      <c r="U196" s="5"/>
    </row>
    <row r="197" spans="2:21" s="3" customFormat="1" ht="15" x14ac:dyDescent="0.25">
      <c r="B197" s="5"/>
      <c r="C197" s="5"/>
      <c r="D197" s="5"/>
      <c r="E197" s="5"/>
      <c r="F197" s="5"/>
      <c r="G197" s="27" t="str">
        <f t="shared" si="3"/>
        <v/>
      </c>
      <c r="H197"/>
      <c r="I197"/>
      <c r="J197" s="5"/>
      <c r="K197" s="5"/>
      <c r="L197" s="5"/>
      <c r="M197" s="5"/>
      <c r="N197" s="5"/>
      <c r="O197" s="5"/>
      <c r="P197" s="30"/>
      <c r="Q197" s="5"/>
      <c r="R197" s="5"/>
      <c r="S197" s="5"/>
      <c r="T197" s="5"/>
      <c r="U197" s="5"/>
    </row>
    <row r="198" spans="2:21" s="3" customFormat="1" ht="15" x14ac:dyDescent="0.25">
      <c r="B198" s="5"/>
      <c r="C198" s="5"/>
      <c r="D198" s="5"/>
      <c r="E198" s="5"/>
      <c r="F198" s="5"/>
      <c r="G198" s="27" t="str">
        <f t="shared" si="3"/>
        <v/>
      </c>
      <c r="H198"/>
      <c r="I198"/>
      <c r="J198" s="5"/>
      <c r="K198" s="5"/>
      <c r="L198" s="5"/>
      <c r="M198" s="5"/>
      <c r="N198" s="5"/>
      <c r="O198" s="5"/>
      <c r="P198" s="30"/>
      <c r="Q198" s="5"/>
      <c r="R198" s="5"/>
      <c r="S198" s="5"/>
      <c r="T198" s="5"/>
      <c r="U198" s="5"/>
    </row>
    <row r="199" spans="2:21" s="3" customFormat="1" ht="15" x14ac:dyDescent="0.25">
      <c r="B199" s="5"/>
      <c r="C199" s="5"/>
      <c r="D199" s="5"/>
      <c r="E199" s="5"/>
      <c r="F199" s="5"/>
      <c r="G199" s="27" t="str">
        <f t="shared" si="3"/>
        <v/>
      </c>
      <c r="H199"/>
      <c r="I199"/>
      <c r="J199" s="5"/>
      <c r="K199" s="5"/>
      <c r="L199" s="5"/>
      <c r="M199" s="5"/>
      <c r="N199" s="5"/>
      <c r="O199" s="5"/>
      <c r="P199" s="30"/>
      <c r="Q199" s="5"/>
      <c r="R199" s="5"/>
      <c r="S199" s="5"/>
      <c r="T199" s="5"/>
      <c r="U199" s="5"/>
    </row>
    <row r="200" spans="2:21" s="3" customFormat="1" ht="15" x14ac:dyDescent="0.25">
      <c r="B200" s="5"/>
      <c r="C200" s="5"/>
      <c r="D200" s="5"/>
      <c r="E200" s="5"/>
      <c r="F200" s="5"/>
      <c r="G200" s="27" t="str">
        <f t="shared" si="3"/>
        <v/>
      </c>
      <c r="H200"/>
      <c r="I200"/>
      <c r="J200" s="5"/>
      <c r="K200" s="5"/>
      <c r="L200" s="5"/>
      <c r="M200" s="5"/>
      <c r="N200" s="5"/>
      <c r="O200" s="5"/>
      <c r="P200" s="30"/>
      <c r="Q200" s="5"/>
      <c r="R200" s="5"/>
      <c r="S200" s="5"/>
      <c r="T200" s="5"/>
      <c r="U200" s="5"/>
    </row>
    <row r="201" spans="2:21" s="3" customFormat="1" ht="15" x14ac:dyDescent="0.25">
      <c r="B201" s="5"/>
      <c r="C201" s="5"/>
      <c r="D201" s="5"/>
      <c r="E201" s="5"/>
      <c r="F201" s="5"/>
      <c r="G201" s="27" t="str">
        <f t="shared" si="3"/>
        <v/>
      </c>
      <c r="H201"/>
      <c r="I201"/>
      <c r="J201" s="5"/>
      <c r="K201" s="5"/>
      <c r="L201" s="5"/>
      <c r="M201" s="5"/>
      <c r="N201" s="5"/>
      <c r="O201" s="5"/>
      <c r="P201" s="30"/>
      <c r="Q201" s="5"/>
      <c r="R201" s="5"/>
      <c r="S201" s="5"/>
      <c r="T201" s="5"/>
      <c r="U201" s="5"/>
    </row>
    <row r="202" spans="2:21" s="3" customFormat="1" ht="15" x14ac:dyDescent="0.25">
      <c r="B202" s="5"/>
      <c r="C202" s="5"/>
      <c r="D202" s="5"/>
      <c r="E202" s="5"/>
      <c r="F202" s="5"/>
      <c r="G202" s="27" t="str">
        <f t="shared" si="3"/>
        <v/>
      </c>
      <c r="H202"/>
      <c r="I202"/>
      <c r="J202" s="5"/>
      <c r="K202" s="5"/>
      <c r="L202" s="5"/>
      <c r="M202" s="5"/>
      <c r="N202" s="5"/>
      <c r="O202" s="5"/>
      <c r="P202" s="30"/>
      <c r="Q202" s="5"/>
      <c r="R202" s="5"/>
      <c r="S202" s="5"/>
      <c r="T202" s="5"/>
      <c r="U202" s="5"/>
    </row>
    <row r="203" spans="2:21" s="3" customFormat="1" ht="15" x14ac:dyDescent="0.25">
      <c r="B203" s="5"/>
      <c r="C203" s="5"/>
      <c r="D203" s="5"/>
      <c r="E203" s="5"/>
      <c r="F203" s="5"/>
      <c r="G203" s="27" t="str">
        <f t="shared" si="3"/>
        <v/>
      </c>
      <c r="H203"/>
      <c r="I203"/>
      <c r="J203" s="5"/>
      <c r="K203" s="5"/>
      <c r="L203" s="5"/>
      <c r="M203" s="5"/>
      <c r="N203" s="5"/>
      <c r="O203" s="5"/>
      <c r="P203" s="30"/>
      <c r="Q203" s="5"/>
      <c r="R203" s="5"/>
      <c r="S203" s="5"/>
      <c r="T203" s="5"/>
      <c r="U203" s="5"/>
    </row>
    <row r="204" spans="2:21" s="3" customFormat="1" ht="15" x14ac:dyDescent="0.25">
      <c r="B204" s="5"/>
      <c r="C204" s="5"/>
      <c r="D204" s="5"/>
      <c r="E204" s="5"/>
      <c r="F204" s="5"/>
      <c r="G204" s="27" t="str">
        <f t="shared" si="3"/>
        <v/>
      </c>
      <c r="H204"/>
      <c r="I204"/>
      <c r="J204" s="5"/>
      <c r="K204" s="5"/>
      <c r="L204" s="5"/>
      <c r="M204" s="5"/>
      <c r="N204" s="5"/>
      <c r="O204" s="5"/>
      <c r="P204" s="30"/>
      <c r="Q204" s="5"/>
      <c r="R204" s="5"/>
      <c r="S204" s="5"/>
      <c r="T204" s="5"/>
      <c r="U204" s="5"/>
    </row>
    <row r="205" spans="2:21" s="3" customFormat="1" ht="15" x14ac:dyDescent="0.25">
      <c r="B205" s="5"/>
      <c r="C205" s="5"/>
      <c r="D205" s="5"/>
      <c r="E205" s="5"/>
      <c r="F205" s="5"/>
      <c r="G205" s="27" t="str">
        <f t="shared" si="3"/>
        <v/>
      </c>
      <c r="H205"/>
      <c r="I205"/>
      <c r="J205" s="5"/>
      <c r="K205" s="5"/>
      <c r="L205" s="5"/>
      <c r="M205" s="5"/>
      <c r="N205" s="5"/>
      <c r="O205" s="5"/>
      <c r="P205" s="30"/>
      <c r="Q205" s="5"/>
      <c r="R205" s="5"/>
      <c r="S205" s="5"/>
      <c r="T205" s="5"/>
      <c r="U205" s="5"/>
    </row>
    <row r="206" spans="2:21" s="3" customFormat="1" ht="15" x14ac:dyDescent="0.25">
      <c r="B206" s="5"/>
      <c r="C206" s="5"/>
      <c r="D206" s="5"/>
      <c r="E206" s="5"/>
      <c r="F206" s="5"/>
      <c r="G206" s="27" t="str">
        <f t="shared" ref="G206:G269" si="4">IF(B206="","",CEILING(F206/1250,0.1))</f>
        <v/>
      </c>
      <c r="H206"/>
      <c r="I206"/>
      <c r="J206" s="5"/>
      <c r="K206" s="5"/>
      <c r="L206" s="5"/>
      <c r="M206" s="5"/>
      <c r="N206" s="5"/>
      <c r="O206" s="5"/>
      <c r="P206" s="30"/>
      <c r="Q206" s="5"/>
      <c r="R206" s="5"/>
      <c r="S206" s="5"/>
      <c r="T206" s="5"/>
      <c r="U206" s="5"/>
    </row>
    <row r="207" spans="2:21" s="3" customFormat="1" ht="15" x14ac:dyDescent="0.25">
      <c r="B207" s="5"/>
      <c r="C207" s="5"/>
      <c r="D207" s="5"/>
      <c r="E207" s="5"/>
      <c r="F207" s="5"/>
      <c r="G207" s="27" t="str">
        <f t="shared" si="4"/>
        <v/>
      </c>
      <c r="H207"/>
      <c r="I207"/>
      <c r="J207" s="5"/>
      <c r="K207" s="5"/>
      <c r="L207" s="5"/>
      <c r="M207" s="5"/>
      <c r="N207" s="5"/>
      <c r="O207" s="5"/>
      <c r="P207" s="30"/>
      <c r="Q207" s="5"/>
      <c r="R207" s="5"/>
      <c r="S207" s="5"/>
      <c r="T207" s="5"/>
      <c r="U207" s="5"/>
    </row>
    <row r="208" spans="2:21" s="3" customFormat="1" ht="15" x14ac:dyDescent="0.25">
      <c r="B208" s="5"/>
      <c r="C208" s="5"/>
      <c r="D208" s="5"/>
      <c r="E208" s="5"/>
      <c r="F208" s="5"/>
      <c r="G208" s="27" t="str">
        <f t="shared" si="4"/>
        <v/>
      </c>
      <c r="H208"/>
      <c r="I208"/>
      <c r="J208" s="5"/>
      <c r="K208" s="5"/>
      <c r="L208" s="5"/>
      <c r="M208" s="5"/>
      <c r="N208" s="5"/>
      <c r="O208" s="5"/>
      <c r="P208" s="30"/>
      <c r="Q208" s="5"/>
      <c r="R208" s="5"/>
      <c r="S208" s="5"/>
      <c r="T208" s="5"/>
      <c r="U208" s="5"/>
    </row>
    <row r="209" spans="2:21" s="3" customFormat="1" ht="15" x14ac:dyDescent="0.25">
      <c r="B209" s="5"/>
      <c r="C209" s="5"/>
      <c r="D209" s="5"/>
      <c r="E209" s="5"/>
      <c r="F209" s="5"/>
      <c r="G209" s="27" t="str">
        <f t="shared" si="4"/>
        <v/>
      </c>
      <c r="H209"/>
      <c r="I209"/>
      <c r="J209" s="5"/>
      <c r="K209" s="5"/>
      <c r="L209" s="5"/>
      <c r="M209" s="5"/>
      <c r="N209" s="5"/>
      <c r="O209" s="5"/>
      <c r="P209" s="30"/>
      <c r="Q209" s="5"/>
      <c r="R209" s="5"/>
      <c r="S209" s="5"/>
      <c r="T209" s="5"/>
      <c r="U209" s="5"/>
    </row>
    <row r="210" spans="2:21" s="3" customFormat="1" ht="15" x14ac:dyDescent="0.25">
      <c r="B210" s="5"/>
      <c r="C210" s="5"/>
      <c r="D210" s="5"/>
      <c r="E210" s="5"/>
      <c r="F210" s="5"/>
      <c r="G210" s="27" t="str">
        <f t="shared" si="4"/>
        <v/>
      </c>
      <c r="H210"/>
      <c r="I210"/>
      <c r="J210" s="5"/>
      <c r="K210" s="5"/>
      <c r="L210" s="5"/>
      <c r="M210" s="5"/>
      <c r="N210" s="5"/>
      <c r="O210" s="5"/>
      <c r="P210" s="30"/>
      <c r="Q210" s="5"/>
      <c r="R210" s="5"/>
      <c r="S210" s="5"/>
      <c r="T210" s="5"/>
      <c r="U210" s="5"/>
    </row>
    <row r="211" spans="2:21" s="3" customFormat="1" ht="15" x14ac:dyDescent="0.25">
      <c r="B211" s="5"/>
      <c r="C211" s="5"/>
      <c r="D211" s="5"/>
      <c r="E211" s="5"/>
      <c r="F211" s="5"/>
      <c r="G211" s="27" t="str">
        <f t="shared" si="4"/>
        <v/>
      </c>
      <c r="H211"/>
      <c r="I211"/>
      <c r="J211" s="5"/>
      <c r="K211" s="5"/>
      <c r="L211" s="5"/>
      <c r="M211" s="5"/>
      <c r="N211" s="5"/>
      <c r="O211" s="5"/>
      <c r="P211" s="30"/>
      <c r="Q211" s="5"/>
      <c r="R211" s="5"/>
      <c r="S211" s="5"/>
      <c r="T211" s="5"/>
      <c r="U211" s="5"/>
    </row>
    <row r="212" spans="2:21" s="3" customFormat="1" ht="15" x14ac:dyDescent="0.25">
      <c r="B212" s="5"/>
      <c r="C212" s="5"/>
      <c r="D212" s="5"/>
      <c r="E212" s="5"/>
      <c r="F212" s="5"/>
      <c r="G212" s="27" t="str">
        <f t="shared" si="4"/>
        <v/>
      </c>
      <c r="H212"/>
      <c r="I212"/>
      <c r="J212" s="5"/>
      <c r="K212" s="5"/>
      <c r="L212" s="5"/>
      <c r="M212" s="5"/>
      <c r="N212" s="5"/>
      <c r="O212" s="5"/>
      <c r="P212" s="30"/>
      <c r="Q212" s="5"/>
      <c r="R212" s="5"/>
      <c r="S212" s="5"/>
      <c r="T212" s="5"/>
      <c r="U212" s="5"/>
    </row>
    <row r="213" spans="2:21" s="3" customFormat="1" ht="15" x14ac:dyDescent="0.25">
      <c r="B213" s="5"/>
      <c r="C213" s="5"/>
      <c r="D213" s="5"/>
      <c r="E213" s="5"/>
      <c r="F213" s="5"/>
      <c r="G213" s="27" t="str">
        <f t="shared" si="4"/>
        <v/>
      </c>
      <c r="H213"/>
      <c r="I213"/>
      <c r="J213" s="5"/>
      <c r="K213" s="5"/>
      <c r="L213" s="5"/>
      <c r="M213" s="5"/>
      <c r="N213" s="5"/>
      <c r="O213" s="5"/>
      <c r="P213" s="30"/>
      <c r="Q213" s="5"/>
      <c r="R213" s="5"/>
      <c r="S213" s="5"/>
      <c r="T213" s="5"/>
      <c r="U213" s="5"/>
    </row>
    <row r="214" spans="2:21" s="3" customFormat="1" ht="15" x14ac:dyDescent="0.25">
      <c r="B214" s="5"/>
      <c r="C214" s="5"/>
      <c r="D214" s="5"/>
      <c r="E214" s="5"/>
      <c r="F214" s="5"/>
      <c r="G214" s="27" t="str">
        <f t="shared" si="4"/>
        <v/>
      </c>
      <c r="H214"/>
      <c r="I214"/>
      <c r="J214" s="5"/>
      <c r="K214" s="5"/>
      <c r="L214" s="5"/>
      <c r="M214" s="5"/>
      <c r="N214" s="5"/>
      <c r="O214" s="5"/>
      <c r="P214" s="30"/>
      <c r="Q214" s="5"/>
      <c r="R214" s="5"/>
      <c r="S214" s="5"/>
      <c r="T214" s="5"/>
      <c r="U214" s="5"/>
    </row>
    <row r="215" spans="2:21" s="3" customFormat="1" ht="15" x14ac:dyDescent="0.25">
      <c r="B215" s="5"/>
      <c r="C215" s="5"/>
      <c r="D215" s="5"/>
      <c r="E215" s="5"/>
      <c r="F215" s="5"/>
      <c r="G215" s="27" t="str">
        <f t="shared" si="4"/>
        <v/>
      </c>
      <c r="H215"/>
      <c r="I215" s="5"/>
      <c r="J215" s="5"/>
      <c r="K215" s="5"/>
      <c r="L215" s="5"/>
      <c r="M215" s="5"/>
      <c r="N215" s="5"/>
      <c r="O215" s="5"/>
      <c r="P215" s="30"/>
      <c r="Q215" s="5"/>
      <c r="R215" s="5"/>
      <c r="S215" s="5"/>
      <c r="T215" s="5"/>
      <c r="U215" s="5"/>
    </row>
    <row r="216" spans="2:21" s="3" customFormat="1" ht="15" x14ac:dyDescent="0.25">
      <c r="B216" s="5"/>
      <c r="C216" s="5"/>
      <c r="D216" s="5"/>
      <c r="E216" s="5"/>
      <c r="F216" s="5"/>
      <c r="G216" s="27" t="str">
        <f t="shared" si="4"/>
        <v/>
      </c>
      <c r="H216"/>
      <c r="I216" s="5"/>
      <c r="J216" s="5"/>
      <c r="K216" s="5"/>
      <c r="L216" s="5"/>
      <c r="M216" s="5"/>
      <c r="N216" s="5"/>
      <c r="O216" s="5"/>
      <c r="P216" s="30"/>
      <c r="Q216" s="5"/>
      <c r="R216" s="5"/>
      <c r="S216" s="5"/>
      <c r="T216" s="5"/>
      <c r="U216" s="5"/>
    </row>
    <row r="217" spans="2:21" s="3" customFormat="1" ht="15" x14ac:dyDescent="0.25">
      <c r="B217" s="5"/>
      <c r="C217" s="5"/>
      <c r="D217" s="5"/>
      <c r="E217" s="5"/>
      <c r="F217" s="5"/>
      <c r="G217" s="27" t="str">
        <f t="shared" si="4"/>
        <v/>
      </c>
      <c r="H217"/>
      <c r="I217" s="5"/>
      <c r="J217" s="5"/>
      <c r="K217" s="5"/>
      <c r="L217" s="5"/>
      <c r="M217" s="5"/>
      <c r="N217" s="5"/>
      <c r="O217" s="5"/>
      <c r="P217" s="30"/>
      <c r="Q217" s="5"/>
      <c r="R217" s="5"/>
      <c r="S217" s="5"/>
      <c r="T217" s="5"/>
      <c r="U217" s="5"/>
    </row>
    <row r="218" spans="2:21" s="3" customFormat="1" ht="15" x14ac:dyDescent="0.25">
      <c r="B218" s="5"/>
      <c r="C218" s="5"/>
      <c r="D218" s="5"/>
      <c r="E218" s="5"/>
      <c r="F218" s="5"/>
      <c r="G218" s="27" t="str">
        <f t="shared" si="4"/>
        <v/>
      </c>
      <c r="H218"/>
      <c r="I218" s="5"/>
      <c r="J218" s="5"/>
      <c r="K218" s="5"/>
      <c r="L218" s="5"/>
      <c r="M218" s="5"/>
      <c r="N218" s="5"/>
      <c r="O218" s="5"/>
      <c r="P218" s="30"/>
      <c r="Q218" s="5"/>
      <c r="R218" s="5"/>
      <c r="S218" s="5"/>
      <c r="T218" s="5"/>
      <c r="U218" s="5"/>
    </row>
    <row r="219" spans="2:21" s="3" customFormat="1" ht="15" x14ac:dyDescent="0.25">
      <c r="B219" s="5"/>
      <c r="C219" s="5"/>
      <c r="D219" s="5"/>
      <c r="E219" s="5"/>
      <c r="F219" s="5"/>
      <c r="G219" s="27" t="str">
        <f t="shared" si="4"/>
        <v/>
      </c>
      <c r="H219"/>
      <c r="I219" s="5"/>
      <c r="J219" s="5"/>
      <c r="K219" s="5"/>
      <c r="L219" s="5"/>
      <c r="M219" s="5"/>
      <c r="N219" s="5"/>
      <c r="O219" s="5"/>
      <c r="P219" s="30"/>
      <c r="Q219" s="5"/>
      <c r="R219" s="5"/>
      <c r="S219" s="5"/>
      <c r="T219" s="5"/>
      <c r="U219" s="5"/>
    </row>
    <row r="220" spans="2:21" s="3" customFormat="1" ht="15" x14ac:dyDescent="0.25">
      <c r="B220" s="5"/>
      <c r="C220" s="5"/>
      <c r="D220" s="5"/>
      <c r="E220" s="5"/>
      <c r="F220" s="5"/>
      <c r="G220" s="27" t="str">
        <f t="shared" si="4"/>
        <v/>
      </c>
      <c r="H220"/>
      <c r="I220" s="5"/>
      <c r="J220" s="5"/>
      <c r="K220" s="5"/>
      <c r="L220" s="5"/>
      <c r="M220" s="5"/>
      <c r="N220" s="5"/>
      <c r="O220" s="5"/>
      <c r="P220" s="30"/>
      <c r="Q220" s="5"/>
      <c r="R220" s="5"/>
      <c r="S220" s="5"/>
      <c r="T220" s="5"/>
      <c r="U220" s="5"/>
    </row>
    <row r="221" spans="2:21" s="3" customFormat="1" ht="15" x14ac:dyDescent="0.25">
      <c r="B221" s="5"/>
      <c r="C221" s="5"/>
      <c r="D221" s="5"/>
      <c r="E221" s="5"/>
      <c r="F221" s="5"/>
      <c r="G221" s="27" t="str">
        <f t="shared" si="4"/>
        <v/>
      </c>
      <c r="H221"/>
      <c r="I221" s="5"/>
      <c r="J221" s="5"/>
      <c r="K221" s="5"/>
      <c r="L221" s="5"/>
      <c r="M221" s="5"/>
      <c r="N221" s="5"/>
      <c r="O221" s="5"/>
      <c r="P221" s="30"/>
      <c r="Q221" s="5"/>
      <c r="R221" s="5"/>
      <c r="S221" s="5"/>
      <c r="T221" s="5"/>
      <c r="U221" s="5"/>
    </row>
    <row r="222" spans="2:21" s="3" customFormat="1" ht="15" x14ac:dyDescent="0.25">
      <c r="B222" s="5"/>
      <c r="C222" s="5"/>
      <c r="D222" s="5"/>
      <c r="E222" s="5"/>
      <c r="F222" s="5"/>
      <c r="G222" s="27" t="str">
        <f t="shared" si="4"/>
        <v/>
      </c>
      <c r="H222"/>
      <c r="I222" s="5"/>
      <c r="J222" s="5"/>
      <c r="K222" s="5"/>
      <c r="L222" s="5"/>
      <c r="M222" s="5"/>
      <c r="N222" s="5"/>
      <c r="O222" s="5"/>
      <c r="P222" s="30"/>
      <c r="Q222" s="5"/>
      <c r="R222" s="5"/>
      <c r="S222" s="5"/>
      <c r="T222" s="5"/>
      <c r="U222" s="5"/>
    </row>
    <row r="223" spans="2:21" s="3" customFormat="1" ht="15" x14ac:dyDescent="0.25">
      <c r="B223" s="5"/>
      <c r="C223" s="5"/>
      <c r="D223" s="5"/>
      <c r="E223" s="5"/>
      <c r="F223" s="5"/>
      <c r="G223" s="27" t="str">
        <f t="shared" si="4"/>
        <v/>
      </c>
      <c r="H223"/>
      <c r="I223" s="5"/>
      <c r="J223" s="5"/>
      <c r="K223" s="5"/>
      <c r="L223" s="5"/>
      <c r="M223" s="5"/>
      <c r="N223" s="5"/>
      <c r="O223" s="5"/>
      <c r="P223" s="30"/>
      <c r="Q223" s="5"/>
      <c r="R223" s="5"/>
      <c r="S223" s="5"/>
      <c r="T223" s="5"/>
      <c r="U223" s="5"/>
    </row>
    <row r="224" spans="2:21" s="3" customFormat="1" ht="15" x14ac:dyDescent="0.25">
      <c r="B224" s="5"/>
      <c r="C224" s="5"/>
      <c r="D224" s="5"/>
      <c r="E224" s="5"/>
      <c r="F224" s="5"/>
      <c r="G224" s="27" t="str">
        <f t="shared" si="4"/>
        <v/>
      </c>
      <c r="H224"/>
      <c r="I224" s="5"/>
      <c r="J224" s="5"/>
      <c r="K224" s="5"/>
      <c r="L224" s="5"/>
      <c r="M224" s="5"/>
      <c r="N224" s="5"/>
      <c r="O224" s="5"/>
      <c r="P224" s="30"/>
      <c r="Q224" s="5"/>
      <c r="R224" s="5"/>
      <c r="S224" s="5"/>
      <c r="T224" s="5"/>
      <c r="U224" s="5"/>
    </row>
    <row r="225" spans="2:21" s="3" customFormat="1" ht="15" x14ac:dyDescent="0.25">
      <c r="B225" s="5"/>
      <c r="C225" s="5"/>
      <c r="D225" s="5"/>
      <c r="E225" s="5"/>
      <c r="F225" s="5"/>
      <c r="G225" s="27" t="str">
        <f t="shared" si="4"/>
        <v/>
      </c>
      <c r="H225"/>
      <c r="I225" s="5"/>
      <c r="J225" s="5"/>
      <c r="K225" s="5"/>
      <c r="L225" s="5"/>
      <c r="M225" s="5"/>
      <c r="N225" s="5"/>
      <c r="O225" s="5"/>
      <c r="P225" s="30"/>
      <c r="Q225" s="5"/>
      <c r="R225" s="5"/>
      <c r="S225" s="5"/>
      <c r="T225" s="5"/>
      <c r="U225" s="5"/>
    </row>
    <row r="226" spans="2:21" s="3" customFormat="1" ht="15" x14ac:dyDescent="0.25">
      <c r="B226" s="5"/>
      <c r="C226" s="5"/>
      <c r="D226" s="5"/>
      <c r="E226" s="5"/>
      <c r="F226" s="5"/>
      <c r="G226" s="27" t="str">
        <f t="shared" si="4"/>
        <v/>
      </c>
      <c r="H226"/>
      <c r="I226" s="5"/>
      <c r="J226" s="5"/>
      <c r="K226" s="5"/>
      <c r="L226" s="5"/>
      <c r="M226" s="5"/>
      <c r="N226" s="5"/>
      <c r="O226" s="5"/>
      <c r="P226" s="30"/>
      <c r="Q226" s="5"/>
      <c r="R226" s="5"/>
      <c r="S226" s="5"/>
      <c r="T226" s="5"/>
      <c r="U226" s="5"/>
    </row>
    <row r="227" spans="2:21" s="3" customFormat="1" ht="15" x14ac:dyDescent="0.25">
      <c r="B227" s="5"/>
      <c r="C227" s="5"/>
      <c r="D227" s="5"/>
      <c r="E227" s="5"/>
      <c r="F227" s="5"/>
      <c r="G227" s="27" t="str">
        <f t="shared" si="4"/>
        <v/>
      </c>
      <c r="H227"/>
      <c r="I227" s="5"/>
      <c r="J227" s="5"/>
      <c r="K227" s="5"/>
      <c r="L227" s="5"/>
      <c r="M227" s="5"/>
      <c r="N227" s="5"/>
      <c r="O227" s="5"/>
      <c r="P227" s="30"/>
      <c r="Q227" s="5"/>
      <c r="R227" s="5"/>
      <c r="S227" s="5"/>
      <c r="T227" s="5"/>
      <c r="U227" s="5"/>
    </row>
    <row r="228" spans="2:21" s="3" customFormat="1" ht="15" x14ac:dyDescent="0.25">
      <c r="B228" s="5"/>
      <c r="C228" s="5"/>
      <c r="D228" s="5"/>
      <c r="E228" s="5"/>
      <c r="F228" s="5"/>
      <c r="G228" s="27" t="str">
        <f t="shared" si="4"/>
        <v/>
      </c>
      <c r="H228"/>
      <c r="I228" s="5"/>
      <c r="J228" s="5"/>
      <c r="K228" s="5"/>
      <c r="L228" s="5"/>
      <c r="M228" s="5"/>
      <c r="N228" s="5"/>
      <c r="O228" s="5"/>
      <c r="P228" s="30"/>
      <c r="Q228" s="5"/>
      <c r="R228" s="5"/>
      <c r="S228" s="5"/>
      <c r="T228" s="5"/>
      <c r="U228" s="5"/>
    </row>
    <row r="229" spans="2:21" s="3" customFormat="1" ht="15" x14ac:dyDescent="0.25">
      <c r="B229" s="5"/>
      <c r="C229" s="5"/>
      <c r="D229" s="5"/>
      <c r="E229" s="5"/>
      <c r="F229" s="5"/>
      <c r="G229" s="27" t="str">
        <f t="shared" si="4"/>
        <v/>
      </c>
      <c r="H229"/>
      <c r="I229" s="5"/>
      <c r="J229" s="5"/>
      <c r="K229" s="5"/>
      <c r="L229" s="5"/>
      <c r="M229" s="5"/>
      <c r="N229" s="5"/>
      <c r="O229" s="5"/>
      <c r="P229" s="30"/>
      <c r="Q229" s="5"/>
      <c r="R229" s="5"/>
      <c r="S229" s="5"/>
      <c r="T229" s="5"/>
      <c r="U229" s="5"/>
    </row>
    <row r="230" spans="2:21" s="3" customFormat="1" ht="15" x14ac:dyDescent="0.25">
      <c r="B230" s="5"/>
      <c r="C230" s="5"/>
      <c r="D230" s="5"/>
      <c r="E230" s="5"/>
      <c r="F230" s="5"/>
      <c r="G230" s="27" t="str">
        <f t="shared" si="4"/>
        <v/>
      </c>
      <c r="H230"/>
      <c r="I230" s="5"/>
      <c r="J230" s="5"/>
      <c r="K230" s="5"/>
      <c r="L230" s="5"/>
      <c r="M230" s="5"/>
      <c r="N230" s="5"/>
      <c r="O230" s="5"/>
      <c r="P230" s="30"/>
      <c r="Q230" s="5"/>
      <c r="R230" s="5"/>
      <c r="S230" s="5"/>
      <c r="T230" s="5"/>
      <c r="U230" s="5"/>
    </row>
    <row r="231" spans="2:21" s="3" customFormat="1" ht="15" x14ac:dyDescent="0.25">
      <c r="B231" s="5"/>
      <c r="C231" s="5"/>
      <c r="D231" s="5"/>
      <c r="E231" s="5"/>
      <c r="F231" s="5"/>
      <c r="G231" s="27" t="str">
        <f t="shared" si="4"/>
        <v/>
      </c>
      <c r="H231"/>
      <c r="I231" s="5"/>
      <c r="J231" s="5"/>
      <c r="K231" s="5"/>
      <c r="L231" s="5"/>
      <c r="M231" s="5"/>
      <c r="N231" s="5"/>
      <c r="O231" s="5"/>
      <c r="P231" s="30"/>
      <c r="Q231" s="5"/>
      <c r="R231" s="5"/>
      <c r="S231" s="5"/>
      <c r="T231" s="5"/>
      <c r="U231" s="5"/>
    </row>
    <row r="232" spans="2:21" s="3" customFormat="1" ht="15" x14ac:dyDescent="0.25">
      <c r="B232" s="5"/>
      <c r="C232" s="5"/>
      <c r="D232" s="5"/>
      <c r="E232" s="5"/>
      <c r="F232" s="5"/>
      <c r="G232" s="27" t="str">
        <f t="shared" si="4"/>
        <v/>
      </c>
      <c r="H232"/>
      <c r="I232" s="5"/>
      <c r="J232" s="5"/>
      <c r="K232" s="5"/>
      <c r="L232" s="5"/>
      <c r="M232" s="5"/>
      <c r="N232" s="5"/>
      <c r="O232" s="5"/>
      <c r="P232" s="30"/>
      <c r="Q232" s="5"/>
      <c r="R232" s="5"/>
      <c r="S232" s="5"/>
      <c r="T232" s="5"/>
      <c r="U232" s="5"/>
    </row>
    <row r="233" spans="2:21" s="3" customFormat="1" ht="15" x14ac:dyDescent="0.25">
      <c r="B233" s="5"/>
      <c r="C233" s="5"/>
      <c r="D233" s="5"/>
      <c r="E233" s="5"/>
      <c r="F233" s="5"/>
      <c r="G233" s="27" t="str">
        <f t="shared" si="4"/>
        <v/>
      </c>
      <c r="H233"/>
      <c r="I233" s="5"/>
      <c r="J233" s="5"/>
      <c r="K233" s="5"/>
      <c r="L233" s="5"/>
      <c r="M233" s="5"/>
      <c r="N233" s="5"/>
      <c r="O233" s="5"/>
      <c r="P233" s="30"/>
      <c r="Q233" s="5"/>
      <c r="R233" s="5"/>
      <c r="S233" s="5"/>
      <c r="T233" s="5"/>
      <c r="U233" s="5"/>
    </row>
    <row r="234" spans="2:21" s="3" customFormat="1" ht="15" x14ac:dyDescent="0.25">
      <c r="B234" s="5"/>
      <c r="C234" s="5"/>
      <c r="D234" s="5"/>
      <c r="E234" s="5"/>
      <c r="F234" s="5"/>
      <c r="G234" s="27" t="str">
        <f t="shared" si="4"/>
        <v/>
      </c>
      <c r="H234"/>
      <c r="I234" s="5"/>
      <c r="J234" s="5"/>
      <c r="K234" s="5"/>
      <c r="L234" s="5"/>
      <c r="M234" s="5"/>
      <c r="N234" s="5"/>
      <c r="O234" s="5"/>
      <c r="P234" s="30"/>
      <c r="Q234" s="5"/>
      <c r="R234" s="5"/>
      <c r="S234" s="5"/>
      <c r="T234" s="5"/>
      <c r="U234" s="5"/>
    </row>
    <row r="235" spans="2:21" s="3" customFormat="1" ht="15" x14ac:dyDescent="0.25">
      <c r="B235" s="5"/>
      <c r="C235" s="5"/>
      <c r="D235" s="5"/>
      <c r="E235" s="5"/>
      <c r="F235" s="5"/>
      <c r="G235" s="27" t="str">
        <f t="shared" si="4"/>
        <v/>
      </c>
      <c r="H235"/>
      <c r="I235" s="5"/>
      <c r="J235" s="5"/>
      <c r="K235" s="5"/>
      <c r="L235" s="5"/>
      <c r="M235" s="5"/>
      <c r="N235" s="5"/>
      <c r="O235" s="5"/>
      <c r="P235" s="30"/>
      <c r="Q235" s="5"/>
      <c r="R235" s="5"/>
      <c r="S235" s="5"/>
      <c r="T235" s="5"/>
      <c r="U235" s="5"/>
    </row>
    <row r="236" spans="2:21" ht="15" x14ac:dyDescent="0.25">
      <c r="G236" s="27" t="str">
        <f t="shared" si="4"/>
        <v/>
      </c>
      <c r="P236" s="30"/>
    </row>
    <row r="237" spans="2:21" x14ac:dyDescent="0.2">
      <c r="G237" s="27" t="str">
        <f t="shared" si="4"/>
        <v/>
      </c>
    </row>
    <row r="238" spans="2:21" x14ac:dyDescent="0.2">
      <c r="G238" s="27" t="str">
        <f t="shared" si="4"/>
        <v/>
      </c>
    </row>
    <row r="239" spans="2:21" x14ac:dyDescent="0.2">
      <c r="G239" s="27" t="str">
        <f t="shared" si="4"/>
        <v/>
      </c>
    </row>
    <row r="240" spans="2:21" x14ac:dyDescent="0.2">
      <c r="G240" s="27" t="str">
        <f t="shared" si="4"/>
        <v/>
      </c>
    </row>
    <row r="241" spans="7:7" x14ac:dyDescent="0.2">
      <c r="G241" s="27" t="str">
        <f t="shared" si="4"/>
        <v/>
      </c>
    </row>
    <row r="242" spans="7:7" x14ac:dyDescent="0.2">
      <c r="G242" s="27" t="str">
        <f t="shared" si="4"/>
        <v/>
      </c>
    </row>
    <row r="243" spans="7:7" x14ac:dyDescent="0.2">
      <c r="G243" s="27" t="str">
        <f t="shared" si="4"/>
        <v/>
      </c>
    </row>
    <row r="244" spans="7:7" x14ac:dyDescent="0.2">
      <c r="G244" s="27" t="str">
        <f t="shared" si="4"/>
        <v/>
      </c>
    </row>
    <row r="245" spans="7:7" x14ac:dyDescent="0.2">
      <c r="G245" s="27" t="str">
        <f t="shared" si="4"/>
        <v/>
      </c>
    </row>
    <row r="246" spans="7:7" x14ac:dyDescent="0.2">
      <c r="G246" s="27" t="str">
        <f t="shared" si="4"/>
        <v/>
      </c>
    </row>
    <row r="247" spans="7:7" x14ac:dyDescent="0.2">
      <c r="G247" s="27" t="str">
        <f t="shared" si="4"/>
        <v/>
      </c>
    </row>
    <row r="248" spans="7:7" x14ac:dyDescent="0.2">
      <c r="G248" s="27" t="str">
        <f t="shared" si="4"/>
        <v/>
      </c>
    </row>
    <row r="249" spans="7:7" x14ac:dyDescent="0.2">
      <c r="G249" s="27" t="str">
        <f t="shared" si="4"/>
        <v/>
      </c>
    </row>
    <row r="250" spans="7:7" x14ac:dyDescent="0.2">
      <c r="G250" s="27" t="str">
        <f t="shared" si="4"/>
        <v/>
      </c>
    </row>
    <row r="251" spans="7:7" x14ac:dyDescent="0.2">
      <c r="G251" s="27" t="str">
        <f t="shared" si="4"/>
        <v/>
      </c>
    </row>
    <row r="252" spans="7:7" x14ac:dyDescent="0.2">
      <c r="G252" s="27" t="str">
        <f t="shared" si="4"/>
        <v/>
      </c>
    </row>
    <row r="253" spans="7:7" x14ac:dyDescent="0.2">
      <c r="G253" s="27" t="str">
        <f t="shared" si="4"/>
        <v/>
      </c>
    </row>
    <row r="254" spans="7:7" x14ac:dyDescent="0.2">
      <c r="G254" s="27" t="str">
        <f t="shared" si="4"/>
        <v/>
      </c>
    </row>
    <row r="255" spans="7:7" x14ac:dyDescent="0.2">
      <c r="G255" s="27" t="str">
        <f t="shared" si="4"/>
        <v/>
      </c>
    </row>
    <row r="256" spans="7:7" x14ac:dyDescent="0.2">
      <c r="G256" s="27" t="str">
        <f t="shared" si="4"/>
        <v/>
      </c>
    </row>
    <row r="257" spans="7:7" x14ac:dyDescent="0.2">
      <c r="G257" s="27" t="str">
        <f t="shared" si="4"/>
        <v/>
      </c>
    </row>
    <row r="258" spans="7:7" x14ac:dyDescent="0.2">
      <c r="G258" s="27" t="str">
        <f t="shared" si="4"/>
        <v/>
      </c>
    </row>
    <row r="259" spans="7:7" x14ac:dyDescent="0.2">
      <c r="G259" s="27" t="str">
        <f t="shared" si="4"/>
        <v/>
      </c>
    </row>
    <row r="260" spans="7:7" x14ac:dyDescent="0.2">
      <c r="G260" s="27" t="str">
        <f t="shared" si="4"/>
        <v/>
      </c>
    </row>
    <row r="261" spans="7:7" x14ac:dyDescent="0.2">
      <c r="G261" s="27" t="str">
        <f t="shared" si="4"/>
        <v/>
      </c>
    </row>
    <row r="262" spans="7:7" x14ac:dyDescent="0.2">
      <c r="G262" s="27" t="str">
        <f t="shared" si="4"/>
        <v/>
      </c>
    </row>
    <row r="263" spans="7:7" x14ac:dyDescent="0.2">
      <c r="G263" s="27" t="str">
        <f t="shared" si="4"/>
        <v/>
      </c>
    </row>
    <row r="264" spans="7:7" x14ac:dyDescent="0.2">
      <c r="G264" s="27" t="str">
        <f t="shared" si="4"/>
        <v/>
      </c>
    </row>
    <row r="265" spans="7:7" x14ac:dyDescent="0.2">
      <c r="G265" s="27" t="str">
        <f t="shared" si="4"/>
        <v/>
      </c>
    </row>
    <row r="266" spans="7:7" x14ac:dyDescent="0.2">
      <c r="G266" s="27" t="str">
        <f t="shared" si="4"/>
        <v/>
      </c>
    </row>
    <row r="267" spans="7:7" x14ac:dyDescent="0.2">
      <c r="G267" s="27" t="str">
        <f t="shared" si="4"/>
        <v/>
      </c>
    </row>
    <row r="268" spans="7:7" x14ac:dyDescent="0.2">
      <c r="G268" s="27" t="str">
        <f t="shared" si="4"/>
        <v/>
      </c>
    </row>
    <row r="269" spans="7:7" x14ac:dyDescent="0.2">
      <c r="G269" s="27" t="str">
        <f t="shared" si="4"/>
        <v/>
      </c>
    </row>
    <row r="270" spans="7:7" x14ac:dyDescent="0.2">
      <c r="G270" s="27" t="str">
        <f t="shared" ref="G270:G333" si="5">IF(B270="","",CEILING(F270/1250,0.1))</f>
        <v/>
      </c>
    </row>
    <row r="271" spans="7:7" x14ac:dyDescent="0.2">
      <c r="G271" s="27" t="str">
        <f t="shared" si="5"/>
        <v/>
      </c>
    </row>
    <row r="272" spans="7:7" x14ac:dyDescent="0.2">
      <c r="G272" s="27" t="str">
        <f t="shared" si="5"/>
        <v/>
      </c>
    </row>
    <row r="273" spans="7:7" x14ac:dyDescent="0.2">
      <c r="G273" s="27" t="str">
        <f t="shared" si="5"/>
        <v/>
      </c>
    </row>
    <row r="274" spans="7:7" x14ac:dyDescent="0.2">
      <c r="G274" s="27" t="str">
        <f t="shared" si="5"/>
        <v/>
      </c>
    </row>
    <row r="275" spans="7:7" x14ac:dyDescent="0.2">
      <c r="G275" s="27" t="str">
        <f t="shared" si="5"/>
        <v/>
      </c>
    </row>
    <row r="276" spans="7:7" x14ac:dyDescent="0.2">
      <c r="G276" s="27" t="str">
        <f t="shared" si="5"/>
        <v/>
      </c>
    </row>
    <row r="277" spans="7:7" x14ac:dyDescent="0.2">
      <c r="G277" s="27" t="str">
        <f t="shared" si="5"/>
        <v/>
      </c>
    </row>
    <row r="278" spans="7:7" x14ac:dyDescent="0.2">
      <c r="G278" s="27" t="str">
        <f t="shared" si="5"/>
        <v/>
      </c>
    </row>
    <row r="279" spans="7:7" x14ac:dyDescent="0.2">
      <c r="G279" s="27" t="str">
        <f t="shared" si="5"/>
        <v/>
      </c>
    </row>
    <row r="280" spans="7:7" x14ac:dyDescent="0.2">
      <c r="G280" s="27" t="str">
        <f t="shared" si="5"/>
        <v/>
      </c>
    </row>
    <row r="281" spans="7:7" x14ac:dyDescent="0.2">
      <c r="G281" s="27" t="str">
        <f t="shared" si="5"/>
        <v/>
      </c>
    </row>
    <row r="282" spans="7:7" x14ac:dyDescent="0.2">
      <c r="G282" s="27" t="str">
        <f t="shared" si="5"/>
        <v/>
      </c>
    </row>
    <row r="283" spans="7:7" x14ac:dyDescent="0.2">
      <c r="G283" s="27" t="str">
        <f t="shared" si="5"/>
        <v/>
      </c>
    </row>
    <row r="284" spans="7:7" x14ac:dyDescent="0.2">
      <c r="G284" s="27" t="str">
        <f t="shared" si="5"/>
        <v/>
      </c>
    </row>
    <row r="285" spans="7:7" x14ac:dyDescent="0.2">
      <c r="G285" s="27" t="str">
        <f t="shared" si="5"/>
        <v/>
      </c>
    </row>
    <row r="286" spans="7:7" x14ac:dyDescent="0.2">
      <c r="G286" s="27" t="str">
        <f t="shared" si="5"/>
        <v/>
      </c>
    </row>
    <row r="287" spans="7:7" x14ac:dyDescent="0.2">
      <c r="G287" s="27" t="str">
        <f t="shared" si="5"/>
        <v/>
      </c>
    </row>
    <row r="288" spans="7:7" x14ac:dyDescent="0.2">
      <c r="G288" s="27" t="str">
        <f t="shared" si="5"/>
        <v/>
      </c>
    </row>
    <row r="289" spans="7:7" x14ac:dyDescent="0.2">
      <c r="G289" s="27" t="str">
        <f t="shared" si="5"/>
        <v/>
      </c>
    </row>
    <row r="290" spans="7:7" x14ac:dyDescent="0.2">
      <c r="G290" s="27" t="str">
        <f t="shared" si="5"/>
        <v/>
      </c>
    </row>
    <row r="291" spans="7:7" x14ac:dyDescent="0.2">
      <c r="G291" s="27" t="str">
        <f t="shared" si="5"/>
        <v/>
      </c>
    </row>
    <row r="292" spans="7:7" x14ac:dyDescent="0.2">
      <c r="G292" s="27" t="str">
        <f t="shared" si="5"/>
        <v/>
      </c>
    </row>
    <row r="293" spans="7:7" x14ac:dyDescent="0.2">
      <c r="G293" s="27" t="str">
        <f t="shared" si="5"/>
        <v/>
      </c>
    </row>
    <row r="294" spans="7:7" x14ac:dyDescent="0.2">
      <c r="G294" s="27" t="str">
        <f t="shared" si="5"/>
        <v/>
      </c>
    </row>
    <row r="295" spans="7:7" x14ac:dyDescent="0.2">
      <c r="G295" s="27" t="str">
        <f t="shared" si="5"/>
        <v/>
      </c>
    </row>
    <row r="296" spans="7:7" x14ac:dyDescent="0.2">
      <c r="G296" s="27" t="str">
        <f t="shared" si="5"/>
        <v/>
      </c>
    </row>
    <row r="297" spans="7:7" x14ac:dyDescent="0.2">
      <c r="G297" s="27" t="str">
        <f t="shared" si="5"/>
        <v/>
      </c>
    </row>
    <row r="298" spans="7:7" x14ac:dyDescent="0.2">
      <c r="G298" s="27" t="str">
        <f t="shared" si="5"/>
        <v/>
      </c>
    </row>
    <row r="299" spans="7:7" x14ac:dyDescent="0.2">
      <c r="G299" s="27" t="str">
        <f t="shared" si="5"/>
        <v/>
      </c>
    </row>
    <row r="300" spans="7:7" x14ac:dyDescent="0.2">
      <c r="G300" s="27" t="str">
        <f t="shared" si="5"/>
        <v/>
      </c>
    </row>
    <row r="301" spans="7:7" x14ac:dyDescent="0.2">
      <c r="G301" s="27" t="str">
        <f t="shared" si="5"/>
        <v/>
      </c>
    </row>
    <row r="302" spans="7:7" x14ac:dyDescent="0.2">
      <c r="G302" s="27" t="str">
        <f t="shared" si="5"/>
        <v/>
      </c>
    </row>
    <row r="303" spans="7:7" x14ac:dyDescent="0.2">
      <c r="G303" s="27" t="str">
        <f t="shared" si="5"/>
        <v/>
      </c>
    </row>
    <row r="304" spans="7:7" x14ac:dyDescent="0.2">
      <c r="G304" s="27" t="str">
        <f t="shared" si="5"/>
        <v/>
      </c>
    </row>
    <row r="305" spans="7:7" x14ac:dyDescent="0.2">
      <c r="G305" s="27" t="str">
        <f t="shared" si="5"/>
        <v/>
      </c>
    </row>
    <row r="306" spans="7:7" x14ac:dyDescent="0.2">
      <c r="G306" s="27" t="str">
        <f t="shared" si="5"/>
        <v/>
      </c>
    </row>
    <row r="307" spans="7:7" x14ac:dyDescent="0.2">
      <c r="G307" s="27" t="str">
        <f t="shared" si="5"/>
        <v/>
      </c>
    </row>
    <row r="308" spans="7:7" x14ac:dyDescent="0.2">
      <c r="G308" s="27" t="str">
        <f t="shared" si="5"/>
        <v/>
      </c>
    </row>
    <row r="309" spans="7:7" x14ac:dyDescent="0.2">
      <c r="G309" s="27" t="str">
        <f t="shared" si="5"/>
        <v/>
      </c>
    </row>
    <row r="310" spans="7:7" x14ac:dyDescent="0.2">
      <c r="G310" s="27" t="str">
        <f t="shared" si="5"/>
        <v/>
      </c>
    </row>
    <row r="311" spans="7:7" x14ac:dyDescent="0.2">
      <c r="G311" s="27" t="str">
        <f t="shared" si="5"/>
        <v/>
      </c>
    </row>
    <row r="312" spans="7:7" x14ac:dyDescent="0.2">
      <c r="G312" s="27" t="str">
        <f t="shared" si="5"/>
        <v/>
      </c>
    </row>
    <row r="313" spans="7:7" x14ac:dyDescent="0.2">
      <c r="G313" s="27" t="str">
        <f t="shared" si="5"/>
        <v/>
      </c>
    </row>
    <row r="314" spans="7:7" x14ac:dyDescent="0.2">
      <c r="G314" s="27" t="str">
        <f t="shared" si="5"/>
        <v/>
      </c>
    </row>
    <row r="315" spans="7:7" x14ac:dyDescent="0.2">
      <c r="G315" s="27" t="str">
        <f t="shared" si="5"/>
        <v/>
      </c>
    </row>
    <row r="316" spans="7:7" x14ac:dyDescent="0.2">
      <c r="G316" s="27" t="str">
        <f t="shared" si="5"/>
        <v/>
      </c>
    </row>
    <row r="317" spans="7:7" x14ac:dyDescent="0.2">
      <c r="G317" s="27" t="str">
        <f t="shared" si="5"/>
        <v/>
      </c>
    </row>
    <row r="318" spans="7:7" x14ac:dyDescent="0.2">
      <c r="G318" s="27" t="str">
        <f t="shared" si="5"/>
        <v/>
      </c>
    </row>
    <row r="319" spans="7:7" x14ac:dyDescent="0.2">
      <c r="G319" s="27" t="str">
        <f t="shared" si="5"/>
        <v/>
      </c>
    </row>
    <row r="320" spans="7:7" x14ac:dyDescent="0.2">
      <c r="G320" s="27" t="str">
        <f t="shared" si="5"/>
        <v/>
      </c>
    </row>
    <row r="321" spans="7:7" x14ac:dyDescent="0.2">
      <c r="G321" s="27" t="str">
        <f t="shared" si="5"/>
        <v/>
      </c>
    </row>
    <row r="322" spans="7:7" x14ac:dyDescent="0.2">
      <c r="G322" s="27" t="str">
        <f t="shared" si="5"/>
        <v/>
      </c>
    </row>
    <row r="323" spans="7:7" x14ac:dyDescent="0.2">
      <c r="G323" s="27" t="str">
        <f t="shared" si="5"/>
        <v/>
      </c>
    </row>
    <row r="324" spans="7:7" x14ac:dyDescent="0.2">
      <c r="G324" s="27" t="str">
        <f t="shared" si="5"/>
        <v/>
      </c>
    </row>
    <row r="325" spans="7:7" x14ac:dyDescent="0.2">
      <c r="G325" s="27" t="str">
        <f t="shared" si="5"/>
        <v/>
      </c>
    </row>
    <row r="326" spans="7:7" x14ac:dyDescent="0.2">
      <c r="G326" s="27" t="str">
        <f t="shared" si="5"/>
        <v/>
      </c>
    </row>
    <row r="327" spans="7:7" x14ac:dyDescent="0.2">
      <c r="G327" s="27" t="str">
        <f t="shared" si="5"/>
        <v/>
      </c>
    </row>
    <row r="328" spans="7:7" x14ac:dyDescent="0.2">
      <c r="G328" s="27" t="str">
        <f t="shared" si="5"/>
        <v/>
      </c>
    </row>
    <row r="329" spans="7:7" x14ac:dyDescent="0.2">
      <c r="G329" s="27" t="str">
        <f t="shared" si="5"/>
        <v/>
      </c>
    </row>
    <row r="330" spans="7:7" x14ac:dyDescent="0.2">
      <c r="G330" s="27" t="str">
        <f t="shared" si="5"/>
        <v/>
      </c>
    </row>
    <row r="331" spans="7:7" x14ac:dyDescent="0.2">
      <c r="G331" s="27" t="str">
        <f t="shared" si="5"/>
        <v/>
      </c>
    </row>
    <row r="332" spans="7:7" x14ac:dyDescent="0.2">
      <c r="G332" s="27" t="str">
        <f t="shared" si="5"/>
        <v/>
      </c>
    </row>
    <row r="333" spans="7:7" x14ac:dyDescent="0.2">
      <c r="G333" s="27" t="str">
        <f t="shared" si="5"/>
        <v/>
      </c>
    </row>
    <row r="334" spans="7:7" x14ac:dyDescent="0.2">
      <c r="G334" s="27" t="str">
        <f t="shared" ref="G334:G397" si="6">IF(B334="","",CEILING(F334/1250,0.1))</f>
        <v/>
      </c>
    </row>
    <row r="335" spans="7:7" x14ac:dyDescent="0.2">
      <c r="G335" s="27" t="str">
        <f t="shared" si="6"/>
        <v/>
      </c>
    </row>
    <row r="336" spans="7:7" x14ac:dyDescent="0.2">
      <c r="G336" s="27" t="str">
        <f t="shared" si="6"/>
        <v/>
      </c>
    </row>
    <row r="337" spans="7:7" x14ac:dyDescent="0.2">
      <c r="G337" s="27" t="str">
        <f t="shared" si="6"/>
        <v/>
      </c>
    </row>
    <row r="338" spans="7:7" x14ac:dyDescent="0.2">
      <c r="G338" s="27" t="str">
        <f t="shared" si="6"/>
        <v/>
      </c>
    </row>
    <row r="339" spans="7:7" x14ac:dyDescent="0.2">
      <c r="G339" s="27" t="str">
        <f t="shared" si="6"/>
        <v/>
      </c>
    </row>
    <row r="340" spans="7:7" x14ac:dyDescent="0.2">
      <c r="G340" s="27" t="str">
        <f t="shared" si="6"/>
        <v/>
      </c>
    </row>
    <row r="341" spans="7:7" x14ac:dyDescent="0.2">
      <c r="G341" s="27" t="str">
        <f t="shared" si="6"/>
        <v/>
      </c>
    </row>
    <row r="342" spans="7:7" x14ac:dyDescent="0.2">
      <c r="G342" s="27" t="str">
        <f t="shared" si="6"/>
        <v/>
      </c>
    </row>
    <row r="343" spans="7:7" x14ac:dyDescent="0.2">
      <c r="G343" s="27" t="str">
        <f t="shared" si="6"/>
        <v/>
      </c>
    </row>
    <row r="344" spans="7:7" x14ac:dyDescent="0.2">
      <c r="G344" s="27" t="str">
        <f t="shared" si="6"/>
        <v/>
      </c>
    </row>
    <row r="345" spans="7:7" x14ac:dyDescent="0.2">
      <c r="G345" s="27" t="str">
        <f t="shared" si="6"/>
        <v/>
      </c>
    </row>
    <row r="346" spans="7:7" x14ac:dyDescent="0.2">
      <c r="G346" s="27" t="str">
        <f t="shared" si="6"/>
        <v/>
      </c>
    </row>
    <row r="347" spans="7:7" x14ac:dyDescent="0.2">
      <c r="G347" s="27" t="str">
        <f t="shared" si="6"/>
        <v/>
      </c>
    </row>
    <row r="348" spans="7:7" x14ac:dyDescent="0.2">
      <c r="G348" s="27" t="str">
        <f t="shared" si="6"/>
        <v/>
      </c>
    </row>
    <row r="349" spans="7:7" x14ac:dyDescent="0.2">
      <c r="G349" s="27" t="str">
        <f t="shared" si="6"/>
        <v/>
      </c>
    </row>
    <row r="350" spans="7:7" x14ac:dyDescent="0.2">
      <c r="G350" s="27" t="str">
        <f t="shared" si="6"/>
        <v/>
      </c>
    </row>
    <row r="351" spans="7:7" x14ac:dyDescent="0.2">
      <c r="G351" s="27" t="str">
        <f t="shared" si="6"/>
        <v/>
      </c>
    </row>
    <row r="352" spans="7:7" x14ac:dyDescent="0.2">
      <c r="G352" s="27" t="str">
        <f t="shared" si="6"/>
        <v/>
      </c>
    </row>
    <row r="353" spans="7:7" x14ac:dyDescent="0.2">
      <c r="G353" s="27" t="str">
        <f t="shared" si="6"/>
        <v/>
      </c>
    </row>
    <row r="354" spans="7:7" x14ac:dyDescent="0.2">
      <c r="G354" s="27" t="str">
        <f t="shared" si="6"/>
        <v/>
      </c>
    </row>
    <row r="355" spans="7:7" x14ac:dyDescent="0.2">
      <c r="G355" s="27" t="str">
        <f t="shared" si="6"/>
        <v/>
      </c>
    </row>
    <row r="356" spans="7:7" x14ac:dyDescent="0.2">
      <c r="G356" s="27" t="str">
        <f t="shared" si="6"/>
        <v/>
      </c>
    </row>
    <row r="357" spans="7:7" x14ac:dyDescent="0.2">
      <c r="G357" s="27" t="str">
        <f t="shared" si="6"/>
        <v/>
      </c>
    </row>
    <row r="358" spans="7:7" x14ac:dyDescent="0.2">
      <c r="G358" s="27" t="str">
        <f t="shared" si="6"/>
        <v/>
      </c>
    </row>
    <row r="359" spans="7:7" x14ac:dyDescent="0.2">
      <c r="G359" s="27" t="str">
        <f t="shared" si="6"/>
        <v/>
      </c>
    </row>
    <row r="360" spans="7:7" x14ac:dyDescent="0.2">
      <c r="G360" s="27" t="str">
        <f t="shared" si="6"/>
        <v/>
      </c>
    </row>
    <row r="361" spans="7:7" x14ac:dyDescent="0.2">
      <c r="G361" s="27" t="str">
        <f t="shared" si="6"/>
        <v/>
      </c>
    </row>
    <row r="362" spans="7:7" x14ac:dyDescent="0.2">
      <c r="G362" s="27" t="str">
        <f t="shared" si="6"/>
        <v/>
      </c>
    </row>
    <row r="363" spans="7:7" x14ac:dyDescent="0.2">
      <c r="G363" s="27" t="str">
        <f t="shared" si="6"/>
        <v/>
      </c>
    </row>
    <row r="364" spans="7:7" x14ac:dyDescent="0.2">
      <c r="G364" s="27" t="str">
        <f t="shared" si="6"/>
        <v/>
      </c>
    </row>
    <row r="365" spans="7:7" x14ac:dyDescent="0.2">
      <c r="G365" s="27" t="str">
        <f t="shared" si="6"/>
        <v/>
      </c>
    </row>
    <row r="366" spans="7:7" x14ac:dyDescent="0.2">
      <c r="G366" s="27" t="str">
        <f t="shared" si="6"/>
        <v/>
      </c>
    </row>
    <row r="367" spans="7:7" x14ac:dyDescent="0.2">
      <c r="G367" s="27" t="str">
        <f t="shared" si="6"/>
        <v/>
      </c>
    </row>
    <row r="368" spans="7:7" x14ac:dyDescent="0.2">
      <c r="G368" s="27" t="str">
        <f t="shared" si="6"/>
        <v/>
      </c>
    </row>
    <row r="369" spans="7:7" x14ac:dyDescent="0.2">
      <c r="G369" s="27" t="str">
        <f t="shared" si="6"/>
        <v/>
      </c>
    </row>
    <row r="370" spans="7:7" x14ac:dyDescent="0.2">
      <c r="G370" s="27" t="str">
        <f t="shared" si="6"/>
        <v/>
      </c>
    </row>
    <row r="371" spans="7:7" x14ac:dyDescent="0.2">
      <c r="G371" s="27" t="str">
        <f t="shared" si="6"/>
        <v/>
      </c>
    </row>
    <row r="372" spans="7:7" x14ac:dyDescent="0.2">
      <c r="G372" s="27" t="str">
        <f t="shared" si="6"/>
        <v/>
      </c>
    </row>
    <row r="373" spans="7:7" x14ac:dyDescent="0.2">
      <c r="G373" s="27" t="str">
        <f t="shared" si="6"/>
        <v/>
      </c>
    </row>
    <row r="374" spans="7:7" x14ac:dyDescent="0.2">
      <c r="G374" s="27" t="str">
        <f t="shared" si="6"/>
        <v/>
      </c>
    </row>
    <row r="375" spans="7:7" x14ac:dyDescent="0.2">
      <c r="G375" s="27" t="str">
        <f t="shared" si="6"/>
        <v/>
      </c>
    </row>
    <row r="376" spans="7:7" x14ac:dyDescent="0.2">
      <c r="G376" s="27" t="str">
        <f t="shared" si="6"/>
        <v/>
      </c>
    </row>
    <row r="377" spans="7:7" x14ac:dyDescent="0.2">
      <c r="G377" s="27" t="str">
        <f t="shared" si="6"/>
        <v/>
      </c>
    </row>
    <row r="378" spans="7:7" x14ac:dyDescent="0.2">
      <c r="G378" s="27" t="str">
        <f t="shared" si="6"/>
        <v/>
      </c>
    </row>
    <row r="379" spans="7:7" x14ac:dyDescent="0.2">
      <c r="G379" s="27" t="str">
        <f t="shared" si="6"/>
        <v/>
      </c>
    </row>
    <row r="380" spans="7:7" x14ac:dyDescent="0.2">
      <c r="G380" s="27" t="str">
        <f t="shared" si="6"/>
        <v/>
      </c>
    </row>
    <row r="381" spans="7:7" x14ac:dyDescent="0.2">
      <c r="G381" s="27" t="str">
        <f t="shared" si="6"/>
        <v/>
      </c>
    </row>
    <row r="382" spans="7:7" x14ac:dyDescent="0.2">
      <c r="G382" s="27" t="str">
        <f t="shared" si="6"/>
        <v/>
      </c>
    </row>
    <row r="383" spans="7:7" x14ac:dyDescent="0.2">
      <c r="G383" s="27" t="str">
        <f t="shared" si="6"/>
        <v/>
      </c>
    </row>
    <row r="384" spans="7:7" x14ac:dyDescent="0.2">
      <c r="G384" s="27" t="str">
        <f t="shared" si="6"/>
        <v/>
      </c>
    </row>
    <row r="385" spans="7:7" x14ac:dyDescent="0.2">
      <c r="G385" s="27" t="str">
        <f t="shared" si="6"/>
        <v/>
      </c>
    </row>
    <row r="386" spans="7:7" x14ac:dyDescent="0.2">
      <c r="G386" s="27" t="str">
        <f t="shared" si="6"/>
        <v/>
      </c>
    </row>
    <row r="387" spans="7:7" x14ac:dyDescent="0.2">
      <c r="G387" s="27" t="str">
        <f t="shared" si="6"/>
        <v/>
      </c>
    </row>
    <row r="388" spans="7:7" x14ac:dyDescent="0.2">
      <c r="G388" s="27" t="str">
        <f t="shared" si="6"/>
        <v/>
      </c>
    </row>
    <row r="389" spans="7:7" x14ac:dyDescent="0.2">
      <c r="G389" s="27" t="str">
        <f t="shared" si="6"/>
        <v/>
      </c>
    </row>
    <row r="390" spans="7:7" x14ac:dyDescent="0.2">
      <c r="G390" s="27" t="str">
        <f t="shared" si="6"/>
        <v/>
      </c>
    </row>
    <row r="391" spans="7:7" x14ac:dyDescent="0.2">
      <c r="G391" s="27" t="str">
        <f t="shared" si="6"/>
        <v/>
      </c>
    </row>
    <row r="392" spans="7:7" x14ac:dyDescent="0.2">
      <c r="G392" s="27" t="str">
        <f t="shared" si="6"/>
        <v/>
      </c>
    </row>
    <row r="393" spans="7:7" x14ac:dyDescent="0.2">
      <c r="G393" s="27" t="str">
        <f t="shared" si="6"/>
        <v/>
      </c>
    </row>
    <row r="394" spans="7:7" x14ac:dyDescent="0.2">
      <c r="G394" s="27" t="str">
        <f t="shared" si="6"/>
        <v/>
      </c>
    </row>
    <row r="395" spans="7:7" x14ac:dyDescent="0.2">
      <c r="G395" s="27" t="str">
        <f t="shared" si="6"/>
        <v/>
      </c>
    </row>
    <row r="396" spans="7:7" x14ac:dyDescent="0.2">
      <c r="G396" s="27" t="str">
        <f t="shared" si="6"/>
        <v/>
      </c>
    </row>
    <row r="397" spans="7:7" x14ac:dyDescent="0.2">
      <c r="G397" s="27" t="str">
        <f t="shared" si="6"/>
        <v/>
      </c>
    </row>
    <row r="398" spans="7:7" x14ac:dyDescent="0.2">
      <c r="G398" s="27" t="str">
        <f t="shared" ref="G398:G461" si="7">IF(B398="","",CEILING(F398/1250,0.1))</f>
        <v/>
      </c>
    </row>
    <row r="399" spans="7:7" x14ac:dyDescent="0.2">
      <c r="G399" s="27" t="str">
        <f t="shared" si="7"/>
        <v/>
      </c>
    </row>
    <row r="400" spans="7:7" x14ac:dyDescent="0.2">
      <c r="G400" s="27" t="str">
        <f t="shared" si="7"/>
        <v/>
      </c>
    </row>
    <row r="401" spans="7:7" x14ac:dyDescent="0.2">
      <c r="G401" s="27" t="str">
        <f t="shared" si="7"/>
        <v/>
      </c>
    </row>
    <row r="402" spans="7:7" x14ac:dyDescent="0.2">
      <c r="G402" s="27" t="str">
        <f t="shared" si="7"/>
        <v/>
      </c>
    </row>
    <row r="403" spans="7:7" x14ac:dyDescent="0.2">
      <c r="G403" s="27" t="str">
        <f t="shared" si="7"/>
        <v/>
      </c>
    </row>
    <row r="404" spans="7:7" x14ac:dyDescent="0.2">
      <c r="G404" s="27" t="str">
        <f t="shared" si="7"/>
        <v/>
      </c>
    </row>
    <row r="405" spans="7:7" x14ac:dyDescent="0.2">
      <c r="G405" s="27" t="str">
        <f t="shared" si="7"/>
        <v/>
      </c>
    </row>
    <row r="406" spans="7:7" x14ac:dyDescent="0.2">
      <c r="G406" s="27" t="str">
        <f t="shared" si="7"/>
        <v/>
      </c>
    </row>
    <row r="407" spans="7:7" x14ac:dyDescent="0.2">
      <c r="G407" s="27" t="str">
        <f t="shared" si="7"/>
        <v/>
      </c>
    </row>
    <row r="408" spans="7:7" x14ac:dyDescent="0.2">
      <c r="G408" s="27" t="str">
        <f t="shared" si="7"/>
        <v/>
      </c>
    </row>
    <row r="409" spans="7:7" x14ac:dyDescent="0.2">
      <c r="G409" s="27" t="str">
        <f t="shared" si="7"/>
        <v/>
      </c>
    </row>
    <row r="410" spans="7:7" x14ac:dyDescent="0.2">
      <c r="G410" s="27" t="str">
        <f t="shared" si="7"/>
        <v/>
      </c>
    </row>
    <row r="411" spans="7:7" x14ac:dyDescent="0.2">
      <c r="G411" s="27" t="str">
        <f t="shared" si="7"/>
        <v/>
      </c>
    </row>
    <row r="412" spans="7:7" x14ac:dyDescent="0.2">
      <c r="G412" s="27" t="str">
        <f t="shared" si="7"/>
        <v/>
      </c>
    </row>
    <row r="413" spans="7:7" x14ac:dyDescent="0.2">
      <c r="G413" s="27" t="str">
        <f t="shared" si="7"/>
        <v/>
      </c>
    </row>
    <row r="414" spans="7:7" x14ac:dyDescent="0.2">
      <c r="G414" s="27" t="str">
        <f t="shared" si="7"/>
        <v/>
      </c>
    </row>
    <row r="415" spans="7:7" x14ac:dyDescent="0.2">
      <c r="G415" s="27" t="str">
        <f t="shared" si="7"/>
        <v/>
      </c>
    </row>
    <row r="416" spans="7:7" x14ac:dyDescent="0.2">
      <c r="G416" s="27" t="str">
        <f t="shared" si="7"/>
        <v/>
      </c>
    </row>
    <row r="417" spans="7:7" x14ac:dyDescent="0.2">
      <c r="G417" s="27" t="str">
        <f t="shared" si="7"/>
        <v/>
      </c>
    </row>
    <row r="418" spans="7:7" x14ac:dyDescent="0.2">
      <c r="G418" s="27" t="str">
        <f t="shared" si="7"/>
        <v/>
      </c>
    </row>
    <row r="419" spans="7:7" x14ac:dyDescent="0.2">
      <c r="G419" s="27" t="str">
        <f t="shared" si="7"/>
        <v/>
      </c>
    </row>
    <row r="420" spans="7:7" x14ac:dyDescent="0.2">
      <c r="G420" s="27" t="str">
        <f t="shared" si="7"/>
        <v/>
      </c>
    </row>
    <row r="421" spans="7:7" x14ac:dyDescent="0.2">
      <c r="G421" s="27" t="str">
        <f t="shared" si="7"/>
        <v/>
      </c>
    </row>
    <row r="422" spans="7:7" x14ac:dyDescent="0.2">
      <c r="G422" s="27" t="str">
        <f t="shared" si="7"/>
        <v/>
      </c>
    </row>
    <row r="423" spans="7:7" x14ac:dyDescent="0.2">
      <c r="G423" s="27" t="str">
        <f t="shared" si="7"/>
        <v/>
      </c>
    </row>
    <row r="424" spans="7:7" x14ac:dyDescent="0.2">
      <c r="G424" s="27" t="str">
        <f t="shared" si="7"/>
        <v/>
      </c>
    </row>
    <row r="425" spans="7:7" x14ac:dyDescent="0.2">
      <c r="G425" s="27" t="str">
        <f t="shared" si="7"/>
        <v/>
      </c>
    </row>
    <row r="426" spans="7:7" x14ac:dyDescent="0.2">
      <c r="G426" s="27" t="str">
        <f t="shared" si="7"/>
        <v/>
      </c>
    </row>
    <row r="427" spans="7:7" x14ac:dyDescent="0.2">
      <c r="G427" s="27" t="str">
        <f t="shared" si="7"/>
        <v/>
      </c>
    </row>
    <row r="428" spans="7:7" x14ac:dyDescent="0.2">
      <c r="G428" s="27" t="str">
        <f t="shared" si="7"/>
        <v/>
      </c>
    </row>
    <row r="429" spans="7:7" x14ac:dyDescent="0.2">
      <c r="G429" s="27" t="str">
        <f t="shared" si="7"/>
        <v/>
      </c>
    </row>
    <row r="430" spans="7:7" x14ac:dyDescent="0.2">
      <c r="G430" s="27" t="str">
        <f t="shared" si="7"/>
        <v/>
      </c>
    </row>
    <row r="431" spans="7:7" x14ac:dyDescent="0.2">
      <c r="G431" s="27" t="str">
        <f t="shared" si="7"/>
        <v/>
      </c>
    </row>
    <row r="432" spans="7:7" x14ac:dyDescent="0.2">
      <c r="G432" s="27" t="str">
        <f t="shared" si="7"/>
        <v/>
      </c>
    </row>
    <row r="433" spans="7:7" x14ac:dyDescent="0.2">
      <c r="G433" s="27" t="str">
        <f t="shared" si="7"/>
        <v/>
      </c>
    </row>
    <row r="434" spans="7:7" x14ac:dyDescent="0.2">
      <c r="G434" s="27" t="str">
        <f t="shared" si="7"/>
        <v/>
      </c>
    </row>
    <row r="435" spans="7:7" x14ac:dyDescent="0.2">
      <c r="G435" s="27" t="str">
        <f t="shared" si="7"/>
        <v/>
      </c>
    </row>
    <row r="436" spans="7:7" x14ac:dyDescent="0.2">
      <c r="G436" s="27" t="str">
        <f t="shared" si="7"/>
        <v/>
      </c>
    </row>
    <row r="437" spans="7:7" x14ac:dyDescent="0.2">
      <c r="G437" s="27" t="str">
        <f t="shared" si="7"/>
        <v/>
      </c>
    </row>
    <row r="438" spans="7:7" x14ac:dyDescent="0.2">
      <c r="G438" s="27" t="str">
        <f t="shared" si="7"/>
        <v/>
      </c>
    </row>
    <row r="439" spans="7:7" x14ac:dyDescent="0.2">
      <c r="G439" s="27" t="str">
        <f t="shared" si="7"/>
        <v/>
      </c>
    </row>
    <row r="440" spans="7:7" x14ac:dyDescent="0.2">
      <c r="G440" s="27" t="str">
        <f t="shared" si="7"/>
        <v/>
      </c>
    </row>
    <row r="441" spans="7:7" x14ac:dyDescent="0.2">
      <c r="G441" s="27" t="str">
        <f t="shared" si="7"/>
        <v/>
      </c>
    </row>
    <row r="442" spans="7:7" x14ac:dyDescent="0.2">
      <c r="G442" s="27" t="str">
        <f t="shared" si="7"/>
        <v/>
      </c>
    </row>
    <row r="443" spans="7:7" x14ac:dyDescent="0.2">
      <c r="G443" s="27" t="str">
        <f t="shared" si="7"/>
        <v/>
      </c>
    </row>
    <row r="444" spans="7:7" x14ac:dyDescent="0.2">
      <c r="G444" s="27" t="str">
        <f t="shared" si="7"/>
        <v/>
      </c>
    </row>
    <row r="445" spans="7:7" x14ac:dyDescent="0.2">
      <c r="G445" s="27" t="str">
        <f t="shared" si="7"/>
        <v/>
      </c>
    </row>
    <row r="446" spans="7:7" x14ac:dyDescent="0.2">
      <c r="G446" s="27" t="str">
        <f t="shared" si="7"/>
        <v/>
      </c>
    </row>
    <row r="447" spans="7:7" x14ac:dyDescent="0.2">
      <c r="G447" s="27" t="str">
        <f t="shared" si="7"/>
        <v/>
      </c>
    </row>
    <row r="448" spans="7:7" x14ac:dyDescent="0.2">
      <c r="G448" s="27" t="str">
        <f t="shared" si="7"/>
        <v/>
      </c>
    </row>
    <row r="449" spans="7:7" x14ac:dyDescent="0.2">
      <c r="G449" s="27" t="str">
        <f t="shared" si="7"/>
        <v/>
      </c>
    </row>
    <row r="450" spans="7:7" x14ac:dyDescent="0.2">
      <c r="G450" s="27" t="str">
        <f t="shared" si="7"/>
        <v/>
      </c>
    </row>
    <row r="451" spans="7:7" x14ac:dyDescent="0.2">
      <c r="G451" s="27" t="str">
        <f t="shared" si="7"/>
        <v/>
      </c>
    </row>
    <row r="452" spans="7:7" x14ac:dyDescent="0.2">
      <c r="G452" s="27" t="str">
        <f t="shared" si="7"/>
        <v/>
      </c>
    </row>
    <row r="453" spans="7:7" x14ac:dyDescent="0.2">
      <c r="G453" s="27" t="str">
        <f t="shared" si="7"/>
        <v/>
      </c>
    </row>
    <row r="454" spans="7:7" x14ac:dyDescent="0.2">
      <c r="G454" s="27" t="str">
        <f t="shared" si="7"/>
        <v/>
      </c>
    </row>
    <row r="455" spans="7:7" x14ac:dyDescent="0.2">
      <c r="G455" s="27" t="str">
        <f t="shared" si="7"/>
        <v/>
      </c>
    </row>
    <row r="456" spans="7:7" x14ac:dyDescent="0.2">
      <c r="G456" s="27" t="str">
        <f t="shared" si="7"/>
        <v/>
      </c>
    </row>
    <row r="457" spans="7:7" x14ac:dyDescent="0.2">
      <c r="G457" s="27" t="str">
        <f t="shared" si="7"/>
        <v/>
      </c>
    </row>
    <row r="458" spans="7:7" x14ac:dyDescent="0.2">
      <c r="G458" s="27" t="str">
        <f t="shared" si="7"/>
        <v/>
      </c>
    </row>
    <row r="459" spans="7:7" x14ac:dyDescent="0.2">
      <c r="G459" s="27" t="str">
        <f t="shared" si="7"/>
        <v/>
      </c>
    </row>
    <row r="460" spans="7:7" x14ac:dyDescent="0.2">
      <c r="G460" s="27" t="str">
        <f t="shared" si="7"/>
        <v/>
      </c>
    </row>
    <row r="461" spans="7:7" x14ac:dyDescent="0.2">
      <c r="G461" s="27" t="str">
        <f t="shared" si="7"/>
        <v/>
      </c>
    </row>
    <row r="462" spans="7:7" x14ac:dyDescent="0.2">
      <c r="G462" s="27" t="str">
        <f t="shared" ref="G462:G525" si="8">IF(B462="","",CEILING(F462/1250,0.1))</f>
        <v/>
      </c>
    </row>
    <row r="463" spans="7:7" x14ac:dyDescent="0.2">
      <c r="G463" s="27" t="str">
        <f t="shared" si="8"/>
        <v/>
      </c>
    </row>
    <row r="464" spans="7:7" x14ac:dyDescent="0.2">
      <c r="G464" s="27" t="str">
        <f t="shared" si="8"/>
        <v/>
      </c>
    </row>
    <row r="465" spans="7:7" x14ac:dyDescent="0.2">
      <c r="G465" s="27" t="str">
        <f t="shared" si="8"/>
        <v/>
      </c>
    </row>
    <row r="466" spans="7:7" x14ac:dyDescent="0.2">
      <c r="G466" s="27" t="str">
        <f t="shared" si="8"/>
        <v/>
      </c>
    </row>
    <row r="467" spans="7:7" x14ac:dyDescent="0.2">
      <c r="G467" s="27" t="str">
        <f t="shared" si="8"/>
        <v/>
      </c>
    </row>
    <row r="468" spans="7:7" x14ac:dyDescent="0.2">
      <c r="G468" s="27" t="str">
        <f t="shared" si="8"/>
        <v/>
      </c>
    </row>
    <row r="469" spans="7:7" x14ac:dyDescent="0.2">
      <c r="G469" s="27" t="str">
        <f t="shared" si="8"/>
        <v/>
      </c>
    </row>
    <row r="470" spans="7:7" x14ac:dyDescent="0.2">
      <c r="G470" s="27" t="str">
        <f t="shared" si="8"/>
        <v/>
      </c>
    </row>
    <row r="471" spans="7:7" x14ac:dyDescent="0.2">
      <c r="G471" s="27" t="str">
        <f t="shared" si="8"/>
        <v/>
      </c>
    </row>
    <row r="472" spans="7:7" x14ac:dyDescent="0.2">
      <c r="G472" s="27" t="str">
        <f t="shared" si="8"/>
        <v/>
      </c>
    </row>
    <row r="473" spans="7:7" x14ac:dyDescent="0.2">
      <c r="G473" s="27" t="str">
        <f t="shared" si="8"/>
        <v/>
      </c>
    </row>
    <row r="474" spans="7:7" x14ac:dyDescent="0.2">
      <c r="G474" s="27" t="str">
        <f t="shared" si="8"/>
        <v/>
      </c>
    </row>
    <row r="475" spans="7:7" x14ac:dyDescent="0.2">
      <c r="G475" s="27" t="str">
        <f t="shared" si="8"/>
        <v/>
      </c>
    </row>
    <row r="476" spans="7:7" x14ac:dyDescent="0.2">
      <c r="G476" s="27" t="str">
        <f t="shared" si="8"/>
        <v/>
      </c>
    </row>
    <row r="477" spans="7:7" x14ac:dyDescent="0.2">
      <c r="G477" s="27" t="str">
        <f t="shared" si="8"/>
        <v/>
      </c>
    </row>
    <row r="478" spans="7:7" x14ac:dyDescent="0.2">
      <c r="G478" s="27" t="str">
        <f t="shared" si="8"/>
        <v/>
      </c>
    </row>
    <row r="479" spans="7:7" x14ac:dyDescent="0.2">
      <c r="G479" s="27" t="str">
        <f t="shared" si="8"/>
        <v/>
      </c>
    </row>
    <row r="480" spans="7:7" x14ac:dyDescent="0.2">
      <c r="G480" s="27" t="str">
        <f t="shared" si="8"/>
        <v/>
      </c>
    </row>
    <row r="481" spans="7:7" x14ac:dyDescent="0.2">
      <c r="G481" s="27" t="str">
        <f t="shared" si="8"/>
        <v/>
      </c>
    </row>
    <row r="482" spans="7:7" x14ac:dyDescent="0.2">
      <c r="G482" s="27" t="str">
        <f t="shared" si="8"/>
        <v/>
      </c>
    </row>
    <row r="483" spans="7:7" x14ac:dyDescent="0.2">
      <c r="G483" s="27" t="str">
        <f t="shared" si="8"/>
        <v/>
      </c>
    </row>
    <row r="484" spans="7:7" x14ac:dyDescent="0.2">
      <c r="G484" s="27" t="str">
        <f t="shared" si="8"/>
        <v/>
      </c>
    </row>
    <row r="485" spans="7:7" x14ac:dyDescent="0.2">
      <c r="G485" s="27" t="str">
        <f t="shared" si="8"/>
        <v/>
      </c>
    </row>
    <row r="486" spans="7:7" x14ac:dyDescent="0.2">
      <c r="G486" s="27" t="str">
        <f t="shared" si="8"/>
        <v/>
      </c>
    </row>
    <row r="487" spans="7:7" x14ac:dyDescent="0.2">
      <c r="G487" s="27" t="str">
        <f t="shared" si="8"/>
        <v/>
      </c>
    </row>
    <row r="488" spans="7:7" x14ac:dyDescent="0.2">
      <c r="G488" s="27" t="str">
        <f t="shared" si="8"/>
        <v/>
      </c>
    </row>
    <row r="489" spans="7:7" x14ac:dyDescent="0.2">
      <c r="G489" s="27" t="str">
        <f t="shared" si="8"/>
        <v/>
      </c>
    </row>
    <row r="490" spans="7:7" x14ac:dyDescent="0.2">
      <c r="G490" s="27" t="str">
        <f t="shared" si="8"/>
        <v/>
      </c>
    </row>
    <row r="491" spans="7:7" x14ac:dyDescent="0.2">
      <c r="G491" s="27" t="str">
        <f t="shared" si="8"/>
        <v/>
      </c>
    </row>
    <row r="492" spans="7:7" x14ac:dyDescent="0.2">
      <c r="G492" s="27" t="str">
        <f t="shared" si="8"/>
        <v/>
      </c>
    </row>
    <row r="493" spans="7:7" x14ac:dyDescent="0.2">
      <c r="G493" s="27" t="str">
        <f t="shared" si="8"/>
        <v/>
      </c>
    </row>
    <row r="494" spans="7:7" x14ac:dyDescent="0.2">
      <c r="G494" s="27" t="str">
        <f t="shared" si="8"/>
        <v/>
      </c>
    </row>
    <row r="495" spans="7:7" x14ac:dyDescent="0.2">
      <c r="G495" s="27" t="str">
        <f t="shared" si="8"/>
        <v/>
      </c>
    </row>
    <row r="496" spans="7:7" x14ac:dyDescent="0.2">
      <c r="G496" s="27" t="str">
        <f t="shared" si="8"/>
        <v/>
      </c>
    </row>
    <row r="497" spans="7:7" x14ac:dyDescent="0.2">
      <c r="G497" s="27" t="str">
        <f t="shared" si="8"/>
        <v/>
      </c>
    </row>
    <row r="498" spans="7:7" x14ac:dyDescent="0.2">
      <c r="G498" s="27" t="str">
        <f t="shared" si="8"/>
        <v/>
      </c>
    </row>
    <row r="499" spans="7:7" x14ac:dyDescent="0.2">
      <c r="G499" s="27" t="str">
        <f t="shared" si="8"/>
        <v/>
      </c>
    </row>
    <row r="500" spans="7:7" x14ac:dyDescent="0.2">
      <c r="G500" s="27" t="str">
        <f t="shared" si="8"/>
        <v/>
      </c>
    </row>
    <row r="501" spans="7:7" x14ac:dyDescent="0.2">
      <c r="G501" s="27" t="str">
        <f t="shared" si="8"/>
        <v/>
      </c>
    </row>
    <row r="502" spans="7:7" x14ac:dyDescent="0.2">
      <c r="G502" s="27" t="str">
        <f t="shared" si="8"/>
        <v/>
      </c>
    </row>
    <row r="503" spans="7:7" x14ac:dyDescent="0.2">
      <c r="G503" s="27" t="str">
        <f t="shared" si="8"/>
        <v/>
      </c>
    </row>
    <row r="504" spans="7:7" x14ac:dyDescent="0.2">
      <c r="G504" s="27" t="str">
        <f t="shared" si="8"/>
        <v/>
      </c>
    </row>
    <row r="505" spans="7:7" x14ac:dyDescent="0.2">
      <c r="G505" s="27" t="str">
        <f t="shared" si="8"/>
        <v/>
      </c>
    </row>
    <row r="506" spans="7:7" x14ac:dyDescent="0.2">
      <c r="G506" s="27" t="str">
        <f t="shared" si="8"/>
        <v/>
      </c>
    </row>
    <row r="507" spans="7:7" x14ac:dyDescent="0.2">
      <c r="G507" s="27" t="str">
        <f t="shared" si="8"/>
        <v/>
      </c>
    </row>
    <row r="508" spans="7:7" x14ac:dyDescent="0.2">
      <c r="G508" s="27" t="str">
        <f t="shared" si="8"/>
        <v/>
      </c>
    </row>
    <row r="509" spans="7:7" x14ac:dyDescent="0.2">
      <c r="G509" s="27" t="str">
        <f t="shared" si="8"/>
        <v/>
      </c>
    </row>
    <row r="510" spans="7:7" x14ac:dyDescent="0.2">
      <c r="G510" s="27" t="str">
        <f t="shared" si="8"/>
        <v/>
      </c>
    </row>
    <row r="511" spans="7:7" x14ac:dyDescent="0.2">
      <c r="G511" s="27" t="str">
        <f t="shared" si="8"/>
        <v/>
      </c>
    </row>
    <row r="512" spans="7:7" x14ac:dyDescent="0.2">
      <c r="G512" s="27" t="str">
        <f t="shared" si="8"/>
        <v/>
      </c>
    </row>
    <row r="513" spans="7:7" x14ac:dyDescent="0.2">
      <c r="G513" s="27" t="str">
        <f t="shared" si="8"/>
        <v/>
      </c>
    </row>
    <row r="514" spans="7:7" x14ac:dyDescent="0.2">
      <c r="G514" s="27" t="str">
        <f t="shared" si="8"/>
        <v/>
      </c>
    </row>
    <row r="515" spans="7:7" x14ac:dyDescent="0.2">
      <c r="G515" s="27" t="str">
        <f t="shared" si="8"/>
        <v/>
      </c>
    </row>
    <row r="516" spans="7:7" x14ac:dyDescent="0.2">
      <c r="G516" s="27" t="str">
        <f t="shared" si="8"/>
        <v/>
      </c>
    </row>
    <row r="517" spans="7:7" x14ac:dyDescent="0.2">
      <c r="G517" s="27" t="str">
        <f t="shared" si="8"/>
        <v/>
      </c>
    </row>
    <row r="518" spans="7:7" x14ac:dyDescent="0.2">
      <c r="G518" s="27" t="str">
        <f t="shared" si="8"/>
        <v/>
      </c>
    </row>
    <row r="519" spans="7:7" x14ac:dyDescent="0.2">
      <c r="G519" s="27" t="str">
        <f t="shared" si="8"/>
        <v/>
      </c>
    </row>
    <row r="520" spans="7:7" x14ac:dyDescent="0.2">
      <c r="G520" s="27" t="str">
        <f t="shared" si="8"/>
        <v/>
      </c>
    </row>
    <row r="521" spans="7:7" x14ac:dyDescent="0.2">
      <c r="G521" s="27" t="str">
        <f t="shared" si="8"/>
        <v/>
      </c>
    </row>
    <row r="522" spans="7:7" x14ac:dyDescent="0.2">
      <c r="G522" s="27" t="str">
        <f t="shared" si="8"/>
        <v/>
      </c>
    </row>
    <row r="523" spans="7:7" x14ac:dyDescent="0.2">
      <c r="G523" s="27" t="str">
        <f t="shared" si="8"/>
        <v/>
      </c>
    </row>
    <row r="524" spans="7:7" x14ac:dyDescent="0.2">
      <c r="G524" s="27" t="str">
        <f t="shared" si="8"/>
        <v/>
      </c>
    </row>
    <row r="525" spans="7:7" x14ac:dyDescent="0.2">
      <c r="G525" s="27" t="str">
        <f t="shared" si="8"/>
        <v/>
      </c>
    </row>
    <row r="526" spans="7:7" x14ac:dyDescent="0.2">
      <c r="G526" s="27" t="str">
        <f t="shared" ref="G526:G589" si="9">IF(B526="","",CEILING(F526/1250,0.1))</f>
        <v/>
      </c>
    </row>
    <row r="527" spans="7:7" x14ac:dyDescent="0.2">
      <c r="G527" s="27" t="str">
        <f t="shared" si="9"/>
        <v/>
      </c>
    </row>
    <row r="528" spans="7:7" x14ac:dyDescent="0.2">
      <c r="G528" s="27" t="str">
        <f t="shared" si="9"/>
        <v/>
      </c>
    </row>
    <row r="529" spans="7:7" x14ac:dyDescent="0.2">
      <c r="G529" s="27" t="str">
        <f t="shared" si="9"/>
        <v/>
      </c>
    </row>
    <row r="530" spans="7:7" x14ac:dyDescent="0.2">
      <c r="G530" s="27" t="str">
        <f t="shared" si="9"/>
        <v/>
      </c>
    </row>
    <row r="531" spans="7:7" x14ac:dyDescent="0.2">
      <c r="G531" s="27" t="str">
        <f t="shared" si="9"/>
        <v/>
      </c>
    </row>
    <row r="532" spans="7:7" x14ac:dyDescent="0.2">
      <c r="G532" s="27" t="str">
        <f t="shared" si="9"/>
        <v/>
      </c>
    </row>
    <row r="533" spans="7:7" x14ac:dyDescent="0.2">
      <c r="G533" s="27" t="str">
        <f t="shared" si="9"/>
        <v/>
      </c>
    </row>
    <row r="534" spans="7:7" x14ac:dyDescent="0.2">
      <c r="G534" s="27" t="str">
        <f t="shared" si="9"/>
        <v/>
      </c>
    </row>
    <row r="535" spans="7:7" x14ac:dyDescent="0.2">
      <c r="G535" s="27" t="str">
        <f t="shared" si="9"/>
        <v/>
      </c>
    </row>
    <row r="536" spans="7:7" x14ac:dyDescent="0.2">
      <c r="G536" s="27" t="str">
        <f t="shared" si="9"/>
        <v/>
      </c>
    </row>
    <row r="537" spans="7:7" x14ac:dyDescent="0.2">
      <c r="G537" s="27" t="str">
        <f t="shared" si="9"/>
        <v/>
      </c>
    </row>
    <row r="538" spans="7:7" x14ac:dyDescent="0.2">
      <c r="G538" s="27" t="str">
        <f t="shared" si="9"/>
        <v/>
      </c>
    </row>
    <row r="539" spans="7:7" x14ac:dyDescent="0.2">
      <c r="G539" s="27" t="str">
        <f t="shared" si="9"/>
        <v/>
      </c>
    </row>
    <row r="540" spans="7:7" x14ac:dyDescent="0.2">
      <c r="G540" s="27" t="str">
        <f t="shared" si="9"/>
        <v/>
      </c>
    </row>
    <row r="541" spans="7:7" x14ac:dyDescent="0.2">
      <c r="G541" s="27" t="str">
        <f t="shared" si="9"/>
        <v/>
      </c>
    </row>
    <row r="542" spans="7:7" x14ac:dyDescent="0.2">
      <c r="G542" s="27" t="str">
        <f t="shared" si="9"/>
        <v/>
      </c>
    </row>
    <row r="543" spans="7:7" x14ac:dyDescent="0.2">
      <c r="G543" s="27" t="str">
        <f t="shared" si="9"/>
        <v/>
      </c>
    </row>
    <row r="544" spans="7:7" x14ac:dyDescent="0.2">
      <c r="G544" s="27" t="str">
        <f t="shared" si="9"/>
        <v/>
      </c>
    </row>
    <row r="545" spans="7:7" x14ac:dyDescent="0.2">
      <c r="G545" s="27" t="str">
        <f t="shared" si="9"/>
        <v/>
      </c>
    </row>
    <row r="546" spans="7:7" x14ac:dyDescent="0.2">
      <c r="G546" s="27" t="str">
        <f t="shared" si="9"/>
        <v/>
      </c>
    </row>
    <row r="547" spans="7:7" x14ac:dyDescent="0.2">
      <c r="G547" s="27" t="str">
        <f t="shared" si="9"/>
        <v/>
      </c>
    </row>
    <row r="548" spans="7:7" x14ac:dyDescent="0.2">
      <c r="G548" s="27" t="str">
        <f t="shared" si="9"/>
        <v/>
      </c>
    </row>
    <row r="549" spans="7:7" x14ac:dyDescent="0.2">
      <c r="G549" s="27" t="str">
        <f t="shared" si="9"/>
        <v/>
      </c>
    </row>
    <row r="550" spans="7:7" x14ac:dyDescent="0.2">
      <c r="G550" s="27" t="str">
        <f t="shared" si="9"/>
        <v/>
      </c>
    </row>
    <row r="551" spans="7:7" x14ac:dyDescent="0.2">
      <c r="G551" s="27" t="str">
        <f t="shared" si="9"/>
        <v/>
      </c>
    </row>
    <row r="552" spans="7:7" x14ac:dyDescent="0.2">
      <c r="G552" s="27" t="str">
        <f t="shared" si="9"/>
        <v/>
      </c>
    </row>
    <row r="553" spans="7:7" x14ac:dyDescent="0.2">
      <c r="G553" s="27" t="str">
        <f t="shared" si="9"/>
        <v/>
      </c>
    </row>
    <row r="554" spans="7:7" x14ac:dyDescent="0.2">
      <c r="G554" s="27" t="str">
        <f t="shared" si="9"/>
        <v/>
      </c>
    </row>
    <row r="555" spans="7:7" x14ac:dyDescent="0.2">
      <c r="G555" s="27" t="str">
        <f t="shared" si="9"/>
        <v/>
      </c>
    </row>
    <row r="556" spans="7:7" x14ac:dyDescent="0.2">
      <c r="G556" s="27" t="str">
        <f t="shared" si="9"/>
        <v/>
      </c>
    </row>
    <row r="557" spans="7:7" x14ac:dyDescent="0.2">
      <c r="G557" s="27" t="str">
        <f t="shared" si="9"/>
        <v/>
      </c>
    </row>
    <row r="558" spans="7:7" x14ac:dyDescent="0.2">
      <c r="G558" s="27" t="str">
        <f t="shared" si="9"/>
        <v/>
      </c>
    </row>
    <row r="559" spans="7:7" x14ac:dyDescent="0.2">
      <c r="G559" s="27" t="str">
        <f t="shared" si="9"/>
        <v/>
      </c>
    </row>
    <row r="560" spans="7:7" x14ac:dyDescent="0.2">
      <c r="G560" s="27" t="str">
        <f t="shared" si="9"/>
        <v/>
      </c>
    </row>
    <row r="561" spans="7:7" x14ac:dyDescent="0.2">
      <c r="G561" s="27" t="str">
        <f t="shared" si="9"/>
        <v/>
      </c>
    </row>
    <row r="562" spans="7:7" x14ac:dyDescent="0.2">
      <c r="G562" s="27" t="str">
        <f t="shared" si="9"/>
        <v/>
      </c>
    </row>
    <row r="563" spans="7:7" x14ac:dyDescent="0.2">
      <c r="G563" s="27" t="str">
        <f t="shared" si="9"/>
        <v/>
      </c>
    </row>
    <row r="564" spans="7:7" x14ac:dyDescent="0.2">
      <c r="G564" s="27" t="str">
        <f t="shared" si="9"/>
        <v/>
      </c>
    </row>
    <row r="565" spans="7:7" x14ac:dyDescent="0.2">
      <c r="G565" s="27" t="str">
        <f t="shared" si="9"/>
        <v/>
      </c>
    </row>
    <row r="566" spans="7:7" x14ac:dyDescent="0.2">
      <c r="G566" s="27" t="str">
        <f t="shared" si="9"/>
        <v/>
      </c>
    </row>
    <row r="567" spans="7:7" x14ac:dyDescent="0.2">
      <c r="G567" s="27" t="str">
        <f t="shared" si="9"/>
        <v/>
      </c>
    </row>
    <row r="568" spans="7:7" x14ac:dyDescent="0.2">
      <c r="G568" s="27" t="str">
        <f t="shared" si="9"/>
        <v/>
      </c>
    </row>
    <row r="569" spans="7:7" x14ac:dyDescent="0.2">
      <c r="G569" s="27" t="str">
        <f t="shared" si="9"/>
        <v/>
      </c>
    </row>
    <row r="570" spans="7:7" x14ac:dyDescent="0.2">
      <c r="G570" s="27" t="str">
        <f t="shared" si="9"/>
        <v/>
      </c>
    </row>
    <row r="571" spans="7:7" x14ac:dyDescent="0.2">
      <c r="G571" s="27" t="str">
        <f t="shared" si="9"/>
        <v/>
      </c>
    </row>
    <row r="572" spans="7:7" x14ac:dyDescent="0.2">
      <c r="G572" s="27" t="str">
        <f t="shared" si="9"/>
        <v/>
      </c>
    </row>
    <row r="573" spans="7:7" x14ac:dyDescent="0.2">
      <c r="G573" s="27" t="str">
        <f t="shared" si="9"/>
        <v/>
      </c>
    </row>
    <row r="574" spans="7:7" x14ac:dyDescent="0.2">
      <c r="G574" s="27" t="str">
        <f t="shared" si="9"/>
        <v/>
      </c>
    </row>
    <row r="575" spans="7:7" x14ac:dyDescent="0.2">
      <c r="G575" s="27" t="str">
        <f t="shared" si="9"/>
        <v/>
      </c>
    </row>
    <row r="576" spans="7:7" x14ac:dyDescent="0.2">
      <c r="G576" s="27" t="str">
        <f t="shared" si="9"/>
        <v/>
      </c>
    </row>
    <row r="577" spans="7:7" x14ac:dyDescent="0.2">
      <c r="G577" s="27" t="str">
        <f t="shared" si="9"/>
        <v/>
      </c>
    </row>
    <row r="578" spans="7:7" x14ac:dyDescent="0.2">
      <c r="G578" s="27" t="str">
        <f t="shared" si="9"/>
        <v/>
      </c>
    </row>
    <row r="579" spans="7:7" x14ac:dyDescent="0.2">
      <c r="G579" s="27" t="str">
        <f t="shared" si="9"/>
        <v/>
      </c>
    </row>
    <row r="580" spans="7:7" x14ac:dyDescent="0.2">
      <c r="G580" s="27" t="str">
        <f t="shared" si="9"/>
        <v/>
      </c>
    </row>
    <row r="581" spans="7:7" x14ac:dyDescent="0.2">
      <c r="G581" s="27" t="str">
        <f t="shared" si="9"/>
        <v/>
      </c>
    </row>
    <row r="582" spans="7:7" x14ac:dyDescent="0.2">
      <c r="G582" s="27" t="str">
        <f t="shared" si="9"/>
        <v/>
      </c>
    </row>
    <row r="583" spans="7:7" x14ac:dyDescent="0.2">
      <c r="G583" s="27" t="str">
        <f t="shared" si="9"/>
        <v/>
      </c>
    </row>
    <row r="584" spans="7:7" x14ac:dyDescent="0.2">
      <c r="G584" s="27" t="str">
        <f t="shared" si="9"/>
        <v/>
      </c>
    </row>
    <row r="585" spans="7:7" x14ac:dyDescent="0.2">
      <c r="G585" s="27" t="str">
        <f t="shared" si="9"/>
        <v/>
      </c>
    </row>
    <row r="586" spans="7:7" x14ac:dyDescent="0.2">
      <c r="G586" s="27" t="str">
        <f t="shared" si="9"/>
        <v/>
      </c>
    </row>
    <row r="587" spans="7:7" x14ac:dyDescent="0.2">
      <c r="G587" s="27" t="str">
        <f t="shared" si="9"/>
        <v/>
      </c>
    </row>
    <row r="588" spans="7:7" x14ac:dyDescent="0.2">
      <c r="G588" s="27" t="str">
        <f t="shared" si="9"/>
        <v/>
      </c>
    </row>
    <row r="589" spans="7:7" x14ac:dyDescent="0.2">
      <c r="G589" s="27" t="str">
        <f t="shared" si="9"/>
        <v/>
      </c>
    </row>
    <row r="590" spans="7:7" x14ac:dyDescent="0.2">
      <c r="G590" s="27" t="str">
        <f t="shared" ref="G590:G653" si="10">IF(B590="","",CEILING(F590/1250,0.1))</f>
        <v/>
      </c>
    </row>
    <row r="591" spans="7:7" x14ac:dyDescent="0.2">
      <c r="G591" s="27" t="str">
        <f t="shared" si="10"/>
        <v/>
      </c>
    </row>
    <row r="592" spans="7:7" x14ac:dyDescent="0.2">
      <c r="G592" s="27" t="str">
        <f t="shared" si="10"/>
        <v/>
      </c>
    </row>
    <row r="593" spans="7:7" x14ac:dyDescent="0.2">
      <c r="G593" s="27" t="str">
        <f t="shared" si="10"/>
        <v/>
      </c>
    </row>
    <row r="594" spans="7:7" x14ac:dyDescent="0.2">
      <c r="G594" s="27" t="str">
        <f t="shared" si="10"/>
        <v/>
      </c>
    </row>
    <row r="595" spans="7:7" x14ac:dyDescent="0.2">
      <c r="G595" s="27" t="str">
        <f t="shared" si="10"/>
        <v/>
      </c>
    </row>
    <row r="596" spans="7:7" x14ac:dyDescent="0.2">
      <c r="G596" s="27" t="str">
        <f t="shared" si="10"/>
        <v/>
      </c>
    </row>
    <row r="597" spans="7:7" x14ac:dyDescent="0.2">
      <c r="G597" s="27" t="str">
        <f t="shared" si="10"/>
        <v/>
      </c>
    </row>
    <row r="598" spans="7:7" x14ac:dyDescent="0.2">
      <c r="G598" s="27" t="str">
        <f t="shared" si="10"/>
        <v/>
      </c>
    </row>
    <row r="599" spans="7:7" x14ac:dyDescent="0.2">
      <c r="G599" s="27" t="str">
        <f t="shared" si="10"/>
        <v/>
      </c>
    </row>
    <row r="600" spans="7:7" x14ac:dyDescent="0.2">
      <c r="G600" s="27" t="str">
        <f t="shared" si="10"/>
        <v/>
      </c>
    </row>
    <row r="601" spans="7:7" x14ac:dyDescent="0.2">
      <c r="G601" s="27" t="str">
        <f t="shared" si="10"/>
        <v/>
      </c>
    </row>
    <row r="602" spans="7:7" x14ac:dyDescent="0.2">
      <c r="G602" s="27" t="str">
        <f t="shared" si="10"/>
        <v/>
      </c>
    </row>
    <row r="603" spans="7:7" x14ac:dyDescent="0.2">
      <c r="G603" s="27" t="str">
        <f t="shared" si="10"/>
        <v/>
      </c>
    </row>
    <row r="604" spans="7:7" x14ac:dyDescent="0.2">
      <c r="G604" s="27" t="str">
        <f t="shared" si="10"/>
        <v/>
      </c>
    </row>
    <row r="605" spans="7:7" x14ac:dyDescent="0.2">
      <c r="G605" s="27" t="str">
        <f t="shared" si="10"/>
        <v/>
      </c>
    </row>
    <row r="606" spans="7:7" x14ac:dyDescent="0.2">
      <c r="G606" s="27" t="str">
        <f t="shared" si="10"/>
        <v/>
      </c>
    </row>
    <row r="607" spans="7:7" x14ac:dyDescent="0.2">
      <c r="G607" s="27" t="str">
        <f t="shared" si="10"/>
        <v/>
      </c>
    </row>
    <row r="608" spans="7:7" x14ac:dyDescent="0.2">
      <c r="G608" s="27" t="str">
        <f t="shared" si="10"/>
        <v/>
      </c>
    </row>
    <row r="609" spans="7:7" x14ac:dyDescent="0.2">
      <c r="G609" s="27" t="str">
        <f t="shared" si="10"/>
        <v/>
      </c>
    </row>
    <row r="610" spans="7:7" x14ac:dyDescent="0.2">
      <c r="G610" s="27" t="str">
        <f t="shared" si="10"/>
        <v/>
      </c>
    </row>
    <row r="611" spans="7:7" x14ac:dyDescent="0.2">
      <c r="G611" s="27" t="str">
        <f t="shared" si="10"/>
        <v/>
      </c>
    </row>
    <row r="612" spans="7:7" x14ac:dyDescent="0.2">
      <c r="G612" s="27" t="str">
        <f t="shared" si="10"/>
        <v/>
      </c>
    </row>
    <row r="613" spans="7:7" x14ac:dyDescent="0.2">
      <c r="G613" s="27" t="str">
        <f t="shared" si="10"/>
        <v/>
      </c>
    </row>
    <row r="614" spans="7:7" x14ac:dyDescent="0.2">
      <c r="G614" s="27" t="str">
        <f t="shared" si="10"/>
        <v/>
      </c>
    </row>
    <row r="615" spans="7:7" x14ac:dyDescent="0.2">
      <c r="G615" s="27" t="str">
        <f t="shared" si="10"/>
        <v/>
      </c>
    </row>
    <row r="616" spans="7:7" x14ac:dyDescent="0.2">
      <c r="G616" s="27" t="str">
        <f t="shared" si="10"/>
        <v/>
      </c>
    </row>
    <row r="617" spans="7:7" x14ac:dyDescent="0.2">
      <c r="G617" s="27" t="str">
        <f t="shared" si="10"/>
        <v/>
      </c>
    </row>
    <row r="618" spans="7:7" x14ac:dyDescent="0.2">
      <c r="G618" s="27" t="str">
        <f t="shared" si="10"/>
        <v/>
      </c>
    </row>
    <row r="619" spans="7:7" x14ac:dyDescent="0.2">
      <c r="G619" s="27" t="str">
        <f t="shared" si="10"/>
        <v/>
      </c>
    </row>
    <row r="620" spans="7:7" x14ac:dyDescent="0.2">
      <c r="G620" s="27" t="str">
        <f t="shared" si="10"/>
        <v/>
      </c>
    </row>
    <row r="621" spans="7:7" x14ac:dyDescent="0.2">
      <c r="G621" s="27" t="str">
        <f t="shared" si="10"/>
        <v/>
      </c>
    </row>
    <row r="622" spans="7:7" x14ac:dyDescent="0.2">
      <c r="G622" s="27" t="str">
        <f t="shared" si="10"/>
        <v/>
      </c>
    </row>
    <row r="623" spans="7:7" x14ac:dyDescent="0.2">
      <c r="G623" s="27" t="str">
        <f t="shared" si="10"/>
        <v/>
      </c>
    </row>
    <row r="624" spans="7:7" x14ac:dyDescent="0.2">
      <c r="G624" s="27" t="str">
        <f t="shared" si="10"/>
        <v/>
      </c>
    </row>
    <row r="625" spans="7:7" x14ac:dyDescent="0.2">
      <c r="G625" s="27" t="str">
        <f t="shared" si="10"/>
        <v/>
      </c>
    </row>
    <row r="626" spans="7:7" x14ac:dyDescent="0.2">
      <c r="G626" s="27" t="str">
        <f t="shared" si="10"/>
        <v/>
      </c>
    </row>
    <row r="627" spans="7:7" x14ac:dyDescent="0.2">
      <c r="G627" s="27" t="str">
        <f t="shared" si="10"/>
        <v/>
      </c>
    </row>
    <row r="628" spans="7:7" x14ac:dyDescent="0.2">
      <c r="G628" s="27" t="str">
        <f t="shared" si="10"/>
        <v/>
      </c>
    </row>
    <row r="629" spans="7:7" x14ac:dyDescent="0.2">
      <c r="G629" s="27" t="str">
        <f t="shared" si="10"/>
        <v/>
      </c>
    </row>
    <row r="630" spans="7:7" x14ac:dyDescent="0.2">
      <c r="G630" s="27" t="str">
        <f t="shared" si="10"/>
        <v/>
      </c>
    </row>
    <row r="631" spans="7:7" x14ac:dyDescent="0.2">
      <c r="G631" s="27" t="str">
        <f t="shared" si="10"/>
        <v/>
      </c>
    </row>
    <row r="632" spans="7:7" x14ac:dyDescent="0.2">
      <c r="G632" s="27" t="str">
        <f t="shared" si="10"/>
        <v/>
      </c>
    </row>
    <row r="633" spans="7:7" x14ac:dyDescent="0.2">
      <c r="G633" s="27" t="str">
        <f t="shared" si="10"/>
        <v/>
      </c>
    </row>
    <row r="634" spans="7:7" x14ac:dyDescent="0.2">
      <c r="G634" s="27" t="str">
        <f t="shared" si="10"/>
        <v/>
      </c>
    </row>
    <row r="635" spans="7:7" x14ac:dyDescent="0.2">
      <c r="G635" s="27" t="str">
        <f t="shared" si="10"/>
        <v/>
      </c>
    </row>
    <row r="636" spans="7:7" x14ac:dyDescent="0.2">
      <c r="G636" s="27" t="str">
        <f t="shared" si="10"/>
        <v/>
      </c>
    </row>
    <row r="637" spans="7:7" x14ac:dyDescent="0.2">
      <c r="G637" s="27" t="str">
        <f t="shared" si="10"/>
        <v/>
      </c>
    </row>
    <row r="638" spans="7:7" x14ac:dyDescent="0.2">
      <c r="G638" s="27" t="str">
        <f t="shared" si="10"/>
        <v/>
      </c>
    </row>
    <row r="639" spans="7:7" x14ac:dyDescent="0.2">
      <c r="G639" s="27" t="str">
        <f t="shared" si="10"/>
        <v/>
      </c>
    </row>
    <row r="640" spans="7:7" x14ac:dyDescent="0.2">
      <c r="G640" s="27" t="str">
        <f t="shared" si="10"/>
        <v/>
      </c>
    </row>
    <row r="641" spans="7:7" x14ac:dyDescent="0.2">
      <c r="G641" s="27" t="str">
        <f t="shared" si="10"/>
        <v/>
      </c>
    </row>
    <row r="642" spans="7:7" x14ac:dyDescent="0.2">
      <c r="G642" s="27" t="str">
        <f t="shared" si="10"/>
        <v/>
      </c>
    </row>
    <row r="643" spans="7:7" x14ac:dyDescent="0.2">
      <c r="G643" s="27" t="str">
        <f t="shared" si="10"/>
        <v/>
      </c>
    </row>
    <row r="644" spans="7:7" x14ac:dyDescent="0.2">
      <c r="G644" s="27" t="str">
        <f t="shared" si="10"/>
        <v/>
      </c>
    </row>
    <row r="645" spans="7:7" x14ac:dyDescent="0.2">
      <c r="G645" s="27" t="str">
        <f t="shared" si="10"/>
        <v/>
      </c>
    </row>
    <row r="646" spans="7:7" x14ac:dyDescent="0.2">
      <c r="G646" s="27" t="str">
        <f t="shared" si="10"/>
        <v/>
      </c>
    </row>
    <row r="647" spans="7:7" x14ac:dyDescent="0.2">
      <c r="G647" s="27" t="str">
        <f t="shared" si="10"/>
        <v/>
      </c>
    </row>
    <row r="648" spans="7:7" x14ac:dyDescent="0.2">
      <c r="G648" s="27" t="str">
        <f t="shared" si="10"/>
        <v/>
      </c>
    </row>
    <row r="649" spans="7:7" x14ac:dyDescent="0.2">
      <c r="G649" s="27" t="str">
        <f t="shared" si="10"/>
        <v/>
      </c>
    </row>
    <row r="650" spans="7:7" x14ac:dyDescent="0.2">
      <c r="G650" s="27" t="str">
        <f t="shared" si="10"/>
        <v/>
      </c>
    </row>
    <row r="651" spans="7:7" x14ac:dyDescent="0.2">
      <c r="G651" s="27" t="str">
        <f t="shared" si="10"/>
        <v/>
      </c>
    </row>
    <row r="652" spans="7:7" x14ac:dyDescent="0.2">
      <c r="G652" s="27" t="str">
        <f t="shared" si="10"/>
        <v/>
      </c>
    </row>
    <row r="653" spans="7:7" x14ac:dyDescent="0.2">
      <c r="G653" s="27" t="str">
        <f t="shared" si="10"/>
        <v/>
      </c>
    </row>
    <row r="654" spans="7:7" x14ac:dyDescent="0.2">
      <c r="G654" s="27" t="str">
        <f t="shared" ref="G654:G717" si="11">IF(B654="","",CEILING(F654/1250,0.1))</f>
        <v/>
      </c>
    </row>
    <row r="655" spans="7:7" x14ac:dyDescent="0.2">
      <c r="G655" s="27" t="str">
        <f t="shared" si="11"/>
        <v/>
      </c>
    </row>
    <row r="656" spans="7:7" x14ac:dyDescent="0.2">
      <c r="G656" s="27" t="str">
        <f t="shared" si="11"/>
        <v/>
      </c>
    </row>
    <row r="657" spans="7:7" x14ac:dyDescent="0.2">
      <c r="G657" s="27" t="str">
        <f t="shared" si="11"/>
        <v/>
      </c>
    </row>
    <row r="658" spans="7:7" x14ac:dyDescent="0.2">
      <c r="G658" s="27" t="str">
        <f t="shared" si="11"/>
        <v/>
      </c>
    </row>
    <row r="659" spans="7:7" x14ac:dyDescent="0.2">
      <c r="G659" s="27" t="str">
        <f t="shared" si="11"/>
        <v/>
      </c>
    </row>
    <row r="660" spans="7:7" x14ac:dyDescent="0.2">
      <c r="G660" s="27" t="str">
        <f t="shared" si="11"/>
        <v/>
      </c>
    </row>
    <row r="661" spans="7:7" x14ac:dyDescent="0.2">
      <c r="G661" s="27" t="str">
        <f t="shared" si="11"/>
        <v/>
      </c>
    </row>
    <row r="662" spans="7:7" x14ac:dyDescent="0.2">
      <c r="G662" s="27" t="str">
        <f t="shared" si="11"/>
        <v/>
      </c>
    </row>
    <row r="663" spans="7:7" x14ac:dyDescent="0.2">
      <c r="G663" s="27" t="str">
        <f t="shared" si="11"/>
        <v/>
      </c>
    </row>
    <row r="664" spans="7:7" x14ac:dyDescent="0.2">
      <c r="G664" s="27" t="str">
        <f t="shared" si="11"/>
        <v/>
      </c>
    </row>
    <row r="665" spans="7:7" x14ac:dyDescent="0.2">
      <c r="G665" s="27" t="str">
        <f t="shared" si="11"/>
        <v/>
      </c>
    </row>
    <row r="666" spans="7:7" x14ac:dyDescent="0.2">
      <c r="G666" s="27" t="str">
        <f t="shared" si="11"/>
        <v/>
      </c>
    </row>
    <row r="667" spans="7:7" x14ac:dyDescent="0.2">
      <c r="G667" s="27" t="str">
        <f t="shared" si="11"/>
        <v/>
      </c>
    </row>
    <row r="668" spans="7:7" x14ac:dyDescent="0.2">
      <c r="G668" s="27" t="str">
        <f t="shared" si="11"/>
        <v/>
      </c>
    </row>
    <row r="669" spans="7:7" x14ac:dyDescent="0.2">
      <c r="G669" s="27" t="str">
        <f t="shared" si="11"/>
        <v/>
      </c>
    </row>
    <row r="670" spans="7:7" x14ac:dyDescent="0.2">
      <c r="G670" s="27" t="str">
        <f t="shared" si="11"/>
        <v/>
      </c>
    </row>
    <row r="671" spans="7:7" x14ac:dyDescent="0.2">
      <c r="G671" s="27" t="str">
        <f t="shared" si="11"/>
        <v/>
      </c>
    </row>
    <row r="672" spans="7:7" x14ac:dyDescent="0.2">
      <c r="G672" s="27" t="str">
        <f t="shared" si="11"/>
        <v/>
      </c>
    </row>
    <row r="673" spans="7:7" x14ac:dyDescent="0.2">
      <c r="G673" s="27" t="str">
        <f t="shared" si="11"/>
        <v/>
      </c>
    </row>
    <row r="674" spans="7:7" x14ac:dyDescent="0.2">
      <c r="G674" s="27" t="str">
        <f t="shared" si="11"/>
        <v/>
      </c>
    </row>
    <row r="675" spans="7:7" x14ac:dyDescent="0.2">
      <c r="G675" s="27" t="str">
        <f t="shared" si="11"/>
        <v/>
      </c>
    </row>
    <row r="676" spans="7:7" x14ac:dyDescent="0.2">
      <c r="G676" s="27" t="str">
        <f t="shared" si="11"/>
        <v/>
      </c>
    </row>
    <row r="677" spans="7:7" x14ac:dyDescent="0.2">
      <c r="G677" s="27" t="str">
        <f t="shared" si="11"/>
        <v/>
      </c>
    </row>
    <row r="678" spans="7:7" x14ac:dyDescent="0.2">
      <c r="G678" s="27" t="str">
        <f t="shared" si="11"/>
        <v/>
      </c>
    </row>
    <row r="679" spans="7:7" x14ac:dyDescent="0.2">
      <c r="G679" s="27" t="str">
        <f t="shared" si="11"/>
        <v/>
      </c>
    </row>
    <row r="680" spans="7:7" x14ac:dyDescent="0.2">
      <c r="G680" s="27" t="str">
        <f t="shared" si="11"/>
        <v/>
      </c>
    </row>
    <row r="681" spans="7:7" x14ac:dyDescent="0.2">
      <c r="G681" s="27" t="str">
        <f t="shared" si="11"/>
        <v/>
      </c>
    </row>
    <row r="682" spans="7:7" x14ac:dyDescent="0.2">
      <c r="G682" s="27" t="str">
        <f t="shared" si="11"/>
        <v/>
      </c>
    </row>
    <row r="683" spans="7:7" x14ac:dyDescent="0.2">
      <c r="G683" s="27" t="str">
        <f t="shared" si="11"/>
        <v/>
      </c>
    </row>
    <row r="684" spans="7:7" x14ac:dyDescent="0.2">
      <c r="G684" s="27" t="str">
        <f t="shared" si="11"/>
        <v/>
      </c>
    </row>
    <row r="685" spans="7:7" x14ac:dyDescent="0.2">
      <c r="G685" s="27" t="str">
        <f t="shared" si="11"/>
        <v/>
      </c>
    </row>
    <row r="686" spans="7:7" x14ac:dyDescent="0.2">
      <c r="G686" s="27" t="str">
        <f t="shared" si="11"/>
        <v/>
      </c>
    </row>
    <row r="687" spans="7:7" x14ac:dyDescent="0.2">
      <c r="G687" s="27" t="str">
        <f t="shared" si="11"/>
        <v/>
      </c>
    </row>
    <row r="688" spans="7:7" x14ac:dyDescent="0.2">
      <c r="G688" s="27" t="str">
        <f t="shared" si="11"/>
        <v/>
      </c>
    </row>
    <row r="689" spans="7:7" x14ac:dyDescent="0.2">
      <c r="G689" s="27" t="str">
        <f t="shared" si="11"/>
        <v/>
      </c>
    </row>
    <row r="690" spans="7:7" x14ac:dyDescent="0.2">
      <c r="G690" s="27" t="str">
        <f t="shared" si="11"/>
        <v/>
      </c>
    </row>
    <row r="691" spans="7:7" x14ac:dyDescent="0.2">
      <c r="G691" s="27" t="str">
        <f t="shared" si="11"/>
        <v/>
      </c>
    </row>
    <row r="692" spans="7:7" x14ac:dyDescent="0.2">
      <c r="G692" s="27" t="str">
        <f t="shared" si="11"/>
        <v/>
      </c>
    </row>
    <row r="693" spans="7:7" x14ac:dyDescent="0.2">
      <c r="G693" s="27" t="str">
        <f t="shared" si="11"/>
        <v/>
      </c>
    </row>
    <row r="694" spans="7:7" x14ac:dyDescent="0.2">
      <c r="G694" s="27" t="str">
        <f t="shared" si="11"/>
        <v/>
      </c>
    </row>
    <row r="695" spans="7:7" x14ac:dyDescent="0.2">
      <c r="G695" s="27" t="str">
        <f t="shared" si="11"/>
        <v/>
      </c>
    </row>
    <row r="696" spans="7:7" x14ac:dyDescent="0.2">
      <c r="G696" s="27" t="str">
        <f t="shared" si="11"/>
        <v/>
      </c>
    </row>
    <row r="697" spans="7:7" x14ac:dyDescent="0.2">
      <c r="G697" s="27" t="str">
        <f t="shared" si="11"/>
        <v/>
      </c>
    </row>
    <row r="698" spans="7:7" x14ac:dyDescent="0.2">
      <c r="G698" s="27" t="str">
        <f t="shared" si="11"/>
        <v/>
      </c>
    </row>
    <row r="699" spans="7:7" x14ac:dyDescent="0.2">
      <c r="G699" s="27" t="str">
        <f t="shared" si="11"/>
        <v/>
      </c>
    </row>
    <row r="700" spans="7:7" x14ac:dyDescent="0.2">
      <c r="G700" s="27" t="str">
        <f t="shared" si="11"/>
        <v/>
      </c>
    </row>
    <row r="701" spans="7:7" x14ac:dyDescent="0.2">
      <c r="G701" s="27" t="str">
        <f t="shared" si="11"/>
        <v/>
      </c>
    </row>
    <row r="702" spans="7:7" x14ac:dyDescent="0.2">
      <c r="G702" s="27" t="str">
        <f t="shared" si="11"/>
        <v/>
      </c>
    </row>
    <row r="703" spans="7:7" x14ac:dyDescent="0.2">
      <c r="G703" s="27" t="str">
        <f t="shared" si="11"/>
        <v/>
      </c>
    </row>
    <row r="704" spans="7:7" x14ac:dyDescent="0.2">
      <c r="G704" s="27" t="str">
        <f t="shared" si="11"/>
        <v/>
      </c>
    </row>
    <row r="705" spans="7:7" x14ac:dyDescent="0.2">
      <c r="G705" s="27" t="str">
        <f t="shared" si="11"/>
        <v/>
      </c>
    </row>
    <row r="706" spans="7:7" x14ac:dyDescent="0.2">
      <c r="G706" s="27" t="str">
        <f t="shared" si="11"/>
        <v/>
      </c>
    </row>
    <row r="707" spans="7:7" x14ac:dyDescent="0.2">
      <c r="G707" s="27" t="str">
        <f t="shared" si="11"/>
        <v/>
      </c>
    </row>
    <row r="708" spans="7:7" x14ac:dyDescent="0.2">
      <c r="G708" s="27" t="str">
        <f t="shared" si="11"/>
        <v/>
      </c>
    </row>
    <row r="709" spans="7:7" x14ac:dyDescent="0.2">
      <c r="G709" s="27" t="str">
        <f t="shared" si="11"/>
        <v/>
      </c>
    </row>
    <row r="710" spans="7:7" x14ac:dyDescent="0.2">
      <c r="G710" s="27" t="str">
        <f t="shared" si="11"/>
        <v/>
      </c>
    </row>
    <row r="711" spans="7:7" x14ac:dyDescent="0.2">
      <c r="G711" s="27" t="str">
        <f t="shared" si="11"/>
        <v/>
      </c>
    </row>
    <row r="712" spans="7:7" x14ac:dyDescent="0.2">
      <c r="G712" s="27" t="str">
        <f t="shared" si="11"/>
        <v/>
      </c>
    </row>
    <row r="713" spans="7:7" x14ac:dyDescent="0.2">
      <c r="G713" s="27" t="str">
        <f t="shared" si="11"/>
        <v/>
      </c>
    </row>
    <row r="714" spans="7:7" x14ac:dyDescent="0.2">
      <c r="G714" s="27" t="str">
        <f t="shared" si="11"/>
        <v/>
      </c>
    </row>
    <row r="715" spans="7:7" x14ac:dyDescent="0.2">
      <c r="G715" s="27" t="str">
        <f t="shared" si="11"/>
        <v/>
      </c>
    </row>
    <row r="716" spans="7:7" x14ac:dyDescent="0.2">
      <c r="G716" s="27" t="str">
        <f t="shared" si="11"/>
        <v/>
      </c>
    </row>
    <row r="717" spans="7:7" x14ac:dyDescent="0.2">
      <c r="G717" s="27" t="str">
        <f t="shared" si="11"/>
        <v/>
      </c>
    </row>
    <row r="718" spans="7:7" x14ac:dyDescent="0.2">
      <c r="G718" s="27" t="str">
        <f t="shared" ref="G718:G781" si="12">IF(B718="","",CEILING(F718/1250,0.1))</f>
        <v/>
      </c>
    </row>
    <row r="719" spans="7:7" x14ac:dyDescent="0.2">
      <c r="G719" s="27" t="str">
        <f t="shared" si="12"/>
        <v/>
      </c>
    </row>
    <row r="720" spans="7:7" x14ac:dyDescent="0.2">
      <c r="G720" s="27" t="str">
        <f t="shared" si="12"/>
        <v/>
      </c>
    </row>
    <row r="721" spans="7:7" x14ac:dyDescent="0.2">
      <c r="G721" s="27" t="str">
        <f t="shared" si="12"/>
        <v/>
      </c>
    </row>
    <row r="722" spans="7:7" x14ac:dyDescent="0.2">
      <c r="G722" s="27" t="str">
        <f t="shared" si="12"/>
        <v/>
      </c>
    </row>
    <row r="723" spans="7:7" x14ac:dyDescent="0.2">
      <c r="G723" s="27" t="str">
        <f t="shared" si="12"/>
        <v/>
      </c>
    </row>
    <row r="724" spans="7:7" x14ac:dyDescent="0.2">
      <c r="G724" s="27" t="str">
        <f t="shared" si="12"/>
        <v/>
      </c>
    </row>
    <row r="725" spans="7:7" x14ac:dyDescent="0.2">
      <c r="G725" s="27" t="str">
        <f t="shared" si="12"/>
        <v/>
      </c>
    </row>
    <row r="726" spans="7:7" x14ac:dyDescent="0.2">
      <c r="G726" s="27" t="str">
        <f t="shared" si="12"/>
        <v/>
      </c>
    </row>
    <row r="727" spans="7:7" x14ac:dyDescent="0.2">
      <c r="G727" s="27" t="str">
        <f t="shared" si="12"/>
        <v/>
      </c>
    </row>
    <row r="728" spans="7:7" x14ac:dyDescent="0.2">
      <c r="G728" s="27" t="str">
        <f t="shared" si="12"/>
        <v/>
      </c>
    </row>
    <row r="729" spans="7:7" x14ac:dyDescent="0.2">
      <c r="G729" s="27" t="str">
        <f t="shared" si="12"/>
        <v/>
      </c>
    </row>
    <row r="730" spans="7:7" x14ac:dyDescent="0.2">
      <c r="G730" s="27" t="str">
        <f t="shared" si="12"/>
        <v/>
      </c>
    </row>
    <row r="731" spans="7:7" x14ac:dyDescent="0.2">
      <c r="G731" s="27" t="str">
        <f t="shared" si="12"/>
        <v/>
      </c>
    </row>
    <row r="732" spans="7:7" x14ac:dyDescent="0.2">
      <c r="G732" s="27" t="str">
        <f t="shared" si="12"/>
        <v/>
      </c>
    </row>
    <row r="733" spans="7:7" x14ac:dyDescent="0.2">
      <c r="G733" s="27" t="str">
        <f t="shared" si="12"/>
        <v/>
      </c>
    </row>
    <row r="734" spans="7:7" x14ac:dyDescent="0.2">
      <c r="G734" s="27" t="str">
        <f t="shared" si="12"/>
        <v/>
      </c>
    </row>
    <row r="735" spans="7:7" x14ac:dyDescent="0.2">
      <c r="G735" s="27" t="str">
        <f t="shared" si="12"/>
        <v/>
      </c>
    </row>
    <row r="736" spans="7:7" x14ac:dyDescent="0.2">
      <c r="G736" s="27" t="str">
        <f t="shared" si="12"/>
        <v/>
      </c>
    </row>
    <row r="737" spans="7:7" x14ac:dyDescent="0.2">
      <c r="G737" s="27" t="str">
        <f t="shared" si="12"/>
        <v/>
      </c>
    </row>
    <row r="738" spans="7:7" x14ac:dyDescent="0.2">
      <c r="G738" s="27" t="str">
        <f t="shared" si="12"/>
        <v/>
      </c>
    </row>
    <row r="739" spans="7:7" x14ac:dyDescent="0.2">
      <c r="G739" s="27" t="str">
        <f t="shared" si="12"/>
        <v/>
      </c>
    </row>
    <row r="740" spans="7:7" x14ac:dyDescent="0.2">
      <c r="G740" s="27" t="str">
        <f t="shared" si="12"/>
        <v/>
      </c>
    </row>
    <row r="741" spans="7:7" x14ac:dyDescent="0.2">
      <c r="G741" s="27" t="str">
        <f t="shared" si="12"/>
        <v/>
      </c>
    </row>
    <row r="742" spans="7:7" x14ac:dyDescent="0.2">
      <c r="G742" s="27" t="str">
        <f t="shared" si="12"/>
        <v/>
      </c>
    </row>
    <row r="743" spans="7:7" x14ac:dyDescent="0.2">
      <c r="G743" s="27" t="str">
        <f t="shared" si="12"/>
        <v/>
      </c>
    </row>
    <row r="744" spans="7:7" x14ac:dyDescent="0.2">
      <c r="G744" s="27" t="str">
        <f t="shared" si="12"/>
        <v/>
      </c>
    </row>
    <row r="745" spans="7:7" x14ac:dyDescent="0.2">
      <c r="G745" s="27" t="str">
        <f t="shared" si="12"/>
        <v/>
      </c>
    </row>
    <row r="746" spans="7:7" x14ac:dyDescent="0.2">
      <c r="G746" s="27" t="str">
        <f t="shared" si="12"/>
        <v/>
      </c>
    </row>
    <row r="747" spans="7:7" x14ac:dyDescent="0.2">
      <c r="G747" s="27" t="str">
        <f t="shared" si="12"/>
        <v/>
      </c>
    </row>
    <row r="748" spans="7:7" x14ac:dyDescent="0.2">
      <c r="G748" s="27" t="str">
        <f t="shared" si="12"/>
        <v/>
      </c>
    </row>
    <row r="749" spans="7:7" x14ac:dyDescent="0.2">
      <c r="G749" s="27" t="str">
        <f t="shared" si="12"/>
        <v/>
      </c>
    </row>
    <row r="750" spans="7:7" x14ac:dyDescent="0.2">
      <c r="G750" s="27" t="str">
        <f t="shared" si="12"/>
        <v/>
      </c>
    </row>
    <row r="751" spans="7:7" x14ac:dyDescent="0.2">
      <c r="G751" s="27" t="str">
        <f t="shared" si="12"/>
        <v/>
      </c>
    </row>
    <row r="752" spans="7:7" x14ac:dyDescent="0.2">
      <c r="G752" s="27" t="str">
        <f t="shared" si="12"/>
        <v/>
      </c>
    </row>
    <row r="753" spans="7:7" x14ac:dyDescent="0.2">
      <c r="G753" s="27" t="str">
        <f t="shared" si="12"/>
        <v/>
      </c>
    </row>
    <row r="754" spans="7:7" x14ac:dyDescent="0.2">
      <c r="G754" s="27" t="str">
        <f t="shared" si="12"/>
        <v/>
      </c>
    </row>
    <row r="755" spans="7:7" x14ac:dyDescent="0.2">
      <c r="G755" s="27" t="str">
        <f t="shared" si="12"/>
        <v/>
      </c>
    </row>
    <row r="756" spans="7:7" x14ac:dyDescent="0.2">
      <c r="G756" s="27" t="str">
        <f t="shared" si="12"/>
        <v/>
      </c>
    </row>
    <row r="757" spans="7:7" x14ac:dyDescent="0.2">
      <c r="G757" s="27" t="str">
        <f t="shared" si="12"/>
        <v/>
      </c>
    </row>
    <row r="758" spans="7:7" x14ac:dyDescent="0.2">
      <c r="G758" s="27" t="str">
        <f t="shared" si="12"/>
        <v/>
      </c>
    </row>
    <row r="759" spans="7:7" x14ac:dyDescent="0.2">
      <c r="G759" s="27" t="str">
        <f t="shared" si="12"/>
        <v/>
      </c>
    </row>
    <row r="760" spans="7:7" x14ac:dyDescent="0.2">
      <c r="G760" s="27" t="str">
        <f t="shared" si="12"/>
        <v/>
      </c>
    </row>
    <row r="761" spans="7:7" x14ac:dyDescent="0.2">
      <c r="G761" s="27" t="str">
        <f t="shared" si="12"/>
        <v/>
      </c>
    </row>
    <row r="762" spans="7:7" x14ac:dyDescent="0.2">
      <c r="G762" s="27" t="str">
        <f t="shared" si="12"/>
        <v/>
      </c>
    </row>
    <row r="763" spans="7:7" x14ac:dyDescent="0.2">
      <c r="G763" s="27" t="str">
        <f t="shared" si="12"/>
        <v/>
      </c>
    </row>
    <row r="764" spans="7:7" x14ac:dyDescent="0.2">
      <c r="G764" s="27" t="str">
        <f t="shared" si="12"/>
        <v/>
      </c>
    </row>
    <row r="765" spans="7:7" x14ac:dyDescent="0.2">
      <c r="G765" s="27" t="str">
        <f t="shared" si="12"/>
        <v/>
      </c>
    </row>
    <row r="766" spans="7:7" x14ac:dyDescent="0.2">
      <c r="G766" s="27" t="str">
        <f t="shared" si="12"/>
        <v/>
      </c>
    </row>
    <row r="767" spans="7:7" x14ac:dyDescent="0.2">
      <c r="G767" s="27" t="str">
        <f t="shared" si="12"/>
        <v/>
      </c>
    </row>
    <row r="768" spans="7:7" x14ac:dyDescent="0.2">
      <c r="G768" s="27" t="str">
        <f t="shared" si="12"/>
        <v/>
      </c>
    </row>
    <row r="769" spans="7:7" x14ac:dyDescent="0.2">
      <c r="G769" s="27" t="str">
        <f t="shared" si="12"/>
        <v/>
      </c>
    </row>
    <row r="770" spans="7:7" x14ac:dyDescent="0.2">
      <c r="G770" s="27" t="str">
        <f t="shared" si="12"/>
        <v/>
      </c>
    </row>
    <row r="771" spans="7:7" x14ac:dyDescent="0.2">
      <c r="G771" s="27" t="str">
        <f t="shared" si="12"/>
        <v/>
      </c>
    </row>
    <row r="772" spans="7:7" x14ac:dyDescent="0.2">
      <c r="G772" s="27" t="str">
        <f t="shared" si="12"/>
        <v/>
      </c>
    </row>
    <row r="773" spans="7:7" x14ac:dyDescent="0.2">
      <c r="G773" s="27" t="str">
        <f t="shared" si="12"/>
        <v/>
      </c>
    </row>
    <row r="774" spans="7:7" x14ac:dyDescent="0.2">
      <c r="G774" s="27" t="str">
        <f t="shared" si="12"/>
        <v/>
      </c>
    </row>
    <row r="775" spans="7:7" x14ac:dyDescent="0.2">
      <c r="G775" s="27" t="str">
        <f t="shared" si="12"/>
        <v/>
      </c>
    </row>
    <row r="776" spans="7:7" x14ac:dyDescent="0.2">
      <c r="G776" s="27" t="str">
        <f t="shared" si="12"/>
        <v/>
      </c>
    </row>
    <row r="777" spans="7:7" x14ac:dyDescent="0.2">
      <c r="G777" s="27" t="str">
        <f t="shared" si="12"/>
        <v/>
      </c>
    </row>
    <row r="778" spans="7:7" x14ac:dyDescent="0.2">
      <c r="G778" s="27" t="str">
        <f t="shared" si="12"/>
        <v/>
      </c>
    </row>
    <row r="779" spans="7:7" x14ac:dyDescent="0.2">
      <c r="G779" s="27" t="str">
        <f t="shared" si="12"/>
        <v/>
      </c>
    </row>
    <row r="780" spans="7:7" x14ac:dyDescent="0.2">
      <c r="G780" s="27" t="str">
        <f t="shared" si="12"/>
        <v/>
      </c>
    </row>
    <row r="781" spans="7:7" x14ac:dyDescent="0.2">
      <c r="G781" s="27" t="str">
        <f t="shared" si="12"/>
        <v/>
      </c>
    </row>
    <row r="782" spans="7:7" x14ac:dyDescent="0.2">
      <c r="G782" s="27" t="str">
        <f t="shared" ref="G782:G845" si="13">IF(B782="","",CEILING(F782/1250,0.1))</f>
        <v/>
      </c>
    </row>
    <row r="783" spans="7:7" x14ac:dyDescent="0.2">
      <c r="G783" s="27" t="str">
        <f t="shared" si="13"/>
        <v/>
      </c>
    </row>
    <row r="784" spans="7:7" x14ac:dyDescent="0.2">
      <c r="G784" s="27" t="str">
        <f t="shared" si="13"/>
        <v/>
      </c>
    </row>
    <row r="785" spans="7:7" x14ac:dyDescent="0.2">
      <c r="G785" s="27" t="str">
        <f t="shared" si="13"/>
        <v/>
      </c>
    </row>
    <row r="786" spans="7:7" x14ac:dyDescent="0.2">
      <c r="G786" s="27" t="str">
        <f t="shared" si="13"/>
        <v/>
      </c>
    </row>
    <row r="787" spans="7:7" x14ac:dyDescent="0.2">
      <c r="G787" s="27" t="str">
        <f t="shared" si="13"/>
        <v/>
      </c>
    </row>
    <row r="788" spans="7:7" x14ac:dyDescent="0.2">
      <c r="G788" s="27" t="str">
        <f t="shared" si="13"/>
        <v/>
      </c>
    </row>
    <row r="789" spans="7:7" x14ac:dyDescent="0.2">
      <c r="G789" s="27" t="str">
        <f t="shared" si="13"/>
        <v/>
      </c>
    </row>
    <row r="790" spans="7:7" x14ac:dyDescent="0.2">
      <c r="G790" s="27" t="str">
        <f t="shared" si="13"/>
        <v/>
      </c>
    </row>
    <row r="791" spans="7:7" x14ac:dyDescent="0.2">
      <c r="G791" s="27" t="str">
        <f t="shared" si="13"/>
        <v/>
      </c>
    </row>
    <row r="792" spans="7:7" x14ac:dyDescent="0.2">
      <c r="G792" s="27" t="str">
        <f t="shared" si="13"/>
        <v/>
      </c>
    </row>
    <row r="793" spans="7:7" x14ac:dyDescent="0.2">
      <c r="G793" s="27" t="str">
        <f t="shared" si="13"/>
        <v/>
      </c>
    </row>
    <row r="794" spans="7:7" x14ac:dyDescent="0.2">
      <c r="G794" s="27" t="str">
        <f t="shared" si="13"/>
        <v/>
      </c>
    </row>
    <row r="795" spans="7:7" x14ac:dyDescent="0.2">
      <c r="G795" s="27" t="str">
        <f t="shared" si="13"/>
        <v/>
      </c>
    </row>
    <row r="796" spans="7:7" x14ac:dyDescent="0.2">
      <c r="G796" s="27" t="str">
        <f t="shared" si="13"/>
        <v/>
      </c>
    </row>
    <row r="797" spans="7:7" x14ac:dyDescent="0.2">
      <c r="G797" s="27" t="str">
        <f t="shared" si="13"/>
        <v/>
      </c>
    </row>
    <row r="798" spans="7:7" x14ac:dyDescent="0.2">
      <c r="G798" s="27" t="str">
        <f t="shared" si="13"/>
        <v/>
      </c>
    </row>
    <row r="799" spans="7:7" x14ac:dyDescent="0.2">
      <c r="G799" s="27" t="str">
        <f t="shared" si="13"/>
        <v/>
      </c>
    </row>
    <row r="800" spans="7:7" x14ac:dyDescent="0.2">
      <c r="G800" s="27" t="str">
        <f t="shared" si="13"/>
        <v/>
      </c>
    </row>
    <row r="801" spans="7:7" x14ac:dyDescent="0.2">
      <c r="G801" s="27" t="str">
        <f t="shared" si="13"/>
        <v/>
      </c>
    </row>
    <row r="802" spans="7:7" x14ac:dyDescent="0.2">
      <c r="G802" s="27" t="str">
        <f t="shared" si="13"/>
        <v/>
      </c>
    </row>
    <row r="803" spans="7:7" x14ac:dyDescent="0.2">
      <c r="G803" s="27" t="str">
        <f t="shared" si="13"/>
        <v/>
      </c>
    </row>
    <row r="804" spans="7:7" x14ac:dyDescent="0.2">
      <c r="G804" s="27" t="str">
        <f t="shared" si="13"/>
        <v/>
      </c>
    </row>
    <row r="805" spans="7:7" x14ac:dyDescent="0.2">
      <c r="G805" s="27" t="str">
        <f t="shared" si="13"/>
        <v/>
      </c>
    </row>
    <row r="806" spans="7:7" x14ac:dyDescent="0.2">
      <c r="G806" s="27" t="str">
        <f t="shared" si="13"/>
        <v/>
      </c>
    </row>
    <row r="807" spans="7:7" x14ac:dyDescent="0.2">
      <c r="G807" s="27" t="str">
        <f t="shared" si="13"/>
        <v/>
      </c>
    </row>
    <row r="808" spans="7:7" x14ac:dyDescent="0.2">
      <c r="G808" s="27" t="str">
        <f t="shared" si="13"/>
        <v/>
      </c>
    </row>
    <row r="809" spans="7:7" x14ac:dyDescent="0.2">
      <c r="G809" s="27" t="str">
        <f t="shared" si="13"/>
        <v/>
      </c>
    </row>
    <row r="810" spans="7:7" x14ac:dyDescent="0.2">
      <c r="G810" s="27" t="str">
        <f t="shared" si="13"/>
        <v/>
      </c>
    </row>
    <row r="811" spans="7:7" x14ac:dyDescent="0.2">
      <c r="G811" s="27" t="str">
        <f t="shared" si="13"/>
        <v/>
      </c>
    </row>
    <row r="812" spans="7:7" x14ac:dyDescent="0.2">
      <c r="G812" s="27" t="str">
        <f t="shared" si="13"/>
        <v/>
      </c>
    </row>
    <row r="813" spans="7:7" x14ac:dyDescent="0.2">
      <c r="G813" s="27" t="str">
        <f t="shared" si="13"/>
        <v/>
      </c>
    </row>
    <row r="814" spans="7:7" x14ac:dyDescent="0.2">
      <c r="G814" s="27" t="str">
        <f t="shared" si="13"/>
        <v/>
      </c>
    </row>
    <row r="815" spans="7:7" x14ac:dyDescent="0.2">
      <c r="G815" s="27" t="str">
        <f t="shared" si="13"/>
        <v/>
      </c>
    </row>
    <row r="816" spans="7:7" x14ac:dyDescent="0.2">
      <c r="G816" s="27" t="str">
        <f t="shared" si="13"/>
        <v/>
      </c>
    </row>
    <row r="817" spans="7:7" x14ac:dyDescent="0.2">
      <c r="G817" s="27" t="str">
        <f t="shared" si="13"/>
        <v/>
      </c>
    </row>
    <row r="818" spans="7:7" x14ac:dyDescent="0.2">
      <c r="G818" s="27" t="str">
        <f t="shared" si="13"/>
        <v/>
      </c>
    </row>
    <row r="819" spans="7:7" x14ac:dyDescent="0.2">
      <c r="G819" s="27" t="str">
        <f t="shared" si="13"/>
        <v/>
      </c>
    </row>
    <row r="820" spans="7:7" x14ac:dyDescent="0.2">
      <c r="G820" s="27" t="str">
        <f t="shared" si="13"/>
        <v/>
      </c>
    </row>
    <row r="821" spans="7:7" x14ac:dyDescent="0.2">
      <c r="G821" s="27" t="str">
        <f t="shared" si="13"/>
        <v/>
      </c>
    </row>
    <row r="822" spans="7:7" x14ac:dyDescent="0.2">
      <c r="G822" s="27" t="str">
        <f t="shared" si="13"/>
        <v/>
      </c>
    </row>
    <row r="823" spans="7:7" x14ac:dyDescent="0.2">
      <c r="G823" s="27" t="str">
        <f t="shared" si="13"/>
        <v/>
      </c>
    </row>
    <row r="824" spans="7:7" x14ac:dyDescent="0.2">
      <c r="G824" s="27" t="str">
        <f t="shared" si="13"/>
        <v/>
      </c>
    </row>
    <row r="825" spans="7:7" x14ac:dyDescent="0.2">
      <c r="G825" s="27" t="str">
        <f t="shared" si="13"/>
        <v/>
      </c>
    </row>
    <row r="826" spans="7:7" x14ac:dyDescent="0.2">
      <c r="G826" s="27" t="str">
        <f t="shared" si="13"/>
        <v/>
      </c>
    </row>
    <row r="827" spans="7:7" x14ac:dyDescent="0.2">
      <c r="G827" s="27" t="str">
        <f t="shared" si="13"/>
        <v/>
      </c>
    </row>
    <row r="828" spans="7:7" x14ac:dyDescent="0.2">
      <c r="G828" s="27" t="str">
        <f t="shared" si="13"/>
        <v/>
      </c>
    </row>
    <row r="829" spans="7:7" x14ac:dyDescent="0.2">
      <c r="G829" s="27" t="str">
        <f t="shared" si="13"/>
        <v/>
      </c>
    </row>
    <row r="830" spans="7:7" x14ac:dyDescent="0.2">
      <c r="G830" s="27" t="str">
        <f t="shared" si="13"/>
        <v/>
      </c>
    </row>
    <row r="831" spans="7:7" x14ac:dyDescent="0.2">
      <c r="G831" s="27" t="str">
        <f t="shared" si="13"/>
        <v/>
      </c>
    </row>
    <row r="832" spans="7:7" x14ac:dyDescent="0.2">
      <c r="G832" s="27" t="str">
        <f t="shared" si="13"/>
        <v/>
      </c>
    </row>
    <row r="833" spans="7:7" x14ac:dyDescent="0.2">
      <c r="G833" s="27" t="str">
        <f t="shared" si="13"/>
        <v/>
      </c>
    </row>
    <row r="834" spans="7:7" x14ac:dyDescent="0.2">
      <c r="G834" s="27" t="str">
        <f t="shared" si="13"/>
        <v/>
      </c>
    </row>
    <row r="835" spans="7:7" x14ac:dyDescent="0.2">
      <c r="G835" s="27" t="str">
        <f t="shared" si="13"/>
        <v/>
      </c>
    </row>
    <row r="836" spans="7:7" x14ac:dyDescent="0.2">
      <c r="G836" s="27" t="str">
        <f t="shared" si="13"/>
        <v/>
      </c>
    </row>
    <row r="837" spans="7:7" x14ac:dyDescent="0.2">
      <c r="G837" s="27" t="str">
        <f t="shared" si="13"/>
        <v/>
      </c>
    </row>
    <row r="838" spans="7:7" x14ac:dyDescent="0.2">
      <c r="G838" s="27" t="str">
        <f t="shared" si="13"/>
        <v/>
      </c>
    </row>
    <row r="839" spans="7:7" x14ac:dyDescent="0.2">
      <c r="G839" s="27" t="str">
        <f t="shared" si="13"/>
        <v/>
      </c>
    </row>
    <row r="840" spans="7:7" x14ac:dyDescent="0.2">
      <c r="G840" s="27" t="str">
        <f t="shared" si="13"/>
        <v/>
      </c>
    </row>
    <row r="841" spans="7:7" x14ac:dyDescent="0.2">
      <c r="G841" s="27" t="str">
        <f t="shared" si="13"/>
        <v/>
      </c>
    </row>
    <row r="842" spans="7:7" x14ac:dyDescent="0.2">
      <c r="G842" s="27" t="str">
        <f t="shared" si="13"/>
        <v/>
      </c>
    </row>
    <row r="843" spans="7:7" x14ac:dyDescent="0.2">
      <c r="G843" s="27" t="str">
        <f t="shared" si="13"/>
        <v/>
      </c>
    </row>
    <row r="844" spans="7:7" x14ac:dyDescent="0.2">
      <c r="G844" s="27" t="str">
        <f t="shared" si="13"/>
        <v/>
      </c>
    </row>
    <row r="845" spans="7:7" x14ac:dyDescent="0.2">
      <c r="G845" s="27" t="str">
        <f t="shared" si="13"/>
        <v/>
      </c>
    </row>
    <row r="846" spans="7:7" x14ac:dyDescent="0.2">
      <c r="G846" s="27" t="str">
        <f t="shared" ref="G846:G909" si="14">IF(B846="","",CEILING(F846/1250,0.1))</f>
        <v/>
      </c>
    </row>
    <row r="847" spans="7:7" x14ac:dyDescent="0.2">
      <c r="G847" s="27" t="str">
        <f t="shared" si="14"/>
        <v/>
      </c>
    </row>
    <row r="848" spans="7:7" x14ac:dyDescent="0.2">
      <c r="G848" s="27" t="str">
        <f t="shared" si="14"/>
        <v/>
      </c>
    </row>
    <row r="849" spans="7:7" x14ac:dyDescent="0.2">
      <c r="G849" s="27" t="str">
        <f t="shared" si="14"/>
        <v/>
      </c>
    </row>
    <row r="850" spans="7:7" x14ac:dyDescent="0.2">
      <c r="G850" s="27" t="str">
        <f t="shared" si="14"/>
        <v/>
      </c>
    </row>
    <row r="851" spans="7:7" x14ac:dyDescent="0.2">
      <c r="G851" s="27" t="str">
        <f t="shared" si="14"/>
        <v/>
      </c>
    </row>
    <row r="852" spans="7:7" x14ac:dyDescent="0.2">
      <c r="G852" s="27" t="str">
        <f t="shared" si="14"/>
        <v/>
      </c>
    </row>
    <row r="853" spans="7:7" x14ac:dyDescent="0.2">
      <c r="G853" s="27" t="str">
        <f t="shared" si="14"/>
        <v/>
      </c>
    </row>
    <row r="854" spans="7:7" x14ac:dyDescent="0.2">
      <c r="G854" s="27" t="str">
        <f t="shared" si="14"/>
        <v/>
      </c>
    </row>
    <row r="855" spans="7:7" x14ac:dyDescent="0.2">
      <c r="G855" s="27" t="str">
        <f t="shared" si="14"/>
        <v/>
      </c>
    </row>
    <row r="856" spans="7:7" x14ac:dyDescent="0.2">
      <c r="G856" s="27" t="str">
        <f t="shared" si="14"/>
        <v/>
      </c>
    </row>
    <row r="857" spans="7:7" x14ac:dyDescent="0.2">
      <c r="G857" s="27" t="str">
        <f t="shared" si="14"/>
        <v/>
      </c>
    </row>
    <row r="858" spans="7:7" x14ac:dyDescent="0.2">
      <c r="G858" s="27" t="str">
        <f t="shared" si="14"/>
        <v/>
      </c>
    </row>
    <row r="859" spans="7:7" x14ac:dyDescent="0.2">
      <c r="G859" s="27" t="str">
        <f t="shared" si="14"/>
        <v/>
      </c>
    </row>
    <row r="860" spans="7:7" x14ac:dyDescent="0.2">
      <c r="G860" s="27" t="str">
        <f t="shared" si="14"/>
        <v/>
      </c>
    </row>
    <row r="861" spans="7:7" x14ac:dyDescent="0.2">
      <c r="G861" s="27" t="str">
        <f t="shared" si="14"/>
        <v/>
      </c>
    </row>
    <row r="862" spans="7:7" x14ac:dyDescent="0.2">
      <c r="G862" s="27" t="str">
        <f t="shared" si="14"/>
        <v/>
      </c>
    </row>
    <row r="863" spans="7:7" x14ac:dyDescent="0.2">
      <c r="G863" s="27" t="str">
        <f t="shared" si="14"/>
        <v/>
      </c>
    </row>
    <row r="864" spans="7:7" x14ac:dyDescent="0.2">
      <c r="G864" s="27" t="str">
        <f t="shared" si="14"/>
        <v/>
      </c>
    </row>
    <row r="865" spans="7:7" x14ac:dyDescent="0.2">
      <c r="G865" s="27" t="str">
        <f t="shared" si="14"/>
        <v/>
      </c>
    </row>
    <row r="866" spans="7:7" x14ac:dyDescent="0.2">
      <c r="G866" s="27" t="str">
        <f t="shared" si="14"/>
        <v/>
      </c>
    </row>
    <row r="867" spans="7:7" x14ac:dyDescent="0.2">
      <c r="G867" s="27" t="str">
        <f t="shared" si="14"/>
        <v/>
      </c>
    </row>
    <row r="868" spans="7:7" x14ac:dyDescent="0.2">
      <c r="G868" s="27" t="str">
        <f t="shared" si="14"/>
        <v/>
      </c>
    </row>
    <row r="869" spans="7:7" x14ac:dyDescent="0.2">
      <c r="G869" s="27" t="str">
        <f t="shared" si="14"/>
        <v/>
      </c>
    </row>
    <row r="870" spans="7:7" x14ac:dyDescent="0.2">
      <c r="G870" s="27" t="str">
        <f t="shared" si="14"/>
        <v/>
      </c>
    </row>
    <row r="871" spans="7:7" x14ac:dyDescent="0.2">
      <c r="G871" s="27" t="str">
        <f t="shared" si="14"/>
        <v/>
      </c>
    </row>
    <row r="872" spans="7:7" x14ac:dyDescent="0.2">
      <c r="G872" s="27" t="str">
        <f t="shared" si="14"/>
        <v/>
      </c>
    </row>
    <row r="873" spans="7:7" x14ac:dyDescent="0.2">
      <c r="G873" s="27" t="str">
        <f t="shared" si="14"/>
        <v/>
      </c>
    </row>
    <row r="874" spans="7:7" x14ac:dyDescent="0.2">
      <c r="G874" s="27" t="str">
        <f t="shared" si="14"/>
        <v/>
      </c>
    </row>
    <row r="875" spans="7:7" x14ac:dyDescent="0.2">
      <c r="G875" s="27" t="str">
        <f t="shared" si="14"/>
        <v/>
      </c>
    </row>
    <row r="876" spans="7:7" x14ac:dyDescent="0.2">
      <c r="G876" s="27" t="str">
        <f t="shared" si="14"/>
        <v/>
      </c>
    </row>
    <row r="877" spans="7:7" x14ac:dyDescent="0.2">
      <c r="G877" s="27" t="str">
        <f t="shared" si="14"/>
        <v/>
      </c>
    </row>
    <row r="878" spans="7:7" x14ac:dyDescent="0.2">
      <c r="G878" s="27" t="str">
        <f t="shared" si="14"/>
        <v/>
      </c>
    </row>
    <row r="879" spans="7:7" x14ac:dyDescent="0.2">
      <c r="G879" s="27" t="str">
        <f t="shared" si="14"/>
        <v/>
      </c>
    </row>
    <row r="880" spans="7:7" x14ac:dyDescent="0.2">
      <c r="G880" s="27" t="str">
        <f t="shared" si="14"/>
        <v/>
      </c>
    </row>
    <row r="881" spans="7:7" x14ac:dyDescent="0.2">
      <c r="G881" s="27" t="str">
        <f t="shared" si="14"/>
        <v/>
      </c>
    </row>
    <row r="882" spans="7:7" x14ac:dyDescent="0.2">
      <c r="G882" s="27" t="str">
        <f t="shared" si="14"/>
        <v/>
      </c>
    </row>
    <row r="883" spans="7:7" x14ac:dyDescent="0.2">
      <c r="G883" s="27" t="str">
        <f t="shared" si="14"/>
        <v/>
      </c>
    </row>
    <row r="884" spans="7:7" x14ac:dyDescent="0.2">
      <c r="G884" s="27" t="str">
        <f t="shared" si="14"/>
        <v/>
      </c>
    </row>
    <row r="885" spans="7:7" x14ac:dyDescent="0.2">
      <c r="G885" s="27" t="str">
        <f t="shared" si="14"/>
        <v/>
      </c>
    </row>
    <row r="886" spans="7:7" x14ac:dyDescent="0.2">
      <c r="G886" s="27" t="str">
        <f t="shared" si="14"/>
        <v/>
      </c>
    </row>
    <row r="887" spans="7:7" x14ac:dyDescent="0.2">
      <c r="G887" s="27" t="str">
        <f t="shared" si="14"/>
        <v/>
      </c>
    </row>
    <row r="888" spans="7:7" x14ac:dyDescent="0.2">
      <c r="G888" s="27" t="str">
        <f t="shared" si="14"/>
        <v/>
      </c>
    </row>
    <row r="889" spans="7:7" x14ac:dyDescent="0.2">
      <c r="G889" s="27" t="str">
        <f t="shared" si="14"/>
        <v/>
      </c>
    </row>
    <row r="890" spans="7:7" x14ac:dyDescent="0.2">
      <c r="G890" s="27" t="str">
        <f t="shared" si="14"/>
        <v/>
      </c>
    </row>
    <row r="891" spans="7:7" x14ac:dyDescent="0.2">
      <c r="G891" s="27" t="str">
        <f t="shared" si="14"/>
        <v/>
      </c>
    </row>
    <row r="892" spans="7:7" x14ac:dyDescent="0.2">
      <c r="G892" s="27" t="str">
        <f t="shared" si="14"/>
        <v/>
      </c>
    </row>
    <row r="893" spans="7:7" x14ac:dyDescent="0.2">
      <c r="G893" s="27" t="str">
        <f t="shared" si="14"/>
        <v/>
      </c>
    </row>
    <row r="894" spans="7:7" x14ac:dyDescent="0.2">
      <c r="G894" s="27" t="str">
        <f t="shared" si="14"/>
        <v/>
      </c>
    </row>
    <row r="895" spans="7:7" x14ac:dyDescent="0.2">
      <c r="G895" s="27" t="str">
        <f t="shared" si="14"/>
        <v/>
      </c>
    </row>
    <row r="896" spans="7:7" x14ac:dyDescent="0.2">
      <c r="G896" s="27" t="str">
        <f t="shared" si="14"/>
        <v/>
      </c>
    </row>
    <row r="897" spans="7:7" x14ac:dyDescent="0.2">
      <c r="G897" s="27" t="str">
        <f t="shared" si="14"/>
        <v/>
      </c>
    </row>
    <row r="898" spans="7:7" x14ac:dyDescent="0.2">
      <c r="G898" s="27" t="str">
        <f t="shared" si="14"/>
        <v/>
      </c>
    </row>
    <row r="899" spans="7:7" x14ac:dyDescent="0.2">
      <c r="G899" s="27" t="str">
        <f t="shared" si="14"/>
        <v/>
      </c>
    </row>
    <row r="900" spans="7:7" x14ac:dyDescent="0.2">
      <c r="G900" s="27" t="str">
        <f t="shared" si="14"/>
        <v/>
      </c>
    </row>
    <row r="901" spans="7:7" x14ac:dyDescent="0.2">
      <c r="G901" s="27" t="str">
        <f t="shared" si="14"/>
        <v/>
      </c>
    </row>
    <row r="902" spans="7:7" x14ac:dyDescent="0.2">
      <c r="G902" s="27" t="str">
        <f t="shared" si="14"/>
        <v/>
      </c>
    </row>
    <row r="903" spans="7:7" x14ac:dyDescent="0.2">
      <c r="G903" s="27" t="str">
        <f t="shared" si="14"/>
        <v/>
      </c>
    </row>
    <row r="904" spans="7:7" x14ac:dyDescent="0.2">
      <c r="G904" s="27" t="str">
        <f t="shared" si="14"/>
        <v/>
      </c>
    </row>
    <row r="905" spans="7:7" x14ac:dyDescent="0.2">
      <c r="G905" s="27" t="str">
        <f t="shared" si="14"/>
        <v/>
      </c>
    </row>
    <row r="906" spans="7:7" x14ac:dyDescent="0.2">
      <c r="G906" s="27" t="str">
        <f t="shared" si="14"/>
        <v/>
      </c>
    </row>
    <row r="907" spans="7:7" x14ac:dyDescent="0.2">
      <c r="G907" s="27" t="str">
        <f t="shared" si="14"/>
        <v/>
      </c>
    </row>
    <row r="908" spans="7:7" x14ac:dyDescent="0.2">
      <c r="G908" s="27" t="str">
        <f t="shared" si="14"/>
        <v/>
      </c>
    </row>
    <row r="909" spans="7:7" x14ac:dyDescent="0.2">
      <c r="G909" s="27" t="str">
        <f t="shared" si="14"/>
        <v/>
      </c>
    </row>
    <row r="910" spans="7:7" x14ac:dyDescent="0.2">
      <c r="G910" s="27" t="str">
        <f t="shared" ref="G910:G973" si="15">IF(B910="","",CEILING(F910/1250,0.1))</f>
        <v/>
      </c>
    </row>
    <row r="911" spans="7:7" x14ac:dyDescent="0.2">
      <c r="G911" s="27" t="str">
        <f t="shared" si="15"/>
        <v/>
      </c>
    </row>
    <row r="912" spans="7:7" x14ac:dyDescent="0.2">
      <c r="G912" s="27" t="str">
        <f t="shared" si="15"/>
        <v/>
      </c>
    </row>
    <row r="913" spans="7:7" x14ac:dyDescent="0.2">
      <c r="G913" s="27" t="str">
        <f t="shared" si="15"/>
        <v/>
      </c>
    </row>
    <row r="914" spans="7:7" x14ac:dyDescent="0.2">
      <c r="G914" s="27" t="str">
        <f t="shared" si="15"/>
        <v/>
      </c>
    </row>
    <row r="915" spans="7:7" x14ac:dyDescent="0.2">
      <c r="G915" s="27" t="str">
        <f t="shared" si="15"/>
        <v/>
      </c>
    </row>
    <row r="916" spans="7:7" x14ac:dyDescent="0.2">
      <c r="G916" s="27" t="str">
        <f t="shared" si="15"/>
        <v/>
      </c>
    </row>
    <row r="917" spans="7:7" x14ac:dyDescent="0.2">
      <c r="G917" s="27" t="str">
        <f t="shared" si="15"/>
        <v/>
      </c>
    </row>
    <row r="918" spans="7:7" x14ac:dyDescent="0.2">
      <c r="G918" s="27" t="str">
        <f t="shared" si="15"/>
        <v/>
      </c>
    </row>
    <row r="919" spans="7:7" x14ac:dyDescent="0.2">
      <c r="G919" s="27" t="str">
        <f t="shared" si="15"/>
        <v/>
      </c>
    </row>
    <row r="920" spans="7:7" x14ac:dyDescent="0.2">
      <c r="G920" s="27" t="str">
        <f t="shared" si="15"/>
        <v/>
      </c>
    </row>
    <row r="921" spans="7:7" x14ac:dyDescent="0.2">
      <c r="G921" s="27" t="str">
        <f t="shared" si="15"/>
        <v/>
      </c>
    </row>
    <row r="922" spans="7:7" x14ac:dyDescent="0.2">
      <c r="G922" s="27" t="str">
        <f t="shared" si="15"/>
        <v/>
      </c>
    </row>
    <row r="923" spans="7:7" x14ac:dyDescent="0.2">
      <c r="G923" s="27" t="str">
        <f t="shared" si="15"/>
        <v/>
      </c>
    </row>
    <row r="924" spans="7:7" x14ac:dyDescent="0.2">
      <c r="G924" s="27" t="str">
        <f t="shared" si="15"/>
        <v/>
      </c>
    </row>
    <row r="925" spans="7:7" x14ac:dyDescent="0.2">
      <c r="G925" s="27" t="str">
        <f t="shared" si="15"/>
        <v/>
      </c>
    </row>
    <row r="926" spans="7:7" x14ac:dyDescent="0.2">
      <c r="G926" s="27" t="str">
        <f t="shared" si="15"/>
        <v/>
      </c>
    </row>
    <row r="927" spans="7:7" x14ac:dyDescent="0.2">
      <c r="G927" s="27" t="str">
        <f t="shared" si="15"/>
        <v/>
      </c>
    </row>
    <row r="928" spans="7:7" x14ac:dyDescent="0.2">
      <c r="G928" s="27" t="str">
        <f t="shared" si="15"/>
        <v/>
      </c>
    </row>
    <row r="929" spans="7:7" x14ac:dyDescent="0.2">
      <c r="G929" s="27" t="str">
        <f t="shared" si="15"/>
        <v/>
      </c>
    </row>
    <row r="930" spans="7:7" x14ac:dyDescent="0.2">
      <c r="G930" s="27" t="str">
        <f t="shared" si="15"/>
        <v/>
      </c>
    </row>
    <row r="931" spans="7:7" x14ac:dyDescent="0.2">
      <c r="G931" s="27" t="str">
        <f t="shared" si="15"/>
        <v/>
      </c>
    </row>
    <row r="932" spans="7:7" x14ac:dyDescent="0.2">
      <c r="G932" s="27" t="str">
        <f t="shared" si="15"/>
        <v/>
      </c>
    </row>
    <row r="933" spans="7:7" x14ac:dyDescent="0.2">
      <c r="G933" s="27" t="str">
        <f t="shared" si="15"/>
        <v/>
      </c>
    </row>
    <row r="934" spans="7:7" x14ac:dyDescent="0.2">
      <c r="G934" s="27" t="str">
        <f t="shared" si="15"/>
        <v/>
      </c>
    </row>
    <row r="935" spans="7:7" x14ac:dyDescent="0.2">
      <c r="G935" s="27" t="str">
        <f t="shared" si="15"/>
        <v/>
      </c>
    </row>
    <row r="936" spans="7:7" x14ac:dyDescent="0.2">
      <c r="G936" s="27" t="str">
        <f t="shared" si="15"/>
        <v/>
      </c>
    </row>
    <row r="937" spans="7:7" x14ac:dyDescent="0.2">
      <c r="G937" s="27" t="str">
        <f t="shared" si="15"/>
        <v/>
      </c>
    </row>
    <row r="938" spans="7:7" x14ac:dyDescent="0.2">
      <c r="G938" s="27" t="str">
        <f t="shared" si="15"/>
        <v/>
      </c>
    </row>
    <row r="939" spans="7:7" x14ac:dyDescent="0.2">
      <c r="G939" s="27" t="str">
        <f t="shared" si="15"/>
        <v/>
      </c>
    </row>
    <row r="940" spans="7:7" x14ac:dyDescent="0.2">
      <c r="G940" s="27" t="str">
        <f t="shared" si="15"/>
        <v/>
      </c>
    </row>
    <row r="941" spans="7:7" x14ac:dyDescent="0.2">
      <c r="G941" s="27" t="str">
        <f t="shared" si="15"/>
        <v/>
      </c>
    </row>
    <row r="942" spans="7:7" x14ac:dyDescent="0.2">
      <c r="G942" s="27" t="str">
        <f t="shared" si="15"/>
        <v/>
      </c>
    </row>
    <row r="943" spans="7:7" x14ac:dyDescent="0.2">
      <c r="G943" s="27" t="str">
        <f t="shared" si="15"/>
        <v/>
      </c>
    </row>
    <row r="944" spans="7:7" x14ac:dyDescent="0.2">
      <c r="G944" s="27" t="str">
        <f t="shared" si="15"/>
        <v/>
      </c>
    </row>
    <row r="945" spans="7:7" x14ac:dyDescent="0.2">
      <c r="G945" s="27" t="str">
        <f t="shared" si="15"/>
        <v/>
      </c>
    </row>
    <row r="946" spans="7:7" x14ac:dyDescent="0.2">
      <c r="G946" s="27" t="str">
        <f t="shared" si="15"/>
        <v/>
      </c>
    </row>
    <row r="947" spans="7:7" x14ac:dyDescent="0.2">
      <c r="G947" s="27" t="str">
        <f t="shared" si="15"/>
        <v/>
      </c>
    </row>
    <row r="948" spans="7:7" x14ac:dyDescent="0.2">
      <c r="G948" s="27" t="str">
        <f t="shared" si="15"/>
        <v/>
      </c>
    </row>
    <row r="949" spans="7:7" x14ac:dyDescent="0.2">
      <c r="G949" s="27" t="str">
        <f t="shared" si="15"/>
        <v/>
      </c>
    </row>
    <row r="950" spans="7:7" x14ac:dyDescent="0.2">
      <c r="G950" s="27" t="str">
        <f t="shared" si="15"/>
        <v/>
      </c>
    </row>
    <row r="951" spans="7:7" x14ac:dyDescent="0.2">
      <c r="G951" s="27" t="str">
        <f t="shared" si="15"/>
        <v/>
      </c>
    </row>
    <row r="952" spans="7:7" x14ac:dyDescent="0.2">
      <c r="G952" s="27" t="str">
        <f t="shared" si="15"/>
        <v/>
      </c>
    </row>
    <row r="953" spans="7:7" x14ac:dyDescent="0.2">
      <c r="G953" s="27" t="str">
        <f t="shared" si="15"/>
        <v/>
      </c>
    </row>
    <row r="954" spans="7:7" x14ac:dyDescent="0.2">
      <c r="G954" s="27" t="str">
        <f t="shared" si="15"/>
        <v/>
      </c>
    </row>
    <row r="955" spans="7:7" x14ac:dyDescent="0.2">
      <c r="G955" s="27" t="str">
        <f t="shared" si="15"/>
        <v/>
      </c>
    </row>
    <row r="956" spans="7:7" x14ac:dyDescent="0.2">
      <c r="G956" s="27" t="str">
        <f t="shared" si="15"/>
        <v/>
      </c>
    </row>
    <row r="957" spans="7:7" x14ac:dyDescent="0.2">
      <c r="G957" s="27" t="str">
        <f t="shared" si="15"/>
        <v/>
      </c>
    </row>
    <row r="958" spans="7:7" x14ac:dyDescent="0.2">
      <c r="G958" s="27" t="str">
        <f t="shared" si="15"/>
        <v/>
      </c>
    </row>
    <row r="959" spans="7:7" x14ac:dyDescent="0.2">
      <c r="G959" s="27" t="str">
        <f t="shared" si="15"/>
        <v/>
      </c>
    </row>
    <row r="960" spans="7:7" x14ac:dyDescent="0.2">
      <c r="G960" s="27" t="str">
        <f t="shared" si="15"/>
        <v/>
      </c>
    </row>
    <row r="961" spans="7:7" x14ac:dyDescent="0.2">
      <c r="G961" s="27" t="str">
        <f t="shared" si="15"/>
        <v/>
      </c>
    </row>
    <row r="962" spans="7:7" x14ac:dyDescent="0.2">
      <c r="G962" s="27" t="str">
        <f t="shared" si="15"/>
        <v/>
      </c>
    </row>
    <row r="963" spans="7:7" x14ac:dyDescent="0.2">
      <c r="G963" s="27" t="str">
        <f t="shared" si="15"/>
        <v/>
      </c>
    </row>
    <row r="964" spans="7:7" x14ac:dyDescent="0.2">
      <c r="G964" s="27" t="str">
        <f t="shared" si="15"/>
        <v/>
      </c>
    </row>
    <row r="965" spans="7:7" x14ac:dyDescent="0.2">
      <c r="G965" s="27" t="str">
        <f t="shared" si="15"/>
        <v/>
      </c>
    </row>
    <row r="966" spans="7:7" x14ac:dyDescent="0.2">
      <c r="G966" s="27" t="str">
        <f t="shared" si="15"/>
        <v/>
      </c>
    </row>
    <row r="967" spans="7:7" x14ac:dyDescent="0.2">
      <c r="G967" s="27" t="str">
        <f t="shared" si="15"/>
        <v/>
      </c>
    </row>
    <row r="968" spans="7:7" x14ac:dyDescent="0.2">
      <c r="G968" s="27" t="str">
        <f t="shared" si="15"/>
        <v/>
      </c>
    </row>
    <row r="969" spans="7:7" x14ac:dyDescent="0.2">
      <c r="G969" s="27" t="str">
        <f t="shared" si="15"/>
        <v/>
      </c>
    </row>
    <row r="970" spans="7:7" x14ac:dyDescent="0.2">
      <c r="G970" s="27" t="str">
        <f t="shared" si="15"/>
        <v/>
      </c>
    </row>
    <row r="971" spans="7:7" x14ac:dyDescent="0.2">
      <c r="G971" s="27" t="str">
        <f t="shared" si="15"/>
        <v/>
      </c>
    </row>
    <row r="972" spans="7:7" x14ac:dyDescent="0.2">
      <c r="G972" s="27" t="str">
        <f t="shared" si="15"/>
        <v/>
      </c>
    </row>
    <row r="973" spans="7:7" x14ac:dyDescent="0.2">
      <c r="G973" s="27" t="str">
        <f t="shared" si="15"/>
        <v/>
      </c>
    </row>
    <row r="974" spans="7:7" x14ac:dyDescent="0.2">
      <c r="G974" s="27" t="str">
        <f t="shared" ref="G974:G1037" si="16">IF(B974="","",CEILING(F974/1250,0.1))</f>
        <v/>
      </c>
    </row>
    <row r="975" spans="7:7" x14ac:dyDescent="0.2">
      <c r="G975" s="27" t="str">
        <f t="shared" si="16"/>
        <v/>
      </c>
    </row>
    <row r="976" spans="7:7" x14ac:dyDescent="0.2">
      <c r="G976" s="27" t="str">
        <f t="shared" si="16"/>
        <v/>
      </c>
    </row>
    <row r="977" spans="7:7" x14ac:dyDescent="0.2">
      <c r="G977" s="27" t="str">
        <f t="shared" si="16"/>
        <v/>
      </c>
    </row>
    <row r="978" spans="7:7" x14ac:dyDescent="0.2">
      <c r="G978" s="27" t="str">
        <f t="shared" si="16"/>
        <v/>
      </c>
    </row>
    <row r="979" spans="7:7" x14ac:dyDescent="0.2">
      <c r="G979" s="27" t="str">
        <f t="shared" si="16"/>
        <v/>
      </c>
    </row>
    <row r="980" spans="7:7" x14ac:dyDescent="0.2">
      <c r="G980" s="27" t="str">
        <f t="shared" si="16"/>
        <v/>
      </c>
    </row>
    <row r="981" spans="7:7" x14ac:dyDescent="0.2">
      <c r="G981" s="27" t="str">
        <f t="shared" si="16"/>
        <v/>
      </c>
    </row>
    <row r="982" spans="7:7" x14ac:dyDescent="0.2">
      <c r="G982" s="27" t="str">
        <f t="shared" si="16"/>
        <v/>
      </c>
    </row>
    <row r="983" spans="7:7" x14ac:dyDescent="0.2">
      <c r="G983" s="27" t="str">
        <f t="shared" si="16"/>
        <v/>
      </c>
    </row>
    <row r="984" spans="7:7" x14ac:dyDescent="0.2">
      <c r="G984" s="27" t="str">
        <f t="shared" si="16"/>
        <v/>
      </c>
    </row>
    <row r="985" spans="7:7" x14ac:dyDescent="0.2">
      <c r="G985" s="27" t="str">
        <f t="shared" si="16"/>
        <v/>
      </c>
    </row>
    <row r="986" spans="7:7" x14ac:dyDescent="0.2">
      <c r="G986" s="27" t="str">
        <f t="shared" si="16"/>
        <v/>
      </c>
    </row>
    <row r="987" spans="7:7" x14ac:dyDescent="0.2">
      <c r="G987" s="27" t="str">
        <f t="shared" si="16"/>
        <v/>
      </c>
    </row>
    <row r="988" spans="7:7" x14ac:dyDescent="0.2">
      <c r="G988" s="27" t="str">
        <f t="shared" si="16"/>
        <v/>
      </c>
    </row>
    <row r="989" spans="7:7" x14ac:dyDescent="0.2">
      <c r="G989" s="27" t="str">
        <f t="shared" si="16"/>
        <v/>
      </c>
    </row>
    <row r="990" spans="7:7" x14ac:dyDescent="0.2">
      <c r="G990" s="27" t="str">
        <f t="shared" si="16"/>
        <v/>
      </c>
    </row>
    <row r="991" spans="7:7" x14ac:dyDescent="0.2">
      <c r="G991" s="27" t="str">
        <f t="shared" si="16"/>
        <v/>
      </c>
    </row>
    <row r="992" spans="7:7" x14ac:dyDescent="0.2">
      <c r="G992" s="27" t="str">
        <f t="shared" si="16"/>
        <v/>
      </c>
    </row>
    <row r="993" spans="7:7" x14ac:dyDescent="0.2">
      <c r="G993" s="27" t="str">
        <f t="shared" si="16"/>
        <v/>
      </c>
    </row>
    <row r="994" spans="7:7" x14ac:dyDescent="0.2">
      <c r="G994" s="27" t="str">
        <f t="shared" si="16"/>
        <v/>
      </c>
    </row>
    <row r="995" spans="7:7" x14ac:dyDescent="0.2">
      <c r="G995" s="27" t="str">
        <f t="shared" si="16"/>
        <v/>
      </c>
    </row>
    <row r="996" spans="7:7" x14ac:dyDescent="0.2">
      <c r="G996" s="27" t="str">
        <f t="shared" si="16"/>
        <v/>
      </c>
    </row>
    <row r="997" spans="7:7" x14ac:dyDescent="0.2">
      <c r="G997" s="27" t="str">
        <f t="shared" si="16"/>
        <v/>
      </c>
    </row>
    <row r="998" spans="7:7" x14ac:dyDescent="0.2">
      <c r="G998" s="27" t="str">
        <f t="shared" si="16"/>
        <v/>
      </c>
    </row>
    <row r="999" spans="7:7" x14ac:dyDescent="0.2">
      <c r="G999" s="27" t="str">
        <f t="shared" si="16"/>
        <v/>
      </c>
    </row>
    <row r="1000" spans="7:7" x14ac:dyDescent="0.2">
      <c r="G1000" s="27" t="str">
        <f t="shared" si="16"/>
        <v/>
      </c>
    </row>
    <row r="1001" spans="7:7" x14ac:dyDescent="0.2">
      <c r="G1001" s="27" t="str">
        <f t="shared" si="16"/>
        <v/>
      </c>
    </row>
    <row r="1002" spans="7:7" x14ac:dyDescent="0.2">
      <c r="G1002" s="27" t="str">
        <f t="shared" si="16"/>
        <v/>
      </c>
    </row>
    <row r="1003" spans="7:7" x14ac:dyDescent="0.2">
      <c r="G1003" s="27" t="str">
        <f t="shared" si="16"/>
        <v/>
      </c>
    </row>
    <row r="1004" spans="7:7" x14ac:dyDescent="0.2">
      <c r="G1004" s="27" t="str">
        <f t="shared" si="16"/>
        <v/>
      </c>
    </row>
    <row r="1005" spans="7:7" x14ac:dyDescent="0.2">
      <c r="G1005" s="27" t="str">
        <f t="shared" si="16"/>
        <v/>
      </c>
    </row>
    <row r="1006" spans="7:7" x14ac:dyDescent="0.2">
      <c r="G1006" s="27" t="str">
        <f t="shared" si="16"/>
        <v/>
      </c>
    </row>
    <row r="1007" spans="7:7" x14ac:dyDescent="0.2">
      <c r="G1007" s="27" t="str">
        <f t="shared" si="16"/>
        <v/>
      </c>
    </row>
    <row r="1008" spans="7:7" x14ac:dyDescent="0.2">
      <c r="G1008" s="27" t="str">
        <f t="shared" si="16"/>
        <v/>
      </c>
    </row>
    <row r="1009" spans="7:7" x14ac:dyDescent="0.2">
      <c r="G1009" s="27" t="str">
        <f t="shared" si="16"/>
        <v/>
      </c>
    </row>
    <row r="1010" spans="7:7" x14ac:dyDescent="0.2">
      <c r="G1010" s="27" t="str">
        <f t="shared" si="16"/>
        <v/>
      </c>
    </row>
    <row r="1011" spans="7:7" x14ac:dyDescent="0.2">
      <c r="G1011" s="27" t="str">
        <f t="shared" si="16"/>
        <v/>
      </c>
    </row>
    <row r="1012" spans="7:7" x14ac:dyDescent="0.2">
      <c r="G1012" s="27" t="str">
        <f t="shared" si="16"/>
        <v/>
      </c>
    </row>
    <row r="1013" spans="7:7" x14ac:dyDescent="0.2">
      <c r="G1013" s="27" t="str">
        <f t="shared" si="16"/>
        <v/>
      </c>
    </row>
    <row r="1014" spans="7:7" x14ac:dyDescent="0.2">
      <c r="G1014" s="27" t="str">
        <f t="shared" si="16"/>
        <v/>
      </c>
    </row>
    <row r="1015" spans="7:7" x14ac:dyDescent="0.2">
      <c r="G1015" s="27" t="str">
        <f t="shared" si="16"/>
        <v/>
      </c>
    </row>
    <row r="1016" spans="7:7" x14ac:dyDescent="0.2">
      <c r="G1016" s="27" t="str">
        <f t="shared" si="16"/>
        <v/>
      </c>
    </row>
    <row r="1017" spans="7:7" x14ac:dyDescent="0.2">
      <c r="G1017" s="27" t="str">
        <f t="shared" si="16"/>
        <v/>
      </c>
    </row>
    <row r="1018" spans="7:7" x14ac:dyDescent="0.2">
      <c r="G1018" s="27" t="str">
        <f t="shared" si="16"/>
        <v/>
      </c>
    </row>
    <row r="1019" spans="7:7" x14ac:dyDescent="0.2">
      <c r="G1019" s="27" t="str">
        <f t="shared" si="16"/>
        <v/>
      </c>
    </row>
    <row r="1020" spans="7:7" x14ac:dyDescent="0.2">
      <c r="G1020" s="27" t="str">
        <f t="shared" si="16"/>
        <v/>
      </c>
    </row>
    <row r="1021" spans="7:7" x14ac:dyDescent="0.2">
      <c r="G1021" s="27" t="str">
        <f t="shared" si="16"/>
        <v/>
      </c>
    </row>
    <row r="1022" spans="7:7" x14ac:dyDescent="0.2">
      <c r="G1022" s="27" t="str">
        <f t="shared" si="16"/>
        <v/>
      </c>
    </row>
    <row r="1023" spans="7:7" x14ac:dyDescent="0.2">
      <c r="G1023" s="27" t="str">
        <f t="shared" si="16"/>
        <v/>
      </c>
    </row>
    <row r="1024" spans="7:7" x14ac:dyDescent="0.2">
      <c r="G1024" s="27" t="str">
        <f t="shared" si="16"/>
        <v/>
      </c>
    </row>
    <row r="1025" spans="7:7" x14ac:dyDescent="0.2">
      <c r="G1025" s="27" t="str">
        <f t="shared" si="16"/>
        <v/>
      </c>
    </row>
    <row r="1026" spans="7:7" x14ac:dyDescent="0.2">
      <c r="G1026" s="27" t="str">
        <f t="shared" si="16"/>
        <v/>
      </c>
    </row>
    <row r="1027" spans="7:7" x14ac:dyDescent="0.2">
      <c r="G1027" s="27" t="str">
        <f t="shared" si="16"/>
        <v/>
      </c>
    </row>
    <row r="1028" spans="7:7" x14ac:dyDescent="0.2">
      <c r="G1028" s="27" t="str">
        <f t="shared" si="16"/>
        <v/>
      </c>
    </row>
    <row r="1029" spans="7:7" x14ac:dyDescent="0.2">
      <c r="G1029" s="27" t="str">
        <f t="shared" si="16"/>
        <v/>
      </c>
    </row>
    <row r="1030" spans="7:7" x14ac:dyDescent="0.2">
      <c r="G1030" s="27" t="str">
        <f t="shared" si="16"/>
        <v/>
      </c>
    </row>
    <row r="1031" spans="7:7" x14ac:dyDescent="0.2">
      <c r="G1031" s="27" t="str">
        <f t="shared" si="16"/>
        <v/>
      </c>
    </row>
    <row r="1032" spans="7:7" x14ac:dyDescent="0.2">
      <c r="G1032" s="27" t="str">
        <f t="shared" si="16"/>
        <v/>
      </c>
    </row>
    <row r="1033" spans="7:7" x14ac:dyDescent="0.2">
      <c r="G1033" s="27" t="str">
        <f t="shared" si="16"/>
        <v/>
      </c>
    </row>
    <row r="1034" spans="7:7" x14ac:dyDescent="0.2">
      <c r="G1034" s="27" t="str">
        <f t="shared" si="16"/>
        <v/>
      </c>
    </row>
    <row r="1035" spans="7:7" x14ac:dyDescent="0.2">
      <c r="G1035" s="27" t="str">
        <f t="shared" si="16"/>
        <v/>
      </c>
    </row>
    <row r="1036" spans="7:7" x14ac:dyDescent="0.2">
      <c r="G1036" s="27" t="str">
        <f t="shared" si="16"/>
        <v/>
      </c>
    </row>
    <row r="1037" spans="7:7" x14ac:dyDescent="0.2">
      <c r="G1037" s="27" t="str">
        <f t="shared" si="16"/>
        <v/>
      </c>
    </row>
    <row r="1038" spans="7:7" x14ac:dyDescent="0.2">
      <c r="G1038" s="27" t="str">
        <f t="shared" ref="G1038:G1101" si="17">IF(B1038="","",CEILING(F1038/1250,0.1))</f>
        <v/>
      </c>
    </row>
    <row r="1039" spans="7:7" x14ac:dyDescent="0.2">
      <c r="G1039" s="27" t="str">
        <f t="shared" si="17"/>
        <v/>
      </c>
    </row>
    <row r="1040" spans="7:7" x14ac:dyDescent="0.2">
      <c r="G1040" s="27" t="str">
        <f t="shared" si="17"/>
        <v/>
      </c>
    </row>
    <row r="1041" spans="7:7" x14ac:dyDescent="0.2">
      <c r="G1041" s="27" t="str">
        <f t="shared" si="17"/>
        <v/>
      </c>
    </row>
    <row r="1042" spans="7:7" x14ac:dyDescent="0.2">
      <c r="G1042" s="27" t="str">
        <f t="shared" si="17"/>
        <v/>
      </c>
    </row>
    <row r="1043" spans="7:7" x14ac:dyDescent="0.2">
      <c r="G1043" s="27" t="str">
        <f t="shared" si="17"/>
        <v/>
      </c>
    </row>
    <row r="1044" spans="7:7" x14ac:dyDescent="0.2">
      <c r="G1044" s="27" t="str">
        <f t="shared" si="17"/>
        <v/>
      </c>
    </row>
    <row r="1045" spans="7:7" x14ac:dyDescent="0.2">
      <c r="G1045" s="27" t="str">
        <f t="shared" si="17"/>
        <v/>
      </c>
    </row>
    <row r="1046" spans="7:7" x14ac:dyDescent="0.2">
      <c r="G1046" s="27" t="str">
        <f t="shared" si="17"/>
        <v/>
      </c>
    </row>
    <row r="1047" spans="7:7" x14ac:dyDescent="0.2">
      <c r="G1047" s="27" t="str">
        <f t="shared" si="17"/>
        <v/>
      </c>
    </row>
    <row r="1048" spans="7:7" x14ac:dyDescent="0.2">
      <c r="G1048" s="27" t="str">
        <f t="shared" si="17"/>
        <v/>
      </c>
    </row>
    <row r="1049" spans="7:7" x14ac:dyDescent="0.2">
      <c r="G1049" s="27" t="str">
        <f t="shared" si="17"/>
        <v/>
      </c>
    </row>
    <row r="1050" spans="7:7" x14ac:dyDescent="0.2">
      <c r="G1050" s="27" t="str">
        <f t="shared" si="17"/>
        <v/>
      </c>
    </row>
    <row r="1051" spans="7:7" x14ac:dyDescent="0.2">
      <c r="G1051" s="27" t="str">
        <f t="shared" si="17"/>
        <v/>
      </c>
    </row>
    <row r="1052" spans="7:7" x14ac:dyDescent="0.2">
      <c r="G1052" s="27" t="str">
        <f t="shared" si="17"/>
        <v/>
      </c>
    </row>
    <row r="1053" spans="7:7" x14ac:dyDescent="0.2">
      <c r="G1053" s="27" t="str">
        <f t="shared" si="17"/>
        <v/>
      </c>
    </row>
    <row r="1054" spans="7:7" x14ac:dyDescent="0.2">
      <c r="G1054" s="27" t="str">
        <f t="shared" si="17"/>
        <v/>
      </c>
    </row>
    <row r="1055" spans="7:7" x14ac:dyDescent="0.2">
      <c r="G1055" s="27" t="str">
        <f t="shared" si="17"/>
        <v/>
      </c>
    </row>
    <row r="1056" spans="7:7" x14ac:dyDescent="0.2">
      <c r="G1056" s="27" t="str">
        <f t="shared" si="17"/>
        <v/>
      </c>
    </row>
    <row r="1057" spans="7:7" x14ac:dyDescent="0.2">
      <c r="G1057" s="27" t="str">
        <f t="shared" si="17"/>
        <v/>
      </c>
    </row>
    <row r="1058" spans="7:7" x14ac:dyDescent="0.2">
      <c r="G1058" s="27" t="str">
        <f t="shared" si="17"/>
        <v/>
      </c>
    </row>
    <row r="1059" spans="7:7" x14ac:dyDescent="0.2">
      <c r="G1059" s="27" t="str">
        <f t="shared" si="17"/>
        <v/>
      </c>
    </row>
    <row r="1060" spans="7:7" x14ac:dyDescent="0.2">
      <c r="G1060" s="27" t="str">
        <f t="shared" si="17"/>
        <v/>
      </c>
    </row>
    <row r="1061" spans="7:7" x14ac:dyDescent="0.2">
      <c r="G1061" s="27" t="str">
        <f t="shared" si="17"/>
        <v/>
      </c>
    </row>
    <row r="1062" spans="7:7" x14ac:dyDescent="0.2">
      <c r="G1062" s="27" t="str">
        <f t="shared" si="17"/>
        <v/>
      </c>
    </row>
    <row r="1063" spans="7:7" x14ac:dyDescent="0.2">
      <c r="G1063" s="27" t="str">
        <f t="shared" si="17"/>
        <v/>
      </c>
    </row>
    <row r="1064" spans="7:7" x14ac:dyDescent="0.2">
      <c r="G1064" s="27" t="str">
        <f t="shared" si="17"/>
        <v/>
      </c>
    </row>
    <row r="1065" spans="7:7" x14ac:dyDescent="0.2">
      <c r="G1065" s="27" t="str">
        <f t="shared" si="17"/>
        <v/>
      </c>
    </row>
    <row r="1066" spans="7:7" x14ac:dyDescent="0.2">
      <c r="G1066" s="27" t="str">
        <f t="shared" si="17"/>
        <v/>
      </c>
    </row>
    <row r="1067" spans="7:7" x14ac:dyDescent="0.2">
      <c r="G1067" s="27" t="str">
        <f t="shared" si="17"/>
        <v/>
      </c>
    </row>
    <row r="1068" spans="7:7" x14ac:dyDescent="0.2">
      <c r="G1068" s="27" t="str">
        <f t="shared" si="17"/>
        <v/>
      </c>
    </row>
    <row r="1069" spans="7:7" x14ac:dyDescent="0.2">
      <c r="G1069" s="27" t="str">
        <f t="shared" si="17"/>
        <v/>
      </c>
    </row>
    <row r="1070" spans="7:7" x14ac:dyDescent="0.2">
      <c r="G1070" s="27" t="str">
        <f t="shared" si="17"/>
        <v/>
      </c>
    </row>
    <row r="1071" spans="7:7" x14ac:dyDescent="0.2">
      <c r="G1071" s="27" t="str">
        <f t="shared" si="17"/>
        <v/>
      </c>
    </row>
    <row r="1072" spans="7:7" x14ac:dyDescent="0.2">
      <c r="G1072" s="27" t="str">
        <f t="shared" si="17"/>
        <v/>
      </c>
    </row>
    <row r="1073" spans="7:7" x14ac:dyDescent="0.2">
      <c r="G1073" s="27" t="str">
        <f t="shared" si="17"/>
        <v/>
      </c>
    </row>
    <row r="1074" spans="7:7" x14ac:dyDescent="0.2">
      <c r="G1074" s="27" t="str">
        <f t="shared" si="17"/>
        <v/>
      </c>
    </row>
    <row r="1075" spans="7:7" x14ac:dyDescent="0.2">
      <c r="G1075" s="27" t="str">
        <f t="shared" si="17"/>
        <v/>
      </c>
    </row>
    <row r="1076" spans="7:7" x14ac:dyDescent="0.2">
      <c r="G1076" s="27" t="str">
        <f t="shared" si="17"/>
        <v/>
      </c>
    </row>
    <row r="1077" spans="7:7" x14ac:dyDescent="0.2">
      <c r="G1077" s="27" t="str">
        <f t="shared" si="17"/>
        <v/>
      </c>
    </row>
    <row r="1078" spans="7:7" x14ac:dyDescent="0.2">
      <c r="G1078" s="27" t="str">
        <f t="shared" si="17"/>
        <v/>
      </c>
    </row>
    <row r="1079" spans="7:7" x14ac:dyDescent="0.2">
      <c r="G1079" s="27" t="str">
        <f t="shared" si="17"/>
        <v/>
      </c>
    </row>
    <row r="1080" spans="7:7" x14ac:dyDescent="0.2">
      <c r="G1080" s="27" t="str">
        <f t="shared" si="17"/>
        <v/>
      </c>
    </row>
    <row r="1081" spans="7:7" x14ac:dyDescent="0.2">
      <c r="G1081" s="27" t="str">
        <f t="shared" si="17"/>
        <v/>
      </c>
    </row>
    <row r="1082" spans="7:7" x14ac:dyDescent="0.2">
      <c r="G1082" s="27" t="str">
        <f t="shared" si="17"/>
        <v/>
      </c>
    </row>
    <row r="1083" spans="7:7" x14ac:dyDescent="0.2">
      <c r="G1083" s="27" t="str">
        <f t="shared" si="17"/>
        <v/>
      </c>
    </row>
    <row r="1084" spans="7:7" x14ac:dyDescent="0.2">
      <c r="G1084" s="27" t="str">
        <f t="shared" si="17"/>
        <v/>
      </c>
    </row>
    <row r="1085" spans="7:7" x14ac:dyDescent="0.2">
      <c r="G1085" s="27" t="str">
        <f t="shared" si="17"/>
        <v/>
      </c>
    </row>
    <row r="1086" spans="7:7" x14ac:dyDescent="0.2">
      <c r="G1086" s="27" t="str">
        <f t="shared" si="17"/>
        <v/>
      </c>
    </row>
    <row r="1087" spans="7:7" x14ac:dyDescent="0.2">
      <c r="G1087" s="27" t="str">
        <f t="shared" si="17"/>
        <v/>
      </c>
    </row>
    <row r="1088" spans="7:7" x14ac:dyDescent="0.2">
      <c r="G1088" s="27" t="str">
        <f t="shared" si="17"/>
        <v/>
      </c>
    </row>
    <row r="1089" spans="7:7" x14ac:dyDescent="0.2">
      <c r="G1089" s="27" t="str">
        <f t="shared" si="17"/>
        <v/>
      </c>
    </row>
    <row r="1090" spans="7:7" x14ac:dyDescent="0.2">
      <c r="G1090" s="27" t="str">
        <f t="shared" si="17"/>
        <v/>
      </c>
    </row>
    <row r="1091" spans="7:7" x14ac:dyDescent="0.2">
      <c r="G1091" s="27" t="str">
        <f t="shared" si="17"/>
        <v/>
      </c>
    </row>
    <row r="1092" spans="7:7" x14ac:dyDescent="0.2">
      <c r="G1092" s="27" t="str">
        <f t="shared" si="17"/>
        <v/>
      </c>
    </row>
    <row r="1093" spans="7:7" x14ac:dyDescent="0.2">
      <c r="G1093" s="27" t="str">
        <f t="shared" si="17"/>
        <v/>
      </c>
    </row>
    <row r="1094" spans="7:7" x14ac:dyDescent="0.2">
      <c r="G1094" s="27" t="str">
        <f t="shared" si="17"/>
        <v/>
      </c>
    </row>
    <row r="1095" spans="7:7" x14ac:dyDescent="0.2">
      <c r="G1095" s="27" t="str">
        <f t="shared" si="17"/>
        <v/>
      </c>
    </row>
    <row r="1096" spans="7:7" x14ac:dyDescent="0.2">
      <c r="G1096" s="27" t="str">
        <f t="shared" si="17"/>
        <v/>
      </c>
    </row>
    <row r="1097" spans="7:7" x14ac:dyDescent="0.2">
      <c r="G1097" s="27" t="str">
        <f t="shared" si="17"/>
        <v/>
      </c>
    </row>
    <row r="1098" spans="7:7" x14ac:dyDescent="0.2">
      <c r="G1098" s="27" t="str">
        <f t="shared" si="17"/>
        <v/>
      </c>
    </row>
    <row r="1099" spans="7:7" x14ac:dyDescent="0.2">
      <c r="G1099" s="27" t="str">
        <f t="shared" si="17"/>
        <v/>
      </c>
    </row>
    <row r="1100" spans="7:7" x14ac:dyDescent="0.2">
      <c r="G1100" s="27" t="str">
        <f t="shared" si="17"/>
        <v/>
      </c>
    </row>
    <row r="1101" spans="7:7" x14ac:dyDescent="0.2">
      <c r="G1101" s="27" t="str">
        <f t="shared" si="17"/>
        <v/>
      </c>
    </row>
    <row r="1102" spans="7:7" x14ac:dyDescent="0.2">
      <c r="G1102" s="27" t="str">
        <f t="shared" ref="G1102:G1103" si="18">IF(B1102="","",CEILING(F1102/1250,0.1))</f>
        <v/>
      </c>
    </row>
    <row r="1103" spans="7:7" x14ac:dyDescent="0.2">
      <c r="G1103" s="27" t="str">
        <f t="shared" si="18"/>
        <v/>
      </c>
    </row>
  </sheetData>
  <phoneticPr fontId="5" type="noConversion"/>
  <conditionalFormatting sqref="G13:G1103">
    <cfRule type="expression" dxfId="27" priority="4">
      <formula>NOT(ISBLANK($B13))</formula>
    </cfRule>
  </conditionalFormatting>
  <conditionalFormatting sqref="N13:N16">
    <cfRule type="expression" dxfId="26" priority="3">
      <formula>NOT(ISBLANK($B13))</formula>
    </cfRule>
  </conditionalFormatting>
  <conditionalFormatting sqref="N20">
    <cfRule type="expression" dxfId="25" priority="2">
      <formula>NOT(ISBLANK($B19))</formula>
    </cfRule>
  </conditionalFormatting>
  <conditionalFormatting sqref="N17">
    <cfRule type="expression" dxfId="24" priority="1">
      <formula>NOT(ISBLANK($B17))</formula>
    </cfRule>
  </conditionalFormatting>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6851DE1F17A29478E97F7E8202831B9" ma:contentTypeVersion="14" ma:contentTypeDescription="Crée un document." ma:contentTypeScope="" ma:versionID="f59364e8c647a6048a5cd976c0dc268e">
  <xsd:schema xmlns:xsd="http://www.w3.org/2001/XMLSchema" xmlns:xs="http://www.w3.org/2001/XMLSchema" xmlns:p="http://schemas.microsoft.com/office/2006/metadata/properties" xmlns:ns2="3c870ad2-e920-441a-9d5c-8ae7ac5c6b79" xmlns:ns3="caf21a25-ef47-458a-bbeb-8e70315a9f0f" targetNamespace="http://schemas.microsoft.com/office/2006/metadata/properties" ma:root="true" ma:fieldsID="0656c1999412d65979e8f01337122e4c" ns2:_="" ns3:_="">
    <xsd:import namespace="3c870ad2-e920-441a-9d5c-8ae7ac5c6b79"/>
    <xsd:import namespace="caf21a25-ef47-458a-bbeb-8e70315a9f0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870ad2-e920-441a-9d5c-8ae7ac5c6b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ObjectDetectorVersions" ma:index="14" nillable="true" ma:displayName="MediaServiceObjectDetectorVersions" ma:description="" ma:hidden="true" ma:indexed="true" ma:internalName="MediaServiceObjectDetectorVersions" ma:readOnly="true">
      <xsd:simpleType>
        <xsd:restriction base="dms:Text"/>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2e879f6f-b325-4b8f-a44f-5cc8dac506d9"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af21a25-ef47-458a-bbeb-8e70315a9f0f" elementFormDefault="qualified">
    <xsd:import namespace="http://schemas.microsoft.com/office/2006/documentManagement/types"/>
    <xsd:import namespace="http://schemas.microsoft.com/office/infopath/2007/PartnerControls"/>
    <xsd:element name="SharedWithUsers" ma:index="12"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Partagé avec détails" ma:internalName="SharedWithDetails" ma:readOnly="true">
      <xsd:simpleType>
        <xsd:restriction base="dms:Note">
          <xsd:maxLength value="255"/>
        </xsd:restriction>
      </xsd:simpleType>
    </xsd:element>
    <xsd:element name="TaxCatchAll" ma:index="17" nillable="true" ma:displayName="Taxonomy Catch All Column" ma:hidden="true" ma:list="{567edc44-ff45-4e54-9db0-4b149468862f}" ma:internalName="TaxCatchAll" ma:showField="CatchAllData" ma:web="caf21a25-ef47-458a-bbeb-8e70315a9f0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c870ad2-e920-441a-9d5c-8ae7ac5c6b79">
      <Terms xmlns="http://schemas.microsoft.com/office/infopath/2007/PartnerControls"/>
    </lcf76f155ced4ddcb4097134ff3c332f>
    <TaxCatchAll xmlns="caf21a25-ef47-458a-bbeb-8e70315a9f0f" xsi:nil="true"/>
    <SharedWithUsers xmlns="caf21a25-ef47-458a-bbeb-8e70315a9f0f">
      <UserInfo>
        <DisplayName>Nour Ben-Romdhane - DSV</DisplayName>
        <AccountId>46</AccountId>
        <AccountType/>
      </UserInfo>
    </SharedWithUsers>
  </documentManagement>
</p:properties>
</file>

<file path=customXml/itemProps1.xml><?xml version="1.0" encoding="utf-8"?>
<ds:datastoreItem xmlns:ds="http://schemas.openxmlformats.org/officeDocument/2006/customXml" ds:itemID="{B2E5CFA2-70B9-471E-85B1-99D38D3A7026}">
  <ds:schemaRefs>
    <ds:schemaRef ds:uri="http://schemas.microsoft.com/sharepoint/v3/contenttype/forms"/>
  </ds:schemaRefs>
</ds:datastoreItem>
</file>

<file path=customXml/itemProps2.xml><?xml version="1.0" encoding="utf-8"?>
<ds:datastoreItem xmlns:ds="http://schemas.openxmlformats.org/officeDocument/2006/customXml" ds:itemID="{E34E4989-64C3-4134-9ED9-EBB5F4EA4161}"/>
</file>

<file path=customXml/itemProps3.xml><?xml version="1.0" encoding="utf-8"?>
<ds:datastoreItem xmlns:ds="http://schemas.openxmlformats.org/officeDocument/2006/customXml" ds:itemID="{AC3DD4FF-67D5-40C3-9837-14CC513A9AEE}">
  <ds:schemaRefs>
    <ds:schemaRef ds:uri="http://schemas.microsoft.com/office/2006/metadata/properties"/>
    <ds:schemaRef ds:uri="http://schemas.microsoft.com/office/infopath/2007/PartnerControls"/>
    <ds:schemaRef ds:uri="3c870ad2-e920-441a-9d5c-8ae7ac5c6b79"/>
    <ds:schemaRef ds:uri="caf21a25-ef47-458a-bbeb-8e70315a9f0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Shipment profile</vt:lpstr>
      <vt:lpstr>Summary</vt:lpstr>
      <vt:lpstr>Pivot for client</vt:lpstr>
      <vt:lpstr>Pivot shipments</vt:lpstr>
      <vt:lpstr>Pivot €</vt:lpstr>
      <vt:lpstr>Collections</vt:lpstr>
      <vt:lpstr>dailycoll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Gonzalo GURRIARAN - DSV</dc:creator>
  <cp:keywords/>
  <dc:description/>
  <cp:lastModifiedBy>Nour Ben-Romdhane - DSV</cp:lastModifiedBy>
  <cp:revision/>
  <dcterms:created xsi:type="dcterms:W3CDTF">2015-06-05T18:17:20Z</dcterms:created>
  <dcterms:modified xsi:type="dcterms:W3CDTF">2024-01-09T13:04:03Z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0x01010006851DE1F17A29478E97F7E8202831B9</vt:lpwstr>
  </property>
  <property fmtid="{D5CDD505-2E9C-101B-9397-08002B2CF9AE}" pid="3" name="Order">
    <vt:r8>10000</vt:r8>
  </property>
  <property fmtid="{D5CDD505-2E9C-101B-9397-08002B2CF9AE}" pid="4" name="MediaServiceImageTags">
    <vt:lpwstr/>
  </property>
</Properties>
</file>