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24226"/>
  <xr:revisionPtr revIDLastSave="0" documentId="13_ncr:1_{E6B9E00C-D213-4B7A-A5AC-DC5D9C019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arco Corp. " sheetId="2" r:id="rId1"/>
  </sheets>
  <definedNames>
    <definedName name="_xlnm._FilterDatabase" localSheetId="0" hidden="1">'Pharco Corp. '!$A$4:$P$150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0" i="2" l="1"/>
  <c r="N83" i="2"/>
  <c r="N107" i="2"/>
  <c r="N130" i="2"/>
  <c r="N149" i="2"/>
  <c r="L89" i="2"/>
  <c r="N89" i="2" s="1"/>
  <c r="L88" i="2"/>
  <c r="N88" i="2" s="1"/>
  <c r="L83" i="2"/>
  <c r="L84" i="2"/>
  <c r="N84" i="2" s="1"/>
  <c r="L82" i="2"/>
  <c r="N82" i="2" s="1"/>
  <c r="L6" i="2"/>
  <c r="N6" i="2" s="1"/>
  <c r="L7" i="2"/>
  <c r="N7" i="2" s="1"/>
  <c r="L8" i="2"/>
  <c r="N8" i="2" s="1"/>
  <c r="L9" i="2"/>
  <c r="N9" i="2" s="1"/>
  <c r="L10" i="2"/>
  <c r="N10" i="2" s="1"/>
  <c r="L11" i="2"/>
  <c r="N11" i="2" s="1"/>
  <c r="L12" i="2"/>
  <c r="N12" i="2" s="1"/>
  <c r="L13" i="2"/>
  <c r="N13" i="2" s="1"/>
  <c r="L14" i="2"/>
  <c r="N14" i="2" s="1"/>
  <c r="L15" i="2"/>
  <c r="N15" i="2" s="1"/>
  <c r="L16" i="2"/>
  <c r="N16" i="2" s="1"/>
  <c r="L17" i="2"/>
  <c r="N17" i="2" s="1"/>
  <c r="L19" i="2"/>
  <c r="N19" i="2" s="1"/>
  <c r="L20" i="2"/>
  <c r="N20" i="2" s="1"/>
  <c r="L21" i="2"/>
  <c r="N21" i="2" s="1"/>
  <c r="L22" i="2"/>
  <c r="N22" i="2" s="1"/>
  <c r="L18" i="2"/>
  <c r="N18" i="2" s="1"/>
  <c r="L23" i="2"/>
  <c r="N23" i="2" s="1"/>
  <c r="L24" i="2"/>
  <c r="N24" i="2" s="1"/>
  <c r="L25" i="2"/>
  <c r="N25" i="2" s="1"/>
  <c r="L26" i="2"/>
  <c r="N26" i="2" s="1"/>
  <c r="L27" i="2"/>
  <c r="N27" i="2" s="1"/>
  <c r="L28" i="2"/>
  <c r="N28" i="2" s="1"/>
  <c r="L29" i="2"/>
  <c r="N29" i="2" s="1"/>
  <c r="L30" i="2"/>
  <c r="N30" i="2" s="1"/>
  <c r="L31" i="2"/>
  <c r="N31" i="2" s="1"/>
  <c r="L32" i="2"/>
  <c r="N32" i="2" s="1"/>
  <c r="L33" i="2"/>
  <c r="N33" i="2" s="1"/>
  <c r="L34" i="2"/>
  <c r="N34" i="2" s="1"/>
  <c r="L35" i="2"/>
  <c r="N35" i="2" s="1"/>
  <c r="L36" i="2"/>
  <c r="N36" i="2" s="1"/>
  <c r="L37" i="2"/>
  <c r="N37" i="2" s="1"/>
  <c r="L38" i="2"/>
  <c r="N38" i="2" s="1"/>
  <c r="L39" i="2"/>
  <c r="N39" i="2" s="1"/>
  <c r="L40" i="2"/>
  <c r="N40" i="2" s="1"/>
  <c r="L41" i="2"/>
  <c r="N41" i="2" s="1"/>
  <c r="L42" i="2"/>
  <c r="N42" i="2" s="1"/>
  <c r="L43" i="2"/>
  <c r="N43" i="2" s="1"/>
  <c r="L44" i="2"/>
  <c r="N44" i="2" s="1"/>
  <c r="L45" i="2"/>
  <c r="N45" i="2" s="1"/>
  <c r="L46" i="2"/>
  <c r="N46" i="2" s="1"/>
  <c r="L47" i="2"/>
  <c r="N47" i="2" s="1"/>
  <c r="L48" i="2"/>
  <c r="N48" i="2" s="1"/>
  <c r="L49" i="2"/>
  <c r="N49" i="2" s="1"/>
  <c r="L50" i="2"/>
  <c r="L51" i="2"/>
  <c r="N51" i="2" s="1"/>
  <c r="L52" i="2"/>
  <c r="N52" i="2" s="1"/>
  <c r="L53" i="2"/>
  <c r="N53" i="2" s="1"/>
  <c r="L54" i="2"/>
  <c r="N54" i="2" s="1"/>
  <c r="L55" i="2"/>
  <c r="N55" i="2" s="1"/>
  <c r="L56" i="2"/>
  <c r="N56" i="2" s="1"/>
  <c r="L57" i="2"/>
  <c r="N57" i="2" s="1"/>
  <c r="L58" i="2"/>
  <c r="N58" i="2" s="1"/>
  <c r="L59" i="2"/>
  <c r="N59" i="2" s="1"/>
  <c r="L60" i="2"/>
  <c r="N60" i="2" s="1"/>
  <c r="L61" i="2"/>
  <c r="N61" i="2" s="1"/>
  <c r="L62" i="2"/>
  <c r="N62" i="2" s="1"/>
  <c r="L63" i="2"/>
  <c r="N63" i="2" s="1"/>
  <c r="L64" i="2"/>
  <c r="N64" i="2" s="1"/>
  <c r="L65" i="2"/>
  <c r="N65" i="2" s="1"/>
  <c r="L66" i="2"/>
  <c r="N66" i="2" s="1"/>
  <c r="L67" i="2"/>
  <c r="N67" i="2" s="1"/>
  <c r="L68" i="2"/>
  <c r="N68" i="2" s="1"/>
  <c r="L69" i="2"/>
  <c r="N69" i="2" s="1"/>
  <c r="L70" i="2"/>
  <c r="N70" i="2" s="1"/>
  <c r="L71" i="2"/>
  <c r="N71" i="2" s="1"/>
  <c r="L72" i="2"/>
  <c r="N72" i="2" s="1"/>
  <c r="L73" i="2"/>
  <c r="N73" i="2" s="1"/>
  <c r="L74" i="2"/>
  <c r="N74" i="2" s="1"/>
  <c r="L75" i="2"/>
  <c r="N75" i="2" s="1"/>
  <c r="L76" i="2"/>
  <c r="N76" i="2" s="1"/>
  <c r="L77" i="2"/>
  <c r="N77" i="2" s="1"/>
  <c r="L78" i="2"/>
  <c r="N78" i="2" s="1"/>
  <c r="L79" i="2"/>
  <c r="N79" i="2" s="1"/>
  <c r="L80" i="2"/>
  <c r="N80" i="2" s="1"/>
  <c r="L81" i="2"/>
  <c r="N81" i="2" s="1"/>
  <c r="L85" i="2"/>
  <c r="N85" i="2" s="1"/>
  <c r="L86" i="2"/>
  <c r="N86" i="2" s="1"/>
  <c r="L87" i="2"/>
  <c r="N87" i="2" s="1"/>
  <c r="L90" i="2"/>
  <c r="N90" i="2" s="1"/>
  <c r="L91" i="2"/>
  <c r="N91" i="2" s="1"/>
  <c r="L92" i="2"/>
  <c r="N92" i="2" s="1"/>
  <c r="L93" i="2"/>
  <c r="N93" i="2" s="1"/>
  <c r="L94" i="2"/>
  <c r="N94" i="2" s="1"/>
  <c r="L95" i="2"/>
  <c r="N95" i="2" s="1"/>
  <c r="L96" i="2"/>
  <c r="N96" i="2" s="1"/>
  <c r="L97" i="2"/>
  <c r="N97" i="2" s="1"/>
  <c r="L98" i="2"/>
  <c r="N98" i="2" s="1"/>
  <c r="L99" i="2"/>
  <c r="N99" i="2" s="1"/>
  <c r="L100" i="2"/>
  <c r="N100" i="2" s="1"/>
  <c r="L101" i="2"/>
  <c r="N101" i="2" s="1"/>
  <c r="L102" i="2"/>
  <c r="N102" i="2" s="1"/>
  <c r="L103" i="2"/>
  <c r="N103" i="2" s="1"/>
  <c r="L104" i="2"/>
  <c r="N104" i="2" s="1"/>
  <c r="L105" i="2"/>
  <c r="N105" i="2" s="1"/>
  <c r="L106" i="2"/>
  <c r="N106" i="2" s="1"/>
  <c r="L107" i="2"/>
  <c r="L108" i="2"/>
  <c r="N108" i="2" s="1"/>
  <c r="L109" i="2"/>
  <c r="N109" i="2" s="1"/>
  <c r="L110" i="2"/>
  <c r="N110" i="2" s="1"/>
  <c r="L111" i="2"/>
  <c r="N111" i="2" s="1"/>
  <c r="L112" i="2"/>
  <c r="N112" i="2" s="1"/>
  <c r="L113" i="2"/>
  <c r="N113" i="2" s="1"/>
  <c r="L114" i="2"/>
  <c r="N114" i="2" s="1"/>
  <c r="L115" i="2"/>
  <c r="N115" i="2" s="1"/>
  <c r="L116" i="2"/>
  <c r="N116" i="2" s="1"/>
  <c r="L117" i="2"/>
  <c r="N117" i="2" s="1"/>
  <c r="L118" i="2"/>
  <c r="N118" i="2" s="1"/>
  <c r="L119" i="2"/>
  <c r="N119" i="2" s="1"/>
  <c r="L120" i="2"/>
  <c r="N120" i="2" s="1"/>
  <c r="L121" i="2"/>
  <c r="N121" i="2" s="1"/>
  <c r="L122" i="2"/>
  <c r="N122" i="2" s="1"/>
  <c r="L123" i="2"/>
  <c r="N123" i="2" s="1"/>
  <c r="L124" i="2"/>
  <c r="N124" i="2" s="1"/>
  <c r="L125" i="2"/>
  <c r="N125" i="2" s="1"/>
  <c r="L126" i="2"/>
  <c r="N126" i="2" s="1"/>
  <c r="L127" i="2"/>
  <c r="N127" i="2" s="1"/>
  <c r="L128" i="2"/>
  <c r="N128" i="2" s="1"/>
  <c r="L129" i="2"/>
  <c r="N129" i="2" s="1"/>
  <c r="L130" i="2"/>
  <c r="L131" i="2"/>
  <c r="N131" i="2" s="1"/>
  <c r="L132" i="2"/>
  <c r="N132" i="2" s="1"/>
  <c r="L133" i="2"/>
  <c r="N133" i="2" s="1"/>
  <c r="L134" i="2"/>
  <c r="N134" i="2" s="1"/>
  <c r="L135" i="2"/>
  <c r="N135" i="2" s="1"/>
  <c r="L136" i="2"/>
  <c r="N136" i="2" s="1"/>
  <c r="L137" i="2"/>
  <c r="N137" i="2" s="1"/>
  <c r="L138" i="2"/>
  <c r="N138" i="2" s="1"/>
  <c r="L139" i="2"/>
  <c r="N139" i="2" s="1"/>
  <c r="L140" i="2"/>
  <c r="N140" i="2" s="1"/>
  <c r="L141" i="2"/>
  <c r="N141" i="2" s="1"/>
  <c r="L142" i="2"/>
  <c r="N142" i="2" s="1"/>
  <c r="L143" i="2"/>
  <c r="N143" i="2" s="1"/>
  <c r="L144" i="2"/>
  <c r="N144" i="2" s="1"/>
  <c r="L145" i="2"/>
  <c r="N145" i="2" s="1"/>
  <c r="L146" i="2"/>
  <c r="N146" i="2" s="1"/>
  <c r="L147" i="2"/>
  <c r="N147" i="2" s="1"/>
  <c r="L148" i="2"/>
  <c r="N148" i="2" s="1"/>
  <c r="L149" i="2"/>
  <c r="L150" i="2"/>
  <c r="N150" i="2" s="1"/>
  <c r="L5" i="2"/>
  <c r="N5" i="2" s="1"/>
  <c r="P39" i="2" l="1"/>
  <c r="O33" i="2"/>
</calcChain>
</file>

<file path=xl/sharedStrings.xml><?xml version="1.0" encoding="utf-8"?>
<sst xmlns="http://schemas.openxmlformats.org/spreadsheetml/2006/main" count="696" uniqueCount="486">
  <si>
    <t>الصنف</t>
  </si>
  <si>
    <t>Suppository</t>
  </si>
  <si>
    <t>Ampoule</t>
  </si>
  <si>
    <t>Tablet</t>
  </si>
  <si>
    <t>Capsule</t>
  </si>
  <si>
    <t>كود الصنف بالكراسىة</t>
  </si>
  <si>
    <t>Central Muscle Relaxant (Except Orphenadrine) + Analgesic</t>
  </si>
  <si>
    <t>Decongestant + Analgesic + Antihistaminic</t>
  </si>
  <si>
    <t>Diclofenac K 50 mg</t>
  </si>
  <si>
    <t>Diclofenac Na 100 mg</t>
  </si>
  <si>
    <t>Diclofenac Na 100 mg S.R</t>
  </si>
  <si>
    <t>Diclofenac Na 12.5 mg</t>
  </si>
  <si>
    <t>Diclofenac Na 25 mg</t>
  </si>
  <si>
    <t>Diclofenac Na 75 mg</t>
  </si>
  <si>
    <t>Isoflurane</t>
  </si>
  <si>
    <t>Ketorolac 10 mg</t>
  </si>
  <si>
    <t>Ketorolac 15 mg</t>
  </si>
  <si>
    <t>Ketorolac 30 mg</t>
  </si>
  <si>
    <t>Paracetamol + Decongestant + Antihistamine</t>
  </si>
  <si>
    <t>DECLOPHEN PLUS Capsule</t>
  </si>
  <si>
    <t>Paragesic Sinus-night</t>
  </si>
  <si>
    <t>Declophen Fast Sachet</t>
  </si>
  <si>
    <t>DECLOPHEN (100) MG SUPP</t>
  </si>
  <si>
    <t>DECLOPHEN (100) MG S.R Capsule</t>
  </si>
  <si>
    <t>DECLOPHEN (12,5) MG SUPP</t>
  </si>
  <si>
    <t>DECLOPHEN (25) MG SUPP</t>
  </si>
  <si>
    <t>DECLOPHEN Ampoule</t>
  </si>
  <si>
    <t>Anahal 100 ml</t>
  </si>
  <si>
    <t>Adolor (10) MG Tablet</t>
  </si>
  <si>
    <t>Adolor (15) MG Ampoule</t>
  </si>
  <si>
    <t>Adolor (30) MG Ampoule</t>
  </si>
  <si>
    <t xml:space="preserve"> Tablet</t>
  </si>
  <si>
    <t>sachet</t>
  </si>
  <si>
    <t>suppository</t>
  </si>
  <si>
    <t>Bottle Of 100 ml (only)</t>
  </si>
  <si>
    <t>Lidocaine 1 %</t>
  </si>
  <si>
    <t>Paracetamol 1 G / 100 ml</t>
  </si>
  <si>
    <t>Lidocaine Hydrochloride - Pharco B 50mg/5ml</t>
  </si>
  <si>
    <t xml:space="preserve">Paracetamol - Pharco B  </t>
  </si>
  <si>
    <t>ampoule</t>
  </si>
  <si>
    <t xml:space="preserve">VIAL 100 ml </t>
  </si>
  <si>
    <t>Meloxicam 15 mg</t>
  </si>
  <si>
    <t>Nalbuphine 20 mg / ml</t>
  </si>
  <si>
    <t>Neostigmine 0.5 mg / 1 ml</t>
  </si>
  <si>
    <t>Paracetamol 120 mg / 5 ml</t>
  </si>
  <si>
    <t>Flexofan Capsule</t>
  </si>
  <si>
    <t>Ketolac 10 mg Tablet</t>
  </si>
  <si>
    <t>Ketolac 30 mg Ampoule</t>
  </si>
  <si>
    <t>Meloxicam Ampoule</t>
  </si>
  <si>
    <t>Meloxicam Suppository</t>
  </si>
  <si>
    <t>Alambuphine Ampoule</t>
  </si>
  <si>
    <t>Neostigmine Methyl Sulphate</t>
  </si>
  <si>
    <t>Paracetamol Suspension</t>
  </si>
  <si>
    <t>Bottle Of 120 ml</t>
  </si>
  <si>
    <t>Aceclofenac 100 mg</t>
  </si>
  <si>
    <t>Acetyl Salicylic Acid 75-100 mg</t>
  </si>
  <si>
    <t>Celecoxib 200 mg</t>
  </si>
  <si>
    <t>Ibuprofen 600 mg</t>
  </si>
  <si>
    <t>Ketoprofen 1 mg / ml</t>
  </si>
  <si>
    <t>Ketoprofen 100 mg</t>
  </si>
  <si>
    <t>Ketoprofen 100 mg / 2 ml</t>
  </si>
  <si>
    <t>Ketoprofen 75 mg</t>
  </si>
  <si>
    <t>Fenac Tablet</t>
  </si>
  <si>
    <t>Aspricarlo Tablet</t>
  </si>
  <si>
    <t>Eurocox 200 mg Tablet</t>
  </si>
  <si>
    <t>Flash Act Sachet</t>
  </si>
  <si>
    <t>Zacaglone Ampoule</t>
  </si>
  <si>
    <t>Profusol 600 mg Capsule</t>
  </si>
  <si>
    <t>Ketofan suspension</t>
  </si>
  <si>
    <t>Ketofan (100) MG Capsule</t>
  </si>
  <si>
    <t>Ketofan (100) MG Ampoule</t>
  </si>
  <si>
    <t>Ketofan (75) MG  Capsule</t>
  </si>
  <si>
    <t>Entecavir 0.5 mg</t>
  </si>
  <si>
    <t>Entecavir 1 mg</t>
  </si>
  <si>
    <t>Tenofovir 300 mg</t>
  </si>
  <si>
    <t>CludineTech 0.5 MG Capsule</t>
  </si>
  <si>
    <t>CludineTech 1 MG Capsule</t>
  </si>
  <si>
    <t>Zeeloras TAB</t>
  </si>
  <si>
    <t>Amoxicillin 500 mg + Clavulanic acid 125 mg</t>
  </si>
  <si>
    <t>Amoxicillin 875 mg + Clavulanic acid 125 mg</t>
  </si>
  <si>
    <t>Metronidazole 1 G</t>
  </si>
  <si>
    <t>Metronidazole 125 mg / 5 ml</t>
  </si>
  <si>
    <t>Metronidazole 250 mg</t>
  </si>
  <si>
    <t>Metronidazole 500 mg</t>
  </si>
  <si>
    <t>Ultramox 625 MG Tab</t>
  </si>
  <si>
    <t>Ultramox 1 GM Tab</t>
  </si>
  <si>
    <t>Amrizole 1gm rectal supp</t>
  </si>
  <si>
    <t>Amrizole suspension</t>
  </si>
  <si>
    <t>Amrizole 250mg Tab</t>
  </si>
  <si>
    <t>Amrizole 500mg Tab</t>
  </si>
  <si>
    <t>bottel</t>
  </si>
  <si>
    <t>Amoxicillin 250 mg + Clavulanic acid 62 mg
/ 5 ml</t>
  </si>
  <si>
    <t>Amoxicillin 400 mg + Clavulanic acid 57 mg
/ 5 ml</t>
  </si>
  <si>
    <t>Amoxicillin 600 mg + Clavulanic acid 42.9 mg / 5 ml</t>
  </si>
  <si>
    <t>Ampicillin 1 G + Sulbactam 500 mg</t>
  </si>
  <si>
    <t>Ampicillin 250 mg + Sulbactam 125 mg</t>
  </si>
  <si>
    <t>Ampicillin 500 mg + Sulbactam 250 mg</t>
  </si>
  <si>
    <t>Azithromycin 250 mg</t>
  </si>
  <si>
    <t>CLAVIMOX 312.5 MG  SUSP</t>
  </si>
  <si>
    <t>CLAVIMOX 457 MG SUSP</t>
  </si>
  <si>
    <t>CLAVIMOX 625 MG Tab</t>
  </si>
  <si>
    <t>Clavimox 642.9 SUSP</t>
  </si>
  <si>
    <t>CLAVIMOX 1 GM Tab</t>
  </si>
  <si>
    <t>SULBIN 1.5 GM VIAL</t>
  </si>
  <si>
    <t>SULBIN 375 MG VIAL</t>
  </si>
  <si>
    <t>SULBIN 750 MG VIAL</t>
  </si>
  <si>
    <t>bottle</t>
  </si>
  <si>
    <t>vial</t>
  </si>
  <si>
    <t>Cefaclor 125 mg</t>
  </si>
  <si>
    <t>Cefaclor 250 mg</t>
  </si>
  <si>
    <t>Cefadroxil 1 G</t>
  </si>
  <si>
    <t>Cefadroxil 125 mg / 5 ml</t>
  </si>
  <si>
    <t>Cefadroxil 250 mg / 5 ml</t>
  </si>
  <si>
    <t>Cefadroxil 500 mg</t>
  </si>
  <si>
    <t>Cefazolin 1 G</t>
  </si>
  <si>
    <t>Cefazolin 500 mg</t>
  </si>
  <si>
    <t>Cefepime 1 G</t>
  </si>
  <si>
    <t>Cefepime 2 G</t>
  </si>
  <si>
    <t>Cefepime 500 mg</t>
  </si>
  <si>
    <t>Cefixime 100 mg / 5 ml</t>
  </si>
  <si>
    <t>Cefoperazone 1 G + Sulbactam 500 mg</t>
  </si>
  <si>
    <t>Cefotaxime 2 G</t>
  </si>
  <si>
    <t>Ceftriaxone 1 G (I.M.)</t>
  </si>
  <si>
    <t>Ceftriaxone 1 G (I.V.)</t>
  </si>
  <si>
    <t>Ceftriaxone 2 G</t>
  </si>
  <si>
    <t>Clarithromycin 500 mg</t>
  </si>
  <si>
    <t>Ertapenem 1 G</t>
  </si>
  <si>
    <t>meropenem1gm</t>
  </si>
  <si>
    <t>meropeniem0.5 gm</t>
  </si>
  <si>
    <t>CEFACLOR 125 MG SUSP</t>
  </si>
  <si>
    <t>CEFACLOR 250 MG SUSP</t>
  </si>
  <si>
    <t>CURISAFE 1 GM TAB</t>
  </si>
  <si>
    <t>CURISAFE 125 MG SUSP</t>
  </si>
  <si>
    <t>CURISAFE 250 MG SUSP</t>
  </si>
  <si>
    <t>CURISAFE 500 MG Capsule</t>
  </si>
  <si>
    <t>ZINOL 1GM VIAL</t>
  </si>
  <si>
    <t>ZINOL 500MG VIAL</t>
  </si>
  <si>
    <t>CEFEPIME 1GM VIAL</t>
  </si>
  <si>
    <t>CEFEPIME 2GM VIAL</t>
  </si>
  <si>
    <t>CEFEPIME 500MG VIAL</t>
  </si>
  <si>
    <t>CEFIXIME 100MG SUSP</t>
  </si>
  <si>
    <t>CEFAZON PLUS 1.5 GM VIAL</t>
  </si>
  <si>
    <t>CEFORAN 2 GM VIAL</t>
  </si>
  <si>
    <t>CEFAXONE 1GM VIAL (I.M)</t>
  </si>
  <si>
    <t>CEFAXONE 1GM VIAL (I.V)</t>
  </si>
  <si>
    <t>CEFAXONE 2GM VIAL (I.V)</t>
  </si>
  <si>
    <t>Clarithro 500 MG TAB</t>
  </si>
  <si>
    <t>Ertapenem 1 GM 
pharco B</t>
  </si>
  <si>
    <t>Ameropenem 1gm</t>
  </si>
  <si>
    <t>Ameropeniem 0.5gm</t>
  </si>
  <si>
    <t>Bottle(80 ml) + solvent</t>
  </si>
  <si>
    <t>bottle 80 ml +Solvent</t>
  </si>
  <si>
    <t>Capsules</t>
  </si>
  <si>
    <t>Vial + Solvent</t>
  </si>
  <si>
    <t>Bottle(30 ml) + solvent</t>
  </si>
  <si>
    <t>Vial +localanesthetic Solvent</t>
  </si>
  <si>
    <t xml:space="preserve">Vial </t>
  </si>
  <si>
    <t>المناقصة القديمة</t>
  </si>
  <si>
    <t>CURISAFE 500 MG SUSP</t>
  </si>
  <si>
    <t>Cefadroxil 500 mg / 5 ml</t>
  </si>
  <si>
    <t>Bottle Of 80 ml</t>
  </si>
  <si>
    <t>3003
T3</t>
  </si>
  <si>
    <t>3013
T3</t>
  </si>
  <si>
    <t>3033
T3</t>
  </si>
  <si>
    <t>3035
T3</t>
  </si>
  <si>
    <t>3036
T3</t>
  </si>
  <si>
    <t>3037
T3</t>
  </si>
  <si>
    <t>3040
T3</t>
  </si>
  <si>
    <t>3043
T3</t>
  </si>
  <si>
    <t>3074
T3</t>
  </si>
  <si>
    <t>3085
T3</t>
  </si>
  <si>
    <t>3086
T3</t>
  </si>
  <si>
    <t>3087
T3</t>
  </si>
  <si>
    <t>4023
T4</t>
  </si>
  <si>
    <t>4027
T4</t>
  </si>
  <si>
    <t>4031
T4</t>
  </si>
  <si>
    <t>4034
T4</t>
  </si>
  <si>
    <t>4035
T4</t>
  </si>
  <si>
    <t>4040
T4</t>
  </si>
  <si>
    <t>4045
T4</t>
  </si>
  <si>
    <t>4049
T4</t>
  </si>
  <si>
    <t>4051
T4</t>
  </si>
  <si>
    <t>3090
T3</t>
  </si>
  <si>
    <t>3116
T3</t>
  </si>
  <si>
    <t>4058
T4</t>
  </si>
  <si>
    <t>4059
T4</t>
  </si>
  <si>
    <t>4060
T4</t>
  </si>
  <si>
    <t>4062
T4</t>
  </si>
  <si>
    <t>4063
T4</t>
  </si>
  <si>
    <t>4064
T4</t>
  </si>
  <si>
    <t>4070
T4</t>
  </si>
  <si>
    <t>4071
T4</t>
  </si>
  <si>
    <t>4075
T4</t>
  </si>
  <si>
    <t>4076
T4</t>
  </si>
  <si>
    <t>4077
T4</t>
  </si>
  <si>
    <t>4078
T4</t>
  </si>
  <si>
    <t>4083
T4</t>
  </si>
  <si>
    <t>4087
T4</t>
  </si>
  <si>
    <t>4096
T4</t>
  </si>
  <si>
    <t>4097
T4</t>
  </si>
  <si>
    <t>4098
T4</t>
  </si>
  <si>
    <t>4121
T4</t>
  </si>
  <si>
    <t>4140
T4</t>
  </si>
  <si>
    <t>3023
T3</t>
  </si>
  <si>
    <t>3097
T3</t>
  </si>
  <si>
    <t>3098
T3</t>
  </si>
  <si>
    <t>3113
T3</t>
  </si>
  <si>
    <t>3104
T3</t>
  </si>
  <si>
    <t>3107
T3</t>
  </si>
  <si>
    <t>3117
T3</t>
  </si>
  <si>
    <t>4196
T4</t>
  </si>
  <si>
    <t>4197
T4</t>
  </si>
  <si>
    <t>4198
T4</t>
  </si>
  <si>
    <t>4199
T4</t>
  </si>
  <si>
    <t>الوحدة</t>
  </si>
  <si>
    <t>4195
T6</t>
  </si>
  <si>
    <t>4194
T6</t>
  </si>
  <si>
    <t>Ethinyl Estradiol 0.03mg + (Drospirenone 3mg or Dienogest 2mg)</t>
  </si>
  <si>
    <t>Technospiron Tab</t>
  </si>
  <si>
    <t>Strip 21 Tablet</t>
  </si>
  <si>
    <t>Strip 28 Tablet</t>
  </si>
  <si>
    <t>Ovunhipita Tab</t>
  </si>
  <si>
    <t>Desogestrel 75mcg</t>
  </si>
  <si>
    <t>ترايمسينولون 40مجم/مللي</t>
  </si>
  <si>
    <t>فاركوسينيلون امبول</t>
  </si>
  <si>
    <t>الامبول</t>
  </si>
  <si>
    <t>فيتامين  (ب12) 1مجم</t>
  </si>
  <si>
    <t>هيدروكسى كوبولامين امبول</t>
  </si>
  <si>
    <t>كلوميفين 50 مجم</t>
  </si>
  <si>
    <t>تكنوفيولا</t>
  </si>
  <si>
    <t>قرص</t>
  </si>
  <si>
    <t>ميكونازول 2% كريم مهبلى</t>
  </si>
  <si>
    <t>جينوزول كريم</t>
  </si>
  <si>
    <t>انبوبة 40جرام</t>
  </si>
  <si>
    <t>ميكونازول 200مجم لبوس أو قرص مهبلى</t>
  </si>
  <si>
    <t>جينوزول 200مجم</t>
  </si>
  <si>
    <t>لبوسة</t>
  </si>
  <si>
    <t>بروجسترون 100 مجم</t>
  </si>
  <si>
    <t>بروجيست كبسول</t>
  </si>
  <si>
    <t>كبسولة</t>
  </si>
  <si>
    <t xml:space="preserve">تاموكسيفين 10مجم </t>
  </si>
  <si>
    <t>تاموكسيفين 10مجم اقراص</t>
  </si>
  <si>
    <t xml:space="preserve">تاموكسيفين 20مجم </t>
  </si>
  <si>
    <t>تاموكسيفين 20مجم اقراص</t>
  </si>
  <si>
    <t>Betahistine 16mg</t>
  </si>
  <si>
    <t>Betahistine 24mg</t>
  </si>
  <si>
    <t>Citicoline 100mg/ml</t>
  </si>
  <si>
    <t>Citicoline 500mg</t>
  </si>
  <si>
    <t>Duloxetine 60mg</t>
  </si>
  <si>
    <t>Escitalopram 10 mg</t>
  </si>
  <si>
    <t>Mirtazapine 30 mg</t>
  </si>
  <si>
    <t>Piracetam 1gm/5ml</t>
  </si>
  <si>
    <t>Shancita 100 mg</t>
  </si>
  <si>
    <t>Bottle Of 30 ml</t>
  </si>
  <si>
    <t>Ampoule 3 ml</t>
  </si>
  <si>
    <t>7025
T7</t>
  </si>
  <si>
    <t xml:space="preserve"> Cerebrocetam 1gm Ampoule </t>
  </si>
  <si>
    <t xml:space="preserve"> Rapizapine 30 mg Tablet </t>
  </si>
  <si>
    <t>Escita 10 mg Tablet</t>
  </si>
  <si>
    <t>Nervalta 60mg Capsule</t>
  </si>
  <si>
    <t>Shancita 500 mg Ampoule</t>
  </si>
  <si>
    <t>Biperiden 2mg Tablet</t>
  </si>
  <si>
    <t>Microcerc 8 mg Tablet</t>
  </si>
  <si>
    <t>Microcerc 16 mg Tablet</t>
  </si>
  <si>
    <t>Microcerc 24 mg Tablet</t>
  </si>
  <si>
    <t>AZOmycin 250 MG Capsule</t>
  </si>
  <si>
    <t>7026
T7</t>
  </si>
  <si>
    <t>7027
T7</t>
  </si>
  <si>
    <t>7028
T7</t>
  </si>
  <si>
    <t>7052
T7</t>
  </si>
  <si>
    <t>7053
T7</t>
  </si>
  <si>
    <t>7074
T7</t>
  </si>
  <si>
    <t>7078
T7</t>
  </si>
  <si>
    <t>7136
T7</t>
  </si>
  <si>
    <t>7170
T7</t>
  </si>
  <si>
    <t>0.137(81)
0.120(75)
0.180(100)</t>
  </si>
  <si>
    <t>Trexozola Tab</t>
  </si>
  <si>
    <t>Letrozol 2.5 mg</t>
  </si>
  <si>
    <t>Each Sachet Contains: Glucose Anhydrous 2.7G + Potassium Chloride 0.3G + Sodium Chloride 0.52G + Trisodium Citrate Dihydrous 0.58G</t>
  </si>
  <si>
    <t>HYDRAL POWDER</t>
  </si>
  <si>
    <t>Bisolock 10mg tab</t>
  </si>
  <si>
    <t>Bisolock 5mg tab</t>
  </si>
  <si>
    <t>Candeblok-D  tab</t>
  </si>
  <si>
    <t>Farcopril plus tab</t>
  </si>
  <si>
    <t>Bisoprolol 10mg</t>
  </si>
  <si>
    <t>Bisoprolol 5mg</t>
  </si>
  <si>
    <t>Bisoprolol 5mg + Hydrochlorothiazide 12.5mg</t>
  </si>
  <si>
    <t>Candesartan 16mg + Hydrochlorothiazide 12.5mg</t>
  </si>
  <si>
    <t>Captopril 50mg + Hydrochlorothiazide 25mg</t>
  </si>
  <si>
    <t>Bisolock - D tab</t>
  </si>
  <si>
    <t>Bisoprolol 10mg + Hydrochlorothiazide 25mg</t>
  </si>
  <si>
    <t>Phytomenadione (Vitamin K) 10mg</t>
  </si>
  <si>
    <t>Contropace -H 10/25 MG tab</t>
  </si>
  <si>
    <t>Amri - k 10mg amp</t>
  </si>
  <si>
    <t>URINEX CAP</t>
  </si>
  <si>
    <t>SPASMO DIGESTIN TAB</t>
  </si>
  <si>
    <t>FARCOTILIUM SUSP</t>
  </si>
  <si>
    <t>RANI-F 20 MG EFF GRANULES</t>
  </si>
  <si>
    <t>BILICHOL CAP</t>
  </si>
  <si>
    <t>FAWAR FRUTE</t>
  </si>
  <si>
    <t>ALVERINSPASM CAP</t>
  </si>
  <si>
    <t>BISADYL 5 MG TAB</t>
  </si>
  <si>
    <t>SPASMO- AMRASE TAB</t>
  </si>
  <si>
    <t>SPASMOFEN AMP</t>
  </si>
  <si>
    <t>SPASMOTALIN TAB</t>
  </si>
  <si>
    <t>LUBICONT 8 MCG</t>
  </si>
  <si>
    <t>TOBOLANZA CAP</t>
  </si>
  <si>
    <t>EUROZOLE 500MG TAB</t>
  </si>
  <si>
    <t>8001
T8</t>
  </si>
  <si>
    <t>8002
T8</t>
  </si>
  <si>
    <t>57686
T8</t>
  </si>
  <si>
    <t xml:space="preserve">سعر الجمهور </t>
  </si>
  <si>
    <t>box30</t>
  </si>
  <si>
    <t>box10</t>
  </si>
  <si>
    <t>box5</t>
  </si>
  <si>
    <t>amp</t>
  </si>
  <si>
    <t>box20</t>
  </si>
  <si>
    <t>box3</t>
  </si>
  <si>
    <t>box12</t>
  </si>
  <si>
    <t>box8</t>
  </si>
  <si>
    <t>box6</t>
  </si>
  <si>
    <t>stp10</t>
  </si>
  <si>
    <t>box16</t>
  </si>
  <si>
    <t>box14</t>
  </si>
  <si>
    <t>box100</t>
  </si>
  <si>
    <t>str10</t>
  </si>
  <si>
    <t>علبة 20</t>
  </si>
  <si>
    <t>علبة5</t>
  </si>
  <si>
    <t>علبة20</t>
  </si>
  <si>
    <t>علبة3</t>
  </si>
  <si>
    <t>العبوة</t>
  </si>
  <si>
    <t>box 6</t>
  </si>
  <si>
    <t>علبه 5</t>
  </si>
  <si>
    <t>علبه12</t>
  </si>
  <si>
    <t>علبه 20</t>
  </si>
  <si>
    <t>كلوتريمازول1% كريم</t>
  </si>
  <si>
    <t>انبوبة 15 جرام</t>
  </si>
  <si>
    <t>الكيس الواحد</t>
  </si>
  <si>
    <t>سالبيوتامول5مجم/مللي بخاخة</t>
  </si>
  <si>
    <t>زجاجة 20 مللى</t>
  </si>
  <si>
    <t>كيتوتيفن 1مجم</t>
  </si>
  <si>
    <t>سيبروفلوكساسين قطرة0.3%</t>
  </si>
  <si>
    <t>زجاجة 5 مللي</t>
  </si>
  <si>
    <t>فوليك اسيد 0,5 مجم</t>
  </si>
  <si>
    <t>الفسفوليبيدات الأساسية + فيتامينات</t>
  </si>
  <si>
    <t>الومنيوم هيدروكلورايد+املاح ماغنيسيوم</t>
  </si>
  <si>
    <t>زجاجة 100 مللي</t>
  </si>
  <si>
    <t>اسيتيل سيستايين 200مجم</t>
  </si>
  <si>
    <t>ميكونازول 2% اورال جيل</t>
  </si>
  <si>
    <t>انبوبة 20 جم</t>
  </si>
  <si>
    <t>فيتامين هـ 400مجم</t>
  </si>
  <si>
    <t>401</t>
  </si>
  <si>
    <t>كلوروبيوتانول 1%+ فينازون 5% نقط اذن</t>
  </si>
  <si>
    <t>زجاجة 10 مللي</t>
  </si>
  <si>
    <t>زنك سلفات 10مجم شراب</t>
  </si>
  <si>
    <t>زنك 10مجم شراب</t>
  </si>
  <si>
    <t>عبوة 80 سم</t>
  </si>
  <si>
    <t>زنك سلفات20مجم شراب</t>
  </si>
  <si>
    <t>زيلدرونيك اسيد 5مجم</t>
  </si>
  <si>
    <t>زجاجة 100 مللى</t>
  </si>
  <si>
    <t>Tablet - Capsule or Tablet - Amriya</t>
  </si>
  <si>
    <t>Ampoule - Injection - Amriya</t>
  </si>
  <si>
    <t xml:space="preserve">Budelizer - </t>
  </si>
  <si>
    <t xml:space="preserve"> - بيديسونايد 400 ميكروجرام -  </t>
  </si>
  <si>
    <t>Inhalation powder in capsule - Inhalation powder in capsule + inhaler device - E.E.P.I.</t>
  </si>
  <si>
    <t xml:space="preserve">Carbolase -  </t>
  </si>
  <si>
    <t xml:space="preserve">  - كاربوسيستين 375مجم - </t>
  </si>
  <si>
    <t>Capsule - Capsule or Tablet - Amriya</t>
  </si>
  <si>
    <t xml:space="preserve">Closol Spray -  </t>
  </si>
  <si>
    <t xml:space="preserve"> - كلوتريمازول 1% بخاخة - </t>
  </si>
  <si>
    <t>Bottle - Bottle - E.E.P.I.</t>
  </si>
  <si>
    <t xml:space="preserve">Clovacort -  </t>
  </si>
  <si>
    <t xml:space="preserve"> - كلوبيتاسول بروبيونات 0.05% مرهم - </t>
  </si>
  <si>
    <t>Ointment - Tube (15gm) - E.E.P.I.</t>
  </si>
  <si>
    <t>Haemopower   - Iron I.M 100 mg</t>
  </si>
  <si>
    <t xml:space="preserve"> - حديد 100 مجم للحقن العضلي  </t>
  </si>
  <si>
    <t>Haemopower - Oral drops</t>
  </si>
  <si>
    <t xml:space="preserve"> - حديد  نقط بالفم  
 </t>
  </si>
  <si>
    <t>Bottle 30 ml - Bottle 30 ml - Amriya</t>
  </si>
  <si>
    <t xml:space="preserve">  Micoban oral  gel 20mg</t>
  </si>
  <si>
    <t xml:space="preserve">ليدو كايين + ميكونازول </t>
  </si>
  <si>
    <t>Tube - Tube (20gm) - Amriya</t>
  </si>
  <si>
    <t xml:space="preserve">Metrohaler </t>
  </si>
  <si>
    <t>Metrohaler - فورموتيرول 12 ميكجم - Formoterol 12 mcg</t>
  </si>
  <si>
    <t>Capsules or Tablets</t>
  </si>
  <si>
    <t>fastel 180mg</t>
  </si>
  <si>
    <t xml:space="preserve">فلوكسوفينادين </t>
  </si>
  <si>
    <t>haemojet amp</t>
  </si>
  <si>
    <t>ferric hydroxide polymaltose</t>
  </si>
  <si>
    <t>montekal -  5mg</t>
  </si>
  <si>
    <t xml:space="preserve">  - مونتليوكاست 5مجم - </t>
  </si>
  <si>
    <t>Chewable Tab. - Capsule or Tablet - E.E.P.I.</t>
  </si>
  <si>
    <t xml:space="preserve">Neurovit - </t>
  </si>
  <si>
    <t xml:space="preserve">  - أقراص تحتوي علي  الاقل فيتامين ب 1 ( 100مجم), ب 6 (50 مجم ) , ب 12 (250 مكجم )</t>
  </si>
  <si>
    <t>Tablet - Capsule or Tablet - E.E.P.I. For Amriya</t>
  </si>
  <si>
    <t xml:space="preserve">Theophlline S .R. - </t>
  </si>
  <si>
    <t xml:space="preserve">  امينوفيللين او الثيوفيللين 200مجم - </t>
  </si>
  <si>
    <t>Xilone -Syrup</t>
  </si>
  <si>
    <t xml:space="preserve"> - بريدنيزولون 5مجم/5مللي شراب - </t>
  </si>
  <si>
    <t>Syrup - Bottle 100 ml - E.E.P.I.</t>
  </si>
  <si>
    <t>انبوبه</t>
  </si>
  <si>
    <t>زجاجه</t>
  </si>
  <si>
    <t>3001
T3</t>
  </si>
  <si>
    <t>علبة30</t>
  </si>
  <si>
    <t>3012
T3</t>
  </si>
  <si>
    <t>شريط10</t>
  </si>
  <si>
    <t>علبة9</t>
  </si>
  <si>
    <t>3067
T3</t>
  </si>
  <si>
    <t>3076
T3</t>
  </si>
  <si>
    <t>3077
T3</t>
  </si>
  <si>
    <t>3079
T3</t>
  </si>
  <si>
    <t>3084
T3</t>
  </si>
  <si>
    <t>4138
T4</t>
  </si>
  <si>
    <t>علبة10</t>
  </si>
  <si>
    <t>4139
T4</t>
  </si>
  <si>
    <t>4236
T4</t>
  </si>
  <si>
    <t>علبة28</t>
  </si>
  <si>
    <t>مسجل عطاءات</t>
  </si>
  <si>
    <t>الاس+F37+B3:C3</t>
  </si>
  <si>
    <r>
      <rPr>
        <sz val="12"/>
        <rFont val="Calibri"/>
        <family val="2"/>
      </rPr>
      <t>Biperiden 2mg</t>
    </r>
  </si>
  <si>
    <r>
      <rPr>
        <sz val="12"/>
        <rFont val="Calibri"/>
        <family val="2"/>
      </rPr>
      <t>Anethol + Borneol + Cineol + Fenchone + Pinene</t>
    </r>
  </si>
  <si>
    <r>
      <rPr>
        <sz val="12"/>
        <rFont val="Calibri"/>
        <family val="2"/>
      </rPr>
      <t>Digestive Enzyme + Antispasmodic Agent</t>
    </r>
  </si>
  <si>
    <r>
      <rPr>
        <sz val="12"/>
        <rFont val="Calibri"/>
        <family val="2"/>
      </rPr>
      <t>Domperidone 1mg/ml</t>
    </r>
  </si>
  <si>
    <r>
      <rPr>
        <sz val="12"/>
        <rFont val="Calibri"/>
        <family val="2"/>
      </rPr>
      <t>Famotidine 20mg</t>
    </r>
  </si>
  <si>
    <r>
      <rPr>
        <sz val="12"/>
        <rFont val="Calibri"/>
        <family val="2"/>
      </rPr>
      <t>Pinene + Borneol +  Camphene + Menthol + Cineole
+ Menthone</t>
    </r>
  </si>
  <si>
    <r>
      <rPr>
        <sz val="12"/>
        <rFont val="Calibri"/>
        <family val="2"/>
      </rPr>
      <t>Sodium Bicarbonate + Citric Acid + Tartaric Acid</t>
    </r>
  </si>
  <si>
    <r>
      <rPr>
        <sz val="12"/>
        <rFont val="Calibri"/>
        <family val="2"/>
      </rPr>
      <t>Mebeverine + Dimethicone</t>
    </r>
  </si>
  <si>
    <r>
      <rPr>
        <sz val="12"/>
        <color indexed="8"/>
        <rFont val="Calibri"/>
        <family val="2"/>
      </rPr>
      <t>Betahistine 8mg</t>
    </r>
  </si>
  <si>
    <r>
      <rPr>
        <sz val="12"/>
        <color indexed="8"/>
        <rFont val="Calibri"/>
        <family val="2"/>
      </rPr>
      <t>Bisacodyl 5mg</t>
    </r>
  </si>
  <si>
    <r>
      <rPr>
        <sz val="12"/>
        <color indexed="8"/>
        <rFont val="Calibri"/>
        <family val="2"/>
      </rPr>
      <t>Digestive Enzyme + Antispasmodic Agent</t>
    </r>
  </si>
  <si>
    <r>
      <rPr>
        <sz val="12"/>
        <color indexed="8"/>
        <rFont val="Calibri"/>
        <family val="2"/>
      </rPr>
      <t>Hyoscine + Analgesic</t>
    </r>
  </si>
  <si>
    <r>
      <rPr>
        <sz val="12"/>
        <color indexed="8"/>
        <rFont val="Calibri"/>
        <family val="2"/>
      </rPr>
      <t>Lubiprostone 8mcg</t>
    </r>
  </si>
  <si>
    <r>
      <rPr>
        <sz val="12"/>
        <color indexed="8"/>
        <rFont val="Calibri"/>
        <family val="2"/>
      </rPr>
      <t>Mebeverine + Dimethicone</t>
    </r>
  </si>
  <si>
    <r>
      <rPr>
        <sz val="12"/>
        <color indexed="8"/>
        <rFont val="Calibri"/>
        <family val="2"/>
      </rPr>
      <t>Secnidazole 500mg</t>
    </r>
  </si>
  <si>
    <r>
      <rPr>
        <sz val="12"/>
        <color indexed="8"/>
        <rFont val="Calibri"/>
        <family val="2"/>
      </rPr>
      <t>Mebeverine 100mg</t>
    </r>
  </si>
  <si>
    <t>amp3</t>
  </si>
  <si>
    <t>amp90</t>
  </si>
  <si>
    <t>amp5</t>
  </si>
  <si>
    <t>stp14</t>
  </si>
  <si>
    <t>box 30</t>
  </si>
  <si>
    <t>tab20</t>
  </si>
  <si>
    <t>tab24</t>
  </si>
  <si>
    <t>cap24</t>
  </si>
  <si>
    <t>قطره للعين</t>
  </si>
  <si>
    <t>cap30</t>
  </si>
  <si>
    <t>10 أكياس</t>
  </si>
  <si>
    <t>amp1</t>
  </si>
  <si>
    <t>box 20</t>
  </si>
  <si>
    <t>box24</t>
  </si>
  <si>
    <t>tab30</t>
  </si>
  <si>
    <t>20قرص</t>
  </si>
  <si>
    <t>1000قرص</t>
  </si>
  <si>
    <t>3اميول</t>
  </si>
  <si>
    <t>5 لبوسه</t>
  </si>
  <si>
    <t>5امبول</t>
  </si>
  <si>
    <t>5لبوس</t>
  </si>
  <si>
    <t>10قرص</t>
  </si>
  <si>
    <t>50امبول</t>
  </si>
  <si>
    <t>1000كبسولة</t>
  </si>
  <si>
    <t>4قرص</t>
  </si>
  <si>
    <t>30كبسوله</t>
  </si>
  <si>
    <t>6امبول</t>
  </si>
  <si>
    <t>30قرص</t>
  </si>
  <si>
    <t>فيال</t>
  </si>
  <si>
    <t>كبسوله</t>
  </si>
  <si>
    <t>DERMATIN 15GM CREAM</t>
  </si>
  <si>
    <t>FARCOLIN-RESP 50% 20ML SOLUTION SPRAY</t>
  </si>
  <si>
    <t>Kitotiphar Tab.</t>
  </si>
  <si>
    <t>Ceprofar Eye Drops</t>
  </si>
  <si>
    <t>DEPOFORT 1MG IML 5 AMP</t>
  </si>
  <si>
    <t>FOLICAPS 05MG 24 CAPS</t>
  </si>
  <si>
    <t>FARCOVIT-B12 30 CAPS</t>
  </si>
  <si>
    <t>MIOPAN 100ML SUSP</t>
  </si>
  <si>
    <t>WINDY-EFF 200MG 10 SACHET</t>
  </si>
  <si>
    <t>BUCCAZOLE 20GM ORAL GEL</t>
  </si>
  <si>
    <t>VITAMIN-E 400MG 24 CAPS</t>
  </si>
  <si>
    <t>OTOCALM 10ML DROPS</t>
  </si>
  <si>
    <t>ZINCORHEA 20MG 80ML SYRUP</t>
  </si>
  <si>
    <t>Oprasta inf.</t>
  </si>
  <si>
    <t>سعر الترسية الجديد</t>
  </si>
  <si>
    <t>سعر ترسيه العبوه الجديد</t>
  </si>
  <si>
    <t>سعر ترسيه العبوه القديم</t>
  </si>
  <si>
    <t>سعر الترسية القديم</t>
  </si>
  <si>
    <t>New X_Price</t>
  </si>
  <si>
    <t>Old X_Price</t>
  </si>
  <si>
    <r>
      <t xml:space="preserve">أصنـــــــاف </t>
    </r>
    <r>
      <rPr>
        <sz val="14"/>
        <color indexed="8"/>
        <rFont val="Calibri"/>
        <family val="2"/>
      </rPr>
      <t>مجموعـــة فــــاركــــو على هيئــة الشــــــراء الموحـــــد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</si>
</sst>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_-* #,##0.00\-;_-* &quot;-&quot;??_-;_-@_-"/>
    <numFmt numFmtId="165" formatCode="0.000"/>
    <numFmt numFmtId="166" formatCode="0.0"/>
    <numFmt numFmtId="167" formatCode="_-* #,##0.000_-;_-* #,##0.000\-;_-* &quot;-&quot;??_-;_-@_-"/>
    <numFmt numFmtId="168" formatCode="_(* #,##0.000_);_(* \(#,##0.000\);_(* &quot;-&quot;???_);_(@_)"/>
  </numFmts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164" fontId="6" fillId="0" borderId="0" applyFont="0" applyFill="0" applyBorder="0" applyAlignment="0" applyProtection="0"/>
    <xf numFmtId="0" fontId="7" fillId="0" borderId="0"/>
    <xf numFmtId="0" fontId="2" fillId="0" borderId="0">
      <alignment wrapText="1"/>
    </xf>
    <xf numFmtId="0" fontId="2" fillId="0" borderId="0">
      <alignment wrapText="1"/>
    </xf>
    <xf numFmtId="0" fontId="6" fillId="0" borderId="0"/>
    <xf numFmtId="0" fontId="2" fillId="0" borderId="0"/>
  </cellStyleXfs>
  <cellXfs count="119">
    <xf numFmtId="0" fontId="0" fillId="0" borderId="0" xfId="0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 readingOrder="2"/>
    </xf>
    <xf numFmtId="0" fontId="8" fillId="2" borderId="0" xfId="0" applyFont="1" applyFill="1" applyAlignment="1">
      <alignment horizontal="center" vertical="center" wrapText="1" readingOrder="2"/>
    </xf>
    <xf numFmtId="0" fontId="8" fillId="0" borderId="0" xfId="0" applyFont="1"/>
    <xf numFmtId="0" fontId="8" fillId="2" borderId="0" xfId="0" applyFont="1" applyFill="1" applyAlignment="1">
      <alignment horizontal="center" vertical="center" readingOrder="2"/>
    </xf>
    <xf numFmtId="0" fontId="8" fillId="2" borderId="1" xfId="0" applyFont="1" applyFill="1" applyBorder="1" applyAlignment="1">
      <alignment horizontal="center" vertical="center" wrapText="1" readingOrder="2"/>
    </xf>
    <xf numFmtId="0" fontId="8" fillId="2" borderId="1" xfId="0" applyFont="1" applyFill="1" applyBorder="1" applyAlignment="1">
      <alignment horizontal="center" vertical="center" wrapText="1"/>
    </xf>
    <xf numFmtId="165" fontId="8" fillId="2" borderId="1" xfId="6" applyNumberFormat="1" applyFont="1" applyFill="1" applyBorder="1" applyAlignment="1">
      <alignment horizontal="center" vertical="center" wrapText="1" readingOrder="2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 readingOrder="2"/>
    </xf>
    <xf numFmtId="0" fontId="10" fillId="4" borderId="4" xfId="0" applyFont="1" applyFill="1" applyBorder="1" applyAlignment="1">
      <alignment horizontal="center" vertical="center" wrapText="1" readingOrder="2"/>
    </xf>
    <xf numFmtId="0" fontId="10" fillId="4" borderId="4" xfId="0" applyFont="1" applyFill="1" applyBorder="1" applyAlignment="1">
      <alignment horizontal="center" vertical="center" wrapText="1" readingOrder="1"/>
    </xf>
    <xf numFmtId="0" fontId="10" fillId="4" borderId="4" xfId="0" applyFont="1" applyFill="1" applyBorder="1" applyAlignment="1">
      <alignment horizontal="center" vertical="center" wrapText="1"/>
    </xf>
    <xf numFmtId="165" fontId="10" fillId="4" borderId="4" xfId="6" applyNumberFormat="1" applyFont="1" applyFill="1" applyBorder="1" applyAlignment="1">
      <alignment horizontal="center" vertical="center" wrapText="1" readingOrder="2"/>
    </xf>
    <xf numFmtId="0" fontId="10" fillId="4" borderId="5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 readingOrder="2"/>
    </xf>
    <xf numFmtId="0" fontId="11" fillId="2" borderId="1" xfId="0" applyFont="1" applyFill="1" applyBorder="1" applyAlignment="1">
      <alignment horizontal="center" vertical="center"/>
    </xf>
    <xf numFmtId="166" fontId="9" fillId="3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 readingOrder="2"/>
    </xf>
    <xf numFmtId="165" fontId="9" fillId="3" borderId="1" xfId="6" applyNumberFormat="1" applyFont="1" applyFill="1" applyBorder="1" applyAlignment="1">
      <alignment horizontal="center" vertical="center" wrapText="1" readingOrder="2"/>
    </xf>
    <xf numFmtId="0" fontId="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 readingOrder="2"/>
    </xf>
    <xf numFmtId="0" fontId="9" fillId="3" borderId="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wrapText="1" readingOrder="2"/>
    </xf>
    <xf numFmtId="0" fontId="12" fillId="0" borderId="12" xfId="0" applyFont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 readingOrder="2"/>
    </xf>
    <xf numFmtId="165" fontId="8" fillId="2" borderId="12" xfId="6" applyNumberFormat="1" applyFont="1" applyFill="1" applyBorder="1" applyAlignment="1">
      <alignment horizontal="center" vertical="center" wrapText="1" readingOrder="2"/>
    </xf>
    <xf numFmtId="165" fontId="9" fillId="3" borderId="12" xfId="6" applyNumberFormat="1" applyFont="1" applyFill="1" applyBorder="1" applyAlignment="1">
      <alignment horizontal="center" vertical="center" wrapText="1" readingOrder="2"/>
    </xf>
    <xf numFmtId="0" fontId="8" fillId="2" borderId="13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167" fontId="9" fillId="3" borderId="14" xfId="1" applyNumberFormat="1" applyFont="1" applyFill="1" applyBorder="1" applyAlignment="1">
      <alignment horizontal="center" vertical="center"/>
    </xf>
    <xf numFmtId="167" fontId="9" fillId="3" borderId="15" xfId="1" applyNumberFormat="1" applyFont="1" applyFill="1" applyBorder="1" applyAlignment="1">
      <alignment horizontal="center" vertical="center"/>
    </xf>
    <xf numFmtId="167" fontId="9" fillId="3" borderId="15" xfId="1" applyNumberFormat="1" applyFont="1" applyFill="1" applyBorder="1" applyAlignment="1">
      <alignment horizontal="center" vertical="center" wrapText="1" readingOrder="2"/>
    </xf>
    <xf numFmtId="167" fontId="9" fillId="3" borderId="16" xfId="1" applyNumberFormat="1" applyFont="1" applyFill="1" applyBorder="1" applyAlignment="1">
      <alignment horizontal="center" vertical="center" wrapText="1" readingOrder="2"/>
    </xf>
    <xf numFmtId="167" fontId="9" fillId="3" borderId="17" xfId="1" applyNumberFormat="1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 wrapText="1"/>
    </xf>
    <xf numFmtId="165" fontId="8" fillId="5" borderId="1" xfId="6" applyNumberFormat="1" applyFont="1" applyFill="1" applyBorder="1" applyAlignment="1">
      <alignment horizontal="center" vertical="center" wrapText="1" readingOrder="1"/>
    </xf>
    <xf numFmtId="165" fontId="8" fillId="5" borderId="1" xfId="6" applyNumberFormat="1" applyFont="1" applyFill="1" applyBorder="1" applyAlignment="1">
      <alignment horizontal="center" vertical="center" wrapText="1" readingOrder="2"/>
    </xf>
    <xf numFmtId="0" fontId="11" fillId="5" borderId="1" xfId="0" applyFont="1" applyFill="1" applyBorder="1" applyAlignment="1">
      <alignment horizontal="center" vertical="center" wrapText="1"/>
    </xf>
    <xf numFmtId="165" fontId="11" fillId="5" borderId="15" xfId="6" applyNumberFormat="1" applyFont="1" applyFill="1" applyBorder="1" applyAlignment="1">
      <alignment horizontal="center" vertical="center" wrapText="1" readingOrder="2"/>
    </xf>
    <xf numFmtId="0" fontId="11" fillId="5" borderId="12" xfId="0" applyFont="1" applyFill="1" applyBorder="1" applyAlignment="1">
      <alignment horizontal="center" vertical="center" wrapText="1"/>
    </xf>
    <xf numFmtId="165" fontId="11" fillId="5" borderId="16" xfId="6" applyNumberFormat="1" applyFont="1" applyFill="1" applyBorder="1" applyAlignment="1">
      <alignment horizontal="center" vertical="center" wrapText="1" readingOrder="2"/>
    </xf>
    <xf numFmtId="165" fontId="11" fillId="5" borderId="15" xfId="0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165" fontId="11" fillId="5" borderId="12" xfId="0" applyNumberFormat="1" applyFont="1" applyFill="1" applyBorder="1" applyAlignment="1">
      <alignment horizontal="center" vertical="center"/>
    </xf>
    <xf numFmtId="165" fontId="10" fillId="6" borderId="4" xfId="6" applyNumberFormat="1" applyFont="1" applyFill="1" applyBorder="1" applyAlignment="1">
      <alignment horizontal="center" vertical="center" wrapText="1" readingOrder="2"/>
    </xf>
    <xf numFmtId="0" fontId="10" fillId="6" borderId="18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167" fontId="9" fillId="3" borderId="12" xfId="1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 readingOrder="2"/>
    </xf>
    <xf numFmtId="0" fontId="1" fillId="7" borderId="20" xfId="0" applyFont="1" applyFill="1" applyBorder="1" applyAlignment="1">
      <alignment horizontal="center" vertical="center" wrapText="1" readingOrder="2"/>
    </xf>
    <xf numFmtId="0" fontId="1" fillId="7" borderId="21" xfId="0" applyFont="1" applyFill="1" applyBorder="1" applyAlignment="1">
      <alignment horizontal="center" vertical="center" wrapText="1" readingOrder="2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 readingOrder="2"/>
    </xf>
    <xf numFmtId="0" fontId="8" fillId="3" borderId="7" xfId="0" applyFont="1" applyFill="1" applyBorder="1" applyAlignment="1">
      <alignment horizontal="center" vertical="center"/>
    </xf>
    <xf numFmtId="165" fontId="8" fillId="3" borderId="7" xfId="6" applyNumberFormat="1" applyFont="1" applyFill="1" applyBorder="1" applyAlignment="1">
      <alignment horizontal="center" vertical="top" wrapText="1" readingOrder="1"/>
    </xf>
    <xf numFmtId="165" fontId="11" fillId="3" borderId="14" xfId="0" applyNumberFormat="1" applyFont="1" applyFill="1" applyBorder="1" applyAlignment="1">
      <alignment horizontal="center" vertical="center"/>
    </xf>
    <xf numFmtId="165" fontId="11" fillId="3" borderId="17" xfId="0" applyNumberFormat="1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0" xfId="0" applyFont="1" applyFill="1"/>
    <xf numFmtId="0" fontId="11" fillId="3" borderId="9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 readingOrder="2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5" fontId="8" fillId="3" borderId="1" xfId="6" applyNumberFormat="1" applyFont="1" applyFill="1" applyBorder="1" applyAlignment="1">
      <alignment horizontal="center" vertical="center" wrapText="1" readingOrder="1"/>
    </xf>
    <xf numFmtId="165" fontId="11" fillId="3" borderId="15" xfId="0" applyNumberFormat="1" applyFont="1" applyFill="1" applyBorder="1" applyAlignment="1">
      <alignment horizontal="center" vertical="center"/>
    </xf>
    <xf numFmtId="165" fontId="11" fillId="3" borderId="1" xfId="0" applyNumberFormat="1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168" fontId="8" fillId="0" borderId="0" xfId="0" applyNumberFormat="1" applyFont="1"/>
    <xf numFmtId="43" fontId="8" fillId="3" borderId="0" xfId="0" applyNumberFormat="1" applyFont="1" applyFill="1"/>
    <xf numFmtId="166" fontId="11" fillId="3" borderId="1" xfId="0" applyNumberFormat="1" applyFont="1" applyFill="1" applyBorder="1" applyAlignment="1">
      <alignment horizontal="center" vertical="center"/>
    </xf>
    <xf numFmtId="167" fontId="8" fillId="3" borderId="0" xfId="0" applyNumberFormat="1" applyFont="1" applyFill="1"/>
    <xf numFmtId="0" fontId="11" fillId="3" borderId="9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 readingOrder="2"/>
    </xf>
    <xf numFmtId="165" fontId="8" fillId="3" borderId="1" xfId="6" applyNumberFormat="1" applyFont="1" applyFill="1" applyBorder="1" applyAlignment="1">
      <alignment horizontal="center" vertical="center" wrapText="1" readingOrder="2"/>
    </xf>
    <xf numFmtId="165" fontId="11" fillId="3" borderId="15" xfId="6" applyNumberFormat="1" applyFont="1" applyFill="1" applyBorder="1" applyAlignment="1">
      <alignment horizontal="center" vertical="center" wrapText="1" readingOrder="2"/>
    </xf>
    <xf numFmtId="0" fontId="11" fillId="8" borderId="9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 readingOrder="2"/>
    </xf>
    <xf numFmtId="0" fontId="12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 readingOrder="2"/>
    </xf>
    <xf numFmtId="165" fontId="8" fillId="8" borderId="1" xfId="6" applyNumberFormat="1" applyFont="1" applyFill="1" applyBorder="1" applyAlignment="1">
      <alignment horizontal="center" vertical="center" wrapText="1" readingOrder="2"/>
    </xf>
    <xf numFmtId="0" fontId="11" fillId="8" borderId="1" xfId="0" applyFont="1" applyFill="1" applyBorder="1" applyAlignment="1">
      <alignment horizontal="center" vertical="center" wrapText="1"/>
    </xf>
    <xf numFmtId="165" fontId="11" fillId="8" borderId="15" xfId="6" applyNumberFormat="1" applyFont="1" applyFill="1" applyBorder="1" applyAlignment="1">
      <alignment horizontal="center" vertical="center" wrapText="1" readingOrder="2"/>
    </xf>
    <xf numFmtId="165" fontId="11" fillId="8" borderId="1" xfId="0" applyNumberFormat="1" applyFont="1" applyFill="1" applyBorder="1" applyAlignment="1">
      <alignment horizontal="center" vertical="center"/>
    </xf>
    <xf numFmtId="165" fontId="9" fillId="8" borderId="1" xfId="6" applyNumberFormat="1" applyFont="1" applyFill="1" applyBorder="1" applyAlignment="1">
      <alignment horizontal="center" vertical="center" wrapText="1" readingOrder="2"/>
    </xf>
    <xf numFmtId="167" fontId="9" fillId="8" borderId="15" xfId="1" applyNumberFormat="1" applyFont="1" applyFill="1" applyBorder="1" applyAlignment="1">
      <alignment horizontal="center" vertical="center" wrapText="1" readingOrder="2"/>
    </xf>
    <xf numFmtId="167" fontId="9" fillId="8" borderId="17" xfId="1" applyNumberFormat="1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0" xfId="0" applyFont="1" applyFill="1"/>
    <xf numFmtId="0" fontId="11" fillId="8" borderId="9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165" fontId="8" fillId="8" borderId="1" xfId="6" applyNumberFormat="1" applyFont="1" applyFill="1" applyBorder="1" applyAlignment="1">
      <alignment horizontal="center" vertical="center" wrapText="1" readingOrder="1"/>
    </xf>
    <xf numFmtId="165" fontId="11" fillId="8" borderId="15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67" fontId="9" fillId="8" borderId="15" xfId="1" applyNumberFormat="1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64" fontId="9" fillId="8" borderId="17" xfId="1" applyFont="1" applyFill="1" applyBorder="1" applyAlignment="1">
      <alignment horizontal="center" vertical="center"/>
    </xf>
    <xf numFmtId="168" fontId="8" fillId="3" borderId="0" xfId="0" applyNumberFormat="1" applyFont="1" applyFill="1"/>
  </cellXfs>
  <cellStyles count="7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7" xfId="4" xr:uid="{00000000-0005-0000-0000-000004000000}"/>
    <cellStyle name="Normal 9" xfId="5" xr:uid="{00000000-0005-0000-0000-000005000000}"/>
    <cellStyle name="Normal_Sheet1" xfId="6" xr:uid="{00000000-0005-0000-0000-000006000000}"/>
  </cellStyles>
  <dxfs count="2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553"/>
  <sheetViews>
    <sheetView tabSelected="1" topLeftCell="A81" workbookViewId="0">
      <selection activeCell="G85" sqref="G85"/>
    </sheetView>
  </sheetViews>
  <sheetFormatPr defaultColWidth="8.77734375" defaultRowHeight="15.6" x14ac:dyDescent="0.3"/>
  <cols>
    <col min="1" max="1" width="3" style="4" customWidth="1"/>
    <col min="2" max="2" width="11.44140625" style="1" customWidth="1"/>
    <col min="3" max="3" width="28.77734375" style="2" hidden="1" customWidth="1"/>
    <col min="4" max="4" width="28.21875" style="3" customWidth="1"/>
    <col min="5" max="5" width="9.88671875" style="1" customWidth="1"/>
    <col min="6" max="6" width="12.88671875" style="1" bestFit="1" customWidth="1"/>
    <col min="7" max="7" width="15.5546875" style="1" bestFit="1" customWidth="1"/>
    <col min="8" max="10" width="11.109375" style="1" customWidth="1"/>
    <col min="11" max="11" width="13.6640625" style="1" bestFit="1" customWidth="1"/>
    <col min="12" max="12" width="11.88671875" style="1" bestFit="1" customWidth="1"/>
    <col min="13" max="13" width="10.5546875" style="1" bestFit="1" customWidth="1"/>
    <col min="14" max="15" width="8.77734375" style="4"/>
    <col min="16" max="16" width="9.5546875" style="4" bestFit="1" customWidth="1"/>
    <col min="17" max="16384" width="8.77734375" style="4"/>
  </cols>
  <sheetData>
    <row r="1" spans="2:14" ht="16.2" thickBot="1" x14ac:dyDescent="0.35"/>
    <row r="2" spans="2:14" ht="18.600000000000001" thickBot="1" x14ac:dyDescent="0.35">
      <c r="B2" s="62" t="s">
        <v>485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2:14" ht="16.2" thickBot="1" x14ac:dyDescent="0.3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4" ht="48" customHeight="1" thickBot="1" x14ac:dyDescent="0.35">
      <c r="B4" s="11" t="s">
        <v>5</v>
      </c>
      <c r="C4" s="12" t="s">
        <v>418</v>
      </c>
      <c r="D4" s="13" t="s">
        <v>0</v>
      </c>
      <c r="E4" s="14" t="s">
        <v>214</v>
      </c>
      <c r="F4" s="14" t="s">
        <v>311</v>
      </c>
      <c r="G4" s="57" t="s">
        <v>482</v>
      </c>
      <c r="H4" s="58" t="s">
        <v>481</v>
      </c>
      <c r="I4" s="59" t="s">
        <v>484</v>
      </c>
      <c r="J4" s="15" t="s">
        <v>479</v>
      </c>
      <c r="K4" s="47" t="s">
        <v>480</v>
      </c>
      <c r="L4" s="61" t="s">
        <v>483</v>
      </c>
      <c r="M4" s="16" t="s">
        <v>330</v>
      </c>
    </row>
    <row r="5" spans="2:14" s="73" customFormat="1" ht="46.95" customHeight="1" x14ac:dyDescent="0.3">
      <c r="B5" s="65" t="s">
        <v>161</v>
      </c>
      <c r="C5" s="66" t="s">
        <v>55</v>
      </c>
      <c r="D5" s="67" t="s">
        <v>63</v>
      </c>
      <c r="E5" s="66" t="s">
        <v>3</v>
      </c>
      <c r="F5" s="68">
        <v>0.49099999999999999</v>
      </c>
      <c r="G5" s="69" t="s">
        <v>275</v>
      </c>
      <c r="H5" s="70">
        <v>4.1100000000000003</v>
      </c>
      <c r="I5" s="71">
        <v>3.88395</v>
      </c>
      <c r="J5" s="27">
        <v>0.14727499999999999</v>
      </c>
      <c r="K5" s="42">
        <v>4.4182499999999996</v>
      </c>
      <c r="L5" s="46">
        <f>K5*94.5%</f>
        <v>4.1752462499999989</v>
      </c>
      <c r="M5" s="72" t="s">
        <v>312</v>
      </c>
      <c r="N5" s="88">
        <f t="shared" ref="N5:N54" si="0">L5-I5</f>
        <v>0.29129624999999892</v>
      </c>
    </row>
    <row r="6" spans="2:14" s="73" customFormat="1" ht="46.95" customHeight="1" x14ac:dyDescent="0.3">
      <c r="B6" s="74" t="s">
        <v>162</v>
      </c>
      <c r="C6" s="75" t="s">
        <v>6</v>
      </c>
      <c r="D6" s="76" t="s">
        <v>19</v>
      </c>
      <c r="E6" s="77" t="s">
        <v>4</v>
      </c>
      <c r="F6" s="78">
        <v>0.6</v>
      </c>
      <c r="G6" s="79">
        <v>0.38</v>
      </c>
      <c r="H6" s="80">
        <v>11.4</v>
      </c>
      <c r="I6" s="81">
        <v>10.773</v>
      </c>
      <c r="J6" s="10">
        <v>0.40849999999999997</v>
      </c>
      <c r="K6" s="43">
        <v>12.254999999999999</v>
      </c>
      <c r="L6" s="46">
        <f t="shared" ref="L6:L69" si="1">K6*94.5%</f>
        <v>11.580974999999999</v>
      </c>
      <c r="M6" s="82" t="s">
        <v>312</v>
      </c>
      <c r="N6" s="88">
        <f t="shared" si="0"/>
        <v>0.807974999999999</v>
      </c>
    </row>
    <row r="7" spans="2:14" s="73" customFormat="1" ht="46.95" customHeight="1" x14ac:dyDescent="0.3">
      <c r="B7" s="74" t="s">
        <v>163</v>
      </c>
      <c r="C7" s="75" t="s">
        <v>8</v>
      </c>
      <c r="D7" s="76" t="s">
        <v>21</v>
      </c>
      <c r="E7" s="77" t="s">
        <v>32</v>
      </c>
      <c r="F7" s="78">
        <v>1.8</v>
      </c>
      <c r="G7" s="79">
        <v>0.6</v>
      </c>
      <c r="H7" s="80">
        <v>6</v>
      </c>
      <c r="I7" s="81">
        <v>5.67</v>
      </c>
      <c r="J7" s="10">
        <v>0.64500000000000002</v>
      </c>
      <c r="K7" s="43">
        <v>6.45</v>
      </c>
      <c r="L7" s="46">
        <f t="shared" si="1"/>
        <v>6.0952500000000001</v>
      </c>
      <c r="M7" s="82" t="s">
        <v>313</v>
      </c>
      <c r="N7" s="88">
        <f t="shared" si="0"/>
        <v>0.42525000000000013</v>
      </c>
    </row>
    <row r="8" spans="2:14" s="73" customFormat="1" ht="46.95" customHeight="1" x14ac:dyDescent="0.3">
      <c r="B8" s="74" t="s">
        <v>164</v>
      </c>
      <c r="C8" s="75" t="s">
        <v>9</v>
      </c>
      <c r="D8" s="76" t="s">
        <v>22</v>
      </c>
      <c r="E8" s="77" t="s">
        <v>33</v>
      </c>
      <c r="F8" s="78">
        <v>2.1</v>
      </c>
      <c r="G8" s="79">
        <v>0.78</v>
      </c>
      <c r="H8" s="80">
        <v>3.9000000000000004</v>
      </c>
      <c r="I8" s="81">
        <v>3.6855000000000002</v>
      </c>
      <c r="J8" s="10">
        <v>0.83850000000000002</v>
      </c>
      <c r="K8" s="43">
        <v>4.1924999999999999</v>
      </c>
      <c r="L8" s="46">
        <f t="shared" si="1"/>
        <v>3.9619124999999995</v>
      </c>
      <c r="M8" s="82" t="s">
        <v>314</v>
      </c>
      <c r="N8" s="88">
        <f t="shared" si="0"/>
        <v>0.27641249999999928</v>
      </c>
    </row>
    <row r="9" spans="2:14" s="73" customFormat="1" ht="46.95" customHeight="1" x14ac:dyDescent="0.3">
      <c r="B9" s="74" t="s">
        <v>165</v>
      </c>
      <c r="C9" s="75" t="s">
        <v>10</v>
      </c>
      <c r="D9" s="76" t="s">
        <v>23</v>
      </c>
      <c r="E9" s="77" t="s">
        <v>4</v>
      </c>
      <c r="F9" s="78">
        <v>2.25</v>
      </c>
      <c r="G9" s="79">
        <v>0.95</v>
      </c>
      <c r="H9" s="80">
        <v>9.5</v>
      </c>
      <c r="I9" s="81">
        <v>8.9774999999999991</v>
      </c>
      <c r="J9" s="10">
        <v>1.02125</v>
      </c>
      <c r="K9" s="43">
        <v>10.2125</v>
      </c>
      <c r="L9" s="46">
        <f t="shared" si="1"/>
        <v>9.6508125000000007</v>
      </c>
      <c r="M9" s="82" t="s">
        <v>313</v>
      </c>
      <c r="N9" s="88">
        <f t="shared" si="0"/>
        <v>0.67331250000000153</v>
      </c>
    </row>
    <row r="10" spans="2:14" s="73" customFormat="1" ht="46.95" customHeight="1" x14ac:dyDescent="0.3">
      <c r="B10" s="74" t="s">
        <v>166</v>
      </c>
      <c r="C10" s="75" t="s">
        <v>11</v>
      </c>
      <c r="D10" s="76" t="s">
        <v>24</v>
      </c>
      <c r="E10" s="77" t="s">
        <v>33</v>
      </c>
      <c r="F10" s="78">
        <v>1.3</v>
      </c>
      <c r="G10" s="79">
        <v>0.42</v>
      </c>
      <c r="H10" s="80">
        <v>2.1</v>
      </c>
      <c r="I10" s="81">
        <v>1.9844999999999999</v>
      </c>
      <c r="J10" s="10">
        <v>0.45150000000000001</v>
      </c>
      <c r="K10" s="43">
        <v>2.2575000000000003</v>
      </c>
      <c r="L10" s="46">
        <f t="shared" si="1"/>
        <v>2.1333375000000001</v>
      </c>
      <c r="M10" s="82" t="s">
        <v>314</v>
      </c>
      <c r="N10" s="88">
        <f t="shared" si="0"/>
        <v>0.14883750000000018</v>
      </c>
    </row>
    <row r="11" spans="2:14" s="73" customFormat="1" ht="46.95" customHeight="1" x14ac:dyDescent="0.3">
      <c r="B11" s="74" t="s">
        <v>167</v>
      </c>
      <c r="C11" s="75" t="s">
        <v>12</v>
      </c>
      <c r="D11" s="76" t="s">
        <v>25</v>
      </c>
      <c r="E11" s="77" t="s">
        <v>33</v>
      </c>
      <c r="F11" s="78">
        <v>1.5</v>
      </c>
      <c r="G11" s="79">
        <v>0.49</v>
      </c>
      <c r="H11" s="80">
        <v>2.4500000000000002</v>
      </c>
      <c r="I11" s="81">
        <v>2.3152500000000003</v>
      </c>
      <c r="J11" s="10">
        <v>0.52675000000000005</v>
      </c>
      <c r="K11" s="43">
        <v>2.63375</v>
      </c>
      <c r="L11" s="46">
        <f t="shared" si="1"/>
        <v>2.4888937499999999</v>
      </c>
      <c r="M11" s="82" t="s">
        <v>314</v>
      </c>
      <c r="N11" s="88">
        <f t="shared" si="0"/>
        <v>0.17364374999999965</v>
      </c>
    </row>
    <row r="12" spans="2:14" ht="46.95" customHeight="1" x14ac:dyDescent="0.3">
      <c r="B12" s="28" t="s">
        <v>168</v>
      </c>
      <c r="C12" s="18" t="s">
        <v>13</v>
      </c>
      <c r="D12" s="19" t="s">
        <v>26</v>
      </c>
      <c r="E12" s="17" t="s">
        <v>2</v>
      </c>
      <c r="F12" s="20">
        <v>5.25</v>
      </c>
      <c r="G12" s="48">
        <v>1.9</v>
      </c>
      <c r="H12" s="54">
        <v>5.6999999999999993</v>
      </c>
      <c r="I12" s="55">
        <v>5.386499999999999</v>
      </c>
      <c r="J12" s="10">
        <v>2.0425</v>
      </c>
      <c r="K12" s="43">
        <v>6.1274999999999995</v>
      </c>
      <c r="L12" s="46">
        <f t="shared" si="1"/>
        <v>5.7904874999999993</v>
      </c>
      <c r="M12" s="29" t="s">
        <v>435</v>
      </c>
      <c r="N12" s="88">
        <f t="shared" si="0"/>
        <v>0.40398750000000039</v>
      </c>
    </row>
    <row r="13" spans="2:14" ht="46.95" customHeight="1" x14ac:dyDescent="0.3">
      <c r="B13" s="28" t="s">
        <v>168</v>
      </c>
      <c r="C13" s="18" t="s">
        <v>13</v>
      </c>
      <c r="D13" s="19" t="s">
        <v>26</v>
      </c>
      <c r="E13" s="17" t="s">
        <v>2</v>
      </c>
      <c r="F13" s="20">
        <v>5.25</v>
      </c>
      <c r="G13" s="48">
        <v>1.9</v>
      </c>
      <c r="H13" s="54">
        <v>171</v>
      </c>
      <c r="I13" s="55">
        <v>161.595</v>
      </c>
      <c r="J13" s="10">
        <v>2.0425</v>
      </c>
      <c r="K13" s="43">
        <v>183.82499999999999</v>
      </c>
      <c r="L13" s="46">
        <f t="shared" si="1"/>
        <v>173.71462499999998</v>
      </c>
      <c r="M13" s="29" t="s">
        <v>436</v>
      </c>
      <c r="N13" s="88">
        <f t="shared" si="0"/>
        <v>12.119624999999985</v>
      </c>
    </row>
    <row r="14" spans="2:14" s="73" customFormat="1" ht="46.95" hidden="1" customHeight="1" x14ac:dyDescent="0.3">
      <c r="B14" s="74" t="s">
        <v>169</v>
      </c>
      <c r="C14" s="75" t="s">
        <v>14</v>
      </c>
      <c r="D14" s="76" t="s">
        <v>27</v>
      </c>
      <c r="E14" s="77" t="s">
        <v>34</v>
      </c>
      <c r="F14" s="78">
        <v>160</v>
      </c>
      <c r="G14" s="79">
        <v>109</v>
      </c>
      <c r="H14" s="80">
        <v>109</v>
      </c>
      <c r="I14" s="81">
        <v>103.005</v>
      </c>
      <c r="J14" s="10">
        <v>0</v>
      </c>
      <c r="K14" s="43">
        <v>109</v>
      </c>
      <c r="L14" s="46">
        <f t="shared" si="1"/>
        <v>103.005</v>
      </c>
      <c r="M14" s="82" t="s">
        <v>401</v>
      </c>
      <c r="N14" s="88">
        <f t="shared" si="0"/>
        <v>0</v>
      </c>
    </row>
    <row r="15" spans="2:14" s="73" customFormat="1" ht="46.95" customHeight="1" x14ac:dyDescent="0.3">
      <c r="B15" s="74" t="s">
        <v>170</v>
      </c>
      <c r="C15" s="75" t="s">
        <v>15</v>
      </c>
      <c r="D15" s="76" t="s">
        <v>28</v>
      </c>
      <c r="E15" s="77" t="s">
        <v>3</v>
      </c>
      <c r="F15" s="78">
        <v>0.86250000000000004</v>
      </c>
      <c r="G15" s="79">
        <v>0.4</v>
      </c>
      <c r="H15" s="80">
        <v>8</v>
      </c>
      <c r="I15" s="81">
        <v>7.56</v>
      </c>
      <c r="J15" s="10">
        <v>0.43</v>
      </c>
      <c r="K15" s="43">
        <v>8.6</v>
      </c>
      <c r="L15" s="46">
        <f t="shared" si="1"/>
        <v>8.1269999999999989</v>
      </c>
      <c r="M15" s="82" t="s">
        <v>316</v>
      </c>
      <c r="N15" s="88">
        <f t="shared" si="0"/>
        <v>0.56699999999999928</v>
      </c>
    </row>
    <row r="16" spans="2:14" s="73" customFormat="1" ht="46.95" customHeight="1" x14ac:dyDescent="0.3">
      <c r="B16" s="74" t="s">
        <v>171</v>
      </c>
      <c r="C16" s="75" t="s">
        <v>16</v>
      </c>
      <c r="D16" s="76" t="s">
        <v>29</v>
      </c>
      <c r="E16" s="77" t="s">
        <v>2</v>
      </c>
      <c r="F16" s="78">
        <v>4</v>
      </c>
      <c r="G16" s="79">
        <v>1.9</v>
      </c>
      <c r="H16" s="80">
        <v>5.6999999999999993</v>
      </c>
      <c r="I16" s="81">
        <v>5.386499999999999</v>
      </c>
      <c r="J16" s="10">
        <v>2.0425</v>
      </c>
      <c r="K16" s="43">
        <v>6.1274999999999995</v>
      </c>
      <c r="L16" s="46">
        <f t="shared" si="1"/>
        <v>5.7904874999999993</v>
      </c>
      <c r="M16" s="82" t="s">
        <v>317</v>
      </c>
      <c r="N16" s="88">
        <f t="shared" si="0"/>
        <v>0.40398750000000039</v>
      </c>
    </row>
    <row r="17" spans="2:14" s="73" customFormat="1" ht="46.95" hidden="1" customHeight="1" x14ac:dyDescent="0.3">
      <c r="B17" s="74" t="s">
        <v>172</v>
      </c>
      <c r="C17" s="75" t="s">
        <v>17</v>
      </c>
      <c r="D17" s="76" t="s">
        <v>30</v>
      </c>
      <c r="E17" s="77" t="s">
        <v>2</v>
      </c>
      <c r="F17" s="78">
        <v>5</v>
      </c>
      <c r="G17" s="79">
        <v>2.5</v>
      </c>
      <c r="H17" s="80">
        <v>7.5</v>
      </c>
      <c r="I17" s="81">
        <v>7.0874999999999995</v>
      </c>
      <c r="J17" s="10">
        <v>0</v>
      </c>
      <c r="K17" s="43">
        <v>7.5</v>
      </c>
      <c r="L17" s="46">
        <f t="shared" si="1"/>
        <v>7.0874999999999995</v>
      </c>
      <c r="M17" s="82" t="s">
        <v>317</v>
      </c>
      <c r="N17" s="88">
        <f t="shared" si="0"/>
        <v>0</v>
      </c>
    </row>
    <row r="18" spans="2:14" s="73" customFormat="1" ht="46.95" customHeight="1" x14ac:dyDescent="0.3">
      <c r="B18" s="74" t="s">
        <v>177</v>
      </c>
      <c r="C18" s="75" t="s">
        <v>79</v>
      </c>
      <c r="D18" s="76" t="s">
        <v>102</v>
      </c>
      <c r="E18" s="77" t="s">
        <v>3</v>
      </c>
      <c r="F18" s="78">
        <v>3.8119999999999998</v>
      </c>
      <c r="G18" s="79">
        <v>1.85</v>
      </c>
      <c r="H18" s="80">
        <v>14.8</v>
      </c>
      <c r="I18" s="81">
        <v>13.986000000000001</v>
      </c>
      <c r="J18" s="10">
        <v>1.98875</v>
      </c>
      <c r="K18" s="43">
        <v>15.91</v>
      </c>
      <c r="L18" s="46">
        <f>K18*94.5%</f>
        <v>15.034949999999998</v>
      </c>
      <c r="M18" s="82" t="s">
        <v>319</v>
      </c>
      <c r="N18" s="88">
        <f t="shared" si="0"/>
        <v>1.0489499999999978</v>
      </c>
    </row>
    <row r="19" spans="2:14" s="73" customFormat="1" ht="46.95" hidden="1" customHeight="1" x14ac:dyDescent="0.3">
      <c r="B19" s="74" t="s">
        <v>173</v>
      </c>
      <c r="C19" s="75" t="s">
        <v>91</v>
      </c>
      <c r="D19" s="76" t="s">
        <v>98</v>
      </c>
      <c r="E19" s="77" t="s">
        <v>150</v>
      </c>
      <c r="F19" s="78">
        <v>19</v>
      </c>
      <c r="G19" s="79">
        <v>17</v>
      </c>
      <c r="H19" s="80">
        <v>17</v>
      </c>
      <c r="I19" s="81">
        <v>16.064999999999998</v>
      </c>
      <c r="J19" s="10">
        <v>0</v>
      </c>
      <c r="K19" s="43">
        <v>17</v>
      </c>
      <c r="L19" s="46">
        <f t="shared" si="1"/>
        <v>16.064999999999998</v>
      </c>
      <c r="M19" s="82" t="s">
        <v>401</v>
      </c>
      <c r="N19" s="88">
        <f t="shared" si="0"/>
        <v>0</v>
      </c>
    </row>
    <row r="20" spans="2:14" s="73" customFormat="1" ht="46.95" customHeight="1" x14ac:dyDescent="0.3">
      <c r="B20" s="74" t="s">
        <v>174</v>
      </c>
      <c r="C20" s="75" t="s">
        <v>92</v>
      </c>
      <c r="D20" s="76" t="s">
        <v>99</v>
      </c>
      <c r="E20" s="77" t="s">
        <v>150</v>
      </c>
      <c r="F20" s="78">
        <v>34</v>
      </c>
      <c r="G20" s="79">
        <v>17.75</v>
      </c>
      <c r="H20" s="80">
        <v>17.75</v>
      </c>
      <c r="I20" s="81">
        <v>16.77375</v>
      </c>
      <c r="J20" s="10">
        <v>19.081250000000001</v>
      </c>
      <c r="K20" s="43">
        <v>19.081250000000001</v>
      </c>
      <c r="L20" s="46">
        <f t="shared" si="1"/>
        <v>18.031781249999998</v>
      </c>
      <c r="M20" s="82" t="s">
        <v>401</v>
      </c>
      <c r="N20" s="88">
        <f t="shared" si="0"/>
        <v>1.2580312499999984</v>
      </c>
    </row>
    <row r="21" spans="2:14" s="73" customFormat="1" ht="46.95" customHeight="1" x14ac:dyDescent="0.3">
      <c r="B21" s="74" t="s">
        <v>175</v>
      </c>
      <c r="C21" s="75" t="s">
        <v>78</v>
      </c>
      <c r="D21" s="76" t="s">
        <v>100</v>
      </c>
      <c r="E21" s="77" t="s">
        <v>3</v>
      </c>
      <c r="F21" s="78">
        <v>3.125</v>
      </c>
      <c r="G21" s="79">
        <v>1.8</v>
      </c>
      <c r="H21" s="80">
        <v>21.6</v>
      </c>
      <c r="I21" s="81">
        <v>20.411999999999999</v>
      </c>
      <c r="J21" s="10">
        <v>1.9350000000000001</v>
      </c>
      <c r="K21" s="43">
        <v>23.22</v>
      </c>
      <c r="L21" s="46">
        <f t="shared" si="1"/>
        <v>21.942899999999998</v>
      </c>
      <c r="M21" s="82" t="s">
        <v>318</v>
      </c>
      <c r="N21" s="88">
        <f t="shared" si="0"/>
        <v>1.530899999999999</v>
      </c>
    </row>
    <row r="22" spans="2:14" s="73" customFormat="1" ht="46.95" customHeight="1" x14ac:dyDescent="0.3">
      <c r="B22" s="74" t="s">
        <v>176</v>
      </c>
      <c r="C22" s="75" t="s">
        <v>93</v>
      </c>
      <c r="D22" s="76" t="s">
        <v>101</v>
      </c>
      <c r="E22" s="77" t="s">
        <v>106</v>
      </c>
      <c r="F22" s="78">
        <v>45</v>
      </c>
      <c r="G22" s="79">
        <v>23.37</v>
      </c>
      <c r="H22" s="80">
        <v>23.37</v>
      </c>
      <c r="I22" s="81">
        <v>22.08465</v>
      </c>
      <c r="J22" s="10">
        <v>25.12275</v>
      </c>
      <c r="K22" s="43">
        <v>25.12275</v>
      </c>
      <c r="L22" s="46">
        <f t="shared" si="1"/>
        <v>23.740998749999999</v>
      </c>
      <c r="M22" s="82" t="s">
        <v>401</v>
      </c>
      <c r="N22" s="88">
        <f t="shared" si="0"/>
        <v>1.6563487499999994</v>
      </c>
    </row>
    <row r="23" spans="2:14" s="73" customFormat="1" ht="46.95" hidden="1" customHeight="1" x14ac:dyDescent="0.3">
      <c r="B23" s="74" t="s">
        <v>178</v>
      </c>
      <c r="C23" s="75" t="s">
        <v>94</v>
      </c>
      <c r="D23" s="76" t="s">
        <v>103</v>
      </c>
      <c r="E23" s="77" t="s">
        <v>107</v>
      </c>
      <c r="F23" s="78">
        <v>24</v>
      </c>
      <c r="G23" s="79">
        <v>12</v>
      </c>
      <c r="H23" s="80">
        <v>12</v>
      </c>
      <c r="I23" s="81">
        <v>11.34</v>
      </c>
      <c r="J23" s="10">
        <v>0</v>
      </c>
      <c r="K23" s="43">
        <v>12</v>
      </c>
      <c r="L23" s="46">
        <f t="shared" si="1"/>
        <v>11.34</v>
      </c>
      <c r="M23" s="82" t="s">
        <v>463</v>
      </c>
      <c r="N23" s="88">
        <f t="shared" si="0"/>
        <v>0</v>
      </c>
    </row>
    <row r="24" spans="2:14" s="73" customFormat="1" ht="46.95" customHeight="1" x14ac:dyDescent="0.3">
      <c r="B24" s="74" t="s">
        <v>179</v>
      </c>
      <c r="C24" s="75" t="s">
        <v>95</v>
      </c>
      <c r="D24" s="76" t="s">
        <v>104</v>
      </c>
      <c r="E24" s="77" t="s">
        <v>107</v>
      </c>
      <c r="F24" s="78">
        <v>12</v>
      </c>
      <c r="G24" s="79">
        <v>5.9</v>
      </c>
      <c r="H24" s="80">
        <v>5.9</v>
      </c>
      <c r="I24" s="81">
        <v>5.5754999999999999</v>
      </c>
      <c r="J24" s="10">
        <v>6.3425000000000002</v>
      </c>
      <c r="K24" s="43">
        <v>6.3425000000000002</v>
      </c>
      <c r="L24" s="46">
        <f t="shared" si="1"/>
        <v>5.9936625000000001</v>
      </c>
      <c r="M24" s="82" t="s">
        <v>463</v>
      </c>
      <c r="N24" s="88">
        <f t="shared" si="0"/>
        <v>0.41816250000000021</v>
      </c>
    </row>
    <row r="25" spans="2:14" s="73" customFormat="1" ht="46.95" customHeight="1" x14ac:dyDescent="0.3">
      <c r="B25" s="74" t="s">
        <v>180</v>
      </c>
      <c r="C25" s="75" t="s">
        <v>96</v>
      </c>
      <c r="D25" s="76" t="s">
        <v>105</v>
      </c>
      <c r="E25" s="77" t="s">
        <v>107</v>
      </c>
      <c r="F25" s="78">
        <v>16</v>
      </c>
      <c r="G25" s="79">
        <v>7.25</v>
      </c>
      <c r="H25" s="80">
        <v>7.25</v>
      </c>
      <c r="I25" s="81">
        <v>6.8512499999999994</v>
      </c>
      <c r="J25" s="10">
        <v>7.7937500000000002</v>
      </c>
      <c r="K25" s="43">
        <v>7.7937500000000002</v>
      </c>
      <c r="L25" s="46">
        <f t="shared" si="1"/>
        <v>7.3650937499999998</v>
      </c>
      <c r="M25" s="82" t="s">
        <v>463</v>
      </c>
      <c r="N25" s="88">
        <f t="shared" si="0"/>
        <v>0.51384375000000038</v>
      </c>
    </row>
    <row r="26" spans="2:14" s="73" customFormat="1" ht="46.95" customHeight="1" x14ac:dyDescent="0.3">
      <c r="B26" s="74" t="s">
        <v>181</v>
      </c>
      <c r="C26" s="75" t="s">
        <v>97</v>
      </c>
      <c r="D26" s="76" t="s">
        <v>265</v>
      </c>
      <c r="E26" s="77" t="s">
        <v>4</v>
      </c>
      <c r="F26" s="78">
        <v>4.2</v>
      </c>
      <c r="G26" s="79">
        <v>1.35</v>
      </c>
      <c r="H26" s="80">
        <v>8.1000000000000014</v>
      </c>
      <c r="I26" s="81">
        <v>7.6545000000000005</v>
      </c>
      <c r="J26" s="10">
        <v>1.4512499999999999</v>
      </c>
      <c r="K26" s="43">
        <v>8.7074999999999996</v>
      </c>
      <c r="L26" s="46">
        <f t="shared" si="1"/>
        <v>8.2285874999999997</v>
      </c>
      <c r="M26" s="82" t="s">
        <v>320</v>
      </c>
      <c r="N26" s="88">
        <f t="shared" si="0"/>
        <v>0.5740874999999992</v>
      </c>
    </row>
    <row r="27" spans="2:14" s="73" customFormat="1" ht="46.95" customHeight="1" x14ac:dyDescent="0.3">
      <c r="B27" s="74" t="s">
        <v>268</v>
      </c>
      <c r="C27" s="75" t="s">
        <v>419</v>
      </c>
      <c r="D27" s="76" t="s">
        <v>261</v>
      </c>
      <c r="E27" s="77" t="s">
        <v>3</v>
      </c>
      <c r="F27" s="78">
        <v>0.55000000000000004</v>
      </c>
      <c r="G27" s="79">
        <v>0.31</v>
      </c>
      <c r="H27" s="80">
        <v>9.3000000000000007</v>
      </c>
      <c r="I27" s="81">
        <v>8.7885000000000009</v>
      </c>
      <c r="J27" s="10">
        <v>0.33324999999999999</v>
      </c>
      <c r="K27" s="43">
        <v>9.9975000000000005</v>
      </c>
      <c r="L27" s="46">
        <f t="shared" si="1"/>
        <v>9.4476375000000008</v>
      </c>
      <c r="M27" s="82" t="s">
        <v>312</v>
      </c>
      <c r="N27" s="88">
        <f t="shared" si="0"/>
        <v>0.65913749999999993</v>
      </c>
    </row>
    <row r="28" spans="2:14" s="73" customFormat="1" ht="46.95" hidden="1" customHeight="1" x14ac:dyDescent="0.3">
      <c r="B28" s="83" t="s">
        <v>269</v>
      </c>
      <c r="C28" s="84" t="s">
        <v>246</v>
      </c>
      <c r="D28" s="85" t="s">
        <v>252</v>
      </c>
      <c r="E28" s="84" t="s">
        <v>253</v>
      </c>
      <c r="F28" s="86">
        <v>47.5</v>
      </c>
      <c r="G28" s="79">
        <v>32</v>
      </c>
      <c r="H28" s="80">
        <v>32</v>
      </c>
      <c r="I28" s="81">
        <v>30.24</v>
      </c>
      <c r="J28" s="10">
        <v>0</v>
      </c>
      <c r="K28" s="43">
        <v>32</v>
      </c>
      <c r="L28" s="46">
        <f t="shared" si="1"/>
        <v>30.24</v>
      </c>
      <c r="M28" s="87" t="s">
        <v>401</v>
      </c>
      <c r="N28" s="88">
        <f t="shared" si="0"/>
        <v>0</v>
      </c>
    </row>
    <row r="29" spans="2:14" s="73" customFormat="1" ht="46.95" customHeight="1" x14ac:dyDescent="0.3">
      <c r="B29" s="83" t="s">
        <v>270</v>
      </c>
      <c r="C29" s="84" t="s">
        <v>247</v>
      </c>
      <c r="D29" s="85" t="s">
        <v>260</v>
      </c>
      <c r="E29" s="84" t="s">
        <v>254</v>
      </c>
      <c r="F29" s="86">
        <v>10.5</v>
      </c>
      <c r="G29" s="79">
        <v>6.5</v>
      </c>
      <c r="H29" s="80">
        <v>32.5</v>
      </c>
      <c r="I29" s="81">
        <v>30.712499999999999</v>
      </c>
      <c r="J29" s="10">
        <v>6.9874999999999998</v>
      </c>
      <c r="K29" s="43">
        <v>34.9375</v>
      </c>
      <c r="L29" s="46">
        <f t="shared" si="1"/>
        <v>33.0159375</v>
      </c>
      <c r="M29" s="87" t="s">
        <v>437</v>
      </c>
      <c r="N29" s="88">
        <f t="shared" si="0"/>
        <v>2.3034375000000011</v>
      </c>
    </row>
    <row r="30" spans="2:14" s="73" customFormat="1" ht="46.95" customHeight="1" x14ac:dyDescent="0.3">
      <c r="B30" s="74" t="s">
        <v>271</v>
      </c>
      <c r="C30" s="75" t="s">
        <v>248</v>
      </c>
      <c r="D30" s="76" t="s">
        <v>259</v>
      </c>
      <c r="E30" s="77" t="s">
        <v>4</v>
      </c>
      <c r="F30" s="78">
        <v>5.5</v>
      </c>
      <c r="G30" s="79">
        <v>1.1299999999999999</v>
      </c>
      <c r="H30" s="80">
        <v>11.299999999999999</v>
      </c>
      <c r="I30" s="81">
        <v>10.678499999999998</v>
      </c>
      <c r="J30" s="10">
        <v>1.21475</v>
      </c>
      <c r="K30" s="43">
        <v>12.147500000000001</v>
      </c>
      <c r="L30" s="46">
        <f t="shared" si="1"/>
        <v>11.4793875</v>
      </c>
      <c r="M30" s="82" t="s">
        <v>321</v>
      </c>
      <c r="N30" s="88">
        <f t="shared" si="0"/>
        <v>0.80088750000000175</v>
      </c>
    </row>
    <row r="31" spans="2:14" s="73" customFormat="1" ht="46.95" customHeight="1" x14ac:dyDescent="0.3">
      <c r="B31" s="83" t="s">
        <v>272</v>
      </c>
      <c r="C31" s="84" t="s">
        <v>249</v>
      </c>
      <c r="D31" s="85" t="s">
        <v>258</v>
      </c>
      <c r="E31" s="84" t="s">
        <v>3</v>
      </c>
      <c r="F31" s="86">
        <v>5.5</v>
      </c>
      <c r="G31" s="79">
        <v>0.32</v>
      </c>
      <c r="H31" s="80">
        <v>4.4800000000000004</v>
      </c>
      <c r="I31" s="81">
        <v>4.2336</v>
      </c>
      <c r="J31" s="10">
        <v>0.34399999999999997</v>
      </c>
      <c r="K31" s="43">
        <v>4.8159999999999998</v>
      </c>
      <c r="L31" s="46">
        <f t="shared" si="1"/>
        <v>4.5511199999999992</v>
      </c>
      <c r="M31" s="82" t="s">
        <v>438</v>
      </c>
      <c r="N31" s="88">
        <f t="shared" si="0"/>
        <v>0.31751999999999914</v>
      </c>
    </row>
    <row r="32" spans="2:14" s="73" customFormat="1" ht="46.95" customHeight="1" x14ac:dyDescent="0.3">
      <c r="B32" s="83" t="s">
        <v>273</v>
      </c>
      <c r="C32" s="84" t="s">
        <v>250</v>
      </c>
      <c r="D32" s="85" t="s">
        <v>257</v>
      </c>
      <c r="E32" s="84" t="s">
        <v>3</v>
      </c>
      <c r="F32" s="86">
        <v>2.94</v>
      </c>
      <c r="G32" s="79">
        <v>0.55000000000000004</v>
      </c>
      <c r="H32" s="80">
        <v>16.5</v>
      </c>
      <c r="I32" s="81">
        <v>15.592499999999999</v>
      </c>
      <c r="J32" s="10">
        <v>0.59125000000000005</v>
      </c>
      <c r="K32" s="43">
        <v>17.737500000000001</v>
      </c>
      <c r="L32" s="46">
        <f t="shared" si="1"/>
        <v>16.761937499999998</v>
      </c>
      <c r="M32" s="82" t="s">
        <v>439</v>
      </c>
      <c r="N32" s="88">
        <f t="shared" si="0"/>
        <v>1.169437499999999</v>
      </c>
    </row>
    <row r="33" spans="2:16" s="73" customFormat="1" ht="46.95" customHeight="1" x14ac:dyDescent="0.3">
      <c r="B33" s="74" t="s">
        <v>274</v>
      </c>
      <c r="C33" s="75" t="s">
        <v>251</v>
      </c>
      <c r="D33" s="76" t="s">
        <v>256</v>
      </c>
      <c r="E33" s="77" t="s">
        <v>2</v>
      </c>
      <c r="F33" s="78">
        <v>4</v>
      </c>
      <c r="G33" s="79">
        <v>2</v>
      </c>
      <c r="H33" s="80">
        <v>12</v>
      </c>
      <c r="I33" s="81">
        <v>11.34</v>
      </c>
      <c r="J33" s="10">
        <v>2.15</v>
      </c>
      <c r="K33" s="43">
        <v>12.899999999999999</v>
      </c>
      <c r="L33" s="46">
        <f t="shared" si="1"/>
        <v>12.190499999999998</v>
      </c>
      <c r="M33" s="82" t="s">
        <v>331</v>
      </c>
      <c r="N33" s="88">
        <f t="shared" si="0"/>
        <v>0.85049999999999848</v>
      </c>
      <c r="O33" s="89">
        <f>L33*10</f>
        <v>121.90499999999999</v>
      </c>
    </row>
    <row r="34" spans="2:16" s="73" customFormat="1" ht="46.95" customHeight="1" x14ac:dyDescent="0.3">
      <c r="B34" s="74">
        <v>9033</v>
      </c>
      <c r="C34" s="75" t="s">
        <v>278</v>
      </c>
      <c r="D34" s="76" t="s">
        <v>279</v>
      </c>
      <c r="E34" s="77" t="s">
        <v>32</v>
      </c>
      <c r="F34" s="90" t="s">
        <v>417</v>
      </c>
      <c r="G34" s="79">
        <v>0.625</v>
      </c>
      <c r="H34" s="80">
        <v>6.25</v>
      </c>
      <c r="I34" s="81">
        <v>5.90625</v>
      </c>
      <c r="J34" s="21">
        <v>0.671875</v>
      </c>
      <c r="K34" s="43">
        <v>6.71875</v>
      </c>
      <c r="L34" s="46">
        <f t="shared" si="1"/>
        <v>6.3492187499999995</v>
      </c>
      <c r="M34" s="82" t="s">
        <v>313</v>
      </c>
      <c r="N34" s="88">
        <f t="shared" si="0"/>
        <v>0.44296874999999947</v>
      </c>
    </row>
    <row r="35" spans="2:16" s="73" customFormat="1" ht="46.95" customHeight="1" x14ac:dyDescent="0.3">
      <c r="B35" s="74">
        <v>10052</v>
      </c>
      <c r="C35" s="75" t="s">
        <v>284</v>
      </c>
      <c r="D35" s="76" t="s">
        <v>280</v>
      </c>
      <c r="E35" s="77" t="s">
        <v>3</v>
      </c>
      <c r="F35" s="78">
        <v>1.05</v>
      </c>
      <c r="G35" s="79">
        <v>0.34</v>
      </c>
      <c r="H35" s="80">
        <v>6.8000000000000007</v>
      </c>
      <c r="I35" s="81">
        <v>6.4260000000000002</v>
      </c>
      <c r="J35" s="10">
        <v>0.36549999999999999</v>
      </c>
      <c r="K35" s="43">
        <v>7.31</v>
      </c>
      <c r="L35" s="46">
        <f t="shared" si="1"/>
        <v>6.9079499999999996</v>
      </c>
      <c r="M35" s="82" t="s">
        <v>316</v>
      </c>
      <c r="N35" s="88">
        <f t="shared" si="0"/>
        <v>0.48194999999999943</v>
      </c>
    </row>
    <row r="36" spans="2:16" s="73" customFormat="1" ht="46.95" customHeight="1" x14ac:dyDescent="0.3">
      <c r="B36" s="74">
        <v>10057</v>
      </c>
      <c r="C36" s="75" t="s">
        <v>285</v>
      </c>
      <c r="D36" s="76" t="s">
        <v>281</v>
      </c>
      <c r="E36" s="77" t="s">
        <v>3</v>
      </c>
      <c r="F36" s="78">
        <v>0.75</v>
      </c>
      <c r="G36" s="79">
        <v>0.11</v>
      </c>
      <c r="H36" s="80">
        <v>2.2000000000000002</v>
      </c>
      <c r="I36" s="81">
        <v>2.0790000000000002</v>
      </c>
      <c r="J36" s="10">
        <v>0.11824999999999999</v>
      </c>
      <c r="K36" s="43">
        <v>2.3649999999999998</v>
      </c>
      <c r="L36" s="46">
        <f t="shared" si="1"/>
        <v>2.2349249999999996</v>
      </c>
      <c r="M36" s="82" t="s">
        <v>316</v>
      </c>
      <c r="N36" s="88">
        <f t="shared" si="0"/>
        <v>0.15592499999999943</v>
      </c>
    </row>
    <row r="37" spans="2:16" s="73" customFormat="1" ht="46.95" customHeight="1" x14ac:dyDescent="0.3">
      <c r="B37" s="74">
        <v>10058</v>
      </c>
      <c r="C37" s="75" t="s">
        <v>286</v>
      </c>
      <c r="D37" s="76" t="s">
        <v>289</v>
      </c>
      <c r="E37" s="77" t="s">
        <v>3</v>
      </c>
      <c r="F37" s="78">
        <v>0.8</v>
      </c>
      <c r="G37" s="79">
        <v>0.26</v>
      </c>
      <c r="H37" s="80">
        <v>5.2</v>
      </c>
      <c r="I37" s="81">
        <v>4.9139999999999997</v>
      </c>
      <c r="J37" s="10">
        <v>0.27950000000000003</v>
      </c>
      <c r="K37" s="43">
        <v>5.5900000000000007</v>
      </c>
      <c r="L37" s="46">
        <f t="shared" si="1"/>
        <v>5.2825500000000005</v>
      </c>
      <c r="M37" s="82" t="s">
        <v>316</v>
      </c>
      <c r="N37" s="88">
        <f t="shared" si="0"/>
        <v>0.36855000000000082</v>
      </c>
    </row>
    <row r="38" spans="2:16" s="73" customFormat="1" ht="46.95" customHeight="1" x14ac:dyDescent="0.3">
      <c r="B38" s="74">
        <v>10066</v>
      </c>
      <c r="C38" s="75" t="s">
        <v>287</v>
      </c>
      <c r="D38" s="76" t="s">
        <v>282</v>
      </c>
      <c r="E38" s="77" t="s">
        <v>3</v>
      </c>
      <c r="F38" s="78">
        <v>1.8</v>
      </c>
      <c r="G38" s="79">
        <v>0.9</v>
      </c>
      <c r="H38" s="80">
        <v>18</v>
      </c>
      <c r="I38" s="81">
        <v>17.009999999999998</v>
      </c>
      <c r="J38" s="10">
        <v>0.96750000000000003</v>
      </c>
      <c r="K38" s="43">
        <v>19.350000000000001</v>
      </c>
      <c r="L38" s="46">
        <f t="shared" si="1"/>
        <v>18.28575</v>
      </c>
      <c r="M38" s="82" t="s">
        <v>316</v>
      </c>
      <c r="N38" s="88">
        <f t="shared" si="0"/>
        <v>1.2757500000000022</v>
      </c>
    </row>
    <row r="39" spans="2:16" s="73" customFormat="1" ht="46.95" customHeight="1" x14ac:dyDescent="0.3">
      <c r="B39" s="74">
        <v>10075</v>
      </c>
      <c r="C39" s="75" t="s">
        <v>288</v>
      </c>
      <c r="D39" s="76" t="s">
        <v>283</v>
      </c>
      <c r="E39" s="77" t="s">
        <v>3</v>
      </c>
      <c r="F39" s="78">
        <v>0.78</v>
      </c>
      <c r="G39" s="79">
        <v>0.4</v>
      </c>
      <c r="H39" s="80">
        <v>8</v>
      </c>
      <c r="I39" s="81">
        <v>7.56</v>
      </c>
      <c r="J39" s="10">
        <v>0.43</v>
      </c>
      <c r="K39" s="43">
        <v>8.6</v>
      </c>
      <c r="L39" s="46">
        <f t="shared" si="1"/>
        <v>8.1269999999999989</v>
      </c>
      <c r="M39" s="82" t="s">
        <v>440</v>
      </c>
      <c r="N39" s="88">
        <f t="shared" si="0"/>
        <v>0.56699999999999928</v>
      </c>
      <c r="P39" s="91">
        <f>L39*50</f>
        <v>406.34999999999997</v>
      </c>
    </row>
    <row r="40" spans="2:16" s="73" customFormat="1" ht="46.95" hidden="1" customHeight="1" x14ac:dyDescent="0.3">
      <c r="B40" s="74">
        <v>12007</v>
      </c>
      <c r="C40" s="75" t="s">
        <v>420</v>
      </c>
      <c r="D40" s="76" t="s">
        <v>294</v>
      </c>
      <c r="E40" s="77" t="s">
        <v>4</v>
      </c>
      <c r="F40" s="78">
        <v>0.5</v>
      </c>
      <c r="G40" s="79">
        <v>0.25</v>
      </c>
      <c r="H40" s="80">
        <v>6</v>
      </c>
      <c r="I40" s="81">
        <v>5.67</v>
      </c>
      <c r="J40" s="10">
        <v>0</v>
      </c>
      <c r="K40" s="43">
        <v>6</v>
      </c>
      <c r="L40" s="46">
        <f t="shared" si="1"/>
        <v>5.67</v>
      </c>
      <c r="M40" s="82" t="s">
        <v>441</v>
      </c>
      <c r="N40" s="88">
        <f t="shared" si="0"/>
        <v>0</v>
      </c>
    </row>
    <row r="41" spans="2:16" s="73" customFormat="1" ht="46.95" hidden="1" customHeight="1" x14ac:dyDescent="0.3">
      <c r="B41" s="74">
        <v>12027</v>
      </c>
      <c r="C41" s="75" t="s">
        <v>421</v>
      </c>
      <c r="D41" s="76" t="s">
        <v>295</v>
      </c>
      <c r="E41" s="77" t="s">
        <v>3</v>
      </c>
      <c r="F41" s="78">
        <v>1</v>
      </c>
      <c r="G41" s="79">
        <v>0.56200000000000006</v>
      </c>
      <c r="H41" s="80">
        <v>16.860000000000003</v>
      </c>
      <c r="I41" s="81">
        <v>15.932700000000002</v>
      </c>
      <c r="J41" s="10">
        <v>0</v>
      </c>
      <c r="K41" s="43">
        <v>16.860000000000003</v>
      </c>
      <c r="L41" s="46">
        <f t="shared" si="1"/>
        <v>15.932700000000002</v>
      </c>
      <c r="M41" s="82" t="s">
        <v>312</v>
      </c>
      <c r="N41" s="88">
        <f t="shared" si="0"/>
        <v>0</v>
      </c>
    </row>
    <row r="42" spans="2:16" ht="46.95" hidden="1" customHeight="1" x14ac:dyDescent="0.3">
      <c r="B42" s="109">
        <v>12037</v>
      </c>
      <c r="C42" s="98" t="s">
        <v>422</v>
      </c>
      <c r="D42" s="97" t="s">
        <v>296</v>
      </c>
      <c r="E42" s="101" t="s">
        <v>53</v>
      </c>
      <c r="F42" s="110">
        <v>9.5</v>
      </c>
      <c r="G42" s="111">
        <v>7.5</v>
      </c>
      <c r="H42" s="112">
        <v>7.5</v>
      </c>
      <c r="I42" s="103">
        <v>7.0874999999999995</v>
      </c>
      <c r="J42" s="113">
        <v>0</v>
      </c>
      <c r="K42" s="114">
        <v>7.5</v>
      </c>
      <c r="L42" s="106">
        <f t="shared" si="1"/>
        <v>7.0874999999999995</v>
      </c>
      <c r="M42" s="115" t="s">
        <v>401</v>
      </c>
      <c r="N42" s="88">
        <f t="shared" si="0"/>
        <v>0</v>
      </c>
    </row>
    <row r="43" spans="2:16" ht="46.95" hidden="1" customHeight="1" x14ac:dyDescent="0.3">
      <c r="B43" s="109">
        <v>12045</v>
      </c>
      <c r="C43" s="98" t="s">
        <v>423</v>
      </c>
      <c r="D43" s="97" t="s">
        <v>297</v>
      </c>
      <c r="E43" s="101" t="s">
        <v>32</v>
      </c>
      <c r="F43" s="110">
        <v>2.5</v>
      </c>
      <c r="G43" s="111">
        <v>0.87</v>
      </c>
      <c r="H43" s="112">
        <v>5.22</v>
      </c>
      <c r="I43" s="103">
        <v>4.9328999999999992</v>
      </c>
      <c r="J43" s="113">
        <v>0</v>
      </c>
      <c r="K43" s="114">
        <v>5.22</v>
      </c>
      <c r="L43" s="106">
        <f t="shared" si="1"/>
        <v>4.9328999999999992</v>
      </c>
      <c r="M43" s="115" t="s">
        <v>320</v>
      </c>
      <c r="N43" s="88">
        <f t="shared" si="0"/>
        <v>0</v>
      </c>
    </row>
    <row r="44" spans="2:16" s="73" customFormat="1" ht="46.95" hidden="1" customHeight="1" x14ac:dyDescent="0.3">
      <c r="B44" s="74">
        <v>12135</v>
      </c>
      <c r="C44" s="75" t="s">
        <v>424</v>
      </c>
      <c r="D44" s="76" t="s">
        <v>298</v>
      </c>
      <c r="E44" s="77" t="s">
        <v>4</v>
      </c>
      <c r="F44" s="78">
        <v>0.5</v>
      </c>
      <c r="G44" s="79">
        <v>0.20699999999999999</v>
      </c>
      <c r="H44" s="80">
        <v>4.968</v>
      </c>
      <c r="I44" s="81">
        <v>4.6947599999999996</v>
      </c>
      <c r="J44" s="10">
        <v>0</v>
      </c>
      <c r="K44" s="43">
        <v>4.968</v>
      </c>
      <c r="L44" s="46">
        <f t="shared" si="1"/>
        <v>4.6947599999999996</v>
      </c>
      <c r="M44" s="82" t="s">
        <v>442</v>
      </c>
      <c r="N44" s="88">
        <f t="shared" si="0"/>
        <v>0</v>
      </c>
    </row>
    <row r="45" spans="2:16" s="73" customFormat="1" ht="46.95" hidden="1" customHeight="1" x14ac:dyDescent="0.3">
      <c r="B45" s="74">
        <v>12162</v>
      </c>
      <c r="C45" s="75" t="s">
        <v>425</v>
      </c>
      <c r="D45" s="76" t="s">
        <v>299</v>
      </c>
      <c r="E45" s="77" t="s">
        <v>32</v>
      </c>
      <c r="F45" s="78">
        <v>1.5</v>
      </c>
      <c r="G45" s="79">
        <v>0.75</v>
      </c>
      <c r="H45" s="80">
        <v>4.5</v>
      </c>
      <c r="I45" s="81">
        <v>4.2524999999999995</v>
      </c>
      <c r="J45" s="10">
        <v>0</v>
      </c>
      <c r="K45" s="43">
        <v>4.5</v>
      </c>
      <c r="L45" s="46">
        <f t="shared" si="1"/>
        <v>4.2524999999999995</v>
      </c>
      <c r="M45" s="82" t="s">
        <v>320</v>
      </c>
      <c r="N45" s="88">
        <f t="shared" si="0"/>
        <v>0</v>
      </c>
    </row>
    <row r="46" spans="2:16" ht="46.95" customHeight="1" x14ac:dyDescent="0.3">
      <c r="B46" s="109">
        <v>12089</v>
      </c>
      <c r="C46" s="98" t="s">
        <v>426</v>
      </c>
      <c r="D46" s="97" t="s">
        <v>300</v>
      </c>
      <c r="E46" s="101" t="s">
        <v>4</v>
      </c>
      <c r="F46" s="110">
        <v>1.1870000000000001</v>
      </c>
      <c r="G46" s="111">
        <v>0.7</v>
      </c>
      <c r="H46" s="112">
        <v>0.7</v>
      </c>
      <c r="I46" s="103">
        <v>0.66149999999999998</v>
      </c>
      <c r="J46" s="113">
        <v>0.7</v>
      </c>
      <c r="K46" s="114"/>
      <c r="L46" s="106">
        <f t="shared" si="1"/>
        <v>0</v>
      </c>
      <c r="M46" s="115" t="s">
        <v>464</v>
      </c>
      <c r="N46" s="88">
        <f t="shared" si="0"/>
        <v>-0.66149999999999998</v>
      </c>
    </row>
    <row r="47" spans="2:16" ht="46.95" hidden="1" customHeight="1" x14ac:dyDescent="0.3">
      <c r="B47" s="96">
        <v>457</v>
      </c>
      <c r="C47" s="98" t="s">
        <v>335</v>
      </c>
      <c r="D47" s="99" t="s">
        <v>465</v>
      </c>
      <c r="E47" s="101" t="s">
        <v>336</v>
      </c>
      <c r="F47" s="116">
        <v>4.25</v>
      </c>
      <c r="G47" s="100">
        <v>4.24</v>
      </c>
      <c r="H47" s="112">
        <v>4.24</v>
      </c>
      <c r="I47" s="103">
        <v>4.0068000000000001</v>
      </c>
      <c r="J47" s="113">
        <v>0</v>
      </c>
      <c r="K47" s="114">
        <v>4.24</v>
      </c>
      <c r="L47" s="117">
        <f t="shared" si="1"/>
        <v>4.0068000000000001</v>
      </c>
      <c r="M47" s="107" t="s">
        <v>400</v>
      </c>
      <c r="N47" s="88">
        <f t="shared" si="0"/>
        <v>0</v>
      </c>
    </row>
    <row r="48" spans="2:16" s="73" customFormat="1" ht="46.95" customHeight="1" x14ac:dyDescent="0.3">
      <c r="B48" s="92">
        <v>1318</v>
      </c>
      <c r="C48" s="76" t="s">
        <v>338</v>
      </c>
      <c r="D48" s="75" t="s">
        <v>466</v>
      </c>
      <c r="E48" s="93" t="s">
        <v>339</v>
      </c>
      <c r="F48" s="94">
        <v>18</v>
      </c>
      <c r="G48" s="77">
        <v>4.97</v>
      </c>
      <c r="H48" s="95">
        <v>4.97</v>
      </c>
      <c r="I48" s="81">
        <v>4.6966499999999991</v>
      </c>
      <c r="J48" s="24">
        <v>5.3427499999999997</v>
      </c>
      <c r="K48" s="44">
        <v>5.3427499999999997</v>
      </c>
      <c r="L48" s="46">
        <f t="shared" si="1"/>
        <v>5.0488987499999993</v>
      </c>
      <c r="M48" s="87" t="s">
        <v>401</v>
      </c>
      <c r="N48" s="88">
        <f t="shared" si="0"/>
        <v>0.35224875000000022</v>
      </c>
    </row>
    <row r="49" spans="1:14" ht="46.95" customHeight="1" x14ac:dyDescent="0.3">
      <c r="B49" s="96">
        <v>888</v>
      </c>
      <c r="C49" s="97" t="s">
        <v>340</v>
      </c>
      <c r="D49" s="98" t="s">
        <v>467</v>
      </c>
      <c r="E49" s="99" t="s">
        <v>230</v>
      </c>
      <c r="F49" s="100">
        <v>0.52500000000000002</v>
      </c>
      <c r="G49" s="101">
        <v>0.217</v>
      </c>
      <c r="H49" s="102">
        <v>4.34</v>
      </c>
      <c r="I49" s="103">
        <v>4.1012999999999993</v>
      </c>
      <c r="J49" s="104">
        <v>0.23330000000000001</v>
      </c>
      <c r="K49" s="105">
        <v>4.6660000000000004</v>
      </c>
      <c r="L49" s="106">
        <f t="shared" si="1"/>
        <v>4.40937</v>
      </c>
      <c r="M49" s="115" t="s">
        <v>440</v>
      </c>
      <c r="N49" s="88">
        <f t="shared" si="0"/>
        <v>0.30807000000000073</v>
      </c>
    </row>
    <row r="50" spans="1:14" ht="46.95" customHeight="1" x14ac:dyDescent="0.3">
      <c r="B50" s="96">
        <v>424</v>
      </c>
      <c r="C50" s="97" t="s">
        <v>341</v>
      </c>
      <c r="D50" s="98" t="s">
        <v>468</v>
      </c>
      <c r="E50" s="99" t="s">
        <v>342</v>
      </c>
      <c r="F50" s="100">
        <v>12</v>
      </c>
      <c r="G50" s="101">
        <v>5.2</v>
      </c>
      <c r="H50" s="102">
        <v>5.2</v>
      </c>
      <c r="I50" s="103">
        <v>4.9139999999999997</v>
      </c>
      <c r="J50" s="104">
        <v>5.95</v>
      </c>
      <c r="K50" s="105">
        <v>5.95</v>
      </c>
      <c r="L50" s="106">
        <f t="shared" si="1"/>
        <v>5.6227499999999999</v>
      </c>
      <c r="M50" s="107" t="s">
        <v>443</v>
      </c>
      <c r="N50" s="88">
        <f t="shared" si="0"/>
        <v>0.70875000000000021</v>
      </c>
    </row>
    <row r="51" spans="1:14" ht="46.95" hidden="1" customHeight="1" x14ac:dyDescent="0.3">
      <c r="A51" s="108"/>
      <c r="B51" s="96">
        <v>1492</v>
      </c>
      <c r="C51" s="97" t="s">
        <v>226</v>
      </c>
      <c r="D51" s="98" t="s">
        <v>469</v>
      </c>
      <c r="E51" s="99" t="s">
        <v>225</v>
      </c>
      <c r="F51" s="100">
        <v>5.25</v>
      </c>
      <c r="G51" s="101">
        <v>2.2000000000000002</v>
      </c>
      <c r="H51" s="102">
        <v>11</v>
      </c>
      <c r="I51" s="103">
        <v>10.395</v>
      </c>
      <c r="J51" s="104">
        <v>0</v>
      </c>
      <c r="K51" s="105">
        <v>11</v>
      </c>
      <c r="L51" s="106">
        <f t="shared" si="1"/>
        <v>10.395</v>
      </c>
      <c r="M51" s="107" t="s">
        <v>437</v>
      </c>
      <c r="N51" s="88">
        <f t="shared" si="0"/>
        <v>0</v>
      </c>
    </row>
    <row r="52" spans="1:14" ht="46.95" hidden="1" customHeight="1" x14ac:dyDescent="0.3">
      <c r="A52" s="108"/>
      <c r="B52" s="96">
        <v>696</v>
      </c>
      <c r="C52" s="97" t="s">
        <v>343</v>
      </c>
      <c r="D52" s="98" t="s">
        <v>470</v>
      </c>
      <c r="E52" s="99" t="s">
        <v>239</v>
      </c>
      <c r="F52" s="100">
        <v>0.25</v>
      </c>
      <c r="G52" s="101">
        <v>0.185</v>
      </c>
      <c r="H52" s="102">
        <v>4.4399999999999995</v>
      </c>
      <c r="I52" s="103">
        <v>4.1957999999999993</v>
      </c>
      <c r="J52" s="104">
        <v>0</v>
      </c>
      <c r="K52" s="105">
        <v>4.4399999999999995</v>
      </c>
      <c r="L52" s="106">
        <f t="shared" si="1"/>
        <v>4.1957999999999993</v>
      </c>
      <c r="M52" s="107" t="s">
        <v>442</v>
      </c>
      <c r="N52" s="88">
        <f t="shared" si="0"/>
        <v>0</v>
      </c>
    </row>
    <row r="53" spans="1:14" ht="46.95" hidden="1" customHeight="1" x14ac:dyDescent="0.3">
      <c r="A53" s="108"/>
      <c r="B53" s="96">
        <v>635</v>
      </c>
      <c r="C53" s="97" t="s">
        <v>344</v>
      </c>
      <c r="D53" s="98" t="s">
        <v>471</v>
      </c>
      <c r="E53" s="99" t="s">
        <v>239</v>
      </c>
      <c r="F53" s="100">
        <v>0.5625</v>
      </c>
      <c r="G53" s="101">
        <v>0.39700000000000002</v>
      </c>
      <c r="H53" s="102">
        <v>11.91</v>
      </c>
      <c r="I53" s="103">
        <v>11.254949999999999</v>
      </c>
      <c r="J53" s="104">
        <v>0</v>
      </c>
      <c r="K53" s="105">
        <v>11.91</v>
      </c>
      <c r="L53" s="106">
        <f t="shared" si="1"/>
        <v>11.254949999999999</v>
      </c>
      <c r="M53" s="107" t="s">
        <v>444</v>
      </c>
      <c r="N53" s="88">
        <f t="shared" si="0"/>
        <v>0</v>
      </c>
    </row>
    <row r="54" spans="1:14" ht="46.95" hidden="1" customHeight="1" x14ac:dyDescent="0.3">
      <c r="B54" s="96">
        <v>53</v>
      </c>
      <c r="C54" s="97" t="s">
        <v>345</v>
      </c>
      <c r="D54" s="98" t="s">
        <v>472</v>
      </c>
      <c r="E54" s="99" t="s">
        <v>346</v>
      </c>
      <c r="F54" s="100">
        <v>6</v>
      </c>
      <c r="G54" s="101">
        <v>5.9</v>
      </c>
      <c r="H54" s="102">
        <v>5.9</v>
      </c>
      <c r="I54" s="103">
        <v>5.5754999999999999</v>
      </c>
      <c r="J54" s="104">
        <v>0</v>
      </c>
      <c r="K54" s="105">
        <v>5.9</v>
      </c>
      <c r="L54" s="106">
        <f t="shared" si="1"/>
        <v>5.5754999999999999</v>
      </c>
      <c r="M54" s="107" t="s">
        <v>401</v>
      </c>
      <c r="N54" s="88">
        <f t="shared" si="0"/>
        <v>0</v>
      </c>
    </row>
    <row r="55" spans="1:14" ht="46.95" hidden="1" customHeight="1" x14ac:dyDescent="0.3">
      <c r="B55" s="32">
        <v>57514</v>
      </c>
      <c r="C55" s="19" t="s">
        <v>347</v>
      </c>
      <c r="D55" s="22" t="s">
        <v>473</v>
      </c>
      <c r="E55" s="23" t="s">
        <v>337</v>
      </c>
      <c r="F55" s="8">
        <v>1.4</v>
      </c>
      <c r="G55" s="50">
        <v>1</v>
      </c>
      <c r="H55" s="51">
        <v>10</v>
      </c>
      <c r="I55" s="55">
        <v>9.4499999999999993</v>
      </c>
      <c r="J55" s="24">
        <v>0</v>
      </c>
      <c r="K55" s="44">
        <v>10</v>
      </c>
      <c r="L55" s="46">
        <f t="shared" si="1"/>
        <v>9.4499999999999993</v>
      </c>
      <c r="M55" s="31" t="s">
        <v>445</v>
      </c>
      <c r="N55" s="88">
        <f>L55-I55</f>
        <v>0</v>
      </c>
    </row>
    <row r="56" spans="1:14" ht="46.95" customHeight="1" x14ac:dyDescent="0.3">
      <c r="B56" s="92">
        <v>1025</v>
      </c>
      <c r="C56" s="19" t="s">
        <v>348</v>
      </c>
      <c r="D56" s="75" t="s">
        <v>474</v>
      </c>
      <c r="E56" s="93" t="s">
        <v>349</v>
      </c>
      <c r="F56" s="94">
        <v>7</v>
      </c>
      <c r="G56" s="77">
        <v>6.79</v>
      </c>
      <c r="H56" s="95">
        <v>6.79</v>
      </c>
      <c r="I56" s="81">
        <v>6.41655</v>
      </c>
      <c r="J56" s="24">
        <v>7.2992499999999998</v>
      </c>
      <c r="K56" s="44">
        <v>7.2992499999999998</v>
      </c>
      <c r="L56" s="46">
        <f t="shared" si="1"/>
        <v>6.8977912499999992</v>
      </c>
      <c r="M56" s="87" t="s">
        <v>400</v>
      </c>
      <c r="N56" s="88">
        <f t="shared" ref="N56:N119" si="2">L56-I56</f>
        <v>0.48124124999999918</v>
      </c>
    </row>
    <row r="57" spans="1:14" ht="46.95" hidden="1" customHeight="1" x14ac:dyDescent="0.3">
      <c r="B57" s="32">
        <v>1501</v>
      </c>
      <c r="C57" s="19" t="s">
        <v>350</v>
      </c>
      <c r="D57" s="22" t="s">
        <v>475</v>
      </c>
      <c r="E57" s="23" t="s">
        <v>239</v>
      </c>
      <c r="F57" s="8">
        <v>0.75</v>
      </c>
      <c r="G57" s="50">
        <v>0.63</v>
      </c>
      <c r="H57" s="51">
        <v>15.120000000000001</v>
      </c>
      <c r="I57" s="55">
        <v>14.288399999999999</v>
      </c>
      <c r="J57" s="24">
        <v>0</v>
      </c>
      <c r="K57" s="44">
        <v>15.120000000000001</v>
      </c>
      <c r="L57" s="46">
        <f t="shared" si="1"/>
        <v>14.288399999999999</v>
      </c>
      <c r="M57" s="31" t="s">
        <v>442</v>
      </c>
      <c r="N57" s="88">
        <f t="shared" si="2"/>
        <v>0</v>
      </c>
    </row>
    <row r="58" spans="1:14" ht="46.95" hidden="1" customHeight="1" x14ac:dyDescent="0.3">
      <c r="B58" s="32" t="s">
        <v>351</v>
      </c>
      <c r="C58" s="19" t="s">
        <v>352</v>
      </c>
      <c r="D58" s="22" t="s">
        <v>476</v>
      </c>
      <c r="E58" s="23" t="s">
        <v>353</v>
      </c>
      <c r="F58" s="8">
        <v>1.75</v>
      </c>
      <c r="G58" s="50">
        <v>3.7450000000000001</v>
      </c>
      <c r="H58" s="51">
        <v>3.7450000000000001</v>
      </c>
      <c r="I58" s="55">
        <v>3.5390250000000001</v>
      </c>
      <c r="J58" s="24">
        <v>0</v>
      </c>
      <c r="K58" s="44">
        <v>3.7450000000000001</v>
      </c>
      <c r="L58" s="46">
        <f t="shared" si="1"/>
        <v>3.5390250000000001</v>
      </c>
      <c r="M58" s="31" t="s">
        <v>401</v>
      </c>
      <c r="N58" s="88">
        <f t="shared" si="2"/>
        <v>0</v>
      </c>
    </row>
    <row r="59" spans="1:14" ht="46.95" hidden="1" customHeight="1" x14ac:dyDescent="0.3">
      <c r="B59" s="32">
        <v>1512</v>
      </c>
      <c r="C59" s="19" t="s">
        <v>354</v>
      </c>
      <c r="D59" s="22" t="s">
        <v>355</v>
      </c>
      <c r="E59" s="23" t="s">
        <v>356</v>
      </c>
      <c r="F59" s="8" t="s">
        <v>417</v>
      </c>
      <c r="G59" s="50">
        <v>6.36</v>
      </c>
      <c r="H59" s="51">
        <v>6.36</v>
      </c>
      <c r="I59" s="55">
        <v>6.0102000000000002</v>
      </c>
      <c r="J59" s="24">
        <v>0</v>
      </c>
      <c r="K59" s="44">
        <v>6.36</v>
      </c>
      <c r="L59" s="46">
        <f t="shared" si="1"/>
        <v>6.0102000000000002</v>
      </c>
      <c r="M59" s="31" t="s">
        <v>401</v>
      </c>
      <c r="N59" s="88">
        <f t="shared" si="2"/>
        <v>0</v>
      </c>
    </row>
    <row r="60" spans="1:14" ht="46.95" hidden="1" customHeight="1" x14ac:dyDescent="0.3">
      <c r="B60" s="32">
        <v>1514</v>
      </c>
      <c r="C60" s="19" t="s">
        <v>357</v>
      </c>
      <c r="D60" s="22" t="s">
        <v>477</v>
      </c>
      <c r="E60" s="23" t="s">
        <v>356</v>
      </c>
      <c r="F60" s="8">
        <v>9</v>
      </c>
      <c r="G60" s="50">
        <v>7.8</v>
      </c>
      <c r="H60" s="51">
        <v>7.8</v>
      </c>
      <c r="I60" s="55">
        <v>7.3709999999999996</v>
      </c>
      <c r="J60" s="24">
        <v>0</v>
      </c>
      <c r="K60" s="44">
        <v>7.8</v>
      </c>
      <c r="L60" s="46">
        <f t="shared" si="1"/>
        <v>7.3709999999999996</v>
      </c>
      <c r="M60" s="31" t="s">
        <v>401</v>
      </c>
      <c r="N60" s="88">
        <f t="shared" si="2"/>
        <v>0</v>
      </c>
    </row>
    <row r="61" spans="1:14" ht="46.95" customHeight="1" x14ac:dyDescent="0.3">
      <c r="B61" s="32">
        <v>49443</v>
      </c>
      <c r="C61" s="19" t="s">
        <v>358</v>
      </c>
      <c r="D61" s="22" t="s">
        <v>478</v>
      </c>
      <c r="E61" s="23" t="s">
        <v>359</v>
      </c>
      <c r="F61" s="8">
        <v>1265</v>
      </c>
      <c r="G61" s="50">
        <v>745</v>
      </c>
      <c r="H61" s="51">
        <v>745</v>
      </c>
      <c r="I61" s="55">
        <v>704.02499999999998</v>
      </c>
      <c r="J61" s="24">
        <v>800.875</v>
      </c>
      <c r="K61" s="44">
        <v>800.875</v>
      </c>
      <c r="L61" s="46">
        <f t="shared" si="1"/>
        <v>756.82687499999997</v>
      </c>
      <c r="M61" s="31" t="s">
        <v>401</v>
      </c>
      <c r="N61" s="88">
        <f t="shared" si="2"/>
        <v>52.801874999999995</v>
      </c>
    </row>
    <row r="62" spans="1:14" ht="46.95" hidden="1" customHeight="1" x14ac:dyDescent="0.3">
      <c r="B62" s="28" t="s">
        <v>182</v>
      </c>
      <c r="C62" s="18" t="s">
        <v>35</v>
      </c>
      <c r="D62" s="19" t="s">
        <v>37</v>
      </c>
      <c r="E62" s="17" t="s">
        <v>39</v>
      </c>
      <c r="F62" s="20">
        <v>3</v>
      </c>
      <c r="G62" s="48">
        <v>2.4500000000000002</v>
      </c>
      <c r="H62" s="54">
        <v>2.4500000000000002</v>
      </c>
      <c r="I62" s="55">
        <v>2.3152500000000003</v>
      </c>
      <c r="J62" s="10">
        <v>0</v>
      </c>
      <c r="K62" s="43">
        <v>2.4500000000000002</v>
      </c>
      <c r="L62" s="46">
        <f t="shared" si="1"/>
        <v>2.3152500000000003</v>
      </c>
      <c r="M62" s="29" t="s">
        <v>315</v>
      </c>
      <c r="N62" s="88">
        <f t="shared" si="2"/>
        <v>0</v>
      </c>
    </row>
    <row r="63" spans="1:14" ht="46.95" customHeight="1" x14ac:dyDescent="0.3">
      <c r="B63" s="74" t="s">
        <v>183</v>
      </c>
      <c r="C63" s="18" t="s">
        <v>36</v>
      </c>
      <c r="D63" s="76" t="s">
        <v>38</v>
      </c>
      <c r="E63" s="77" t="s">
        <v>40</v>
      </c>
      <c r="F63" s="78">
        <v>25.25</v>
      </c>
      <c r="G63" s="79">
        <v>11.25</v>
      </c>
      <c r="H63" s="80">
        <v>11.25</v>
      </c>
      <c r="I63" s="81">
        <v>10.63125</v>
      </c>
      <c r="J63" s="10">
        <v>12.09375</v>
      </c>
      <c r="K63" s="43">
        <v>12.09375</v>
      </c>
      <c r="L63" s="46">
        <f t="shared" si="1"/>
        <v>11.428593749999999</v>
      </c>
      <c r="M63" s="82" t="s">
        <v>401</v>
      </c>
      <c r="N63" s="88">
        <f t="shared" si="2"/>
        <v>0.79734374999999957</v>
      </c>
    </row>
    <row r="64" spans="1:14" ht="46.95" hidden="1" customHeight="1" x14ac:dyDescent="0.3">
      <c r="B64" s="28" t="s">
        <v>184</v>
      </c>
      <c r="C64" s="18" t="s">
        <v>108</v>
      </c>
      <c r="D64" s="19" t="s">
        <v>129</v>
      </c>
      <c r="E64" s="17" t="s">
        <v>150</v>
      </c>
      <c r="F64" s="20">
        <v>22.5</v>
      </c>
      <c r="G64" s="48">
        <v>18.5</v>
      </c>
      <c r="H64" s="54">
        <v>18.5</v>
      </c>
      <c r="I64" s="55">
        <v>17.482499999999998</v>
      </c>
      <c r="J64" s="10">
        <v>0</v>
      </c>
      <c r="K64" s="43">
        <v>18.5</v>
      </c>
      <c r="L64" s="46">
        <f t="shared" si="1"/>
        <v>17.482499999999998</v>
      </c>
      <c r="M64" s="29" t="s">
        <v>401</v>
      </c>
      <c r="N64" s="88">
        <f t="shared" si="2"/>
        <v>0</v>
      </c>
    </row>
    <row r="65" spans="2:14" ht="46.95" hidden="1" customHeight="1" x14ac:dyDescent="0.3">
      <c r="B65" s="28" t="s">
        <v>185</v>
      </c>
      <c r="C65" s="18" t="s">
        <v>109</v>
      </c>
      <c r="D65" s="19" t="s">
        <v>130</v>
      </c>
      <c r="E65" s="17" t="s">
        <v>150</v>
      </c>
      <c r="F65" s="20">
        <v>26</v>
      </c>
      <c r="G65" s="48">
        <v>25.5</v>
      </c>
      <c r="H65" s="54">
        <v>25.5</v>
      </c>
      <c r="I65" s="55">
        <v>24.0975</v>
      </c>
      <c r="J65" s="10">
        <v>0</v>
      </c>
      <c r="K65" s="43">
        <v>25.5</v>
      </c>
      <c r="L65" s="46">
        <f t="shared" si="1"/>
        <v>24.0975</v>
      </c>
      <c r="M65" s="29" t="s">
        <v>401</v>
      </c>
      <c r="N65" s="88">
        <f t="shared" si="2"/>
        <v>0</v>
      </c>
    </row>
    <row r="66" spans="2:14" ht="46.95" hidden="1" customHeight="1" x14ac:dyDescent="0.3">
      <c r="B66" s="28" t="s">
        <v>186</v>
      </c>
      <c r="C66" s="18" t="s">
        <v>110</v>
      </c>
      <c r="D66" s="19" t="s">
        <v>131</v>
      </c>
      <c r="E66" s="17" t="s">
        <v>3</v>
      </c>
      <c r="F66" s="20">
        <v>2.8119999999999998</v>
      </c>
      <c r="G66" s="48">
        <v>1.9</v>
      </c>
      <c r="H66" s="54">
        <v>15.2</v>
      </c>
      <c r="I66" s="55">
        <v>14.363999999999999</v>
      </c>
      <c r="J66" s="10">
        <v>0</v>
      </c>
      <c r="K66" s="43">
        <v>15.2</v>
      </c>
      <c r="L66" s="46">
        <f t="shared" si="1"/>
        <v>14.363999999999999</v>
      </c>
      <c r="M66" s="29" t="s">
        <v>319</v>
      </c>
      <c r="N66" s="88">
        <f t="shared" si="2"/>
        <v>0</v>
      </c>
    </row>
    <row r="67" spans="2:14" ht="46.95" hidden="1" customHeight="1" x14ac:dyDescent="0.3">
      <c r="B67" s="28" t="s">
        <v>187</v>
      </c>
      <c r="C67" s="18" t="s">
        <v>111</v>
      </c>
      <c r="D67" s="19" t="s">
        <v>132</v>
      </c>
      <c r="E67" s="17" t="s">
        <v>151</v>
      </c>
      <c r="F67" s="20">
        <v>12</v>
      </c>
      <c r="G67" s="48">
        <v>9.36</v>
      </c>
      <c r="H67" s="54">
        <v>9.36</v>
      </c>
      <c r="I67" s="55">
        <v>8.8451999999999984</v>
      </c>
      <c r="J67" s="10">
        <v>0</v>
      </c>
      <c r="K67" s="43">
        <v>9.36</v>
      </c>
      <c r="L67" s="46">
        <f t="shared" si="1"/>
        <v>8.8451999999999984</v>
      </c>
      <c r="M67" s="29" t="s">
        <v>401</v>
      </c>
      <c r="N67" s="88">
        <f t="shared" si="2"/>
        <v>0</v>
      </c>
    </row>
    <row r="68" spans="2:14" ht="46.95" hidden="1" customHeight="1" x14ac:dyDescent="0.3">
      <c r="B68" s="28" t="s">
        <v>188</v>
      </c>
      <c r="C68" s="18" t="s">
        <v>112</v>
      </c>
      <c r="D68" s="19" t="s">
        <v>133</v>
      </c>
      <c r="E68" s="17" t="s">
        <v>151</v>
      </c>
      <c r="F68" s="20">
        <v>15</v>
      </c>
      <c r="G68" s="48">
        <v>12.9</v>
      </c>
      <c r="H68" s="54">
        <v>12.9</v>
      </c>
      <c r="I68" s="55">
        <v>12.1905</v>
      </c>
      <c r="J68" s="10">
        <v>0</v>
      </c>
      <c r="K68" s="43">
        <v>12.9</v>
      </c>
      <c r="L68" s="46">
        <f t="shared" si="1"/>
        <v>12.1905</v>
      </c>
      <c r="M68" s="29" t="s">
        <v>401</v>
      </c>
      <c r="N68" s="88">
        <f t="shared" si="2"/>
        <v>0</v>
      </c>
    </row>
    <row r="69" spans="2:14" ht="46.95" customHeight="1" x14ac:dyDescent="0.3">
      <c r="B69" s="74" t="s">
        <v>189</v>
      </c>
      <c r="C69" s="18" t="s">
        <v>113</v>
      </c>
      <c r="D69" s="76" t="s">
        <v>134</v>
      </c>
      <c r="E69" s="77" t="s">
        <v>152</v>
      </c>
      <c r="F69" s="78">
        <v>1.875</v>
      </c>
      <c r="G69" s="79">
        <v>1.05</v>
      </c>
      <c r="H69" s="80">
        <v>16.8</v>
      </c>
      <c r="I69" s="81">
        <v>15.875999999999999</v>
      </c>
      <c r="J69" s="10">
        <v>1.1287499999999999</v>
      </c>
      <c r="K69" s="43">
        <v>18.059999999999999</v>
      </c>
      <c r="L69" s="46">
        <f t="shared" si="1"/>
        <v>17.066699999999997</v>
      </c>
      <c r="M69" s="82" t="s">
        <v>322</v>
      </c>
      <c r="N69" s="88">
        <f t="shared" si="2"/>
        <v>1.1906999999999979</v>
      </c>
    </row>
    <row r="70" spans="2:14" ht="46.95" hidden="1" customHeight="1" x14ac:dyDescent="0.3">
      <c r="B70" s="30" t="s">
        <v>190</v>
      </c>
      <c r="C70" s="7" t="s">
        <v>114</v>
      </c>
      <c r="D70" s="6" t="s">
        <v>135</v>
      </c>
      <c r="E70" s="7" t="s">
        <v>153</v>
      </c>
      <c r="F70" s="9">
        <v>20</v>
      </c>
      <c r="G70" s="48">
        <v>13.36</v>
      </c>
      <c r="H70" s="54">
        <v>13.36</v>
      </c>
      <c r="I70" s="55">
        <v>12.6252</v>
      </c>
      <c r="J70" s="10">
        <v>0</v>
      </c>
      <c r="K70" s="43">
        <v>13.36</v>
      </c>
      <c r="L70" s="46">
        <f t="shared" ref="L70:L133" si="3">K70*94.5%</f>
        <v>12.6252</v>
      </c>
      <c r="M70" s="31" t="s">
        <v>463</v>
      </c>
      <c r="N70" s="88">
        <f t="shared" si="2"/>
        <v>0</v>
      </c>
    </row>
    <row r="71" spans="2:14" ht="46.95" hidden="1" customHeight="1" x14ac:dyDescent="0.3">
      <c r="B71" s="30" t="s">
        <v>191</v>
      </c>
      <c r="C71" s="7" t="s">
        <v>115</v>
      </c>
      <c r="D71" s="6" t="s">
        <v>136</v>
      </c>
      <c r="E71" s="7" t="s">
        <v>153</v>
      </c>
      <c r="F71" s="9">
        <v>12.5</v>
      </c>
      <c r="G71" s="48">
        <v>8.3699999999999992</v>
      </c>
      <c r="H71" s="54">
        <v>8.3699999999999992</v>
      </c>
      <c r="I71" s="55">
        <v>7.9096499999999992</v>
      </c>
      <c r="J71" s="10">
        <v>0</v>
      </c>
      <c r="K71" s="43">
        <v>8.3699999999999992</v>
      </c>
      <c r="L71" s="46">
        <f t="shared" si="3"/>
        <v>7.9096499999999992</v>
      </c>
      <c r="M71" s="31" t="s">
        <v>463</v>
      </c>
      <c r="N71" s="88">
        <f t="shared" si="2"/>
        <v>0</v>
      </c>
    </row>
    <row r="72" spans="2:14" ht="46.95" customHeight="1" x14ac:dyDescent="0.3">
      <c r="B72" s="74" t="s">
        <v>192</v>
      </c>
      <c r="C72" s="18" t="s">
        <v>116</v>
      </c>
      <c r="D72" s="76" t="s">
        <v>137</v>
      </c>
      <c r="E72" s="77" t="s">
        <v>153</v>
      </c>
      <c r="F72" s="78">
        <v>38</v>
      </c>
      <c r="G72" s="79">
        <v>15.7</v>
      </c>
      <c r="H72" s="80">
        <v>15.7</v>
      </c>
      <c r="I72" s="81">
        <v>14.836499999999999</v>
      </c>
      <c r="J72" s="10">
        <v>16.877500000000001</v>
      </c>
      <c r="K72" s="43">
        <v>16.877500000000001</v>
      </c>
      <c r="L72" s="46">
        <f t="shared" si="3"/>
        <v>15.949237500000001</v>
      </c>
      <c r="M72" s="82" t="s">
        <v>463</v>
      </c>
      <c r="N72" s="88">
        <f t="shared" si="2"/>
        <v>1.1127375000000015</v>
      </c>
    </row>
    <row r="73" spans="2:14" ht="46.95" customHeight="1" x14ac:dyDescent="0.3">
      <c r="B73" s="74" t="s">
        <v>193</v>
      </c>
      <c r="C73" s="18" t="s">
        <v>117</v>
      </c>
      <c r="D73" s="76" t="s">
        <v>138</v>
      </c>
      <c r="E73" s="77" t="s">
        <v>153</v>
      </c>
      <c r="F73" s="78">
        <v>54</v>
      </c>
      <c r="G73" s="79">
        <v>28</v>
      </c>
      <c r="H73" s="80">
        <v>28</v>
      </c>
      <c r="I73" s="81">
        <v>26.459999999999997</v>
      </c>
      <c r="J73" s="10">
        <v>30.1</v>
      </c>
      <c r="K73" s="43">
        <v>30.1</v>
      </c>
      <c r="L73" s="46">
        <f t="shared" si="3"/>
        <v>28.444500000000001</v>
      </c>
      <c r="M73" s="82" t="s">
        <v>463</v>
      </c>
      <c r="N73" s="88">
        <f t="shared" si="2"/>
        <v>1.9845000000000041</v>
      </c>
    </row>
    <row r="74" spans="2:14" ht="46.95" hidden="1" customHeight="1" x14ac:dyDescent="0.3">
      <c r="B74" s="28" t="s">
        <v>194</v>
      </c>
      <c r="C74" s="18" t="s">
        <v>118</v>
      </c>
      <c r="D74" s="19" t="s">
        <v>139</v>
      </c>
      <c r="E74" s="17" t="s">
        <v>153</v>
      </c>
      <c r="F74" s="20">
        <v>25.25</v>
      </c>
      <c r="G74" s="48">
        <v>13.95</v>
      </c>
      <c r="H74" s="54">
        <v>13.95</v>
      </c>
      <c r="I74" s="55">
        <v>13.182749999999999</v>
      </c>
      <c r="J74" s="10">
        <v>0</v>
      </c>
      <c r="K74" s="43">
        <v>13.95</v>
      </c>
      <c r="L74" s="46">
        <f t="shared" si="3"/>
        <v>13.182749999999999</v>
      </c>
      <c r="M74" s="29" t="s">
        <v>463</v>
      </c>
      <c r="N74" s="88">
        <f t="shared" si="2"/>
        <v>0</v>
      </c>
    </row>
    <row r="75" spans="2:14" ht="46.95" customHeight="1" x14ac:dyDescent="0.3">
      <c r="B75" s="28" t="s">
        <v>195</v>
      </c>
      <c r="C75" s="18" t="s">
        <v>119</v>
      </c>
      <c r="D75" s="19" t="s">
        <v>140</v>
      </c>
      <c r="E75" s="17" t="s">
        <v>154</v>
      </c>
      <c r="F75" s="20">
        <v>21.6</v>
      </c>
      <c r="G75" s="48">
        <v>9.9</v>
      </c>
      <c r="H75" s="54">
        <v>9.9</v>
      </c>
      <c r="I75" s="55">
        <v>9.3554999999999993</v>
      </c>
      <c r="J75" s="10">
        <v>10.6425</v>
      </c>
      <c r="K75" s="43">
        <v>10.6425</v>
      </c>
      <c r="L75" s="46">
        <f t="shared" si="3"/>
        <v>10.057162499999999</v>
      </c>
      <c r="M75" s="29" t="s">
        <v>401</v>
      </c>
      <c r="N75" s="88">
        <f t="shared" si="2"/>
        <v>0.70166249999999941</v>
      </c>
    </row>
    <row r="76" spans="2:14" ht="46.95" customHeight="1" x14ac:dyDescent="0.3">
      <c r="B76" s="74" t="s">
        <v>196</v>
      </c>
      <c r="C76" s="18" t="s">
        <v>120</v>
      </c>
      <c r="D76" s="76" t="s">
        <v>141</v>
      </c>
      <c r="E76" s="77" t="s">
        <v>153</v>
      </c>
      <c r="F76" s="78">
        <v>37.5</v>
      </c>
      <c r="G76" s="79">
        <v>14</v>
      </c>
      <c r="H76" s="80">
        <v>14</v>
      </c>
      <c r="I76" s="81">
        <v>13.229999999999999</v>
      </c>
      <c r="J76" s="10">
        <v>15.05</v>
      </c>
      <c r="K76" s="43">
        <v>15.05</v>
      </c>
      <c r="L76" s="46">
        <f t="shared" si="3"/>
        <v>14.222250000000001</v>
      </c>
      <c r="M76" s="82" t="s">
        <v>463</v>
      </c>
      <c r="N76" s="88">
        <f t="shared" si="2"/>
        <v>0.99225000000000207</v>
      </c>
    </row>
    <row r="77" spans="2:14" ht="46.95" customHeight="1" x14ac:dyDescent="0.3">
      <c r="B77" s="74" t="s">
        <v>197</v>
      </c>
      <c r="C77" s="18" t="s">
        <v>121</v>
      </c>
      <c r="D77" s="76" t="s">
        <v>142</v>
      </c>
      <c r="E77" s="77" t="s">
        <v>153</v>
      </c>
      <c r="F77" s="78">
        <v>32.5</v>
      </c>
      <c r="G77" s="79">
        <v>16</v>
      </c>
      <c r="H77" s="80">
        <v>16</v>
      </c>
      <c r="I77" s="81">
        <v>15.12</v>
      </c>
      <c r="J77" s="10">
        <v>17.2</v>
      </c>
      <c r="K77" s="43">
        <v>17.2</v>
      </c>
      <c r="L77" s="46">
        <f t="shared" si="3"/>
        <v>16.253999999999998</v>
      </c>
      <c r="M77" s="82" t="s">
        <v>463</v>
      </c>
      <c r="N77" s="88">
        <f t="shared" si="2"/>
        <v>1.1339999999999986</v>
      </c>
    </row>
    <row r="78" spans="2:14" ht="46.95" customHeight="1" x14ac:dyDescent="0.3">
      <c r="B78" s="74" t="s">
        <v>198</v>
      </c>
      <c r="C78" s="18" t="s">
        <v>122</v>
      </c>
      <c r="D78" s="76" t="s">
        <v>143</v>
      </c>
      <c r="E78" s="77" t="s">
        <v>155</v>
      </c>
      <c r="F78" s="78">
        <v>36</v>
      </c>
      <c r="G78" s="79">
        <v>7.75</v>
      </c>
      <c r="H78" s="80">
        <v>7.75</v>
      </c>
      <c r="I78" s="81">
        <v>7.3237499999999995</v>
      </c>
      <c r="J78" s="10">
        <v>8.3312500000000007</v>
      </c>
      <c r="K78" s="43">
        <v>8.3312500000000007</v>
      </c>
      <c r="L78" s="46">
        <f t="shared" si="3"/>
        <v>7.8730312500000004</v>
      </c>
      <c r="M78" s="82" t="s">
        <v>463</v>
      </c>
      <c r="N78" s="88">
        <f t="shared" si="2"/>
        <v>0.54928125000000083</v>
      </c>
    </row>
    <row r="79" spans="2:14" ht="46.95" customHeight="1" x14ac:dyDescent="0.3">
      <c r="B79" s="74" t="s">
        <v>199</v>
      </c>
      <c r="C79" s="18" t="s">
        <v>123</v>
      </c>
      <c r="D79" s="76" t="s">
        <v>144</v>
      </c>
      <c r="E79" s="77" t="s">
        <v>153</v>
      </c>
      <c r="F79" s="78">
        <v>36</v>
      </c>
      <c r="G79" s="79">
        <v>6.85</v>
      </c>
      <c r="H79" s="80">
        <v>6.85</v>
      </c>
      <c r="I79" s="81">
        <v>6.4732499999999993</v>
      </c>
      <c r="J79" s="10">
        <v>7.3637499999999996</v>
      </c>
      <c r="K79" s="43">
        <v>7.3637499999999996</v>
      </c>
      <c r="L79" s="46">
        <f t="shared" si="3"/>
        <v>6.9587437499999991</v>
      </c>
      <c r="M79" s="82" t="s">
        <v>463</v>
      </c>
      <c r="N79" s="88">
        <f t="shared" si="2"/>
        <v>0.48549374999999984</v>
      </c>
    </row>
    <row r="80" spans="2:14" ht="46.95" customHeight="1" x14ac:dyDescent="0.3">
      <c r="B80" s="28" t="s">
        <v>200</v>
      </c>
      <c r="C80" s="18" t="s">
        <v>124</v>
      </c>
      <c r="D80" s="19" t="s">
        <v>145</v>
      </c>
      <c r="E80" s="17" t="s">
        <v>153</v>
      </c>
      <c r="F80" s="20">
        <v>50.5</v>
      </c>
      <c r="G80" s="48">
        <v>20</v>
      </c>
      <c r="H80" s="54">
        <v>20</v>
      </c>
      <c r="I80" s="55">
        <v>18.899999999999999</v>
      </c>
      <c r="J80" s="10">
        <v>21.5</v>
      </c>
      <c r="K80" s="43">
        <v>21.5</v>
      </c>
      <c r="L80" s="46">
        <f t="shared" si="3"/>
        <v>20.317499999999999</v>
      </c>
      <c r="M80" s="29" t="s">
        <v>463</v>
      </c>
      <c r="N80" s="88">
        <f t="shared" si="2"/>
        <v>1.4175000000000004</v>
      </c>
    </row>
    <row r="81" spans="2:14" ht="46.95" customHeight="1" x14ac:dyDescent="0.3">
      <c r="B81" s="74" t="s">
        <v>201</v>
      </c>
      <c r="C81" s="18" t="s">
        <v>125</v>
      </c>
      <c r="D81" s="76" t="s">
        <v>146</v>
      </c>
      <c r="E81" s="77" t="s">
        <v>3</v>
      </c>
      <c r="F81" s="78">
        <v>4.2850000000000001</v>
      </c>
      <c r="G81" s="79">
        <v>2.3199999999999998</v>
      </c>
      <c r="H81" s="80">
        <v>32.479999999999997</v>
      </c>
      <c r="I81" s="81">
        <v>30.693599999999996</v>
      </c>
      <c r="J81" s="10">
        <v>2.4940000000000002</v>
      </c>
      <c r="K81" s="43">
        <v>34.916000000000004</v>
      </c>
      <c r="L81" s="46">
        <f t="shared" si="3"/>
        <v>32.995620000000002</v>
      </c>
      <c r="M81" s="82" t="s">
        <v>323</v>
      </c>
      <c r="N81" s="88">
        <f t="shared" si="2"/>
        <v>2.302020000000006</v>
      </c>
    </row>
    <row r="82" spans="2:14" ht="46.95" hidden="1" customHeight="1" x14ac:dyDescent="0.3">
      <c r="B82" s="28" t="s">
        <v>202</v>
      </c>
      <c r="C82" s="18" t="s">
        <v>126</v>
      </c>
      <c r="D82" s="19" t="s">
        <v>147</v>
      </c>
      <c r="E82" s="17" t="s">
        <v>156</v>
      </c>
      <c r="F82" s="20">
        <v>315</v>
      </c>
      <c r="G82" s="48">
        <v>255</v>
      </c>
      <c r="H82" s="54">
        <v>255</v>
      </c>
      <c r="I82" s="55">
        <v>244.79999999999998</v>
      </c>
      <c r="J82" s="10">
        <v>0</v>
      </c>
      <c r="K82" s="43">
        <v>255</v>
      </c>
      <c r="L82" s="46">
        <f>K82*96%</f>
        <v>244.79999999999998</v>
      </c>
      <c r="M82" s="41" t="s">
        <v>463</v>
      </c>
      <c r="N82" s="88">
        <f t="shared" si="2"/>
        <v>0</v>
      </c>
    </row>
    <row r="83" spans="2:14" ht="46.95" customHeight="1" x14ac:dyDescent="0.3">
      <c r="B83" s="28" t="s">
        <v>216</v>
      </c>
      <c r="C83" s="18" t="s">
        <v>127</v>
      </c>
      <c r="D83" s="19" t="s">
        <v>148</v>
      </c>
      <c r="E83" s="17" t="s">
        <v>156</v>
      </c>
      <c r="F83" s="20">
        <v>140</v>
      </c>
      <c r="G83" s="48">
        <v>54.25</v>
      </c>
      <c r="H83" s="54">
        <v>54.25</v>
      </c>
      <c r="I83" s="55">
        <v>52.08</v>
      </c>
      <c r="J83" s="10">
        <v>58.318750000000001</v>
      </c>
      <c r="K83" s="43">
        <v>58.318750000000001</v>
      </c>
      <c r="L83" s="46">
        <f>K83*96%</f>
        <v>55.985999999999997</v>
      </c>
      <c r="M83" s="41" t="s">
        <v>463</v>
      </c>
      <c r="N83" s="88">
        <f t="shared" si="2"/>
        <v>3.9059999999999988</v>
      </c>
    </row>
    <row r="84" spans="2:14" ht="46.95" customHeight="1" x14ac:dyDescent="0.3">
      <c r="B84" s="28" t="s">
        <v>215</v>
      </c>
      <c r="C84" s="18" t="s">
        <v>128</v>
      </c>
      <c r="D84" s="19" t="s">
        <v>149</v>
      </c>
      <c r="E84" s="17" t="s">
        <v>156</v>
      </c>
      <c r="F84" s="20">
        <v>100</v>
      </c>
      <c r="G84" s="48">
        <v>34.25</v>
      </c>
      <c r="H84" s="54">
        <v>34.25</v>
      </c>
      <c r="I84" s="55">
        <v>32.879999999999995</v>
      </c>
      <c r="J84" s="10">
        <v>36.818750000000001</v>
      </c>
      <c r="K84" s="43">
        <v>36.818750000000001</v>
      </c>
      <c r="L84" s="46">
        <f>K84*96%</f>
        <v>35.345999999999997</v>
      </c>
      <c r="M84" s="41" t="s">
        <v>463</v>
      </c>
      <c r="N84" s="88">
        <f t="shared" si="2"/>
        <v>2.4660000000000011</v>
      </c>
    </row>
    <row r="85" spans="2:14" s="73" customFormat="1" ht="46.95" customHeight="1" x14ac:dyDescent="0.3">
      <c r="B85" s="74" t="s">
        <v>157</v>
      </c>
      <c r="C85" s="18" t="s">
        <v>159</v>
      </c>
      <c r="D85" s="76" t="s">
        <v>158</v>
      </c>
      <c r="E85" s="77" t="s">
        <v>160</v>
      </c>
      <c r="F85" s="78">
        <v>23.5</v>
      </c>
      <c r="G85" s="79">
        <v>14.99</v>
      </c>
      <c r="H85" s="80">
        <v>14.99</v>
      </c>
      <c r="I85" s="81">
        <v>14.16555</v>
      </c>
      <c r="J85" s="10">
        <v>16.114249999999998</v>
      </c>
      <c r="K85" s="43">
        <v>16.114249999999998</v>
      </c>
      <c r="L85" s="46">
        <f t="shared" si="3"/>
        <v>15.227966249999998</v>
      </c>
      <c r="M85" s="82" t="s">
        <v>401</v>
      </c>
      <c r="N85" s="118">
        <f t="shared" si="2"/>
        <v>1.0624162499999983</v>
      </c>
    </row>
    <row r="86" spans="2:14" ht="46.95" hidden="1" customHeight="1" x14ac:dyDescent="0.3">
      <c r="B86" s="28" t="s">
        <v>157</v>
      </c>
      <c r="C86" s="18" t="s">
        <v>223</v>
      </c>
      <c r="D86" s="19" t="s">
        <v>224</v>
      </c>
      <c r="E86" s="17" t="s">
        <v>225</v>
      </c>
      <c r="F86" s="20">
        <v>11</v>
      </c>
      <c r="G86" s="48">
        <v>7.97</v>
      </c>
      <c r="H86" s="54">
        <v>7.97</v>
      </c>
      <c r="I86" s="55">
        <v>7.5316499999999991</v>
      </c>
      <c r="J86" s="10">
        <v>0</v>
      </c>
      <c r="K86" s="43">
        <v>7.97</v>
      </c>
      <c r="L86" s="46">
        <f t="shared" si="3"/>
        <v>7.5316499999999991</v>
      </c>
      <c r="M86" s="29" t="s">
        <v>446</v>
      </c>
      <c r="N86" s="88">
        <f t="shared" si="2"/>
        <v>0</v>
      </c>
    </row>
    <row r="87" spans="2:14" ht="46.95" hidden="1" customHeight="1" x14ac:dyDescent="0.3">
      <c r="B87" s="28" t="s">
        <v>157</v>
      </c>
      <c r="C87" s="18" t="s">
        <v>226</v>
      </c>
      <c r="D87" s="19" t="s">
        <v>227</v>
      </c>
      <c r="E87" s="17" t="s">
        <v>225</v>
      </c>
      <c r="F87" s="20">
        <v>5.25</v>
      </c>
      <c r="G87" s="48">
        <v>2.2000000000000002</v>
      </c>
      <c r="H87" s="54">
        <v>6.6000000000000005</v>
      </c>
      <c r="I87" s="55">
        <v>6.2370000000000001</v>
      </c>
      <c r="J87" s="10">
        <v>0</v>
      </c>
      <c r="K87" s="43">
        <v>6.6000000000000005</v>
      </c>
      <c r="L87" s="46">
        <f t="shared" si="3"/>
        <v>6.2370000000000001</v>
      </c>
      <c r="M87" s="29" t="s">
        <v>317</v>
      </c>
      <c r="N87" s="88">
        <f t="shared" si="2"/>
        <v>0</v>
      </c>
    </row>
    <row r="88" spans="2:14" ht="46.95" customHeight="1" x14ac:dyDescent="0.3">
      <c r="B88" s="28" t="s">
        <v>308</v>
      </c>
      <c r="C88" s="18" t="s">
        <v>217</v>
      </c>
      <c r="D88" s="19" t="s">
        <v>218</v>
      </c>
      <c r="E88" s="17" t="s">
        <v>219</v>
      </c>
      <c r="F88" s="20">
        <v>38</v>
      </c>
      <c r="G88" s="48">
        <v>12.5</v>
      </c>
      <c r="H88" s="54">
        <v>1250</v>
      </c>
      <c r="I88" s="55">
        <v>1200</v>
      </c>
      <c r="J88" s="10">
        <v>13.4375</v>
      </c>
      <c r="K88" s="43">
        <v>1343.75</v>
      </c>
      <c r="L88" s="46">
        <f>K88*96%</f>
        <v>1290</v>
      </c>
      <c r="M88" s="41" t="s">
        <v>324</v>
      </c>
      <c r="N88" s="88">
        <f t="shared" si="2"/>
        <v>90</v>
      </c>
    </row>
    <row r="89" spans="2:14" ht="46.95" customHeight="1" x14ac:dyDescent="0.3">
      <c r="B89" s="28" t="s">
        <v>309</v>
      </c>
      <c r="C89" s="18" t="s">
        <v>222</v>
      </c>
      <c r="D89" s="19" t="s">
        <v>221</v>
      </c>
      <c r="E89" s="17" t="s">
        <v>220</v>
      </c>
      <c r="F89" s="20">
        <v>28</v>
      </c>
      <c r="G89" s="48">
        <v>10</v>
      </c>
      <c r="H89" s="54">
        <v>1000</v>
      </c>
      <c r="I89" s="55">
        <v>960</v>
      </c>
      <c r="J89" s="10">
        <v>10.75</v>
      </c>
      <c r="K89" s="43">
        <v>1075</v>
      </c>
      <c r="L89" s="46">
        <f>K89*96%</f>
        <v>1032</v>
      </c>
      <c r="M89" s="41" t="s">
        <v>324</v>
      </c>
      <c r="N89" s="88">
        <f t="shared" si="2"/>
        <v>72</v>
      </c>
    </row>
    <row r="90" spans="2:14" ht="46.95" hidden="1" customHeight="1" x14ac:dyDescent="0.3">
      <c r="B90" s="30" t="s">
        <v>310</v>
      </c>
      <c r="C90" s="7" t="s">
        <v>277</v>
      </c>
      <c r="D90" s="6" t="s">
        <v>276</v>
      </c>
      <c r="E90" s="7" t="s">
        <v>3</v>
      </c>
      <c r="F90" s="9">
        <v>12</v>
      </c>
      <c r="G90" s="48">
        <v>4</v>
      </c>
      <c r="H90" s="54">
        <v>40</v>
      </c>
      <c r="I90" s="55">
        <v>37.799999999999997</v>
      </c>
      <c r="J90" s="10">
        <v>0</v>
      </c>
      <c r="K90" s="43">
        <v>40</v>
      </c>
      <c r="L90" s="46">
        <f t="shared" si="3"/>
        <v>37.799999999999997</v>
      </c>
      <c r="M90" s="31" t="s">
        <v>325</v>
      </c>
      <c r="N90" s="88">
        <f t="shared" si="2"/>
        <v>0</v>
      </c>
    </row>
    <row r="91" spans="2:14" ht="46.95" customHeight="1" x14ac:dyDescent="0.3">
      <c r="B91" s="28" t="s">
        <v>157</v>
      </c>
      <c r="C91" s="18" t="s">
        <v>228</v>
      </c>
      <c r="D91" s="23" t="s">
        <v>229</v>
      </c>
      <c r="E91" s="19" t="s">
        <v>230</v>
      </c>
      <c r="F91" s="20">
        <v>1.5</v>
      </c>
      <c r="G91" s="49">
        <v>0.83</v>
      </c>
      <c r="H91" s="54">
        <v>16.599999999999998</v>
      </c>
      <c r="I91" s="55">
        <v>15.686999999999998</v>
      </c>
      <c r="J91" s="10">
        <v>0.89224999999999999</v>
      </c>
      <c r="K91" s="43">
        <v>17.844999999999999</v>
      </c>
      <c r="L91" s="46">
        <f t="shared" si="3"/>
        <v>16.863524999999999</v>
      </c>
      <c r="M91" s="29" t="s">
        <v>447</v>
      </c>
      <c r="N91" s="88">
        <f t="shared" si="2"/>
        <v>1.1765250000000016</v>
      </c>
    </row>
    <row r="92" spans="2:14" ht="46.95" customHeight="1" x14ac:dyDescent="0.3">
      <c r="B92" s="28" t="s">
        <v>157</v>
      </c>
      <c r="C92" s="18" t="s">
        <v>231</v>
      </c>
      <c r="D92" s="23" t="s">
        <v>232</v>
      </c>
      <c r="E92" s="18" t="s">
        <v>233</v>
      </c>
      <c r="F92" s="20">
        <v>27</v>
      </c>
      <c r="G92" s="49">
        <v>11.97</v>
      </c>
      <c r="H92" s="54">
        <v>11.97</v>
      </c>
      <c r="I92" s="55">
        <v>11.31165</v>
      </c>
      <c r="J92" s="10">
        <v>12.867749999999999</v>
      </c>
      <c r="K92" s="43">
        <v>12.867749999999999</v>
      </c>
      <c r="L92" s="46">
        <f t="shared" si="3"/>
        <v>12.160023749999999</v>
      </c>
      <c r="M92" s="29" t="s">
        <v>400</v>
      </c>
      <c r="N92" s="88">
        <f t="shared" si="2"/>
        <v>0.84837374999999859</v>
      </c>
    </row>
    <row r="93" spans="2:14" ht="46.95" customHeight="1" x14ac:dyDescent="0.3">
      <c r="B93" s="28" t="s">
        <v>157</v>
      </c>
      <c r="C93" s="18" t="s">
        <v>234</v>
      </c>
      <c r="D93" s="23" t="s">
        <v>235</v>
      </c>
      <c r="E93" s="18" t="s">
        <v>236</v>
      </c>
      <c r="F93" s="20">
        <v>2.5</v>
      </c>
      <c r="G93" s="49">
        <v>0.997</v>
      </c>
      <c r="H93" s="54">
        <v>5.9820000000000002</v>
      </c>
      <c r="I93" s="55">
        <v>5.65299</v>
      </c>
      <c r="J93" s="10">
        <v>1.0717749999999999</v>
      </c>
      <c r="K93" s="43">
        <v>6.43065</v>
      </c>
      <c r="L93" s="46">
        <f t="shared" si="3"/>
        <v>6.0769642499999996</v>
      </c>
      <c r="M93" s="29" t="s">
        <v>320</v>
      </c>
      <c r="N93" s="88">
        <f t="shared" si="2"/>
        <v>0.42397424999999966</v>
      </c>
    </row>
    <row r="94" spans="2:14" ht="46.95" hidden="1" customHeight="1" x14ac:dyDescent="0.3">
      <c r="B94" s="28" t="s">
        <v>157</v>
      </c>
      <c r="C94" s="19" t="s">
        <v>237</v>
      </c>
      <c r="D94" s="23" t="s">
        <v>238</v>
      </c>
      <c r="E94" s="18" t="s">
        <v>239</v>
      </c>
      <c r="F94" s="20">
        <v>1.7909999999999999</v>
      </c>
      <c r="G94" s="49">
        <v>1.33</v>
      </c>
      <c r="H94" s="54">
        <v>31.92</v>
      </c>
      <c r="I94" s="55">
        <v>30.164400000000001</v>
      </c>
      <c r="J94" s="10">
        <v>0</v>
      </c>
      <c r="K94" s="43">
        <v>31.92</v>
      </c>
      <c r="L94" s="46">
        <f t="shared" si="3"/>
        <v>30.164400000000001</v>
      </c>
      <c r="M94" s="29" t="s">
        <v>448</v>
      </c>
      <c r="N94" s="88">
        <f t="shared" si="2"/>
        <v>0</v>
      </c>
    </row>
    <row r="95" spans="2:14" ht="46.95" hidden="1" customHeight="1" x14ac:dyDescent="0.3">
      <c r="B95" s="30" t="s">
        <v>157</v>
      </c>
      <c r="C95" s="6" t="s">
        <v>240</v>
      </c>
      <c r="D95" s="26" t="s">
        <v>241</v>
      </c>
      <c r="E95" s="7" t="s">
        <v>230</v>
      </c>
      <c r="F95" s="9">
        <v>0.85</v>
      </c>
      <c r="G95" s="49">
        <v>0.45</v>
      </c>
      <c r="H95" s="54">
        <v>13.5</v>
      </c>
      <c r="I95" s="55">
        <v>12.757499999999999</v>
      </c>
      <c r="J95" s="10">
        <v>0</v>
      </c>
      <c r="K95" s="43">
        <v>13.5</v>
      </c>
      <c r="L95" s="46">
        <f t="shared" si="3"/>
        <v>12.757499999999999</v>
      </c>
      <c r="M95" s="31" t="s">
        <v>449</v>
      </c>
      <c r="N95" s="88">
        <f t="shared" si="2"/>
        <v>0</v>
      </c>
    </row>
    <row r="96" spans="2:14" ht="46.95" customHeight="1" x14ac:dyDescent="0.3">
      <c r="B96" s="30" t="s">
        <v>157</v>
      </c>
      <c r="C96" s="6" t="s">
        <v>242</v>
      </c>
      <c r="D96" s="26" t="s">
        <v>243</v>
      </c>
      <c r="E96" s="7" t="s">
        <v>230</v>
      </c>
      <c r="F96" s="9">
        <v>1.4</v>
      </c>
      <c r="G96" s="49">
        <v>0.9</v>
      </c>
      <c r="H96" s="54">
        <v>18</v>
      </c>
      <c r="I96" s="55">
        <v>17.009999999999998</v>
      </c>
      <c r="J96" s="10">
        <v>0.96750000000000003</v>
      </c>
      <c r="K96" s="43">
        <v>19.350000000000001</v>
      </c>
      <c r="L96" s="46">
        <f t="shared" si="3"/>
        <v>18.28575</v>
      </c>
      <c r="M96" s="31" t="s">
        <v>316</v>
      </c>
      <c r="N96" s="88">
        <f t="shared" si="2"/>
        <v>1.2757500000000022</v>
      </c>
    </row>
    <row r="97" spans="2:14" ht="46.95" customHeight="1" x14ac:dyDescent="0.3">
      <c r="B97" s="30" t="s">
        <v>162</v>
      </c>
      <c r="C97" s="7" t="s">
        <v>6</v>
      </c>
      <c r="D97" s="6" t="s">
        <v>45</v>
      </c>
      <c r="E97" s="7" t="s">
        <v>4</v>
      </c>
      <c r="F97" s="9">
        <v>0.65500000000000003</v>
      </c>
      <c r="G97" s="48">
        <v>0.38</v>
      </c>
      <c r="H97" s="54">
        <v>7.6</v>
      </c>
      <c r="I97" s="55">
        <v>7.1819999999999995</v>
      </c>
      <c r="J97" s="10">
        <v>0.40849999999999997</v>
      </c>
      <c r="K97" s="43">
        <v>8.17</v>
      </c>
      <c r="L97" s="46">
        <f t="shared" si="3"/>
        <v>7.7206499999999991</v>
      </c>
      <c r="M97" s="31" t="s">
        <v>450</v>
      </c>
      <c r="N97" s="88">
        <f t="shared" si="2"/>
        <v>0.53864999999999963</v>
      </c>
    </row>
    <row r="98" spans="2:14" ht="46.95" hidden="1" customHeight="1" x14ac:dyDescent="0.3">
      <c r="B98" s="30" t="s">
        <v>203</v>
      </c>
      <c r="C98" s="7" t="s">
        <v>7</v>
      </c>
      <c r="D98" s="6" t="s">
        <v>20</v>
      </c>
      <c r="E98" s="7" t="s">
        <v>31</v>
      </c>
      <c r="F98" s="9">
        <v>0.32500000000000001</v>
      </c>
      <c r="G98" s="48">
        <v>0.28999999999999998</v>
      </c>
      <c r="H98" s="54">
        <v>290</v>
      </c>
      <c r="I98" s="55">
        <v>274.05</v>
      </c>
      <c r="J98" s="10">
        <v>0</v>
      </c>
      <c r="K98" s="43">
        <v>290</v>
      </c>
      <c r="L98" s="46">
        <f t="shared" si="3"/>
        <v>274.05</v>
      </c>
      <c r="M98" s="31" t="s">
        <v>451</v>
      </c>
      <c r="N98" s="88">
        <f t="shared" si="2"/>
        <v>0</v>
      </c>
    </row>
    <row r="99" spans="2:14" ht="46.95" customHeight="1" x14ac:dyDescent="0.3">
      <c r="B99" s="30" t="s">
        <v>170</v>
      </c>
      <c r="C99" s="7" t="s">
        <v>15</v>
      </c>
      <c r="D99" s="6" t="s">
        <v>46</v>
      </c>
      <c r="E99" s="7" t="s">
        <v>3</v>
      </c>
      <c r="F99" s="9">
        <v>0.9</v>
      </c>
      <c r="G99" s="48">
        <v>0.4</v>
      </c>
      <c r="H99" s="54">
        <v>8</v>
      </c>
      <c r="I99" s="55">
        <v>7.56</v>
      </c>
      <c r="J99" s="10">
        <v>0.43</v>
      </c>
      <c r="K99" s="43">
        <v>8.6</v>
      </c>
      <c r="L99" s="46">
        <f t="shared" si="3"/>
        <v>8.1269999999999989</v>
      </c>
      <c r="M99" s="31" t="s">
        <v>326</v>
      </c>
      <c r="N99" s="88">
        <f t="shared" si="2"/>
        <v>0.56699999999999928</v>
      </c>
    </row>
    <row r="100" spans="2:14" ht="46.95" hidden="1" customHeight="1" x14ac:dyDescent="0.3">
      <c r="B100" s="30" t="s">
        <v>172</v>
      </c>
      <c r="C100" s="7" t="s">
        <v>17</v>
      </c>
      <c r="D100" s="6" t="s">
        <v>47</v>
      </c>
      <c r="E100" s="7" t="s">
        <v>2</v>
      </c>
      <c r="F100" s="9">
        <v>5</v>
      </c>
      <c r="G100" s="48">
        <v>2.5</v>
      </c>
      <c r="H100" s="54">
        <v>12.5</v>
      </c>
      <c r="I100" s="55">
        <v>11.8125</v>
      </c>
      <c r="J100" s="10">
        <v>0</v>
      </c>
      <c r="K100" s="43">
        <v>12.5</v>
      </c>
      <c r="L100" s="46">
        <f t="shared" si="3"/>
        <v>11.8125</v>
      </c>
      <c r="M100" s="31" t="s">
        <v>327</v>
      </c>
      <c r="N100" s="88">
        <f t="shared" si="2"/>
        <v>0</v>
      </c>
    </row>
    <row r="101" spans="2:14" ht="46.95" customHeight="1" x14ac:dyDescent="0.3">
      <c r="B101" s="30" t="s">
        <v>204</v>
      </c>
      <c r="C101" s="7" t="s">
        <v>41</v>
      </c>
      <c r="D101" s="6" t="s">
        <v>48</v>
      </c>
      <c r="E101" s="7" t="s">
        <v>2</v>
      </c>
      <c r="F101" s="9">
        <v>3</v>
      </c>
      <c r="G101" s="48">
        <v>1.415</v>
      </c>
      <c r="H101" s="54">
        <v>4.2450000000000001</v>
      </c>
      <c r="I101" s="55">
        <v>4.0115249999999998</v>
      </c>
      <c r="J101" s="10">
        <v>1.5211250000000001</v>
      </c>
      <c r="K101" s="43">
        <v>4.5633750000000006</v>
      </c>
      <c r="L101" s="46">
        <f t="shared" si="3"/>
        <v>4.3123893750000004</v>
      </c>
      <c r="M101" s="31" t="s">
        <v>452</v>
      </c>
      <c r="N101" s="88">
        <f t="shared" si="2"/>
        <v>0.30086437500000063</v>
      </c>
    </row>
    <row r="102" spans="2:14" ht="46.95" customHeight="1" x14ac:dyDescent="0.3">
      <c r="B102" s="30" t="s">
        <v>205</v>
      </c>
      <c r="C102" s="7" t="s">
        <v>41</v>
      </c>
      <c r="D102" s="6" t="s">
        <v>49</v>
      </c>
      <c r="E102" s="7" t="s">
        <v>1</v>
      </c>
      <c r="F102" s="9">
        <v>1.7</v>
      </c>
      <c r="G102" s="48">
        <v>0.84</v>
      </c>
      <c r="H102" s="54">
        <v>4.2</v>
      </c>
      <c r="I102" s="55">
        <v>3.9689999999999999</v>
      </c>
      <c r="J102" s="10">
        <v>0.90300000000000002</v>
      </c>
      <c r="K102" s="43">
        <v>4.5150000000000006</v>
      </c>
      <c r="L102" s="46">
        <f t="shared" si="3"/>
        <v>4.2666750000000002</v>
      </c>
      <c r="M102" s="31" t="s">
        <v>453</v>
      </c>
      <c r="N102" s="88">
        <f t="shared" si="2"/>
        <v>0.29767500000000036</v>
      </c>
    </row>
    <row r="103" spans="2:14" ht="46.95" hidden="1" customHeight="1" x14ac:dyDescent="0.3">
      <c r="B103" s="30" t="s">
        <v>206</v>
      </c>
      <c r="C103" s="7" t="s">
        <v>18</v>
      </c>
      <c r="D103" s="6" t="s">
        <v>20</v>
      </c>
      <c r="E103" s="7" t="s">
        <v>31</v>
      </c>
      <c r="F103" s="9">
        <v>0.32500000000000001</v>
      </c>
      <c r="G103" s="48">
        <v>0.28999999999999998</v>
      </c>
      <c r="H103" s="54">
        <v>290</v>
      </c>
      <c r="I103" s="55">
        <v>274.05</v>
      </c>
      <c r="J103" s="10">
        <v>0</v>
      </c>
      <c r="K103" s="43">
        <v>290</v>
      </c>
      <c r="L103" s="46">
        <f t="shared" si="3"/>
        <v>274.05</v>
      </c>
      <c r="M103" s="31" t="s">
        <v>451</v>
      </c>
      <c r="N103" s="88">
        <f t="shared" si="2"/>
        <v>0</v>
      </c>
    </row>
    <row r="104" spans="2:14" ht="46.95" customHeight="1" x14ac:dyDescent="0.3">
      <c r="B104" s="28" t="s">
        <v>207</v>
      </c>
      <c r="C104" s="18" t="s">
        <v>42</v>
      </c>
      <c r="D104" s="19" t="s">
        <v>50</v>
      </c>
      <c r="E104" s="17" t="s">
        <v>2</v>
      </c>
      <c r="F104" s="25">
        <v>8.9499999999999993</v>
      </c>
      <c r="G104" s="48">
        <v>5.35</v>
      </c>
      <c r="H104" s="54">
        <v>26.75</v>
      </c>
      <c r="I104" s="55">
        <v>25.278749999999999</v>
      </c>
      <c r="J104" s="10">
        <v>5.7512499999999998</v>
      </c>
      <c r="K104" s="43">
        <v>28.756249999999998</v>
      </c>
      <c r="L104" s="46">
        <f t="shared" si="3"/>
        <v>27.174656249999998</v>
      </c>
      <c r="M104" s="31" t="s">
        <v>454</v>
      </c>
      <c r="N104" s="88">
        <f t="shared" si="2"/>
        <v>1.8959062499999995</v>
      </c>
    </row>
    <row r="105" spans="2:14" ht="46.95" hidden="1" customHeight="1" x14ac:dyDescent="0.3">
      <c r="B105" s="30" t="s">
        <v>208</v>
      </c>
      <c r="C105" s="7" t="s">
        <v>43</v>
      </c>
      <c r="D105" s="6" t="s">
        <v>51</v>
      </c>
      <c r="E105" s="7" t="s">
        <v>2</v>
      </c>
      <c r="F105" s="9">
        <v>2</v>
      </c>
      <c r="G105" s="48">
        <v>1.2</v>
      </c>
      <c r="H105" s="54">
        <v>6</v>
      </c>
      <c r="I105" s="55">
        <v>5.67</v>
      </c>
      <c r="J105" s="10">
        <v>0</v>
      </c>
      <c r="K105" s="43">
        <v>6</v>
      </c>
      <c r="L105" s="46">
        <f t="shared" si="3"/>
        <v>5.67</v>
      </c>
      <c r="M105" s="31" t="s">
        <v>332</v>
      </c>
      <c r="N105" s="88">
        <f t="shared" si="2"/>
        <v>0</v>
      </c>
    </row>
    <row r="106" spans="2:14" ht="46.95" hidden="1" customHeight="1" x14ac:dyDescent="0.3">
      <c r="B106" s="30" t="s">
        <v>209</v>
      </c>
      <c r="C106" s="7" t="s">
        <v>44</v>
      </c>
      <c r="D106" s="6" t="s">
        <v>52</v>
      </c>
      <c r="E106" s="7" t="s">
        <v>53</v>
      </c>
      <c r="F106" s="9">
        <v>8.5</v>
      </c>
      <c r="G106" s="48">
        <v>5.84</v>
      </c>
      <c r="H106" s="54">
        <v>5.84</v>
      </c>
      <c r="I106" s="55">
        <v>5.5187999999999997</v>
      </c>
      <c r="J106" s="10">
        <v>0</v>
      </c>
      <c r="K106" s="43">
        <v>5.84</v>
      </c>
      <c r="L106" s="46">
        <f t="shared" si="3"/>
        <v>5.5187999999999997</v>
      </c>
      <c r="M106" s="31" t="s">
        <v>401</v>
      </c>
      <c r="N106" s="88">
        <f t="shared" si="2"/>
        <v>0</v>
      </c>
    </row>
    <row r="107" spans="2:14" ht="46.95" customHeight="1" x14ac:dyDescent="0.3">
      <c r="B107" s="30" t="s">
        <v>175</v>
      </c>
      <c r="C107" s="7" t="s">
        <v>78</v>
      </c>
      <c r="D107" s="6" t="s">
        <v>84</v>
      </c>
      <c r="E107" s="7" t="s">
        <v>31</v>
      </c>
      <c r="F107" s="9">
        <v>3.145</v>
      </c>
      <c r="G107" s="48">
        <v>1.8</v>
      </c>
      <c r="H107" s="54">
        <v>21.6</v>
      </c>
      <c r="I107" s="55">
        <v>20.411999999999999</v>
      </c>
      <c r="J107" s="10">
        <v>1.9350000000000001</v>
      </c>
      <c r="K107" s="43">
        <v>23.22</v>
      </c>
      <c r="L107" s="46">
        <f t="shared" si="3"/>
        <v>21.942899999999998</v>
      </c>
      <c r="M107" s="31" t="s">
        <v>333</v>
      </c>
      <c r="N107" s="88">
        <f t="shared" si="2"/>
        <v>1.530899999999999</v>
      </c>
    </row>
    <row r="108" spans="2:14" ht="46.95" customHeight="1" x14ac:dyDescent="0.3">
      <c r="B108" s="30" t="s">
        <v>177</v>
      </c>
      <c r="C108" s="7" t="s">
        <v>79</v>
      </c>
      <c r="D108" s="6" t="s">
        <v>85</v>
      </c>
      <c r="E108" s="7" t="s">
        <v>31</v>
      </c>
      <c r="F108" s="9">
        <v>3.8540000000000001</v>
      </c>
      <c r="G108" s="48">
        <v>1.85</v>
      </c>
      <c r="H108" s="54">
        <v>22.200000000000003</v>
      </c>
      <c r="I108" s="55">
        <v>20.979000000000003</v>
      </c>
      <c r="J108" s="10">
        <v>1.98875</v>
      </c>
      <c r="K108" s="43">
        <v>23.865000000000002</v>
      </c>
      <c r="L108" s="46">
        <f t="shared" si="3"/>
        <v>22.552424999999999</v>
      </c>
      <c r="M108" s="31" t="s">
        <v>333</v>
      </c>
      <c r="N108" s="88">
        <f t="shared" si="2"/>
        <v>1.5734249999999967</v>
      </c>
    </row>
    <row r="109" spans="2:14" ht="46.95" hidden="1" customHeight="1" x14ac:dyDescent="0.3">
      <c r="B109" s="30" t="s">
        <v>210</v>
      </c>
      <c r="C109" s="7" t="s">
        <v>80</v>
      </c>
      <c r="D109" s="6" t="s">
        <v>86</v>
      </c>
      <c r="E109" s="7" t="s">
        <v>1</v>
      </c>
      <c r="F109" s="9">
        <v>1.35</v>
      </c>
      <c r="G109" s="48">
        <v>1.3</v>
      </c>
      <c r="H109" s="54">
        <v>6.5</v>
      </c>
      <c r="I109" s="55">
        <v>6.1425000000000001</v>
      </c>
      <c r="J109" s="10">
        <v>0</v>
      </c>
      <c r="K109" s="43">
        <v>6.5</v>
      </c>
      <c r="L109" s="46">
        <f t="shared" si="3"/>
        <v>6.1425000000000001</v>
      </c>
      <c r="M109" s="31" t="s">
        <v>455</v>
      </c>
      <c r="N109" s="88">
        <f t="shared" si="2"/>
        <v>0</v>
      </c>
    </row>
    <row r="110" spans="2:14" ht="46.95" customHeight="1" x14ac:dyDescent="0.3">
      <c r="B110" s="30" t="s">
        <v>211</v>
      </c>
      <c r="C110" s="7" t="s">
        <v>81</v>
      </c>
      <c r="D110" s="6" t="s">
        <v>87</v>
      </c>
      <c r="E110" s="7" t="s">
        <v>90</v>
      </c>
      <c r="F110" s="9">
        <v>11</v>
      </c>
      <c r="G110" s="48">
        <v>6.45</v>
      </c>
      <c r="H110" s="54">
        <v>6.45</v>
      </c>
      <c r="I110" s="55">
        <v>6.0952500000000001</v>
      </c>
      <c r="J110" s="10">
        <v>6.9337499999999999</v>
      </c>
      <c r="K110" s="43">
        <v>6.9337499999999999</v>
      </c>
      <c r="L110" s="46">
        <f t="shared" si="3"/>
        <v>6.5523937499999994</v>
      </c>
      <c r="M110" s="31" t="s">
        <v>401</v>
      </c>
      <c r="N110" s="88">
        <f t="shared" si="2"/>
        <v>0.45714374999999929</v>
      </c>
    </row>
    <row r="111" spans="2:14" ht="46.95" hidden="1" customHeight="1" x14ac:dyDescent="0.3">
      <c r="B111" s="30" t="s">
        <v>212</v>
      </c>
      <c r="C111" s="7" t="s">
        <v>82</v>
      </c>
      <c r="D111" s="6" t="s">
        <v>88</v>
      </c>
      <c r="E111" s="7" t="s">
        <v>31</v>
      </c>
      <c r="F111" s="9">
        <v>0.52500000000000002</v>
      </c>
      <c r="G111" s="48">
        <v>0.23599999999999999</v>
      </c>
      <c r="H111" s="54">
        <v>236</v>
      </c>
      <c r="I111" s="55">
        <v>223.01999999999998</v>
      </c>
      <c r="J111" s="10">
        <v>0</v>
      </c>
      <c r="K111" s="43">
        <v>236</v>
      </c>
      <c r="L111" s="46">
        <f t="shared" si="3"/>
        <v>223.01999999999998</v>
      </c>
      <c r="M111" s="31" t="s">
        <v>451</v>
      </c>
      <c r="N111" s="88">
        <f t="shared" si="2"/>
        <v>0</v>
      </c>
    </row>
    <row r="112" spans="2:14" ht="46.95" customHeight="1" x14ac:dyDescent="0.3">
      <c r="B112" s="30" t="s">
        <v>213</v>
      </c>
      <c r="C112" s="7" t="s">
        <v>83</v>
      </c>
      <c r="D112" s="6" t="s">
        <v>89</v>
      </c>
      <c r="E112" s="7" t="s">
        <v>31</v>
      </c>
      <c r="F112" s="9">
        <v>0.6</v>
      </c>
      <c r="G112" s="48">
        <v>0.32</v>
      </c>
      <c r="H112" s="54">
        <v>320</v>
      </c>
      <c r="I112" s="55">
        <v>302.39999999999998</v>
      </c>
      <c r="J112" s="10">
        <v>0.34399999999999997</v>
      </c>
      <c r="K112" s="43">
        <v>344</v>
      </c>
      <c r="L112" s="46">
        <f t="shared" si="3"/>
        <v>325.08</v>
      </c>
      <c r="M112" s="31" t="s">
        <v>451</v>
      </c>
      <c r="N112" s="88">
        <f t="shared" si="2"/>
        <v>22.680000000000007</v>
      </c>
    </row>
    <row r="113" spans="2:14" ht="46.95" hidden="1" customHeight="1" x14ac:dyDescent="0.3">
      <c r="B113" s="30" t="s">
        <v>255</v>
      </c>
      <c r="C113" s="7" t="s">
        <v>244</v>
      </c>
      <c r="D113" s="6" t="s">
        <v>263</v>
      </c>
      <c r="E113" s="7" t="s">
        <v>3</v>
      </c>
      <c r="F113" s="9">
        <v>0.95</v>
      </c>
      <c r="G113" s="48">
        <v>0.28000000000000003</v>
      </c>
      <c r="H113" s="54">
        <v>5.6000000000000005</v>
      </c>
      <c r="I113" s="55">
        <v>5.2919999999999998</v>
      </c>
      <c r="J113" s="10">
        <v>0</v>
      </c>
      <c r="K113" s="43">
        <v>5.6000000000000005</v>
      </c>
      <c r="L113" s="46">
        <f t="shared" si="3"/>
        <v>5.2919999999999998</v>
      </c>
      <c r="M113" s="31" t="s">
        <v>334</v>
      </c>
      <c r="N113" s="88">
        <f t="shared" si="2"/>
        <v>0</v>
      </c>
    </row>
    <row r="114" spans="2:14" ht="46.95" hidden="1" customHeight="1" x14ac:dyDescent="0.3">
      <c r="B114" s="30" t="s">
        <v>266</v>
      </c>
      <c r="C114" s="7" t="s">
        <v>245</v>
      </c>
      <c r="D114" s="6" t="s">
        <v>264</v>
      </c>
      <c r="E114" s="7" t="s">
        <v>3</v>
      </c>
      <c r="F114" s="9">
        <v>1.4</v>
      </c>
      <c r="G114" s="48">
        <v>0.55000000000000004</v>
      </c>
      <c r="H114" s="54">
        <v>11</v>
      </c>
      <c r="I114" s="55">
        <v>10.395</v>
      </c>
      <c r="J114" s="10">
        <v>0</v>
      </c>
      <c r="K114" s="43">
        <v>11</v>
      </c>
      <c r="L114" s="46">
        <f t="shared" si="3"/>
        <v>10.395</v>
      </c>
      <c r="M114" s="31" t="s">
        <v>334</v>
      </c>
      <c r="N114" s="88">
        <f t="shared" si="2"/>
        <v>0</v>
      </c>
    </row>
    <row r="115" spans="2:14" ht="46.95" customHeight="1" x14ac:dyDescent="0.3">
      <c r="B115" s="30" t="s">
        <v>267</v>
      </c>
      <c r="C115" s="7" t="s">
        <v>427</v>
      </c>
      <c r="D115" s="6" t="s">
        <v>262</v>
      </c>
      <c r="E115" s="7" t="s">
        <v>3</v>
      </c>
      <c r="F115" s="9">
        <v>0.6</v>
      </c>
      <c r="G115" s="48">
        <v>0.2</v>
      </c>
      <c r="H115" s="54">
        <v>200</v>
      </c>
      <c r="I115" s="55">
        <v>189</v>
      </c>
      <c r="J115" s="10">
        <v>0.215</v>
      </c>
      <c r="K115" s="43">
        <v>215</v>
      </c>
      <c r="L115" s="46">
        <f t="shared" si="3"/>
        <v>203.17499999999998</v>
      </c>
      <c r="M115" s="31" t="s">
        <v>451</v>
      </c>
      <c r="N115" s="88">
        <f t="shared" si="2"/>
        <v>14.174999999999983</v>
      </c>
    </row>
    <row r="116" spans="2:14" ht="46.95" hidden="1" customHeight="1" x14ac:dyDescent="0.3">
      <c r="B116" s="30">
        <v>10053</v>
      </c>
      <c r="C116" s="7" t="s">
        <v>290</v>
      </c>
      <c r="D116" s="6" t="s">
        <v>292</v>
      </c>
      <c r="E116" s="7" t="s">
        <v>3</v>
      </c>
      <c r="F116" s="9">
        <v>0.78</v>
      </c>
      <c r="G116" s="48">
        <v>0.72</v>
      </c>
      <c r="H116" s="54">
        <v>14.399999999999999</v>
      </c>
      <c r="I116" s="55">
        <v>13.607999999999999</v>
      </c>
      <c r="J116" s="10">
        <v>0</v>
      </c>
      <c r="K116" s="43">
        <v>14.399999999999999</v>
      </c>
      <c r="L116" s="46">
        <f t="shared" si="3"/>
        <v>13.607999999999999</v>
      </c>
      <c r="M116" s="31" t="s">
        <v>328</v>
      </c>
      <c r="N116" s="88">
        <f t="shared" si="2"/>
        <v>0</v>
      </c>
    </row>
    <row r="117" spans="2:14" ht="46.95" hidden="1" customHeight="1" x14ac:dyDescent="0.3">
      <c r="B117" s="30">
        <v>10250</v>
      </c>
      <c r="C117" s="7" t="s">
        <v>291</v>
      </c>
      <c r="D117" s="6" t="s">
        <v>293</v>
      </c>
      <c r="E117" s="7" t="s">
        <v>2</v>
      </c>
      <c r="F117" s="9">
        <v>3.5</v>
      </c>
      <c r="G117" s="48">
        <v>1.9950000000000001</v>
      </c>
      <c r="H117" s="54">
        <v>9.9750000000000014</v>
      </c>
      <c r="I117" s="55">
        <v>9.4263750000000002</v>
      </c>
      <c r="J117" s="10">
        <v>0</v>
      </c>
      <c r="K117" s="43">
        <v>9.9750000000000014</v>
      </c>
      <c r="L117" s="46">
        <f t="shared" si="3"/>
        <v>9.4263750000000002</v>
      </c>
      <c r="M117" s="31" t="s">
        <v>454</v>
      </c>
      <c r="N117" s="88">
        <f t="shared" si="2"/>
        <v>0</v>
      </c>
    </row>
    <row r="118" spans="2:14" ht="46.95" hidden="1" customHeight="1" x14ac:dyDescent="0.3">
      <c r="B118" s="30">
        <v>12012</v>
      </c>
      <c r="C118" s="7" t="s">
        <v>428</v>
      </c>
      <c r="D118" s="6" t="s">
        <v>301</v>
      </c>
      <c r="E118" s="7" t="s">
        <v>3</v>
      </c>
      <c r="F118" s="9">
        <v>0.25</v>
      </c>
      <c r="G118" s="48">
        <v>0.249</v>
      </c>
      <c r="H118" s="54">
        <v>249</v>
      </c>
      <c r="I118" s="55">
        <v>235.30499999999998</v>
      </c>
      <c r="J118" s="10">
        <v>0</v>
      </c>
      <c r="K118" s="43">
        <v>249</v>
      </c>
      <c r="L118" s="46">
        <f t="shared" si="3"/>
        <v>235.30499999999998</v>
      </c>
      <c r="M118" s="31" t="s">
        <v>451</v>
      </c>
      <c r="N118" s="88">
        <f t="shared" si="2"/>
        <v>0</v>
      </c>
    </row>
    <row r="119" spans="2:14" ht="46.95" hidden="1" customHeight="1" x14ac:dyDescent="0.3">
      <c r="B119" s="30">
        <v>12027</v>
      </c>
      <c r="C119" s="7" t="s">
        <v>429</v>
      </c>
      <c r="D119" s="6" t="s">
        <v>302</v>
      </c>
      <c r="E119" s="7" t="s">
        <v>3</v>
      </c>
      <c r="F119" s="9">
        <v>0.9</v>
      </c>
      <c r="G119" s="48">
        <v>0.56200000000000006</v>
      </c>
      <c r="H119" s="54">
        <v>11.240000000000002</v>
      </c>
      <c r="I119" s="55">
        <v>10.621800000000002</v>
      </c>
      <c r="J119" s="10">
        <v>0</v>
      </c>
      <c r="K119" s="43">
        <v>11.240000000000002</v>
      </c>
      <c r="L119" s="46">
        <f t="shared" si="3"/>
        <v>10.621800000000002</v>
      </c>
      <c r="M119" s="31" t="s">
        <v>328</v>
      </c>
      <c r="N119" s="88">
        <f t="shared" si="2"/>
        <v>0</v>
      </c>
    </row>
    <row r="120" spans="2:14" ht="46.95" hidden="1" customHeight="1" x14ac:dyDescent="0.3">
      <c r="B120" s="30">
        <v>12066</v>
      </c>
      <c r="C120" s="7" t="s">
        <v>430</v>
      </c>
      <c r="D120" s="6" t="s">
        <v>303</v>
      </c>
      <c r="E120" s="7" t="s">
        <v>2</v>
      </c>
      <c r="F120" s="9">
        <v>6</v>
      </c>
      <c r="G120" s="48">
        <v>2.9</v>
      </c>
      <c r="H120" s="54">
        <v>8.6999999999999993</v>
      </c>
      <c r="I120" s="55">
        <v>8.2214999999999989</v>
      </c>
      <c r="J120" s="10">
        <v>0</v>
      </c>
      <c r="K120" s="43">
        <v>8.6999999999999993</v>
      </c>
      <c r="L120" s="46">
        <f t="shared" si="3"/>
        <v>8.2214999999999989</v>
      </c>
      <c r="M120" s="31" t="s">
        <v>329</v>
      </c>
      <c r="N120" s="88">
        <f t="shared" ref="N120:N150" si="4">L120-I120</f>
        <v>0</v>
      </c>
    </row>
    <row r="121" spans="2:14" ht="46.95" customHeight="1" x14ac:dyDescent="0.3">
      <c r="B121" s="28" t="s">
        <v>402</v>
      </c>
      <c r="C121" s="18" t="s">
        <v>54</v>
      </c>
      <c r="D121" s="19" t="s">
        <v>62</v>
      </c>
      <c r="E121" s="17" t="s">
        <v>3</v>
      </c>
      <c r="F121" s="20">
        <v>0.75</v>
      </c>
      <c r="G121" s="48">
        <v>0.3</v>
      </c>
      <c r="H121" s="54">
        <v>9</v>
      </c>
      <c r="I121" s="55">
        <v>8.504999999999999</v>
      </c>
      <c r="J121" s="10">
        <v>0.32250000000000001</v>
      </c>
      <c r="K121" s="43">
        <v>9.6750000000000007</v>
      </c>
      <c r="L121" s="46">
        <f t="shared" si="3"/>
        <v>9.1428750000000001</v>
      </c>
      <c r="M121" s="29" t="s">
        <v>403</v>
      </c>
      <c r="N121" s="88">
        <f t="shared" si="4"/>
        <v>0.63787500000000108</v>
      </c>
    </row>
    <row r="122" spans="2:14" ht="46.95" customHeight="1" x14ac:dyDescent="0.3">
      <c r="B122" s="30" t="s">
        <v>404</v>
      </c>
      <c r="C122" s="7" t="s">
        <v>56</v>
      </c>
      <c r="D122" s="6" t="s">
        <v>64</v>
      </c>
      <c r="E122" s="7" t="s">
        <v>3</v>
      </c>
      <c r="F122" s="9">
        <v>3</v>
      </c>
      <c r="G122" s="48">
        <v>0.79</v>
      </c>
      <c r="H122" s="54">
        <v>7.9</v>
      </c>
      <c r="I122" s="55">
        <v>7.4654999999999996</v>
      </c>
      <c r="J122" s="10">
        <v>0.84924999999999995</v>
      </c>
      <c r="K122" s="43">
        <v>8.4924999999999997</v>
      </c>
      <c r="L122" s="46">
        <f t="shared" si="3"/>
        <v>8.0254124999999998</v>
      </c>
      <c r="M122" s="31" t="s">
        <v>405</v>
      </c>
      <c r="N122" s="88">
        <f t="shared" si="4"/>
        <v>0.55991250000000026</v>
      </c>
    </row>
    <row r="123" spans="2:14" ht="46.95" customHeight="1" x14ac:dyDescent="0.3">
      <c r="B123" s="28" t="s">
        <v>163</v>
      </c>
      <c r="C123" s="18" t="s">
        <v>8</v>
      </c>
      <c r="D123" s="19" t="s">
        <v>65</v>
      </c>
      <c r="E123" s="17" t="s">
        <v>32</v>
      </c>
      <c r="F123" s="20">
        <v>1.8049999999999999</v>
      </c>
      <c r="G123" s="48">
        <v>0.6</v>
      </c>
      <c r="H123" s="54">
        <v>5.3999999999999995</v>
      </c>
      <c r="I123" s="55">
        <v>5.1029999999999989</v>
      </c>
      <c r="J123" s="10">
        <v>0.64500000000000002</v>
      </c>
      <c r="K123" s="43">
        <v>5.8049999999999997</v>
      </c>
      <c r="L123" s="46">
        <f t="shared" si="3"/>
        <v>5.4857249999999995</v>
      </c>
      <c r="M123" s="29" t="s">
        <v>406</v>
      </c>
      <c r="N123" s="88">
        <f t="shared" si="4"/>
        <v>0.38272500000000065</v>
      </c>
    </row>
    <row r="124" spans="2:14" ht="46.95" customHeight="1" x14ac:dyDescent="0.3">
      <c r="B124" s="30" t="s">
        <v>168</v>
      </c>
      <c r="C124" s="7" t="s">
        <v>13</v>
      </c>
      <c r="D124" s="6" t="s">
        <v>66</v>
      </c>
      <c r="E124" s="7" t="s">
        <v>2</v>
      </c>
      <c r="F124" s="9">
        <v>5.25</v>
      </c>
      <c r="G124" s="48">
        <v>1.9</v>
      </c>
      <c r="H124" s="54">
        <v>5.6999999999999993</v>
      </c>
      <c r="I124" s="55">
        <v>5.386499999999999</v>
      </c>
      <c r="J124" s="10">
        <v>2.0425</v>
      </c>
      <c r="K124" s="43">
        <v>6.1274999999999995</v>
      </c>
      <c r="L124" s="46">
        <f t="shared" si="3"/>
        <v>5.7904874999999993</v>
      </c>
      <c r="M124" s="31" t="s">
        <v>329</v>
      </c>
      <c r="N124" s="88">
        <f t="shared" si="4"/>
        <v>0.40398750000000039</v>
      </c>
    </row>
    <row r="125" spans="2:14" ht="46.95" customHeight="1" x14ac:dyDescent="0.3">
      <c r="B125" s="30" t="s">
        <v>407</v>
      </c>
      <c r="C125" s="7" t="s">
        <v>57</v>
      </c>
      <c r="D125" s="6" t="s">
        <v>67</v>
      </c>
      <c r="E125" s="7" t="s">
        <v>4</v>
      </c>
      <c r="F125" s="9">
        <v>0.9</v>
      </c>
      <c r="G125" s="48">
        <v>0.47</v>
      </c>
      <c r="H125" s="54">
        <v>14.1</v>
      </c>
      <c r="I125" s="55">
        <v>13.324499999999999</v>
      </c>
      <c r="J125" s="10">
        <v>0.50524999999999998</v>
      </c>
      <c r="K125" s="43">
        <v>15.157499999999999</v>
      </c>
      <c r="L125" s="46">
        <f t="shared" si="3"/>
        <v>14.323837499999998</v>
      </c>
      <c r="M125" s="31" t="s">
        <v>403</v>
      </c>
      <c r="N125" s="88">
        <f t="shared" si="4"/>
        <v>0.99933749999999932</v>
      </c>
    </row>
    <row r="126" spans="2:14" ht="46.95" hidden="1" customHeight="1" x14ac:dyDescent="0.3">
      <c r="B126" s="30" t="s">
        <v>408</v>
      </c>
      <c r="C126" s="7" t="s">
        <v>58</v>
      </c>
      <c r="D126" s="6" t="s">
        <v>68</v>
      </c>
      <c r="E126" s="7" t="s">
        <v>53</v>
      </c>
      <c r="F126" s="9">
        <v>6</v>
      </c>
      <c r="G126" s="48">
        <v>5.5</v>
      </c>
      <c r="H126" s="54">
        <v>5.5</v>
      </c>
      <c r="I126" s="55">
        <v>5.1974999999999998</v>
      </c>
      <c r="J126" s="10">
        <v>0</v>
      </c>
      <c r="K126" s="43">
        <v>5.5</v>
      </c>
      <c r="L126" s="46">
        <f t="shared" si="3"/>
        <v>5.1974999999999998</v>
      </c>
      <c r="M126" s="31" t="s">
        <v>401</v>
      </c>
      <c r="N126" s="88">
        <f t="shared" si="4"/>
        <v>0</v>
      </c>
    </row>
    <row r="127" spans="2:14" ht="46.95" hidden="1" customHeight="1" x14ac:dyDescent="0.3">
      <c r="B127" s="30" t="s">
        <v>409</v>
      </c>
      <c r="C127" s="7" t="s">
        <v>59</v>
      </c>
      <c r="D127" s="6" t="s">
        <v>69</v>
      </c>
      <c r="E127" s="7" t="s">
        <v>4</v>
      </c>
      <c r="F127" s="9">
        <v>1.05</v>
      </c>
      <c r="G127" s="48">
        <v>0.8</v>
      </c>
      <c r="H127" s="54">
        <v>8</v>
      </c>
      <c r="I127" s="55">
        <v>7.56</v>
      </c>
      <c r="J127" s="10">
        <v>0</v>
      </c>
      <c r="K127" s="43">
        <v>8</v>
      </c>
      <c r="L127" s="46">
        <f t="shared" si="3"/>
        <v>7.56</v>
      </c>
      <c r="M127" s="31" t="s">
        <v>456</v>
      </c>
      <c r="N127" s="88">
        <f t="shared" si="4"/>
        <v>0</v>
      </c>
    </row>
    <row r="128" spans="2:14" ht="46.95" customHeight="1" x14ac:dyDescent="0.3">
      <c r="B128" s="30" t="s">
        <v>410</v>
      </c>
      <c r="C128" s="7" t="s">
        <v>60</v>
      </c>
      <c r="D128" s="6" t="s">
        <v>70</v>
      </c>
      <c r="E128" s="7" t="s">
        <v>2</v>
      </c>
      <c r="F128" s="9">
        <v>2.75</v>
      </c>
      <c r="G128" s="48">
        <v>1.4</v>
      </c>
      <c r="H128" s="54">
        <v>70</v>
      </c>
      <c r="I128" s="55">
        <v>66.149999999999991</v>
      </c>
      <c r="J128" s="10">
        <v>1.5049999999999999</v>
      </c>
      <c r="K128" s="43">
        <v>75.25</v>
      </c>
      <c r="L128" s="46">
        <f t="shared" si="3"/>
        <v>71.111249999999998</v>
      </c>
      <c r="M128" s="31" t="s">
        <v>457</v>
      </c>
      <c r="N128" s="88">
        <f t="shared" si="4"/>
        <v>4.9612500000000068</v>
      </c>
    </row>
    <row r="129" spans="2:14" ht="46.95" hidden="1" customHeight="1" x14ac:dyDescent="0.3">
      <c r="B129" s="30" t="s">
        <v>411</v>
      </c>
      <c r="C129" s="7" t="s">
        <v>61</v>
      </c>
      <c r="D129" s="6" t="s">
        <v>71</v>
      </c>
      <c r="E129" s="7" t="s">
        <v>4</v>
      </c>
      <c r="F129" s="9">
        <v>0.9</v>
      </c>
      <c r="G129" s="48">
        <v>0.5</v>
      </c>
      <c r="H129" s="54">
        <v>500</v>
      </c>
      <c r="I129" s="55">
        <v>472.5</v>
      </c>
      <c r="J129" s="10">
        <v>0</v>
      </c>
      <c r="K129" s="43">
        <v>500</v>
      </c>
      <c r="L129" s="46">
        <f t="shared" si="3"/>
        <v>472.5</v>
      </c>
      <c r="M129" s="31" t="s">
        <v>458</v>
      </c>
      <c r="N129" s="88">
        <f t="shared" si="4"/>
        <v>0</v>
      </c>
    </row>
    <row r="130" spans="2:14" ht="46.95" hidden="1" customHeight="1" x14ac:dyDescent="0.3">
      <c r="B130" s="30" t="s">
        <v>412</v>
      </c>
      <c r="C130" s="7" t="s">
        <v>72</v>
      </c>
      <c r="D130" s="6" t="s">
        <v>75</v>
      </c>
      <c r="E130" s="7" t="s">
        <v>4</v>
      </c>
      <c r="F130" s="9">
        <v>17</v>
      </c>
      <c r="G130" s="48">
        <v>2.25</v>
      </c>
      <c r="H130" s="54">
        <v>22.5</v>
      </c>
      <c r="I130" s="55">
        <v>21.262499999999999</v>
      </c>
      <c r="J130" s="10">
        <v>0</v>
      </c>
      <c r="K130" s="43">
        <v>22.5</v>
      </c>
      <c r="L130" s="46">
        <f t="shared" si="3"/>
        <v>21.262499999999999</v>
      </c>
      <c r="M130" s="31" t="s">
        <v>413</v>
      </c>
      <c r="N130" s="88">
        <f t="shared" si="4"/>
        <v>0</v>
      </c>
    </row>
    <row r="131" spans="2:14" ht="46.95" customHeight="1" x14ac:dyDescent="0.3">
      <c r="B131" s="30" t="s">
        <v>414</v>
      </c>
      <c r="C131" s="7" t="s">
        <v>73</v>
      </c>
      <c r="D131" s="6" t="s">
        <v>76</v>
      </c>
      <c r="E131" s="7" t="s">
        <v>4</v>
      </c>
      <c r="F131" s="9">
        <v>18.2</v>
      </c>
      <c r="G131" s="48">
        <v>3</v>
      </c>
      <c r="H131" s="54">
        <v>30</v>
      </c>
      <c r="I131" s="55">
        <v>28.349999999999998</v>
      </c>
      <c r="J131" s="10">
        <v>3.2250000000000001</v>
      </c>
      <c r="K131" s="43">
        <v>32.25</v>
      </c>
      <c r="L131" s="46">
        <f t="shared" si="3"/>
        <v>30.476249999999997</v>
      </c>
      <c r="M131" s="31" t="s">
        <v>413</v>
      </c>
      <c r="N131" s="88">
        <f t="shared" si="4"/>
        <v>2.1262499999999989</v>
      </c>
    </row>
    <row r="132" spans="2:14" ht="46.95" customHeight="1" x14ac:dyDescent="0.3">
      <c r="B132" s="30" t="s">
        <v>415</v>
      </c>
      <c r="C132" s="7" t="s">
        <v>74</v>
      </c>
      <c r="D132" s="6" t="s">
        <v>77</v>
      </c>
      <c r="E132" s="7" t="s">
        <v>3</v>
      </c>
      <c r="F132" s="9">
        <v>12</v>
      </c>
      <c r="G132" s="48">
        <v>4.25</v>
      </c>
      <c r="H132" s="54">
        <v>127.5</v>
      </c>
      <c r="I132" s="55">
        <v>120.4875</v>
      </c>
      <c r="J132" s="10">
        <v>4.5687499999999996</v>
      </c>
      <c r="K132" s="43">
        <v>137.0625</v>
      </c>
      <c r="L132" s="46">
        <f t="shared" si="3"/>
        <v>129.52406249999999</v>
      </c>
      <c r="M132" s="31" t="s">
        <v>403</v>
      </c>
      <c r="N132" s="88">
        <f t="shared" si="4"/>
        <v>9.0365624999999881</v>
      </c>
    </row>
    <row r="133" spans="2:14" ht="46.95" hidden="1" customHeight="1" x14ac:dyDescent="0.3">
      <c r="B133" s="30">
        <v>12081</v>
      </c>
      <c r="C133" s="7" t="s">
        <v>431</v>
      </c>
      <c r="D133" s="6" t="s">
        <v>305</v>
      </c>
      <c r="E133" s="7" t="s">
        <v>4</v>
      </c>
      <c r="F133" s="9">
        <v>2.7</v>
      </c>
      <c r="G133" s="48">
        <v>1.5</v>
      </c>
      <c r="H133" s="54">
        <v>42</v>
      </c>
      <c r="I133" s="55">
        <v>39.69</v>
      </c>
      <c r="J133" s="10">
        <v>0</v>
      </c>
      <c r="K133" s="43">
        <v>42</v>
      </c>
      <c r="L133" s="46">
        <f t="shared" si="3"/>
        <v>39.69</v>
      </c>
      <c r="M133" s="31" t="s">
        <v>416</v>
      </c>
      <c r="N133" s="88">
        <f t="shared" si="4"/>
        <v>0</v>
      </c>
    </row>
    <row r="134" spans="2:14" ht="46.95" customHeight="1" x14ac:dyDescent="0.3">
      <c r="B134" s="30">
        <v>12089</v>
      </c>
      <c r="C134" s="7" t="s">
        <v>432</v>
      </c>
      <c r="D134" s="6" t="s">
        <v>306</v>
      </c>
      <c r="E134" s="7" t="s">
        <v>4</v>
      </c>
      <c r="F134" s="9">
        <v>1.1870000000000001</v>
      </c>
      <c r="G134" s="48">
        <v>0.7</v>
      </c>
      <c r="H134" s="54">
        <v>0.7</v>
      </c>
      <c r="I134" s="55">
        <v>0.66149999999999998</v>
      </c>
      <c r="J134" s="10">
        <v>0.7</v>
      </c>
      <c r="K134" s="43"/>
      <c r="L134" s="46">
        <f t="shared" ref="L134:L150" si="5">K134*94.5%</f>
        <v>0</v>
      </c>
      <c r="M134" s="31" t="s">
        <v>464</v>
      </c>
      <c r="N134" s="88">
        <f t="shared" si="4"/>
        <v>-0.66149999999999998</v>
      </c>
    </row>
    <row r="135" spans="2:14" ht="46.95" hidden="1" customHeight="1" x14ac:dyDescent="0.3">
      <c r="B135" s="30">
        <v>12149</v>
      </c>
      <c r="C135" s="7" t="s">
        <v>433</v>
      </c>
      <c r="D135" s="6" t="s">
        <v>307</v>
      </c>
      <c r="E135" s="7" t="s">
        <v>3</v>
      </c>
      <c r="F135" s="9">
        <v>2.25</v>
      </c>
      <c r="G135" s="48">
        <v>2</v>
      </c>
      <c r="H135" s="54">
        <v>8</v>
      </c>
      <c r="I135" s="55">
        <v>7.56</v>
      </c>
      <c r="J135" s="10">
        <v>0</v>
      </c>
      <c r="K135" s="43">
        <v>8</v>
      </c>
      <c r="L135" s="46">
        <f t="shared" si="5"/>
        <v>7.56</v>
      </c>
      <c r="M135" s="31" t="s">
        <v>459</v>
      </c>
      <c r="N135" s="88">
        <f t="shared" si="4"/>
        <v>0</v>
      </c>
    </row>
    <row r="136" spans="2:14" ht="46.95" hidden="1" customHeight="1" x14ac:dyDescent="0.3">
      <c r="B136" s="30">
        <v>12091</v>
      </c>
      <c r="C136" s="7" t="s">
        <v>434</v>
      </c>
      <c r="D136" s="6" t="s">
        <v>304</v>
      </c>
      <c r="E136" s="7" t="s">
        <v>3</v>
      </c>
      <c r="F136" s="9">
        <v>1</v>
      </c>
      <c r="G136" s="48">
        <v>0.41</v>
      </c>
      <c r="H136" s="54">
        <v>410</v>
      </c>
      <c r="I136" s="55">
        <v>387.45</v>
      </c>
      <c r="J136" s="10">
        <v>0</v>
      </c>
      <c r="K136" s="43">
        <v>410</v>
      </c>
      <c r="L136" s="46">
        <f t="shared" si="5"/>
        <v>387.45</v>
      </c>
      <c r="M136" s="31" t="s">
        <v>451</v>
      </c>
      <c r="N136" s="88">
        <f t="shared" si="4"/>
        <v>0</v>
      </c>
    </row>
    <row r="137" spans="2:14" ht="46.95" customHeight="1" x14ac:dyDescent="0.3">
      <c r="B137" s="33">
        <v>297</v>
      </c>
      <c r="C137" s="19" t="s">
        <v>362</v>
      </c>
      <c r="D137" s="22" t="s">
        <v>363</v>
      </c>
      <c r="E137" s="23" t="s">
        <v>364</v>
      </c>
      <c r="F137" s="8"/>
      <c r="G137" s="50">
        <v>0.92500000000000004</v>
      </c>
      <c r="H137" s="51">
        <v>27.75</v>
      </c>
      <c r="I137" s="55">
        <v>26.223749999999999</v>
      </c>
      <c r="J137" s="24">
        <v>0.99437500000000001</v>
      </c>
      <c r="K137" s="44">
        <v>29.831250000000001</v>
      </c>
      <c r="L137" s="46">
        <f t="shared" si="5"/>
        <v>28.190531249999999</v>
      </c>
      <c r="M137" s="31" t="s">
        <v>460</v>
      </c>
      <c r="N137" s="88">
        <f t="shared" si="4"/>
        <v>1.9667812500000004</v>
      </c>
    </row>
    <row r="138" spans="2:14" ht="46.95" hidden="1" customHeight="1" x14ac:dyDescent="0.3">
      <c r="B138" s="33">
        <v>460</v>
      </c>
      <c r="C138" s="19" t="s">
        <v>365</v>
      </c>
      <c r="D138" s="22" t="s">
        <v>366</v>
      </c>
      <c r="E138" s="23" t="s">
        <v>367</v>
      </c>
      <c r="F138" s="8"/>
      <c r="G138" s="49">
        <v>0.34899999999999998</v>
      </c>
      <c r="H138" s="51">
        <v>349</v>
      </c>
      <c r="I138" s="55">
        <v>329.80500000000001</v>
      </c>
      <c r="J138" s="24">
        <v>0.34899999999999998</v>
      </c>
      <c r="K138" s="44">
        <v>349</v>
      </c>
      <c r="L138" s="46">
        <f t="shared" si="5"/>
        <v>329.80500000000001</v>
      </c>
      <c r="M138" s="31" t="s">
        <v>451</v>
      </c>
      <c r="N138" s="88">
        <f t="shared" si="4"/>
        <v>0</v>
      </c>
    </row>
    <row r="139" spans="2:14" ht="46.95" customHeight="1" x14ac:dyDescent="0.3">
      <c r="B139" s="33">
        <v>447</v>
      </c>
      <c r="C139" s="19" t="s">
        <v>368</v>
      </c>
      <c r="D139" s="22" t="s">
        <v>369</v>
      </c>
      <c r="E139" s="23" t="s">
        <v>370</v>
      </c>
      <c r="F139" s="8"/>
      <c r="G139" s="49">
        <v>10.9</v>
      </c>
      <c r="H139" s="51">
        <v>10.9</v>
      </c>
      <c r="I139" s="55">
        <v>10.3005</v>
      </c>
      <c r="J139" s="24">
        <v>11.717499999999999</v>
      </c>
      <c r="K139" s="44">
        <v>11.717499999999999</v>
      </c>
      <c r="L139" s="46">
        <f t="shared" si="5"/>
        <v>11.073037499999998</v>
      </c>
      <c r="M139" s="31" t="s">
        <v>401</v>
      </c>
      <c r="N139" s="88">
        <f t="shared" si="4"/>
        <v>0.77253749999999854</v>
      </c>
    </row>
    <row r="140" spans="2:14" ht="46.95" customHeight="1" x14ac:dyDescent="0.3">
      <c r="B140" s="33">
        <v>853</v>
      </c>
      <c r="C140" s="19" t="s">
        <v>371</v>
      </c>
      <c r="D140" s="22" t="s">
        <v>372</v>
      </c>
      <c r="E140" s="23" t="s">
        <v>373</v>
      </c>
      <c r="F140" s="8"/>
      <c r="G140" s="50">
        <v>4.7590000000000003</v>
      </c>
      <c r="H140" s="51">
        <v>4.7590000000000003</v>
      </c>
      <c r="I140" s="55">
        <v>4.497255</v>
      </c>
      <c r="J140" s="24">
        <v>5.1159249999999998</v>
      </c>
      <c r="K140" s="44">
        <v>5.1159249999999998</v>
      </c>
      <c r="L140" s="46">
        <f t="shared" si="5"/>
        <v>4.8345491249999997</v>
      </c>
      <c r="M140" s="31" t="s">
        <v>400</v>
      </c>
      <c r="N140" s="88">
        <f t="shared" si="4"/>
        <v>0.33729412499999967</v>
      </c>
    </row>
    <row r="141" spans="2:14" ht="46.95" customHeight="1" x14ac:dyDescent="0.3">
      <c r="B141" s="33">
        <v>857</v>
      </c>
      <c r="C141" s="19" t="s">
        <v>374</v>
      </c>
      <c r="D141" s="22" t="s">
        <v>375</v>
      </c>
      <c r="E141" s="23" t="s">
        <v>361</v>
      </c>
      <c r="F141" s="8"/>
      <c r="G141" s="50">
        <v>4.1900000000000004</v>
      </c>
      <c r="H141" s="51">
        <v>20.950000000000003</v>
      </c>
      <c r="I141" s="55">
        <v>19.797750000000001</v>
      </c>
      <c r="J141" s="24">
        <v>4.5042499999999999</v>
      </c>
      <c r="K141" s="44">
        <v>22.521249999999998</v>
      </c>
      <c r="L141" s="46">
        <f t="shared" si="5"/>
        <v>21.282581249999996</v>
      </c>
      <c r="M141" s="31" t="s">
        <v>454</v>
      </c>
      <c r="N141" s="88">
        <f t="shared" si="4"/>
        <v>1.4848312499999956</v>
      </c>
    </row>
    <row r="142" spans="2:14" ht="46.95" customHeight="1" x14ac:dyDescent="0.3">
      <c r="B142" s="33">
        <v>1018</v>
      </c>
      <c r="C142" s="19" t="s">
        <v>376</v>
      </c>
      <c r="D142" s="22" t="s">
        <v>377</v>
      </c>
      <c r="E142" s="23" t="s">
        <v>378</v>
      </c>
      <c r="F142" s="8"/>
      <c r="G142" s="50">
        <v>13.15</v>
      </c>
      <c r="H142" s="51">
        <v>13.15</v>
      </c>
      <c r="I142" s="55">
        <v>12.42675</v>
      </c>
      <c r="J142" s="24">
        <v>14.13625</v>
      </c>
      <c r="K142" s="44">
        <v>14.13625</v>
      </c>
      <c r="L142" s="46">
        <f t="shared" si="5"/>
        <v>13.358756249999999</v>
      </c>
      <c r="M142" s="31" t="s">
        <v>401</v>
      </c>
      <c r="N142" s="88">
        <f t="shared" si="4"/>
        <v>0.93200624999999881</v>
      </c>
    </row>
    <row r="143" spans="2:14" ht="46.95" customHeight="1" x14ac:dyDescent="0.3">
      <c r="B143" s="33">
        <v>700</v>
      </c>
      <c r="C143" s="19" t="s">
        <v>379</v>
      </c>
      <c r="D143" s="22" t="s">
        <v>380</v>
      </c>
      <c r="E143" s="23" t="s">
        <v>381</v>
      </c>
      <c r="F143" s="8"/>
      <c r="G143" s="50">
        <v>6.79</v>
      </c>
      <c r="H143" s="51">
        <v>6.79</v>
      </c>
      <c r="I143" s="55">
        <v>6.41655</v>
      </c>
      <c r="J143" s="24">
        <v>7.2992499999999998</v>
      </c>
      <c r="K143" s="44">
        <v>7.2992499999999998</v>
      </c>
      <c r="L143" s="46">
        <f t="shared" si="5"/>
        <v>6.8977912499999992</v>
      </c>
      <c r="M143" s="31" t="s">
        <v>400</v>
      </c>
      <c r="N143" s="88">
        <f t="shared" si="4"/>
        <v>0.48124124999999918</v>
      </c>
    </row>
    <row r="144" spans="2:14" ht="46.95" customHeight="1" x14ac:dyDescent="0.3">
      <c r="B144" s="33"/>
      <c r="C144" s="19" t="s">
        <v>382</v>
      </c>
      <c r="D144" s="22" t="s">
        <v>383</v>
      </c>
      <c r="E144" s="23" t="s">
        <v>384</v>
      </c>
      <c r="F144" s="8"/>
      <c r="G144" s="50">
        <v>1.9990000000000001</v>
      </c>
      <c r="H144" s="51">
        <v>59.970000000000006</v>
      </c>
      <c r="I144" s="55">
        <v>56.67165</v>
      </c>
      <c r="J144" s="24">
        <v>2.1488999999999998</v>
      </c>
      <c r="K144" s="44">
        <v>64.466999999999999</v>
      </c>
      <c r="L144" s="46">
        <f t="shared" si="5"/>
        <v>60.921314999999993</v>
      </c>
      <c r="M144" s="31" t="s">
        <v>460</v>
      </c>
      <c r="N144" s="88">
        <f t="shared" si="4"/>
        <v>4.2496649999999931</v>
      </c>
    </row>
    <row r="145" spans="2:14" ht="46.95" customHeight="1" x14ac:dyDescent="0.3">
      <c r="B145" s="33"/>
      <c r="C145" s="19" t="s">
        <v>385</v>
      </c>
      <c r="D145" s="22" t="s">
        <v>386</v>
      </c>
      <c r="E145" s="23" t="s">
        <v>384</v>
      </c>
      <c r="F145" s="8"/>
      <c r="G145" s="50">
        <v>1.0900000000000001</v>
      </c>
      <c r="H145" s="51">
        <v>10.9</v>
      </c>
      <c r="I145" s="55">
        <v>10.3005</v>
      </c>
      <c r="J145" s="24">
        <v>0</v>
      </c>
      <c r="K145" s="44">
        <v>9.9</v>
      </c>
      <c r="L145" s="46">
        <f t="shared" si="5"/>
        <v>9.3554999999999993</v>
      </c>
      <c r="M145" s="31" t="s">
        <v>456</v>
      </c>
      <c r="N145" s="88">
        <f t="shared" si="4"/>
        <v>-0.94500000000000028</v>
      </c>
    </row>
    <row r="146" spans="2:14" ht="46.95" customHeight="1" x14ac:dyDescent="0.3">
      <c r="B146" s="33">
        <v>1040</v>
      </c>
      <c r="C146" s="19" t="s">
        <v>387</v>
      </c>
      <c r="D146" s="22" t="s">
        <v>388</v>
      </c>
      <c r="E146" s="23" t="s">
        <v>2</v>
      </c>
      <c r="F146" s="8"/>
      <c r="G146" s="50">
        <v>4.1900000000000004</v>
      </c>
      <c r="H146" s="51">
        <v>25.14</v>
      </c>
      <c r="I146" s="55">
        <v>23.757300000000001</v>
      </c>
      <c r="J146" s="24">
        <v>4.5042499999999999</v>
      </c>
      <c r="K146" s="44">
        <v>27.025500000000001</v>
      </c>
      <c r="L146" s="46">
        <f t="shared" si="5"/>
        <v>25.5390975</v>
      </c>
      <c r="M146" s="31" t="s">
        <v>461</v>
      </c>
      <c r="N146" s="88">
        <f t="shared" si="4"/>
        <v>1.7817974999999997</v>
      </c>
    </row>
    <row r="147" spans="2:14" ht="46.95" customHeight="1" x14ac:dyDescent="0.3">
      <c r="B147" s="33">
        <v>1497</v>
      </c>
      <c r="C147" s="19" t="s">
        <v>389</v>
      </c>
      <c r="D147" s="22" t="s">
        <v>390</v>
      </c>
      <c r="E147" s="23" t="s">
        <v>391</v>
      </c>
      <c r="F147" s="8"/>
      <c r="G147" s="50">
        <v>1.99</v>
      </c>
      <c r="H147" s="51">
        <v>19.899999999999999</v>
      </c>
      <c r="I147" s="55">
        <v>18.805499999999999</v>
      </c>
      <c r="J147" s="24">
        <v>2.1392500000000001</v>
      </c>
      <c r="K147" s="44">
        <v>21.392500000000002</v>
      </c>
      <c r="L147" s="46">
        <f t="shared" si="5"/>
        <v>20.215912500000002</v>
      </c>
      <c r="M147" s="31" t="s">
        <v>456</v>
      </c>
      <c r="N147" s="88">
        <f t="shared" si="4"/>
        <v>1.4104125000000032</v>
      </c>
    </row>
    <row r="148" spans="2:14" ht="46.95" customHeight="1" x14ac:dyDescent="0.3">
      <c r="B148" s="33">
        <v>49971</v>
      </c>
      <c r="C148" s="19" t="s">
        <v>392</v>
      </c>
      <c r="D148" s="22" t="s">
        <v>393</v>
      </c>
      <c r="E148" s="23" t="s">
        <v>394</v>
      </c>
      <c r="F148" s="8"/>
      <c r="G148" s="50">
        <v>0.63300000000000001</v>
      </c>
      <c r="H148" s="51">
        <v>18.990000000000002</v>
      </c>
      <c r="I148" s="55">
        <v>17.945550000000001</v>
      </c>
      <c r="J148" s="24">
        <v>0.68047500000000005</v>
      </c>
      <c r="K148" s="44">
        <v>20.414250000000003</v>
      </c>
      <c r="L148" s="46">
        <f t="shared" si="5"/>
        <v>19.291466250000003</v>
      </c>
      <c r="M148" s="31" t="s">
        <v>462</v>
      </c>
      <c r="N148" s="88">
        <f t="shared" si="4"/>
        <v>1.3459162500000019</v>
      </c>
    </row>
    <row r="149" spans="2:14" ht="46.95" hidden="1" customHeight="1" x14ac:dyDescent="0.3">
      <c r="B149" s="33">
        <v>1224</v>
      </c>
      <c r="C149" s="19" t="s">
        <v>395</v>
      </c>
      <c r="D149" s="22" t="s">
        <v>396</v>
      </c>
      <c r="E149" s="23" t="s">
        <v>360</v>
      </c>
      <c r="F149" s="8"/>
      <c r="G149" s="50">
        <v>0.34899999999999998</v>
      </c>
      <c r="H149" s="51">
        <v>349</v>
      </c>
      <c r="I149" s="55">
        <v>329.80500000000001</v>
      </c>
      <c r="J149" s="24">
        <v>0.34899999999999998</v>
      </c>
      <c r="K149" s="44">
        <v>349</v>
      </c>
      <c r="L149" s="46">
        <f t="shared" si="5"/>
        <v>329.80500000000001</v>
      </c>
      <c r="M149" s="31" t="s">
        <v>451</v>
      </c>
      <c r="N149" s="88">
        <f t="shared" si="4"/>
        <v>0</v>
      </c>
    </row>
    <row r="150" spans="2:14" ht="46.95" customHeight="1" thickBot="1" x14ac:dyDescent="0.35">
      <c r="B150" s="34">
        <v>700</v>
      </c>
      <c r="C150" s="35" t="s">
        <v>397</v>
      </c>
      <c r="D150" s="36" t="s">
        <v>398</v>
      </c>
      <c r="E150" s="37" t="s">
        <v>399</v>
      </c>
      <c r="F150" s="38"/>
      <c r="G150" s="52">
        <v>9.4</v>
      </c>
      <c r="H150" s="53">
        <v>9.4</v>
      </c>
      <c r="I150" s="56">
        <v>8.8829999999999991</v>
      </c>
      <c r="J150" s="39">
        <v>10.105</v>
      </c>
      <c r="K150" s="45">
        <v>10.105</v>
      </c>
      <c r="L150" s="60">
        <f t="shared" si="5"/>
        <v>9.5492249999999999</v>
      </c>
      <c r="M150" s="40" t="s">
        <v>401</v>
      </c>
      <c r="N150" s="88">
        <f t="shared" si="4"/>
        <v>0.66622500000000073</v>
      </c>
    </row>
    <row r="151" spans="2:14" x14ac:dyDescent="0.3">
      <c r="C151" s="5"/>
      <c r="D151" s="5"/>
    </row>
    <row r="152" spans="2:14" x14ac:dyDescent="0.3">
      <c r="C152" s="5"/>
      <c r="D152" s="5"/>
    </row>
    <row r="153" spans="2:14" x14ac:dyDescent="0.3">
      <c r="C153" s="5"/>
      <c r="D153" s="5"/>
    </row>
    <row r="154" spans="2:14" x14ac:dyDescent="0.3">
      <c r="C154" s="5"/>
      <c r="D154" s="5"/>
    </row>
    <row r="155" spans="2:14" x14ac:dyDescent="0.3">
      <c r="C155" s="5"/>
      <c r="D155" s="5"/>
    </row>
    <row r="156" spans="2:14" x14ac:dyDescent="0.3">
      <c r="C156" s="5"/>
      <c r="D156" s="5"/>
    </row>
    <row r="157" spans="2:14" x14ac:dyDescent="0.3">
      <c r="C157" s="5"/>
      <c r="D157" s="5"/>
    </row>
    <row r="158" spans="2:14" x14ac:dyDescent="0.3">
      <c r="C158" s="5"/>
      <c r="D158" s="5"/>
    </row>
    <row r="159" spans="2:14" x14ac:dyDescent="0.3">
      <c r="C159" s="5"/>
      <c r="D159" s="5"/>
    </row>
    <row r="160" spans="2:14" x14ac:dyDescent="0.3">
      <c r="C160" s="5"/>
      <c r="D160" s="5"/>
    </row>
    <row r="161" spans="3:4" x14ac:dyDescent="0.3">
      <c r="C161" s="5"/>
      <c r="D161" s="5"/>
    </row>
    <row r="162" spans="3:4" x14ac:dyDescent="0.3">
      <c r="C162" s="5"/>
      <c r="D162" s="5"/>
    </row>
    <row r="163" spans="3:4" x14ac:dyDescent="0.3">
      <c r="C163" s="5"/>
      <c r="D163" s="5"/>
    </row>
    <row r="164" spans="3:4" x14ac:dyDescent="0.3">
      <c r="C164" s="5"/>
      <c r="D164" s="5"/>
    </row>
    <row r="165" spans="3:4" x14ac:dyDescent="0.3">
      <c r="C165" s="5"/>
      <c r="D165" s="5"/>
    </row>
    <row r="166" spans="3:4" x14ac:dyDescent="0.3">
      <c r="C166" s="5"/>
      <c r="D166" s="5"/>
    </row>
    <row r="167" spans="3:4" x14ac:dyDescent="0.3">
      <c r="C167" s="5"/>
      <c r="D167" s="5"/>
    </row>
    <row r="168" spans="3:4" x14ac:dyDescent="0.3">
      <c r="C168" s="5"/>
      <c r="D168" s="5"/>
    </row>
    <row r="169" spans="3:4" x14ac:dyDescent="0.3">
      <c r="C169" s="5"/>
      <c r="D169" s="5"/>
    </row>
    <row r="170" spans="3:4" x14ac:dyDescent="0.3">
      <c r="C170" s="5"/>
      <c r="D170" s="5"/>
    </row>
    <row r="171" spans="3:4" x14ac:dyDescent="0.3">
      <c r="C171" s="5"/>
      <c r="D171" s="5"/>
    </row>
    <row r="172" spans="3:4" x14ac:dyDescent="0.3">
      <c r="C172" s="5"/>
      <c r="D172" s="5"/>
    </row>
    <row r="173" spans="3:4" x14ac:dyDescent="0.3">
      <c r="C173" s="5"/>
      <c r="D173" s="5"/>
    </row>
    <row r="174" spans="3:4" x14ac:dyDescent="0.3">
      <c r="C174" s="5"/>
      <c r="D174" s="5"/>
    </row>
    <row r="175" spans="3:4" x14ac:dyDescent="0.3">
      <c r="C175" s="5"/>
      <c r="D175" s="5"/>
    </row>
    <row r="176" spans="3:4" x14ac:dyDescent="0.3">
      <c r="C176" s="5"/>
      <c r="D176" s="5"/>
    </row>
    <row r="177" spans="3:4" x14ac:dyDescent="0.3">
      <c r="C177" s="5"/>
      <c r="D177" s="5"/>
    </row>
    <row r="178" spans="3:4" x14ac:dyDescent="0.3">
      <c r="C178" s="5"/>
      <c r="D178" s="5"/>
    </row>
    <row r="179" spans="3:4" x14ac:dyDescent="0.3">
      <c r="C179" s="5"/>
      <c r="D179" s="5"/>
    </row>
    <row r="180" spans="3:4" x14ac:dyDescent="0.3">
      <c r="C180" s="5"/>
      <c r="D180" s="5"/>
    </row>
    <row r="181" spans="3:4" x14ac:dyDescent="0.3">
      <c r="C181" s="5"/>
      <c r="D181" s="5"/>
    </row>
    <row r="182" spans="3:4" x14ac:dyDescent="0.3">
      <c r="C182" s="5"/>
      <c r="D182" s="5"/>
    </row>
    <row r="183" spans="3:4" x14ac:dyDescent="0.3">
      <c r="C183" s="5"/>
      <c r="D183" s="5"/>
    </row>
    <row r="184" spans="3:4" x14ac:dyDescent="0.3">
      <c r="C184" s="5"/>
      <c r="D184" s="5"/>
    </row>
    <row r="185" spans="3:4" x14ac:dyDescent="0.3">
      <c r="C185" s="5"/>
      <c r="D185" s="5"/>
    </row>
    <row r="186" spans="3:4" x14ac:dyDescent="0.3">
      <c r="C186" s="5"/>
      <c r="D186" s="5"/>
    </row>
    <row r="187" spans="3:4" x14ac:dyDescent="0.3">
      <c r="C187" s="5"/>
      <c r="D187" s="5"/>
    </row>
    <row r="188" spans="3:4" x14ac:dyDescent="0.3">
      <c r="C188" s="5"/>
      <c r="D188" s="5"/>
    </row>
    <row r="189" spans="3:4" x14ac:dyDescent="0.3">
      <c r="C189" s="5"/>
      <c r="D189" s="5"/>
    </row>
    <row r="190" spans="3:4" x14ac:dyDescent="0.3">
      <c r="C190" s="5"/>
      <c r="D190" s="5"/>
    </row>
    <row r="191" spans="3:4" x14ac:dyDescent="0.3">
      <c r="C191" s="5"/>
      <c r="D191" s="5"/>
    </row>
    <row r="192" spans="3:4" x14ac:dyDescent="0.3">
      <c r="C192" s="5"/>
      <c r="D192" s="5"/>
    </row>
    <row r="193" spans="3:4" x14ac:dyDescent="0.3">
      <c r="C193" s="5"/>
      <c r="D193" s="5"/>
    </row>
    <row r="194" spans="3:4" x14ac:dyDescent="0.3">
      <c r="C194" s="5"/>
      <c r="D194" s="5"/>
    </row>
    <row r="195" spans="3:4" x14ac:dyDescent="0.3">
      <c r="C195" s="5"/>
      <c r="D195" s="5"/>
    </row>
    <row r="196" spans="3:4" x14ac:dyDescent="0.3">
      <c r="C196" s="5"/>
      <c r="D196" s="5"/>
    </row>
    <row r="197" spans="3:4" x14ac:dyDescent="0.3">
      <c r="C197" s="5"/>
      <c r="D197" s="5"/>
    </row>
    <row r="198" spans="3:4" x14ac:dyDescent="0.3">
      <c r="C198" s="5"/>
      <c r="D198" s="5"/>
    </row>
    <row r="199" spans="3:4" x14ac:dyDescent="0.3">
      <c r="C199" s="5"/>
      <c r="D199" s="5"/>
    </row>
    <row r="200" spans="3:4" x14ac:dyDescent="0.3">
      <c r="C200" s="5"/>
      <c r="D200" s="5"/>
    </row>
    <row r="201" spans="3:4" x14ac:dyDescent="0.3">
      <c r="C201" s="5"/>
      <c r="D201" s="5"/>
    </row>
    <row r="202" spans="3:4" x14ac:dyDescent="0.3">
      <c r="C202" s="5"/>
      <c r="D202" s="5"/>
    </row>
    <row r="203" spans="3:4" x14ac:dyDescent="0.3">
      <c r="C203" s="5"/>
      <c r="D203" s="5"/>
    </row>
    <row r="204" spans="3:4" x14ac:dyDescent="0.3">
      <c r="C204" s="5"/>
      <c r="D204" s="5"/>
    </row>
    <row r="205" spans="3:4" x14ac:dyDescent="0.3">
      <c r="C205" s="5"/>
      <c r="D205" s="5"/>
    </row>
    <row r="206" spans="3:4" x14ac:dyDescent="0.3">
      <c r="C206" s="5"/>
      <c r="D206" s="5"/>
    </row>
    <row r="207" spans="3:4" x14ac:dyDescent="0.3">
      <c r="C207" s="5"/>
      <c r="D207" s="5"/>
    </row>
    <row r="208" spans="3:4" x14ac:dyDescent="0.3">
      <c r="C208" s="5"/>
      <c r="D208" s="5"/>
    </row>
    <row r="209" spans="3:4" x14ac:dyDescent="0.3">
      <c r="C209" s="5"/>
      <c r="D209" s="5"/>
    </row>
    <row r="210" spans="3:4" x14ac:dyDescent="0.3">
      <c r="C210" s="5"/>
      <c r="D210" s="5"/>
    </row>
    <row r="211" spans="3:4" x14ac:dyDescent="0.3">
      <c r="C211" s="5"/>
      <c r="D211" s="5"/>
    </row>
    <row r="212" spans="3:4" x14ac:dyDescent="0.3">
      <c r="C212" s="5"/>
      <c r="D212" s="5"/>
    </row>
    <row r="213" spans="3:4" x14ac:dyDescent="0.3">
      <c r="C213" s="5"/>
      <c r="D213" s="5"/>
    </row>
    <row r="214" spans="3:4" x14ac:dyDescent="0.3">
      <c r="C214" s="5"/>
      <c r="D214" s="5"/>
    </row>
    <row r="215" spans="3:4" x14ac:dyDescent="0.3">
      <c r="C215" s="5"/>
      <c r="D215" s="5"/>
    </row>
    <row r="216" spans="3:4" x14ac:dyDescent="0.3">
      <c r="C216" s="5"/>
      <c r="D216" s="5"/>
    </row>
    <row r="217" spans="3:4" x14ac:dyDescent="0.3">
      <c r="C217" s="5"/>
      <c r="D217" s="5"/>
    </row>
    <row r="218" spans="3:4" x14ac:dyDescent="0.3">
      <c r="C218" s="5"/>
      <c r="D218" s="5"/>
    </row>
    <row r="219" spans="3:4" x14ac:dyDescent="0.3">
      <c r="C219" s="5"/>
      <c r="D219" s="5"/>
    </row>
    <row r="220" spans="3:4" x14ac:dyDescent="0.3">
      <c r="C220" s="5"/>
      <c r="D220" s="5"/>
    </row>
    <row r="221" spans="3:4" x14ac:dyDescent="0.3">
      <c r="C221" s="5"/>
      <c r="D221" s="5"/>
    </row>
    <row r="222" spans="3:4" x14ac:dyDescent="0.3">
      <c r="C222" s="5"/>
      <c r="D222" s="5"/>
    </row>
    <row r="223" spans="3:4" x14ac:dyDescent="0.3">
      <c r="C223" s="5"/>
      <c r="D223" s="5"/>
    </row>
    <row r="224" spans="3:4" x14ac:dyDescent="0.3">
      <c r="C224" s="5"/>
      <c r="D224" s="5"/>
    </row>
    <row r="225" spans="3:4" x14ac:dyDescent="0.3">
      <c r="C225" s="5"/>
      <c r="D225" s="5"/>
    </row>
    <row r="226" spans="3:4" x14ac:dyDescent="0.3">
      <c r="C226" s="5"/>
      <c r="D226" s="5"/>
    </row>
    <row r="227" spans="3:4" x14ac:dyDescent="0.3">
      <c r="C227" s="5"/>
      <c r="D227" s="5"/>
    </row>
    <row r="228" spans="3:4" x14ac:dyDescent="0.3">
      <c r="C228" s="5"/>
      <c r="D228" s="5"/>
    </row>
    <row r="229" spans="3:4" x14ac:dyDescent="0.3">
      <c r="C229" s="5"/>
      <c r="D229" s="5"/>
    </row>
    <row r="230" spans="3:4" x14ac:dyDescent="0.3">
      <c r="C230" s="5"/>
      <c r="D230" s="5"/>
    </row>
    <row r="231" spans="3:4" x14ac:dyDescent="0.3">
      <c r="C231" s="5"/>
      <c r="D231" s="5"/>
    </row>
    <row r="232" spans="3:4" x14ac:dyDescent="0.3">
      <c r="C232" s="5"/>
      <c r="D232" s="5"/>
    </row>
    <row r="233" spans="3:4" x14ac:dyDescent="0.3">
      <c r="C233" s="5"/>
      <c r="D233" s="5"/>
    </row>
    <row r="234" spans="3:4" x14ac:dyDescent="0.3">
      <c r="C234" s="5"/>
      <c r="D234" s="5"/>
    </row>
    <row r="235" spans="3:4" x14ac:dyDescent="0.3">
      <c r="C235" s="5"/>
      <c r="D235" s="5"/>
    </row>
    <row r="236" spans="3:4" x14ac:dyDescent="0.3">
      <c r="C236" s="5"/>
      <c r="D236" s="5"/>
    </row>
    <row r="237" spans="3:4" x14ac:dyDescent="0.3">
      <c r="C237" s="5"/>
      <c r="D237" s="5"/>
    </row>
    <row r="238" spans="3:4" x14ac:dyDescent="0.3">
      <c r="C238" s="5"/>
      <c r="D238" s="5"/>
    </row>
    <row r="239" spans="3:4" x14ac:dyDescent="0.3">
      <c r="C239" s="5"/>
      <c r="D239" s="5"/>
    </row>
    <row r="240" spans="3:4" x14ac:dyDescent="0.3">
      <c r="C240" s="5"/>
      <c r="D240" s="5"/>
    </row>
    <row r="241" spans="3:4" x14ac:dyDescent="0.3">
      <c r="C241" s="5"/>
      <c r="D241" s="5"/>
    </row>
    <row r="242" spans="3:4" x14ac:dyDescent="0.3">
      <c r="C242" s="5"/>
      <c r="D242" s="5"/>
    </row>
    <row r="243" spans="3:4" x14ac:dyDescent="0.3">
      <c r="C243" s="5"/>
      <c r="D243" s="5"/>
    </row>
    <row r="244" spans="3:4" x14ac:dyDescent="0.3">
      <c r="C244" s="5"/>
      <c r="D244" s="5"/>
    </row>
    <row r="245" spans="3:4" x14ac:dyDescent="0.3">
      <c r="C245" s="5"/>
      <c r="D245" s="5"/>
    </row>
    <row r="246" spans="3:4" x14ac:dyDescent="0.3">
      <c r="C246" s="5"/>
      <c r="D246" s="5"/>
    </row>
    <row r="247" spans="3:4" x14ac:dyDescent="0.3">
      <c r="C247" s="5"/>
      <c r="D247" s="5"/>
    </row>
    <row r="248" spans="3:4" x14ac:dyDescent="0.3">
      <c r="C248" s="5"/>
      <c r="D248" s="5"/>
    </row>
    <row r="249" spans="3:4" x14ac:dyDescent="0.3">
      <c r="C249" s="5"/>
      <c r="D249" s="5"/>
    </row>
    <row r="250" spans="3:4" x14ac:dyDescent="0.3">
      <c r="C250" s="5"/>
      <c r="D250" s="5"/>
    </row>
    <row r="251" spans="3:4" x14ac:dyDescent="0.3">
      <c r="C251" s="5"/>
      <c r="D251" s="5"/>
    </row>
    <row r="252" spans="3:4" x14ac:dyDescent="0.3">
      <c r="C252" s="5"/>
      <c r="D252" s="5"/>
    </row>
    <row r="253" spans="3:4" x14ac:dyDescent="0.3">
      <c r="C253" s="5"/>
      <c r="D253" s="5"/>
    </row>
    <row r="254" spans="3:4" x14ac:dyDescent="0.3">
      <c r="C254" s="5"/>
      <c r="D254" s="5"/>
    </row>
    <row r="255" spans="3:4" x14ac:dyDescent="0.3">
      <c r="C255" s="5"/>
      <c r="D255" s="5"/>
    </row>
    <row r="256" spans="3:4" x14ac:dyDescent="0.3">
      <c r="C256" s="5"/>
      <c r="D256" s="5"/>
    </row>
    <row r="257" spans="3:4" x14ac:dyDescent="0.3">
      <c r="C257" s="5"/>
      <c r="D257" s="5"/>
    </row>
    <row r="258" spans="3:4" x14ac:dyDescent="0.3">
      <c r="C258" s="5"/>
      <c r="D258" s="5"/>
    </row>
    <row r="259" spans="3:4" x14ac:dyDescent="0.3">
      <c r="C259" s="5"/>
      <c r="D259" s="5"/>
    </row>
    <row r="260" spans="3:4" x14ac:dyDescent="0.3">
      <c r="C260" s="5"/>
      <c r="D260" s="5"/>
    </row>
    <row r="261" spans="3:4" x14ac:dyDescent="0.3">
      <c r="C261" s="5"/>
      <c r="D261" s="5"/>
    </row>
    <row r="262" spans="3:4" x14ac:dyDescent="0.3">
      <c r="C262" s="5"/>
      <c r="D262" s="5"/>
    </row>
    <row r="263" spans="3:4" x14ac:dyDescent="0.3">
      <c r="C263" s="5"/>
      <c r="D263" s="5"/>
    </row>
    <row r="264" spans="3:4" x14ac:dyDescent="0.3">
      <c r="C264" s="5"/>
      <c r="D264" s="5"/>
    </row>
    <row r="265" spans="3:4" x14ac:dyDescent="0.3">
      <c r="C265" s="5"/>
      <c r="D265" s="5"/>
    </row>
    <row r="266" spans="3:4" x14ac:dyDescent="0.3">
      <c r="C266" s="5"/>
      <c r="D266" s="5"/>
    </row>
    <row r="267" spans="3:4" x14ac:dyDescent="0.3">
      <c r="C267" s="5"/>
      <c r="D267" s="5"/>
    </row>
    <row r="268" spans="3:4" x14ac:dyDescent="0.3">
      <c r="C268" s="5"/>
      <c r="D268" s="5"/>
    </row>
    <row r="269" spans="3:4" x14ac:dyDescent="0.3">
      <c r="C269" s="5"/>
      <c r="D269" s="5"/>
    </row>
    <row r="270" spans="3:4" x14ac:dyDescent="0.3">
      <c r="C270" s="5"/>
      <c r="D270" s="5"/>
    </row>
    <row r="271" spans="3:4" x14ac:dyDescent="0.3">
      <c r="C271" s="5"/>
      <c r="D271" s="5"/>
    </row>
    <row r="272" spans="3:4" x14ac:dyDescent="0.3">
      <c r="C272" s="5"/>
      <c r="D272" s="5"/>
    </row>
    <row r="273" spans="3:4" x14ac:dyDescent="0.3">
      <c r="C273" s="5"/>
      <c r="D273" s="5"/>
    </row>
    <row r="274" spans="3:4" x14ac:dyDescent="0.3">
      <c r="C274" s="5"/>
      <c r="D274" s="5"/>
    </row>
    <row r="275" spans="3:4" x14ac:dyDescent="0.3">
      <c r="C275" s="5"/>
      <c r="D275" s="5"/>
    </row>
    <row r="276" spans="3:4" x14ac:dyDescent="0.3">
      <c r="C276" s="5"/>
      <c r="D276" s="5"/>
    </row>
    <row r="277" spans="3:4" x14ac:dyDescent="0.3">
      <c r="C277" s="5"/>
      <c r="D277" s="5"/>
    </row>
    <row r="278" spans="3:4" x14ac:dyDescent="0.3">
      <c r="C278" s="5"/>
      <c r="D278" s="5"/>
    </row>
    <row r="279" spans="3:4" x14ac:dyDescent="0.3">
      <c r="C279" s="5"/>
      <c r="D279" s="5"/>
    </row>
    <row r="280" spans="3:4" x14ac:dyDescent="0.3">
      <c r="C280" s="5"/>
      <c r="D280" s="5"/>
    </row>
    <row r="281" spans="3:4" x14ac:dyDescent="0.3">
      <c r="C281" s="5"/>
      <c r="D281" s="5"/>
    </row>
    <row r="282" spans="3:4" x14ac:dyDescent="0.3">
      <c r="C282" s="5"/>
      <c r="D282" s="5"/>
    </row>
    <row r="283" spans="3:4" x14ac:dyDescent="0.3">
      <c r="C283" s="5"/>
      <c r="D283" s="5"/>
    </row>
    <row r="284" spans="3:4" x14ac:dyDescent="0.3">
      <c r="C284" s="5"/>
      <c r="D284" s="5"/>
    </row>
    <row r="285" spans="3:4" x14ac:dyDescent="0.3">
      <c r="C285" s="5"/>
      <c r="D285" s="5"/>
    </row>
    <row r="286" spans="3:4" x14ac:dyDescent="0.3">
      <c r="C286" s="5"/>
      <c r="D286" s="5"/>
    </row>
    <row r="287" spans="3:4" x14ac:dyDescent="0.3">
      <c r="C287" s="5"/>
      <c r="D287" s="5"/>
    </row>
    <row r="288" spans="3:4" x14ac:dyDescent="0.3">
      <c r="C288" s="5"/>
      <c r="D288" s="5"/>
    </row>
    <row r="289" spans="3:4" x14ac:dyDescent="0.3">
      <c r="C289" s="5"/>
      <c r="D289" s="5"/>
    </row>
    <row r="290" spans="3:4" x14ac:dyDescent="0.3">
      <c r="C290" s="5"/>
      <c r="D290" s="5"/>
    </row>
    <row r="291" spans="3:4" x14ac:dyDescent="0.3">
      <c r="C291" s="5"/>
      <c r="D291" s="5"/>
    </row>
    <row r="292" spans="3:4" x14ac:dyDescent="0.3">
      <c r="C292" s="5"/>
      <c r="D292" s="5"/>
    </row>
    <row r="293" spans="3:4" x14ac:dyDescent="0.3">
      <c r="C293" s="5"/>
      <c r="D293" s="5"/>
    </row>
    <row r="294" spans="3:4" x14ac:dyDescent="0.3">
      <c r="C294" s="5"/>
      <c r="D294" s="5"/>
    </row>
    <row r="295" spans="3:4" x14ac:dyDescent="0.3">
      <c r="C295" s="5"/>
      <c r="D295" s="5"/>
    </row>
    <row r="296" spans="3:4" x14ac:dyDescent="0.3">
      <c r="C296" s="5"/>
      <c r="D296" s="5"/>
    </row>
    <row r="297" spans="3:4" x14ac:dyDescent="0.3">
      <c r="C297" s="5"/>
      <c r="D297" s="5"/>
    </row>
    <row r="298" spans="3:4" x14ac:dyDescent="0.3">
      <c r="C298" s="5"/>
      <c r="D298" s="5"/>
    </row>
    <row r="299" spans="3:4" x14ac:dyDescent="0.3">
      <c r="C299" s="5"/>
      <c r="D299" s="5"/>
    </row>
    <row r="300" spans="3:4" x14ac:dyDescent="0.3">
      <c r="C300" s="5"/>
      <c r="D300" s="5"/>
    </row>
    <row r="301" spans="3:4" x14ac:dyDescent="0.3">
      <c r="C301" s="5"/>
      <c r="D301" s="5"/>
    </row>
    <row r="302" spans="3:4" x14ac:dyDescent="0.3">
      <c r="C302" s="5"/>
      <c r="D302" s="5"/>
    </row>
    <row r="303" spans="3:4" x14ac:dyDescent="0.3">
      <c r="C303" s="5"/>
      <c r="D303" s="5"/>
    </row>
    <row r="304" spans="3:4" x14ac:dyDescent="0.3">
      <c r="C304" s="5"/>
      <c r="D304" s="5"/>
    </row>
    <row r="305" spans="3:4" x14ac:dyDescent="0.3">
      <c r="C305" s="5"/>
      <c r="D305" s="5"/>
    </row>
    <row r="306" spans="3:4" x14ac:dyDescent="0.3">
      <c r="C306" s="5"/>
      <c r="D306" s="5"/>
    </row>
    <row r="307" spans="3:4" x14ac:dyDescent="0.3">
      <c r="C307" s="5"/>
      <c r="D307" s="5"/>
    </row>
    <row r="308" spans="3:4" x14ac:dyDescent="0.3">
      <c r="C308" s="5"/>
      <c r="D308" s="5"/>
    </row>
    <row r="309" spans="3:4" x14ac:dyDescent="0.3">
      <c r="C309" s="5"/>
      <c r="D309" s="5"/>
    </row>
    <row r="310" spans="3:4" x14ac:dyDescent="0.3">
      <c r="C310" s="5"/>
      <c r="D310" s="5"/>
    </row>
    <row r="311" spans="3:4" x14ac:dyDescent="0.3">
      <c r="C311" s="5"/>
      <c r="D311" s="5"/>
    </row>
    <row r="312" spans="3:4" x14ac:dyDescent="0.3">
      <c r="C312" s="5"/>
      <c r="D312" s="5"/>
    </row>
    <row r="313" spans="3:4" x14ac:dyDescent="0.3">
      <c r="C313" s="5"/>
      <c r="D313" s="5"/>
    </row>
    <row r="314" spans="3:4" x14ac:dyDescent="0.3">
      <c r="C314" s="5"/>
      <c r="D314" s="5"/>
    </row>
    <row r="315" spans="3:4" x14ac:dyDescent="0.3">
      <c r="C315" s="5"/>
      <c r="D315" s="5"/>
    </row>
    <row r="316" spans="3:4" x14ac:dyDescent="0.3">
      <c r="C316" s="5"/>
      <c r="D316" s="5"/>
    </row>
    <row r="317" spans="3:4" x14ac:dyDescent="0.3">
      <c r="C317" s="5"/>
      <c r="D317" s="5"/>
    </row>
    <row r="318" spans="3:4" x14ac:dyDescent="0.3">
      <c r="C318" s="5"/>
      <c r="D318" s="5"/>
    </row>
    <row r="319" spans="3:4" x14ac:dyDescent="0.3">
      <c r="C319" s="5"/>
      <c r="D319" s="5"/>
    </row>
    <row r="320" spans="3:4" x14ac:dyDescent="0.3">
      <c r="C320" s="5"/>
      <c r="D320" s="5"/>
    </row>
    <row r="321" spans="3:4" x14ac:dyDescent="0.3">
      <c r="C321" s="5"/>
      <c r="D321" s="5"/>
    </row>
    <row r="322" spans="3:4" x14ac:dyDescent="0.3">
      <c r="C322" s="5"/>
      <c r="D322" s="5"/>
    </row>
    <row r="323" spans="3:4" x14ac:dyDescent="0.3">
      <c r="C323" s="5"/>
      <c r="D323" s="5"/>
    </row>
    <row r="324" spans="3:4" x14ac:dyDescent="0.3">
      <c r="C324" s="5"/>
      <c r="D324" s="5"/>
    </row>
    <row r="325" spans="3:4" x14ac:dyDescent="0.3">
      <c r="C325" s="5"/>
      <c r="D325" s="5"/>
    </row>
    <row r="326" spans="3:4" x14ac:dyDescent="0.3">
      <c r="C326" s="5"/>
      <c r="D326" s="5"/>
    </row>
    <row r="327" spans="3:4" x14ac:dyDescent="0.3">
      <c r="C327" s="5"/>
      <c r="D327" s="5"/>
    </row>
    <row r="328" spans="3:4" x14ac:dyDescent="0.3">
      <c r="C328" s="5"/>
      <c r="D328" s="5"/>
    </row>
    <row r="329" spans="3:4" x14ac:dyDescent="0.3">
      <c r="C329" s="5"/>
      <c r="D329" s="5"/>
    </row>
    <row r="330" spans="3:4" x14ac:dyDescent="0.3">
      <c r="C330" s="5"/>
      <c r="D330" s="5"/>
    </row>
    <row r="331" spans="3:4" x14ac:dyDescent="0.3">
      <c r="C331" s="5"/>
      <c r="D331" s="5"/>
    </row>
    <row r="332" spans="3:4" x14ac:dyDescent="0.3">
      <c r="C332" s="5"/>
      <c r="D332" s="5"/>
    </row>
    <row r="333" spans="3:4" x14ac:dyDescent="0.3">
      <c r="C333" s="5"/>
      <c r="D333" s="5"/>
    </row>
    <row r="334" spans="3:4" x14ac:dyDescent="0.3">
      <c r="C334" s="5"/>
      <c r="D334" s="5"/>
    </row>
    <row r="335" spans="3:4" x14ac:dyDescent="0.3">
      <c r="C335" s="5"/>
      <c r="D335" s="5"/>
    </row>
    <row r="336" spans="3:4" x14ac:dyDescent="0.3">
      <c r="C336" s="5"/>
      <c r="D336" s="5"/>
    </row>
    <row r="337" spans="3:4" x14ac:dyDescent="0.3">
      <c r="C337" s="5"/>
      <c r="D337" s="5"/>
    </row>
    <row r="338" spans="3:4" x14ac:dyDescent="0.3">
      <c r="C338" s="5"/>
      <c r="D338" s="5"/>
    </row>
    <row r="339" spans="3:4" x14ac:dyDescent="0.3">
      <c r="C339" s="5"/>
      <c r="D339" s="5"/>
    </row>
    <row r="340" spans="3:4" x14ac:dyDescent="0.3">
      <c r="C340" s="5"/>
      <c r="D340" s="5"/>
    </row>
    <row r="341" spans="3:4" x14ac:dyDescent="0.3">
      <c r="C341" s="5"/>
      <c r="D341" s="5"/>
    </row>
    <row r="342" spans="3:4" x14ac:dyDescent="0.3">
      <c r="C342" s="5"/>
      <c r="D342" s="5"/>
    </row>
    <row r="343" spans="3:4" x14ac:dyDescent="0.3">
      <c r="C343" s="5"/>
      <c r="D343" s="5"/>
    </row>
    <row r="344" spans="3:4" x14ac:dyDescent="0.3">
      <c r="C344" s="5"/>
      <c r="D344" s="5"/>
    </row>
    <row r="345" spans="3:4" x14ac:dyDescent="0.3">
      <c r="C345" s="5"/>
      <c r="D345" s="5"/>
    </row>
    <row r="346" spans="3:4" x14ac:dyDescent="0.3">
      <c r="C346" s="5"/>
      <c r="D346" s="5"/>
    </row>
    <row r="347" spans="3:4" x14ac:dyDescent="0.3">
      <c r="C347" s="5"/>
      <c r="D347" s="5"/>
    </row>
    <row r="348" spans="3:4" x14ac:dyDescent="0.3">
      <c r="C348" s="5"/>
      <c r="D348" s="5"/>
    </row>
    <row r="349" spans="3:4" x14ac:dyDescent="0.3">
      <c r="C349" s="5"/>
      <c r="D349" s="5"/>
    </row>
    <row r="350" spans="3:4" x14ac:dyDescent="0.3">
      <c r="C350" s="5"/>
      <c r="D350" s="5"/>
    </row>
    <row r="351" spans="3:4" x14ac:dyDescent="0.3">
      <c r="C351" s="5"/>
      <c r="D351" s="5"/>
    </row>
    <row r="352" spans="3:4" x14ac:dyDescent="0.3">
      <c r="C352" s="5"/>
      <c r="D352" s="5"/>
    </row>
    <row r="353" spans="3:4" x14ac:dyDescent="0.3">
      <c r="C353" s="5"/>
      <c r="D353" s="5"/>
    </row>
    <row r="354" spans="3:4" x14ac:dyDescent="0.3">
      <c r="C354" s="5"/>
      <c r="D354" s="5"/>
    </row>
    <row r="355" spans="3:4" x14ac:dyDescent="0.3">
      <c r="C355" s="5"/>
      <c r="D355" s="5"/>
    </row>
    <row r="356" spans="3:4" x14ac:dyDescent="0.3">
      <c r="C356" s="5"/>
      <c r="D356" s="5"/>
    </row>
    <row r="357" spans="3:4" x14ac:dyDescent="0.3">
      <c r="C357" s="5"/>
      <c r="D357" s="5"/>
    </row>
    <row r="358" spans="3:4" x14ac:dyDescent="0.3">
      <c r="C358" s="5"/>
      <c r="D358" s="5"/>
    </row>
    <row r="359" spans="3:4" x14ac:dyDescent="0.3">
      <c r="C359" s="5"/>
      <c r="D359" s="5"/>
    </row>
    <row r="360" spans="3:4" x14ac:dyDescent="0.3">
      <c r="C360" s="5"/>
      <c r="D360" s="5"/>
    </row>
    <row r="361" spans="3:4" x14ac:dyDescent="0.3">
      <c r="C361" s="5"/>
      <c r="D361" s="5"/>
    </row>
    <row r="362" spans="3:4" x14ac:dyDescent="0.3">
      <c r="C362" s="5"/>
      <c r="D362" s="5"/>
    </row>
    <row r="363" spans="3:4" x14ac:dyDescent="0.3">
      <c r="C363" s="5"/>
      <c r="D363" s="5"/>
    </row>
    <row r="364" spans="3:4" x14ac:dyDescent="0.3">
      <c r="C364" s="5"/>
      <c r="D364" s="5"/>
    </row>
    <row r="365" spans="3:4" x14ac:dyDescent="0.3">
      <c r="C365" s="5"/>
      <c r="D365" s="5"/>
    </row>
    <row r="366" spans="3:4" x14ac:dyDescent="0.3">
      <c r="C366" s="5"/>
      <c r="D366" s="5"/>
    </row>
    <row r="367" spans="3:4" x14ac:dyDescent="0.3">
      <c r="C367" s="5"/>
      <c r="D367" s="5"/>
    </row>
    <row r="368" spans="3:4" x14ac:dyDescent="0.3">
      <c r="C368" s="5"/>
      <c r="D368" s="5"/>
    </row>
    <row r="369" spans="3:4" x14ac:dyDescent="0.3">
      <c r="C369" s="5"/>
      <c r="D369" s="5"/>
    </row>
    <row r="370" spans="3:4" x14ac:dyDescent="0.3">
      <c r="C370" s="5"/>
      <c r="D370" s="5"/>
    </row>
    <row r="371" spans="3:4" x14ac:dyDescent="0.3">
      <c r="C371" s="5"/>
      <c r="D371" s="5"/>
    </row>
    <row r="372" spans="3:4" x14ac:dyDescent="0.3">
      <c r="C372" s="5"/>
      <c r="D372" s="5"/>
    </row>
    <row r="373" spans="3:4" x14ac:dyDescent="0.3">
      <c r="C373" s="5"/>
      <c r="D373" s="5"/>
    </row>
    <row r="374" spans="3:4" x14ac:dyDescent="0.3">
      <c r="C374" s="5"/>
      <c r="D374" s="5"/>
    </row>
    <row r="375" spans="3:4" x14ac:dyDescent="0.3">
      <c r="C375" s="5"/>
      <c r="D375" s="5"/>
    </row>
    <row r="376" spans="3:4" x14ac:dyDescent="0.3">
      <c r="C376" s="5"/>
      <c r="D376" s="5"/>
    </row>
    <row r="377" spans="3:4" x14ac:dyDescent="0.3">
      <c r="C377" s="5"/>
      <c r="D377" s="5"/>
    </row>
    <row r="378" spans="3:4" x14ac:dyDescent="0.3">
      <c r="C378" s="5"/>
      <c r="D378" s="5"/>
    </row>
    <row r="379" spans="3:4" x14ac:dyDescent="0.3">
      <c r="C379" s="5"/>
      <c r="D379" s="5"/>
    </row>
    <row r="380" spans="3:4" x14ac:dyDescent="0.3">
      <c r="C380" s="5"/>
      <c r="D380" s="5"/>
    </row>
    <row r="381" spans="3:4" x14ac:dyDescent="0.3">
      <c r="C381" s="5"/>
      <c r="D381" s="5"/>
    </row>
    <row r="382" spans="3:4" x14ac:dyDescent="0.3">
      <c r="C382" s="5"/>
      <c r="D382" s="5"/>
    </row>
    <row r="383" spans="3:4" x14ac:dyDescent="0.3">
      <c r="C383" s="5"/>
      <c r="D383" s="5"/>
    </row>
    <row r="384" spans="3:4" x14ac:dyDescent="0.3">
      <c r="C384" s="5"/>
      <c r="D384" s="5"/>
    </row>
    <row r="385" spans="3:4" x14ac:dyDescent="0.3">
      <c r="C385" s="5"/>
      <c r="D385" s="5"/>
    </row>
    <row r="386" spans="3:4" x14ac:dyDescent="0.3">
      <c r="C386" s="5"/>
      <c r="D386" s="5"/>
    </row>
    <row r="387" spans="3:4" x14ac:dyDescent="0.3">
      <c r="C387" s="5"/>
      <c r="D387" s="5"/>
    </row>
    <row r="388" spans="3:4" x14ac:dyDescent="0.3">
      <c r="C388" s="5"/>
      <c r="D388" s="5"/>
    </row>
    <row r="389" spans="3:4" x14ac:dyDescent="0.3">
      <c r="C389" s="5"/>
      <c r="D389" s="5"/>
    </row>
    <row r="390" spans="3:4" x14ac:dyDescent="0.3">
      <c r="C390" s="5"/>
      <c r="D390" s="5"/>
    </row>
    <row r="391" spans="3:4" x14ac:dyDescent="0.3">
      <c r="C391" s="5"/>
      <c r="D391" s="5"/>
    </row>
    <row r="392" spans="3:4" x14ac:dyDescent="0.3">
      <c r="C392" s="5"/>
      <c r="D392" s="5"/>
    </row>
    <row r="393" spans="3:4" x14ac:dyDescent="0.3">
      <c r="C393" s="5"/>
      <c r="D393" s="5"/>
    </row>
    <row r="394" spans="3:4" x14ac:dyDescent="0.3">
      <c r="C394" s="5"/>
      <c r="D394" s="5"/>
    </row>
    <row r="395" spans="3:4" x14ac:dyDescent="0.3">
      <c r="C395" s="5"/>
      <c r="D395" s="5"/>
    </row>
    <row r="396" spans="3:4" x14ac:dyDescent="0.3">
      <c r="C396" s="5"/>
      <c r="D396" s="5"/>
    </row>
    <row r="397" spans="3:4" x14ac:dyDescent="0.3">
      <c r="C397" s="5"/>
      <c r="D397" s="5"/>
    </row>
    <row r="398" spans="3:4" x14ac:dyDescent="0.3">
      <c r="C398" s="5"/>
      <c r="D398" s="5"/>
    </row>
    <row r="399" spans="3:4" x14ac:dyDescent="0.3">
      <c r="C399" s="5"/>
      <c r="D399" s="5"/>
    </row>
    <row r="400" spans="3:4" x14ac:dyDescent="0.3">
      <c r="C400" s="5"/>
      <c r="D400" s="5"/>
    </row>
    <row r="401" spans="3:4" x14ac:dyDescent="0.3">
      <c r="C401" s="5"/>
      <c r="D401" s="5"/>
    </row>
    <row r="402" spans="3:4" x14ac:dyDescent="0.3">
      <c r="C402" s="5"/>
      <c r="D402" s="5"/>
    </row>
    <row r="403" spans="3:4" x14ac:dyDescent="0.3">
      <c r="C403" s="5"/>
      <c r="D403" s="5"/>
    </row>
    <row r="404" spans="3:4" x14ac:dyDescent="0.3">
      <c r="C404" s="5"/>
      <c r="D404" s="5"/>
    </row>
    <row r="405" spans="3:4" x14ac:dyDescent="0.3">
      <c r="C405" s="5"/>
      <c r="D405" s="5"/>
    </row>
    <row r="406" spans="3:4" x14ac:dyDescent="0.3">
      <c r="C406" s="5"/>
      <c r="D406" s="5"/>
    </row>
    <row r="407" spans="3:4" x14ac:dyDescent="0.3">
      <c r="C407" s="5"/>
      <c r="D407" s="5"/>
    </row>
    <row r="408" spans="3:4" x14ac:dyDescent="0.3">
      <c r="C408" s="5"/>
      <c r="D408" s="5"/>
    </row>
    <row r="409" spans="3:4" x14ac:dyDescent="0.3">
      <c r="C409" s="5"/>
      <c r="D409" s="5"/>
    </row>
    <row r="410" spans="3:4" x14ac:dyDescent="0.3">
      <c r="C410" s="5"/>
      <c r="D410" s="5"/>
    </row>
    <row r="411" spans="3:4" x14ac:dyDescent="0.3">
      <c r="C411" s="5"/>
      <c r="D411" s="5"/>
    </row>
    <row r="412" spans="3:4" x14ac:dyDescent="0.3">
      <c r="C412" s="5"/>
      <c r="D412" s="5"/>
    </row>
    <row r="413" spans="3:4" x14ac:dyDescent="0.3">
      <c r="C413" s="5"/>
      <c r="D413" s="5"/>
    </row>
    <row r="414" spans="3:4" x14ac:dyDescent="0.3">
      <c r="C414" s="5"/>
      <c r="D414" s="5"/>
    </row>
    <row r="415" spans="3:4" x14ac:dyDescent="0.3">
      <c r="C415" s="5"/>
      <c r="D415" s="5"/>
    </row>
    <row r="416" spans="3:4" x14ac:dyDescent="0.3">
      <c r="C416" s="5"/>
      <c r="D416" s="5"/>
    </row>
    <row r="417" spans="3:4" x14ac:dyDescent="0.3">
      <c r="C417" s="5"/>
      <c r="D417" s="5"/>
    </row>
    <row r="418" spans="3:4" x14ac:dyDescent="0.3">
      <c r="C418" s="5"/>
      <c r="D418" s="5"/>
    </row>
    <row r="419" spans="3:4" x14ac:dyDescent="0.3">
      <c r="C419" s="5"/>
      <c r="D419" s="5"/>
    </row>
    <row r="420" spans="3:4" x14ac:dyDescent="0.3">
      <c r="C420" s="5"/>
      <c r="D420" s="5"/>
    </row>
    <row r="421" spans="3:4" x14ac:dyDescent="0.3">
      <c r="C421" s="5"/>
      <c r="D421" s="5"/>
    </row>
    <row r="422" spans="3:4" x14ac:dyDescent="0.3">
      <c r="C422" s="5"/>
      <c r="D422" s="5"/>
    </row>
    <row r="423" spans="3:4" x14ac:dyDescent="0.3">
      <c r="C423" s="5"/>
      <c r="D423" s="5"/>
    </row>
    <row r="424" spans="3:4" x14ac:dyDescent="0.3">
      <c r="C424" s="5"/>
      <c r="D424" s="5"/>
    </row>
    <row r="425" spans="3:4" x14ac:dyDescent="0.3">
      <c r="C425" s="5"/>
      <c r="D425" s="5"/>
    </row>
    <row r="426" spans="3:4" x14ac:dyDescent="0.3">
      <c r="C426" s="5"/>
      <c r="D426" s="5"/>
    </row>
    <row r="427" spans="3:4" x14ac:dyDescent="0.3">
      <c r="C427" s="5"/>
      <c r="D427" s="5"/>
    </row>
    <row r="428" spans="3:4" x14ac:dyDescent="0.3">
      <c r="C428" s="5"/>
      <c r="D428" s="5"/>
    </row>
    <row r="429" spans="3:4" x14ac:dyDescent="0.3">
      <c r="C429" s="5"/>
      <c r="D429" s="5"/>
    </row>
    <row r="430" spans="3:4" x14ac:dyDescent="0.3">
      <c r="C430" s="5"/>
      <c r="D430" s="5"/>
    </row>
    <row r="431" spans="3:4" x14ac:dyDescent="0.3">
      <c r="C431" s="5"/>
      <c r="D431" s="5"/>
    </row>
    <row r="432" spans="3:4" x14ac:dyDescent="0.3">
      <c r="C432" s="5"/>
      <c r="D432" s="5"/>
    </row>
    <row r="433" spans="3:4" x14ac:dyDescent="0.3">
      <c r="C433" s="5"/>
      <c r="D433" s="5"/>
    </row>
    <row r="434" spans="3:4" x14ac:dyDescent="0.3">
      <c r="C434" s="5"/>
      <c r="D434" s="5"/>
    </row>
    <row r="435" spans="3:4" x14ac:dyDescent="0.3">
      <c r="C435" s="5"/>
      <c r="D435" s="5"/>
    </row>
    <row r="436" spans="3:4" x14ac:dyDescent="0.3">
      <c r="C436" s="5"/>
      <c r="D436" s="5"/>
    </row>
    <row r="437" spans="3:4" x14ac:dyDescent="0.3">
      <c r="C437" s="5"/>
      <c r="D437" s="5"/>
    </row>
    <row r="438" spans="3:4" x14ac:dyDescent="0.3">
      <c r="C438" s="5"/>
      <c r="D438" s="5"/>
    </row>
    <row r="439" spans="3:4" x14ac:dyDescent="0.3">
      <c r="C439" s="5"/>
      <c r="D439" s="5"/>
    </row>
    <row r="440" spans="3:4" x14ac:dyDescent="0.3">
      <c r="C440" s="5"/>
      <c r="D440" s="5"/>
    </row>
    <row r="441" spans="3:4" x14ac:dyDescent="0.3">
      <c r="C441" s="5"/>
      <c r="D441" s="5"/>
    </row>
    <row r="442" spans="3:4" x14ac:dyDescent="0.3">
      <c r="C442" s="5"/>
      <c r="D442" s="5"/>
    </row>
    <row r="443" spans="3:4" x14ac:dyDescent="0.3">
      <c r="C443" s="5"/>
      <c r="D443" s="5"/>
    </row>
    <row r="444" spans="3:4" x14ac:dyDescent="0.3">
      <c r="C444" s="5"/>
      <c r="D444" s="5"/>
    </row>
    <row r="445" spans="3:4" x14ac:dyDescent="0.3">
      <c r="C445" s="5"/>
      <c r="D445" s="5"/>
    </row>
    <row r="446" spans="3:4" x14ac:dyDescent="0.3">
      <c r="C446" s="5"/>
      <c r="D446" s="5"/>
    </row>
    <row r="447" spans="3:4" x14ac:dyDescent="0.3">
      <c r="C447" s="5"/>
      <c r="D447" s="5"/>
    </row>
    <row r="448" spans="3:4" x14ac:dyDescent="0.3">
      <c r="C448" s="5"/>
      <c r="D448" s="5"/>
    </row>
    <row r="449" spans="3:4" x14ac:dyDescent="0.3">
      <c r="C449" s="5"/>
      <c r="D449" s="5"/>
    </row>
    <row r="450" spans="3:4" x14ac:dyDescent="0.3">
      <c r="C450" s="5"/>
      <c r="D450" s="5"/>
    </row>
    <row r="451" spans="3:4" x14ac:dyDescent="0.3">
      <c r="C451" s="5"/>
      <c r="D451" s="5"/>
    </row>
    <row r="452" spans="3:4" x14ac:dyDescent="0.3">
      <c r="C452" s="5"/>
      <c r="D452" s="5"/>
    </row>
    <row r="453" spans="3:4" x14ac:dyDescent="0.3">
      <c r="C453" s="5"/>
      <c r="D453" s="5"/>
    </row>
    <row r="454" spans="3:4" x14ac:dyDescent="0.3">
      <c r="C454" s="5"/>
      <c r="D454" s="5"/>
    </row>
    <row r="455" spans="3:4" x14ac:dyDescent="0.3">
      <c r="C455" s="5"/>
      <c r="D455" s="5"/>
    </row>
    <row r="456" spans="3:4" x14ac:dyDescent="0.3">
      <c r="C456" s="5"/>
      <c r="D456" s="5"/>
    </row>
    <row r="457" spans="3:4" x14ac:dyDescent="0.3">
      <c r="C457" s="5"/>
      <c r="D457" s="5"/>
    </row>
    <row r="458" spans="3:4" x14ac:dyDescent="0.3">
      <c r="C458" s="5"/>
      <c r="D458" s="5"/>
    </row>
    <row r="459" spans="3:4" x14ac:dyDescent="0.3">
      <c r="C459" s="5"/>
      <c r="D459" s="5"/>
    </row>
    <row r="460" spans="3:4" x14ac:dyDescent="0.3">
      <c r="C460" s="5"/>
      <c r="D460" s="5"/>
    </row>
    <row r="461" spans="3:4" x14ac:dyDescent="0.3">
      <c r="C461" s="5"/>
      <c r="D461" s="5"/>
    </row>
    <row r="462" spans="3:4" x14ac:dyDescent="0.3">
      <c r="C462" s="5"/>
      <c r="D462" s="5"/>
    </row>
    <row r="463" spans="3:4" x14ac:dyDescent="0.3">
      <c r="C463" s="5"/>
      <c r="D463" s="5"/>
    </row>
    <row r="464" spans="3:4" x14ac:dyDescent="0.3">
      <c r="C464" s="5"/>
      <c r="D464" s="5"/>
    </row>
    <row r="465" spans="3:4" x14ac:dyDescent="0.3">
      <c r="C465" s="5"/>
      <c r="D465" s="5"/>
    </row>
    <row r="466" spans="3:4" x14ac:dyDescent="0.3">
      <c r="C466" s="5"/>
      <c r="D466" s="5"/>
    </row>
    <row r="467" spans="3:4" x14ac:dyDescent="0.3">
      <c r="C467" s="5"/>
      <c r="D467" s="5"/>
    </row>
    <row r="468" spans="3:4" x14ac:dyDescent="0.3">
      <c r="C468" s="5"/>
      <c r="D468" s="5"/>
    </row>
    <row r="469" spans="3:4" x14ac:dyDescent="0.3">
      <c r="C469" s="5"/>
      <c r="D469" s="5"/>
    </row>
    <row r="470" spans="3:4" x14ac:dyDescent="0.3">
      <c r="C470" s="5"/>
      <c r="D470" s="5"/>
    </row>
    <row r="471" spans="3:4" x14ac:dyDescent="0.3">
      <c r="C471" s="5"/>
      <c r="D471" s="5"/>
    </row>
    <row r="472" spans="3:4" x14ac:dyDescent="0.3">
      <c r="C472" s="5"/>
      <c r="D472" s="5"/>
    </row>
    <row r="473" spans="3:4" x14ac:dyDescent="0.3">
      <c r="C473" s="5"/>
      <c r="D473" s="5"/>
    </row>
    <row r="474" spans="3:4" x14ac:dyDescent="0.3">
      <c r="C474" s="5"/>
      <c r="D474" s="5"/>
    </row>
    <row r="475" spans="3:4" x14ac:dyDescent="0.3">
      <c r="C475" s="5"/>
      <c r="D475" s="5"/>
    </row>
    <row r="476" spans="3:4" x14ac:dyDescent="0.3">
      <c r="C476" s="5"/>
      <c r="D476" s="5"/>
    </row>
    <row r="477" spans="3:4" x14ac:dyDescent="0.3">
      <c r="C477" s="5"/>
      <c r="D477" s="5"/>
    </row>
    <row r="478" spans="3:4" x14ac:dyDescent="0.3">
      <c r="C478" s="5"/>
      <c r="D478" s="5"/>
    </row>
    <row r="479" spans="3:4" x14ac:dyDescent="0.3">
      <c r="C479" s="5"/>
      <c r="D479" s="5"/>
    </row>
    <row r="480" spans="3:4" x14ac:dyDescent="0.3">
      <c r="C480" s="5"/>
      <c r="D480" s="5"/>
    </row>
    <row r="481" spans="3:4" x14ac:dyDescent="0.3">
      <c r="C481" s="5"/>
      <c r="D481" s="5"/>
    </row>
    <row r="482" spans="3:4" x14ac:dyDescent="0.3">
      <c r="C482" s="5"/>
      <c r="D482" s="5"/>
    </row>
    <row r="483" spans="3:4" x14ac:dyDescent="0.3">
      <c r="C483" s="5"/>
      <c r="D483" s="5"/>
    </row>
    <row r="484" spans="3:4" x14ac:dyDescent="0.3">
      <c r="C484" s="5"/>
      <c r="D484" s="5"/>
    </row>
    <row r="485" spans="3:4" x14ac:dyDescent="0.3">
      <c r="C485" s="5"/>
      <c r="D485" s="5"/>
    </row>
    <row r="486" spans="3:4" x14ac:dyDescent="0.3">
      <c r="C486" s="5"/>
      <c r="D486" s="5"/>
    </row>
    <row r="487" spans="3:4" x14ac:dyDescent="0.3">
      <c r="C487" s="5"/>
      <c r="D487" s="5"/>
    </row>
    <row r="488" spans="3:4" x14ac:dyDescent="0.3">
      <c r="C488" s="5"/>
      <c r="D488" s="5"/>
    </row>
    <row r="489" spans="3:4" x14ac:dyDescent="0.3">
      <c r="C489" s="5"/>
      <c r="D489" s="5"/>
    </row>
    <row r="490" spans="3:4" x14ac:dyDescent="0.3">
      <c r="C490" s="5"/>
      <c r="D490" s="5"/>
    </row>
    <row r="491" spans="3:4" x14ac:dyDescent="0.3">
      <c r="C491" s="5"/>
      <c r="D491" s="5"/>
    </row>
    <row r="492" spans="3:4" x14ac:dyDescent="0.3">
      <c r="C492" s="5"/>
      <c r="D492" s="5"/>
    </row>
    <row r="493" spans="3:4" x14ac:dyDescent="0.3">
      <c r="C493" s="5"/>
      <c r="D493" s="5"/>
    </row>
    <row r="494" spans="3:4" x14ac:dyDescent="0.3">
      <c r="C494" s="5"/>
      <c r="D494" s="5"/>
    </row>
    <row r="495" spans="3:4" x14ac:dyDescent="0.3">
      <c r="C495" s="5"/>
      <c r="D495" s="5"/>
    </row>
    <row r="496" spans="3:4" x14ac:dyDescent="0.3">
      <c r="C496" s="5"/>
      <c r="D496" s="5"/>
    </row>
    <row r="497" spans="3:4" x14ac:dyDescent="0.3">
      <c r="C497" s="5"/>
      <c r="D497" s="5"/>
    </row>
    <row r="498" spans="3:4" x14ac:dyDescent="0.3">
      <c r="C498" s="5"/>
      <c r="D498" s="5"/>
    </row>
    <row r="499" spans="3:4" x14ac:dyDescent="0.3">
      <c r="C499" s="5"/>
      <c r="D499" s="5"/>
    </row>
    <row r="500" spans="3:4" x14ac:dyDescent="0.3">
      <c r="C500" s="5"/>
      <c r="D500" s="5"/>
    </row>
    <row r="501" spans="3:4" x14ac:dyDescent="0.3">
      <c r="C501" s="5"/>
      <c r="D501" s="5"/>
    </row>
    <row r="502" spans="3:4" x14ac:dyDescent="0.3">
      <c r="C502" s="5"/>
      <c r="D502" s="5"/>
    </row>
    <row r="503" spans="3:4" x14ac:dyDescent="0.3">
      <c r="C503" s="5"/>
      <c r="D503" s="5"/>
    </row>
    <row r="504" spans="3:4" x14ac:dyDescent="0.3">
      <c r="C504" s="5"/>
      <c r="D504" s="5"/>
    </row>
    <row r="505" spans="3:4" x14ac:dyDescent="0.3">
      <c r="C505" s="5"/>
      <c r="D505" s="5"/>
    </row>
    <row r="506" spans="3:4" x14ac:dyDescent="0.3">
      <c r="C506" s="5"/>
      <c r="D506" s="5"/>
    </row>
    <row r="507" spans="3:4" x14ac:dyDescent="0.3">
      <c r="C507" s="5"/>
      <c r="D507" s="5"/>
    </row>
    <row r="508" spans="3:4" x14ac:dyDescent="0.3">
      <c r="C508" s="5"/>
      <c r="D508" s="5"/>
    </row>
    <row r="509" spans="3:4" x14ac:dyDescent="0.3">
      <c r="C509" s="5"/>
      <c r="D509" s="5"/>
    </row>
    <row r="510" spans="3:4" x14ac:dyDescent="0.3">
      <c r="C510" s="5"/>
      <c r="D510" s="5"/>
    </row>
    <row r="511" spans="3:4" x14ac:dyDescent="0.3">
      <c r="C511" s="5"/>
      <c r="D511" s="5"/>
    </row>
    <row r="512" spans="3:4" x14ac:dyDescent="0.3">
      <c r="C512" s="5"/>
      <c r="D512" s="5"/>
    </row>
    <row r="513" spans="3:4" x14ac:dyDescent="0.3">
      <c r="C513" s="5"/>
      <c r="D513" s="5"/>
    </row>
    <row r="514" spans="3:4" x14ac:dyDescent="0.3">
      <c r="C514" s="5"/>
      <c r="D514" s="5"/>
    </row>
    <row r="515" spans="3:4" x14ac:dyDescent="0.3">
      <c r="C515" s="5"/>
      <c r="D515" s="5"/>
    </row>
    <row r="516" spans="3:4" x14ac:dyDescent="0.3">
      <c r="C516" s="5"/>
      <c r="D516" s="5"/>
    </row>
    <row r="517" spans="3:4" x14ac:dyDescent="0.3">
      <c r="C517" s="5"/>
      <c r="D517" s="5"/>
    </row>
    <row r="518" spans="3:4" x14ac:dyDescent="0.3">
      <c r="C518" s="5"/>
      <c r="D518" s="5"/>
    </row>
    <row r="519" spans="3:4" x14ac:dyDescent="0.3">
      <c r="C519" s="5"/>
      <c r="D519" s="5"/>
    </row>
    <row r="520" spans="3:4" x14ac:dyDescent="0.3">
      <c r="C520" s="5"/>
      <c r="D520" s="5"/>
    </row>
    <row r="521" spans="3:4" x14ac:dyDescent="0.3">
      <c r="C521" s="5"/>
      <c r="D521" s="5"/>
    </row>
    <row r="522" spans="3:4" x14ac:dyDescent="0.3">
      <c r="C522" s="5"/>
      <c r="D522" s="5"/>
    </row>
    <row r="523" spans="3:4" x14ac:dyDescent="0.3">
      <c r="C523" s="5"/>
      <c r="D523" s="5"/>
    </row>
    <row r="524" spans="3:4" x14ac:dyDescent="0.3">
      <c r="C524" s="5"/>
      <c r="D524" s="5"/>
    </row>
    <row r="525" spans="3:4" x14ac:dyDescent="0.3">
      <c r="C525" s="5"/>
      <c r="D525" s="5"/>
    </row>
    <row r="526" spans="3:4" x14ac:dyDescent="0.3">
      <c r="C526" s="5"/>
      <c r="D526" s="5"/>
    </row>
    <row r="527" spans="3:4" x14ac:dyDescent="0.3">
      <c r="C527" s="5"/>
      <c r="D527" s="5"/>
    </row>
    <row r="528" spans="3:4" x14ac:dyDescent="0.3">
      <c r="C528" s="5"/>
      <c r="D528" s="5"/>
    </row>
    <row r="529" spans="3:4" x14ac:dyDescent="0.3">
      <c r="C529" s="5"/>
      <c r="D529" s="5"/>
    </row>
    <row r="530" spans="3:4" x14ac:dyDescent="0.3">
      <c r="C530" s="5"/>
      <c r="D530" s="5"/>
    </row>
    <row r="531" spans="3:4" x14ac:dyDescent="0.3">
      <c r="C531" s="5"/>
      <c r="D531" s="5"/>
    </row>
    <row r="532" spans="3:4" x14ac:dyDescent="0.3">
      <c r="C532" s="5"/>
      <c r="D532" s="5"/>
    </row>
    <row r="533" spans="3:4" x14ac:dyDescent="0.3">
      <c r="C533" s="5"/>
      <c r="D533" s="5"/>
    </row>
    <row r="534" spans="3:4" x14ac:dyDescent="0.3">
      <c r="C534" s="5"/>
      <c r="D534" s="5"/>
    </row>
    <row r="535" spans="3:4" x14ac:dyDescent="0.3">
      <c r="C535" s="5"/>
      <c r="D535" s="5"/>
    </row>
    <row r="536" spans="3:4" x14ac:dyDescent="0.3">
      <c r="C536" s="5"/>
      <c r="D536" s="5"/>
    </row>
    <row r="537" spans="3:4" x14ac:dyDescent="0.3">
      <c r="C537" s="5"/>
      <c r="D537" s="5"/>
    </row>
    <row r="538" spans="3:4" x14ac:dyDescent="0.3">
      <c r="C538" s="5"/>
      <c r="D538" s="5"/>
    </row>
    <row r="539" spans="3:4" x14ac:dyDescent="0.3">
      <c r="C539" s="5"/>
      <c r="D539" s="5"/>
    </row>
    <row r="540" spans="3:4" x14ac:dyDescent="0.3">
      <c r="C540" s="5"/>
      <c r="D540" s="5"/>
    </row>
    <row r="541" spans="3:4" x14ac:dyDescent="0.3">
      <c r="C541" s="5"/>
      <c r="D541" s="5"/>
    </row>
    <row r="542" spans="3:4" x14ac:dyDescent="0.3">
      <c r="C542" s="5"/>
      <c r="D542" s="5"/>
    </row>
    <row r="543" spans="3:4" x14ac:dyDescent="0.3">
      <c r="C543" s="5"/>
      <c r="D543" s="5"/>
    </row>
    <row r="544" spans="3:4" x14ac:dyDescent="0.3">
      <c r="C544" s="5"/>
      <c r="D544" s="5"/>
    </row>
    <row r="545" spans="3:4" x14ac:dyDescent="0.3">
      <c r="C545" s="5"/>
      <c r="D545" s="5"/>
    </row>
    <row r="546" spans="3:4" x14ac:dyDescent="0.3">
      <c r="C546" s="5"/>
      <c r="D546" s="5"/>
    </row>
    <row r="547" spans="3:4" x14ac:dyDescent="0.3">
      <c r="C547" s="5"/>
      <c r="D547" s="5"/>
    </row>
    <row r="548" spans="3:4" x14ac:dyDescent="0.3">
      <c r="C548" s="5"/>
      <c r="D548" s="5"/>
    </row>
    <row r="549" spans="3:4" x14ac:dyDescent="0.3">
      <c r="C549" s="5"/>
      <c r="D549" s="5"/>
    </row>
    <row r="550" spans="3:4" x14ac:dyDescent="0.3">
      <c r="C550" s="5"/>
      <c r="D550" s="5"/>
    </row>
    <row r="551" spans="3:4" x14ac:dyDescent="0.3">
      <c r="C551" s="5"/>
      <c r="D551" s="5"/>
    </row>
    <row r="552" spans="3:4" x14ac:dyDescent="0.3">
      <c r="C552" s="5"/>
      <c r="D552" s="5"/>
    </row>
    <row r="553" spans="3:4" x14ac:dyDescent="0.3">
      <c r="C553" s="5"/>
      <c r="D553" s="5"/>
    </row>
  </sheetData>
  <autoFilter ref="A4:P150" xr:uid="{00000000-0001-0000-0100-000000000000}">
    <filterColumn colId="13">
      <filters>
        <filter val="(0.662)"/>
        <filter val="(0.945)"/>
        <filter val="0.149"/>
        <filter val="0.156"/>
        <filter val="0.174"/>
        <filter val="0.276"/>
        <filter val="0.291"/>
        <filter val="0.298"/>
        <filter val="0.301"/>
        <filter val="0.308"/>
        <filter val="0.318"/>
        <filter val="0.337"/>
        <filter val="0.352"/>
        <filter val="0.369"/>
        <filter val="0.383"/>
        <filter val="0.404"/>
        <filter val="0.418"/>
        <filter val="0.424"/>
        <filter val="0.425"/>
        <filter val="0.443"/>
        <filter val="0.457"/>
        <filter val="0.481"/>
        <filter val="0.482"/>
        <filter val="0.485"/>
        <filter val="0.514"/>
        <filter val="0.539"/>
        <filter val="0.549"/>
        <filter val="0.560"/>
        <filter val="0.567"/>
        <filter val="0.574"/>
        <filter val="0.638"/>
        <filter val="0.659"/>
        <filter val="0.666"/>
        <filter val="0.673"/>
        <filter val="0.702"/>
        <filter val="0.709"/>
        <filter val="0.773"/>
        <filter val="0.797"/>
        <filter val="0.801"/>
        <filter val="0.808"/>
        <filter val="0.848"/>
        <filter val="0.850"/>
        <filter val="0.932"/>
        <filter val="0.992"/>
        <filter val="0.999"/>
        <filter val="1.049"/>
        <filter val="1.062"/>
        <filter val="1.113"/>
        <filter val="1.134"/>
        <filter val="1.169"/>
        <filter val="1.177"/>
        <filter val="1.191"/>
        <filter val="1.258"/>
        <filter val="1.276"/>
        <filter val="1.346"/>
        <filter val="1.410"/>
        <filter val="1.418"/>
        <filter val="1.485"/>
        <filter val="1.531"/>
        <filter val="1.573"/>
        <filter val="1.656"/>
        <filter val="1.782"/>
        <filter val="1.896"/>
        <filter val="1.967"/>
        <filter val="1.985"/>
        <filter val="12.120"/>
        <filter val="14.175"/>
        <filter val="2.126"/>
        <filter val="2.302"/>
        <filter val="2.303"/>
        <filter val="2.466"/>
        <filter val="22.680"/>
        <filter val="3.906"/>
        <filter val="4.250"/>
        <filter val="4.961"/>
        <filter val="52.802"/>
        <filter val="72.000"/>
        <filter val="9.037"/>
        <filter val="90.000"/>
      </filters>
    </filterColumn>
  </autoFilter>
  <mergeCells count="1">
    <mergeCell ref="B2:M2"/>
  </mergeCells>
  <phoneticPr fontId="5" type="noConversion"/>
  <conditionalFormatting sqref="B2 C137:H150">
    <cfRule type="cellIs" dxfId="209" priority="237" stopIfTrue="1" operator="equal">
      <formula>"لا يوجد"</formula>
    </cfRule>
    <cfRule type="cellIs" dxfId="208" priority="238" stopIfTrue="1" operator="equal">
      <formula>"لم يرسي"</formula>
    </cfRule>
  </conditionalFormatting>
  <conditionalFormatting sqref="C101:C105 C5:C12 C27:C33 C113:C115 C47 C14:C18">
    <cfRule type="cellIs" dxfId="207" priority="233" stopIfTrue="1" operator="equal">
      <formula>"لا يوجد"</formula>
    </cfRule>
    <cfRule type="cellIs" dxfId="206" priority="234" stopIfTrue="1" operator="equal">
      <formula>"لم يرسي"</formula>
    </cfRule>
  </conditionalFormatting>
  <conditionalFormatting sqref="C48:C61">
    <cfRule type="cellIs" dxfId="205" priority="231" stopIfTrue="1" operator="equal">
      <formula>"لا يوجد"</formula>
    </cfRule>
    <cfRule type="cellIs" dxfId="204" priority="232" stopIfTrue="1" operator="equal">
      <formula>"لم يرسي"</formula>
    </cfRule>
  </conditionalFormatting>
  <conditionalFormatting sqref="C121:C123 C129">
    <cfRule type="cellIs" dxfId="203" priority="229" stopIfTrue="1" operator="equal">
      <formula>"لا يوجد"</formula>
    </cfRule>
    <cfRule type="cellIs" dxfId="202" priority="230" stopIfTrue="1" operator="equal">
      <formula>"لم يرسي"</formula>
    </cfRule>
  </conditionalFormatting>
  <conditionalFormatting sqref="C124:C128">
    <cfRule type="cellIs" dxfId="201" priority="227" stopIfTrue="1" operator="equal">
      <formula>"لا يوجد"</formula>
    </cfRule>
    <cfRule type="cellIs" dxfId="200" priority="228" stopIfTrue="1" operator="equal">
      <formula>"لم يرسي"</formula>
    </cfRule>
  </conditionalFormatting>
  <conditionalFormatting sqref="C130:C131">
    <cfRule type="cellIs" dxfId="199" priority="225" stopIfTrue="1" operator="equal">
      <formula>"لا يوجد"</formula>
    </cfRule>
    <cfRule type="cellIs" dxfId="198" priority="226" stopIfTrue="1" operator="equal">
      <formula>"لم يرسي"</formula>
    </cfRule>
  </conditionalFormatting>
  <conditionalFormatting sqref="C132:C135">
    <cfRule type="cellIs" dxfId="197" priority="223" stopIfTrue="1" operator="equal">
      <formula>"لا يوجد"</formula>
    </cfRule>
    <cfRule type="cellIs" dxfId="196" priority="224" stopIfTrue="1" operator="equal">
      <formula>"لم يرسي"</formula>
    </cfRule>
  </conditionalFormatting>
  <conditionalFormatting sqref="D103 D5:D12 D25:D33 D113:D115 D47 D14:D18">
    <cfRule type="cellIs" dxfId="195" priority="221" stopIfTrue="1" operator="equal">
      <formula>"لا يوجد"</formula>
    </cfRule>
    <cfRule type="cellIs" dxfId="194" priority="222" stopIfTrue="1" operator="equal">
      <formula>"لم يرسي"</formula>
    </cfRule>
  </conditionalFormatting>
  <conditionalFormatting sqref="D48:D61">
    <cfRule type="cellIs" dxfId="193" priority="219" stopIfTrue="1" operator="equal">
      <formula>"لا يوجد"</formula>
    </cfRule>
    <cfRule type="cellIs" dxfId="192" priority="220" stopIfTrue="1" operator="equal">
      <formula>"لم يرسي"</formula>
    </cfRule>
  </conditionalFormatting>
  <conditionalFormatting sqref="D121:D129">
    <cfRule type="cellIs" dxfId="191" priority="217" stopIfTrue="1" operator="equal">
      <formula>"لا يوجد"</formula>
    </cfRule>
    <cfRule type="cellIs" dxfId="190" priority="218" stopIfTrue="1" operator="equal">
      <formula>"لم يرسي"</formula>
    </cfRule>
  </conditionalFormatting>
  <conditionalFormatting sqref="D130:D131">
    <cfRule type="cellIs" dxfId="189" priority="215" stopIfTrue="1" operator="equal">
      <formula>"لا يوجد"</formula>
    </cfRule>
    <cfRule type="cellIs" dxfId="188" priority="216" stopIfTrue="1" operator="equal">
      <formula>"لم يرسي"</formula>
    </cfRule>
  </conditionalFormatting>
  <conditionalFormatting sqref="D132:D135">
    <cfRule type="cellIs" dxfId="187" priority="213" stopIfTrue="1" operator="equal">
      <formula>"لا يوجد"</formula>
    </cfRule>
    <cfRule type="cellIs" dxfId="186" priority="214" stopIfTrue="1" operator="equal">
      <formula>"لم يرسي"</formula>
    </cfRule>
  </conditionalFormatting>
  <conditionalFormatting sqref="E103:F103 E5:F12 E21:F21 E31:F32 E66:F66 E81:F81 E27:F27 E113:F115 E47:F47 E14:F18">
    <cfRule type="cellIs" dxfId="185" priority="211" stopIfTrue="1" operator="equal">
      <formula>"لا يوجد"</formula>
    </cfRule>
    <cfRule type="cellIs" dxfId="184" priority="212" stopIfTrue="1" operator="equal">
      <formula>"لم يرسي"</formula>
    </cfRule>
  </conditionalFormatting>
  <conditionalFormatting sqref="E48:F61">
    <cfRule type="cellIs" dxfId="183" priority="209" stopIfTrue="1" operator="equal">
      <formula>"لا يوجد"</formula>
    </cfRule>
    <cfRule type="cellIs" dxfId="182" priority="210" stopIfTrue="1" operator="equal">
      <formula>"لم يرسي"</formula>
    </cfRule>
  </conditionalFormatting>
  <conditionalFormatting sqref="E121:F129">
    <cfRule type="cellIs" dxfId="181" priority="207" stopIfTrue="1" operator="equal">
      <formula>"لا يوجد"</formula>
    </cfRule>
    <cfRule type="cellIs" dxfId="180" priority="208" stopIfTrue="1" operator="equal">
      <formula>"لم يرسي"</formula>
    </cfRule>
  </conditionalFormatting>
  <conditionalFormatting sqref="E130:F131">
    <cfRule type="cellIs" dxfId="179" priority="205" stopIfTrue="1" operator="equal">
      <formula>"لا يوجد"</formula>
    </cfRule>
    <cfRule type="cellIs" dxfId="178" priority="206" stopIfTrue="1" operator="equal">
      <formula>"لم يرسي"</formula>
    </cfRule>
  </conditionalFormatting>
  <conditionalFormatting sqref="E132:F135">
    <cfRule type="cellIs" dxfId="177" priority="203" stopIfTrue="1" operator="equal">
      <formula>"لا يوجد"</formula>
    </cfRule>
    <cfRule type="cellIs" dxfId="176" priority="204" stopIfTrue="1" operator="equal">
      <formula>"لم يرسي"</formula>
    </cfRule>
  </conditionalFormatting>
  <conditionalFormatting sqref="G103:H103 G5:I5 G113:H115 F137:F150 H137:H150 H48:H61 G4:H4 J48:K61 J137:K150 G6:H12 I6:I150 G14:H33">
    <cfRule type="containsText" dxfId="175" priority="198" operator="containsText" text="فاركوبي">
      <formula>NOT(ISERROR(SEARCH("فاركوبي",F4)))</formula>
    </cfRule>
    <cfRule type="containsText" dxfId="174" priority="199" operator="containsText" text="فاركو بي">
      <formula>NOT(ISERROR(SEARCH("فاركو بي",F4)))</formula>
    </cfRule>
    <cfRule type="containsText" dxfId="173" priority="200" operator="containsText" text="عامري">
      <formula>NOT(ISERROR(SEARCH("عامري",F4)))</formula>
    </cfRule>
  </conditionalFormatting>
  <conditionalFormatting sqref="G103:H103 G5:I5 G113:H115 F137:F150 H137:H150 H48:H61 G4:H4 J48:K61 J137:K150 G6:H12 I6:I150 G14:H33">
    <cfRule type="containsText" dxfId="172" priority="195" operator="containsText" text="فاركو بى">
      <formula>NOT(ISERROR(SEARCH("فاركو بى",F4)))</formula>
    </cfRule>
    <cfRule type="containsText" dxfId="171" priority="196" operator="containsText" text="بي">
      <formula>NOT(ISERROR(SEARCH("بي",F4)))</formula>
    </cfRule>
    <cfRule type="containsText" dxfId="170" priority="197" operator="containsText" text="فاركوبي">
      <formula>NOT(ISERROR(SEARCH("فاركوبي",F4)))</formula>
    </cfRule>
  </conditionalFormatting>
  <conditionalFormatting sqref="G62:H63">
    <cfRule type="containsText" dxfId="169" priority="192" operator="containsText" text="فاركوبي">
      <formula>NOT(ISERROR(SEARCH("فاركوبي",G62)))</formula>
    </cfRule>
    <cfRule type="containsText" dxfId="168" priority="193" operator="containsText" text="فاركو بي">
      <formula>NOT(ISERROR(SEARCH("فاركو بي",G62)))</formula>
    </cfRule>
    <cfRule type="containsText" dxfId="167" priority="194" operator="containsText" text="عامري">
      <formula>NOT(ISERROR(SEARCH("عامري",G62)))</formula>
    </cfRule>
  </conditionalFormatting>
  <conditionalFormatting sqref="G62:H63">
    <cfRule type="containsText" dxfId="166" priority="189" operator="containsText" text="فاركو بى">
      <formula>NOT(ISERROR(SEARCH("فاركو بى",G62)))</formula>
    </cfRule>
    <cfRule type="containsText" dxfId="165" priority="190" operator="containsText" text="بي">
      <formula>NOT(ISERROR(SEARCH("بي",G62)))</formula>
    </cfRule>
    <cfRule type="containsText" dxfId="164" priority="191" operator="containsText" text="فاركوبي">
      <formula>NOT(ISERROR(SEARCH("فاركوبي",G62)))</formula>
    </cfRule>
  </conditionalFormatting>
  <conditionalFormatting sqref="G97:H97 G104:H105 G99:H102">
    <cfRule type="containsText" dxfId="163" priority="186" operator="containsText" text="فاركوبي">
      <formula>NOT(ISERROR(SEARCH("فاركوبي",G97)))</formula>
    </cfRule>
    <cfRule type="containsText" dxfId="162" priority="187" operator="containsText" text="فاركو بي">
      <formula>NOT(ISERROR(SEARCH("فاركو بي",G97)))</formula>
    </cfRule>
    <cfRule type="containsText" dxfId="161" priority="188" operator="containsText" text="عامري">
      <formula>NOT(ISERROR(SEARCH("عامري",G97)))</formula>
    </cfRule>
  </conditionalFormatting>
  <conditionalFormatting sqref="G97:H97 G104:H105 G99:H102">
    <cfRule type="containsText" dxfId="160" priority="183" operator="containsText" text="فاركو بى">
      <formula>NOT(ISERROR(SEARCH("فاركو بى",G97)))</formula>
    </cfRule>
    <cfRule type="containsText" dxfId="159" priority="184" operator="containsText" text="بي">
      <formula>NOT(ISERROR(SEARCH("بي",G97)))</formula>
    </cfRule>
    <cfRule type="containsText" dxfId="158" priority="185" operator="containsText" text="فاركوبي">
      <formula>NOT(ISERROR(SEARCH("فاركوبي",G97)))</formula>
    </cfRule>
  </conditionalFormatting>
  <conditionalFormatting sqref="G98:H98">
    <cfRule type="containsText" dxfId="157" priority="180" operator="containsText" text="فاركوبي">
      <formula>NOT(ISERROR(SEARCH("فاركوبي",G98)))</formula>
    </cfRule>
    <cfRule type="containsText" dxfId="156" priority="181" operator="containsText" text="فاركو بي">
      <formula>NOT(ISERROR(SEARCH("فاركو بي",G98)))</formula>
    </cfRule>
    <cfRule type="containsText" dxfId="155" priority="182" operator="containsText" text="عامري">
      <formula>NOT(ISERROR(SEARCH("عامري",G98)))</formula>
    </cfRule>
  </conditionalFormatting>
  <conditionalFormatting sqref="G98:H98">
    <cfRule type="containsText" dxfId="154" priority="177" operator="containsText" text="فاركو بى">
      <formula>NOT(ISERROR(SEARCH("فاركو بى",G98)))</formula>
    </cfRule>
    <cfRule type="containsText" dxfId="153" priority="178" operator="containsText" text="بي">
      <formula>NOT(ISERROR(SEARCH("بي",G98)))</formula>
    </cfRule>
    <cfRule type="containsText" dxfId="152" priority="179" operator="containsText" text="فاركوبي">
      <formula>NOT(ISERROR(SEARCH("فاركوبي",G98)))</formula>
    </cfRule>
  </conditionalFormatting>
  <conditionalFormatting sqref="G106:H112">
    <cfRule type="containsText" dxfId="151" priority="174" operator="containsText" text="فاركوبي">
      <formula>NOT(ISERROR(SEARCH("فاركوبي",G106)))</formula>
    </cfRule>
    <cfRule type="containsText" dxfId="150" priority="175" operator="containsText" text="فاركو بي">
      <formula>NOT(ISERROR(SEARCH("فاركو بي",G106)))</formula>
    </cfRule>
    <cfRule type="containsText" dxfId="149" priority="176" operator="containsText" text="عامري">
      <formula>NOT(ISERROR(SEARCH("عامري",G106)))</formula>
    </cfRule>
  </conditionalFormatting>
  <conditionalFormatting sqref="G106:H112">
    <cfRule type="containsText" dxfId="148" priority="171" operator="containsText" text="فاركو بى">
      <formula>NOT(ISERROR(SEARCH("فاركو بى",G106)))</formula>
    </cfRule>
    <cfRule type="containsText" dxfId="147" priority="172" operator="containsText" text="بي">
      <formula>NOT(ISERROR(SEARCH("بي",G106)))</formula>
    </cfRule>
    <cfRule type="containsText" dxfId="146" priority="173" operator="containsText" text="فاركوبي">
      <formula>NOT(ISERROR(SEARCH("فاركوبي",G106)))</formula>
    </cfRule>
  </conditionalFormatting>
  <conditionalFormatting sqref="G64:H84">
    <cfRule type="containsText" dxfId="145" priority="162" operator="containsText" text="فاركوبي">
      <formula>NOT(ISERROR(SEARCH("فاركوبي",G64)))</formula>
    </cfRule>
    <cfRule type="containsText" dxfId="144" priority="163" operator="containsText" text="فاركو بي">
      <formula>NOT(ISERROR(SEARCH("فاركو بي",G64)))</formula>
    </cfRule>
    <cfRule type="containsText" dxfId="143" priority="164" operator="containsText" text="عامري">
      <formula>NOT(ISERROR(SEARCH("عامري",G64)))</formula>
    </cfRule>
  </conditionalFormatting>
  <conditionalFormatting sqref="G64:H84">
    <cfRule type="containsText" dxfId="142" priority="159" operator="containsText" text="فاركو بى">
      <formula>NOT(ISERROR(SEARCH("فاركو بى",G64)))</formula>
    </cfRule>
    <cfRule type="containsText" dxfId="141" priority="160" operator="containsText" text="بي">
      <formula>NOT(ISERROR(SEARCH("بي",G64)))</formula>
    </cfRule>
    <cfRule type="containsText" dxfId="140" priority="161" operator="containsText" text="فاركوبي">
      <formula>NOT(ISERROR(SEARCH("فاركوبي",G64)))</formula>
    </cfRule>
  </conditionalFormatting>
  <conditionalFormatting sqref="G85:H85">
    <cfRule type="containsText" dxfId="139" priority="156" operator="containsText" text="فاركوبي">
      <formula>NOT(ISERROR(SEARCH("فاركوبي",G85)))</formula>
    </cfRule>
    <cfRule type="containsText" dxfId="138" priority="157" operator="containsText" text="فاركو بي">
      <formula>NOT(ISERROR(SEARCH("فاركو بي",G85)))</formula>
    </cfRule>
    <cfRule type="containsText" dxfId="137" priority="158" operator="containsText" text="عامري">
      <formula>NOT(ISERROR(SEARCH("عامري",G85)))</formula>
    </cfRule>
  </conditionalFormatting>
  <conditionalFormatting sqref="G85:H85">
    <cfRule type="containsText" dxfId="136" priority="153" operator="containsText" text="فاركو بى">
      <formula>NOT(ISERROR(SEARCH("فاركو بى",G85)))</formula>
    </cfRule>
    <cfRule type="containsText" dxfId="135" priority="154" operator="containsText" text="بي">
      <formula>NOT(ISERROR(SEARCH("بي",G85)))</formula>
    </cfRule>
    <cfRule type="containsText" dxfId="134" priority="155" operator="containsText" text="فاركوبي">
      <formula>NOT(ISERROR(SEARCH("فاركوبي",G85)))</formula>
    </cfRule>
  </conditionalFormatting>
  <conditionalFormatting sqref="G86:H87">
    <cfRule type="containsText" dxfId="133" priority="150" operator="containsText" text="فاركوبي">
      <formula>NOT(ISERROR(SEARCH("فاركوبي",G86)))</formula>
    </cfRule>
    <cfRule type="containsText" dxfId="132" priority="151" operator="containsText" text="فاركو بي">
      <formula>NOT(ISERROR(SEARCH("فاركو بي",G86)))</formula>
    </cfRule>
    <cfRule type="containsText" dxfId="131" priority="152" operator="containsText" text="عامري">
      <formula>NOT(ISERROR(SEARCH("عامري",G86)))</formula>
    </cfRule>
  </conditionalFormatting>
  <conditionalFormatting sqref="G86:H87">
    <cfRule type="containsText" dxfId="130" priority="147" operator="containsText" text="فاركو بى">
      <formula>NOT(ISERROR(SEARCH("فاركو بى",G86)))</formula>
    </cfRule>
    <cfRule type="containsText" dxfId="129" priority="148" operator="containsText" text="بي">
      <formula>NOT(ISERROR(SEARCH("بي",G86)))</formula>
    </cfRule>
    <cfRule type="containsText" dxfId="128" priority="149" operator="containsText" text="فاركوبي">
      <formula>NOT(ISERROR(SEARCH("فاركوبي",G86)))</formula>
    </cfRule>
  </conditionalFormatting>
  <conditionalFormatting sqref="G88:H89">
    <cfRule type="containsText" dxfId="127" priority="144" operator="containsText" text="فاركوبي">
      <formula>NOT(ISERROR(SEARCH("فاركوبي",G88)))</formula>
    </cfRule>
    <cfRule type="containsText" dxfId="126" priority="145" operator="containsText" text="فاركو بي">
      <formula>NOT(ISERROR(SEARCH("فاركو بي",G88)))</formula>
    </cfRule>
    <cfRule type="containsText" dxfId="125" priority="146" operator="containsText" text="عامري">
      <formula>NOT(ISERROR(SEARCH("عامري",G88)))</formula>
    </cfRule>
  </conditionalFormatting>
  <conditionalFormatting sqref="G88:H89">
    <cfRule type="containsText" dxfId="124" priority="141" operator="containsText" text="فاركو بى">
      <formula>NOT(ISERROR(SEARCH("فاركو بى",G88)))</formula>
    </cfRule>
    <cfRule type="containsText" dxfId="123" priority="142" operator="containsText" text="بي">
      <formula>NOT(ISERROR(SEARCH("بي",G88)))</formula>
    </cfRule>
    <cfRule type="containsText" dxfId="122" priority="143" operator="containsText" text="فاركوبي">
      <formula>NOT(ISERROR(SEARCH("فاركوبي",G88)))</formula>
    </cfRule>
  </conditionalFormatting>
  <conditionalFormatting sqref="G91:H91">
    <cfRule type="containsText" dxfId="121" priority="138" operator="containsText" text="فاركوبي">
      <formula>NOT(ISERROR(SEARCH("فاركوبي",G91)))</formula>
    </cfRule>
    <cfRule type="containsText" dxfId="120" priority="139" operator="containsText" text="فاركو بي">
      <formula>NOT(ISERROR(SEARCH("فاركو بي",G91)))</formula>
    </cfRule>
    <cfRule type="containsText" dxfId="119" priority="140" operator="containsText" text="عامري">
      <formula>NOT(ISERROR(SEARCH("عامري",G91)))</formula>
    </cfRule>
  </conditionalFormatting>
  <conditionalFormatting sqref="G91:H91">
    <cfRule type="containsText" dxfId="118" priority="135" operator="containsText" text="فاركو بى">
      <formula>NOT(ISERROR(SEARCH("فاركو بى",G91)))</formula>
    </cfRule>
    <cfRule type="containsText" dxfId="117" priority="136" operator="containsText" text="بي">
      <formula>NOT(ISERROR(SEARCH("بي",G91)))</formula>
    </cfRule>
    <cfRule type="containsText" dxfId="116" priority="137" operator="containsText" text="فاركوبي">
      <formula>NOT(ISERROR(SEARCH("فاركوبي",G91)))</formula>
    </cfRule>
  </conditionalFormatting>
  <conditionalFormatting sqref="G92:H93">
    <cfRule type="containsText" dxfId="115" priority="132" operator="containsText" text="فاركوبي">
      <formula>NOT(ISERROR(SEARCH("فاركوبي",G92)))</formula>
    </cfRule>
    <cfRule type="containsText" dxfId="114" priority="133" operator="containsText" text="فاركو بي">
      <formula>NOT(ISERROR(SEARCH("فاركو بي",G92)))</formula>
    </cfRule>
    <cfRule type="containsText" dxfId="113" priority="134" operator="containsText" text="عامري">
      <formula>NOT(ISERROR(SEARCH("عامري",G92)))</formula>
    </cfRule>
  </conditionalFormatting>
  <conditionalFormatting sqref="G92:H93">
    <cfRule type="containsText" dxfId="112" priority="129" operator="containsText" text="فاركو بى">
      <formula>NOT(ISERROR(SEARCH("فاركو بى",G92)))</formula>
    </cfRule>
    <cfRule type="containsText" dxfId="111" priority="130" operator="containsText" text="بي">
      <formula>NOT(ISERROR(SEARCH("بي",G92)))</formula>
    </cfRule>
    <cfRule type="containsText" dxfId="110" priority="131" operator="containsText" text="فاركوبي">
      <formula>NOT(ISERROR(SEARCH("فاركوبي",G92)))</formula>
    </cfRule>
  </conditionalFormatting>
  <conditionalFormatting sqref="G94:H94">
    <cfRule type="containsText" dxfId="109" priority="126" operator="containsText" text="فاركوبي">
      <formula>NOT(ISERROR(SEARCH("فاركوبي",G94)))</formula>
    </cfRule>
    <cfRule type="containsText" dxfId="108" priority="127" operator="containsText" text="فاركو بي">
      <formula>NOT(ISERROR(SEARCH("فاركو بي",G94)))</formula>
    </cfRule>
    <cfRule type="containsText" dxfId="107" priority="128" operator="containsText" text="عامري">
      <formula>NOT(ISERROR(SEARCH("عامري",G94)))</formula>
    </cfRule>
  </conditionalFormatting>
  <conditionalFormatting sqref="G94:H94">
    <cfRule type="containsText" dxfId="106" priority="123" operator="containsText" text="فاركو بى">
      <formula>NOT(ISERROR(SEARCH("فاركو بى",G94)))</formula>
    </cfRule>
    <cfRule type="containsText" dxfId="105" priority="124" operator="containsText" text="بي">
      <formula>NOT(ISERROR(SEARCH("بي",G94)))</formula>
    </cfRule>
    <cfRule type="containsText" dxfId="104" priority="125" operator="containsText" text="فاركوبي">
      <formula>NOT(ISERROR(SEARCH("فاركوبي",G94)))</formula>
    </cfRule>
  </conditionalFormatting>
  <conditionalFormatting sqref="G95:H95">
    <cfRule type="containsText" dxfId="103" priority="120" operator="containsText" text="فاركوبي">
      <formula>NOT(ISERROR(SEARCH("فاركوبي",G95)))</formula>
    </cfRule>
    <cfRule type="containsText" dxfId="102" priority="121" operator="containsText" text="فاركو بي">
      <formula>NOT(ISERROR(SEARCH("فاركو بي",G95)))</formula>
    </cfRule>
    <cfRule type="containsText" dxfId="101" priority="122" operator="containsText" text="عامري">
      <formula>NOT(ISERROR(SEARCH("عامري",G95)))</formula>
    </cfRule>
  </conditionalFormatting>
  <conditionalFormatting sqref="G95:H95">
    <cfRule type="containsText" dxfId="100" priority="117" operator="containsText" text="فاركو بى">
      <formula>NOT(ISERROR(SEARCH("فاركو بى",G95)))</formula>
    </cfRule>
    <cfRule type="containsText" dxfId="99" priority="118" operator="containsText" text="بي">
      <formula>NOT(ISERROR(SEARCH("بي",G95)))</formula>
    </cfRule>
    <cfRule type="containsText" dxfId="98" priority="119" operator="containsText" text="فاركوبي">
      <formula>NOT(ISERROR(SEARCH("فاركوبي",G95)))</formula>
    </cfRule>
  </conditionalFormatting>
  <conditionalFormatting sqref="G96:H96">
    <cfRule type="containsText" dxfId="97" priority="114" operator="containsText" text="فاركوبي">
      <formula>NOT(ISERROR(SEARCH("فاركوبي",G96)))</formula>
    </cfRule>
    <cfRule type="containsText" dxfId="96" priority="115" operator="containsText" text="فاركو بي">
      <formula>NOT(ISERROR(SEARCH("فاركو بي",G96)))</formula>
    </cfRule>
    <cfRule type="containsText" dxfId="95" priority="116" operator="containsText" text="عامري">
      <formula>NOT(ISERROR(SEARCH("عامري",G96)))</formula>
    </cfRule>
  </conditionalFormatting>
  <conditionalFormatting sqref="G96:H96">
    <cfRule type="containsText" dxfId="94" priority="111" operator="containsText" text="فاركو بى">
      <formula>NOT(ISERROR(SEARCH("فاركو بى",G96)))</formula>
    </cfRule>
    <cfRule type="containsText" dxfId="93" priority="112" operator="containsText" text="بي">
      <formula>NOT(ISERROR(SEARCH("بي",G96)))</formula>
    </cfRule>
    <cfRule type="containsText" dxfId="92" priority="113" operator="containsText" text="فاركوبي">
      <formula>NOT(ISERROR(SEARCH("فاركوبي",G96)))</formula>
    </cfRule>
  </conditionalFormatting>
  <conditionalFormatting sqref="G90:H90">
    <cfRule type="containsText" dxfId="91" priority="108" operator="containsText" text="فاركوبي">
      <formula>NOT(ISERROR(SEARCH("فاركوبي",G90)))</formula>
    </cfRule>
    <cfRule type="containsText" dxfId="90" priority="109" operator="containsText" text="فاركو بي">
      <formula>NOT(ISERROR(SEARCH("فاركو بي",G90)))</formula>
    </cfRule>
    <cfRule type="containsText" dxfId="89" priority="110" operator="containsText" text="عامري">
      <formula>NOT(ISERROR(SEARCH("عامري",G90)))</formula>
    </cfRule>
  </conditionalFormatting>
  <conditionalFormatting sqref="G90:H90">
    <cfRule type="containsText" dxfId="88" priority="105" operator="containsText" text="فاركو بى">
      <formula>NOT(ISERROR(SEARCH("فاركو بى",G90)))</formula>
    </cfRule>
    <cfRule type="containsText" dxfId="87" priority="106" operator="containsText" text="بي">
      <formula>NOT(ISERROR(SEARCH("بي",G90)))</formula>
    </cfRule>
    <cfRule type="containsText" dxfId="86" priority="107" operator="containsText" text="فاركوبي">
      <formula>NOT(ISERROR(SEARCH("فاركوبي",G90)))</formula>
    </cfRule>
  </conditionalFormatting>
  <conditionalFormatting sqref="G34:H39">
    <cfRule type="containsText" dxfId="85" priority="102" operator="containsText" text="فاركوبي">
      <formula>NOT(ISERROR(SEARCH("فاركوبي",G34)))</formula>
    </cfRule>
    <cfRule type="containsText" dxfId="84" priority="103" operator="containsText" text="فاركو بي">
      <formula>NOT(ISERROR(SEARCH("فاركو بي",G34)))</formula>
    </cfRule>
    <cfRule type="containsText" dxfId="83" priority="104" operator="containsText" text="عامري">
      <formula>NOT(ISERROR(SEARCH("عامري",G34)))</formula>
    </cfRule>
  </conditionalFormatting>
  <conditionalFormatting sqref="G34:H39">
    <cfRule type="containsText" dxfId="82" priority="99" operator="containsText" text="فاركو بى">
      <formula>NOT(ISERROR(SEARCH("فاركو بى",G34)))</formula>
    </cfRule>
    <cfRule type="containsText" dxfId="81" priority="100" operator="containsText" text="بي">
      <formula>NOT(ISERROR(SEARCH("بي",G34)))</formula>
    </cfRule>
    <cfRule type="containsText" dxfId="80" priority="101" operator="containsText" text="فاركوبي">
      <formula>NOT(ISERROR(SEARCH("فاركوبي",G34)))</formula>
    </cfRule>
  </conditionalFormatting>
  <conditionalFormatting sqref="G116:H116">
    <cfRule type="containsText" dxfId="79" priority="96" operator="containsText" text="فاركوبي">
      <formula>NOT(ISERROR(SEARCH("فاركوبي",G116)))</formula>
    </cfRule>
    <cfRule type="containsText" dxfId="78" priority="97" operator="containsText" text="فاركو بي">
      <formula>NOT(ISERROR(SEARCH("فاركو بي",G116)))</formula>
    </cfRule>
    <cfRule type="containsText" dxfId="77" priority="98" operator="containsText" text="عامري">
      <formula>NOT(ISERROR(SEARCH("عامري",G116)))</formula>
    </cfRule>
  </conditionalFormatting>
  <conditionalFormatting sqref="G116:H116">
    <cfRule type="containsText" dxfId="76" priority="93" operator="containsText" text="فاركو بى">
      <formula>NOT(ISERROR(SEARCH("فاركو بى",G116)))</formula>
    </cfRule>
    <cfRule type="containsText" dxfId="75" priority="94" operator="containsText" text="بي">
      <formula>NOT(ISERROR(SEARCH("بي",G116)))</formula>
    </cfRule>
    <cfRule type="containsText" dxfId="74" priority="95" operator="containsText" text="فاركوبي">
      <formula>NOT(ISERROR(SEARCH("فاركوبي",G116)))</formula>
    </cfRule>
  </conditionalFormatting>
  <conditionalFormatting sqref="G117:H120 G136:H136">
    <cfRule type="containsText" dxfId="73" priority="90" operator="containsText" text="فاركوبي">
      <formula>NOT(ISERROR(SEARCH("فاركوبي",G117)))</formula>
    </cfRule>
    <cfRule type="containsText" dxfId="72" priority="91" operator="containsText" text="فاركو بي">
      <formula>NOT(ISERROR(SEARCH("فاركو بي",G117)))</formula>
    </cfRule>
    <cfRule type="containsText" dxfId="71" priority="92" operator="containsText" text="عامري">
      <formula>NOT(ISERROR(SEARCH("عامري",G117)))</formula>
    </cfRule>
  </conditionalFormatting>
  <conditionalFormatting sqref="G117:H120 G136:H136">
    <cfRule type="containsText" dxfId="70" priority="87" operator="containsText" text="فاركو بى">
      <formula>NOT(ISERROR(SEARCH("فاركو بى",G117)))</formula>
    </cfRule>
    <cfRule type="containsText" dxfId="69" priority="88" operator="containsText" text="بي">
      <formula>NOT(ISERROR(SEARCH("بي",G117)))</formula>
    </cfRule>
    <cfRule type="containsText" dxfId="68" priority="89" operator="containsText" text="فاركوبي">
      <formula>NOT(ISERROR(SEARCH("فاركوبي",G117)))</formula>
    </cfRule>
  </conditionalFormatting>
  <conditionalFormatting sqref="G40:H46">
    <cfRule type="containsText" dxfId="67" priority="84" operator="containsText" text="فاركوبي">
      <formula>NOT(ISERROR(SEARCH("فاركوبي",G40)))</formula>
    </cfRule>
    <cfRule type="containsText" dxfId="66" priority="85" operator="containsText" text="فاركو بي">
      <formula>NOT(ISERROR(SEARCH("فاركو بي",G40)))</formula>
    </cfRule>
    <cfRule type="containsText" dxfId="65" priority="86" operator="containsText" text="عامري">
      <formula>NOT(ISERROR(SEARCH("عامري",G40)))</formula>
    </cfRule>
  </conditionalFormatting>
  <conditionalFormatting sqref="G40:H46">
    <cfRule type="containsText" dxfId="64" priority="81" operator="containsText" text="فاركو بى">
      <formula>NOT(ISERROR(SEARCH("فاركو بى",G40)))</formula>
    </cfRule>
    <cfRule type="containsText" dxfId="63" priority="82" operator="containsText" text="بي">
      <formula>NOT(ISERROR(SEARCH("بي",G40)))</formula>
    </cfRule>
    <cfRule type="containsText" dxfId="62" priority="83" operator="containsText" text="فاركوبي">
      <formula>NOT(ISERROR(SEARCH("فاركوبي",G40)))</formula>
    </cfRule>
  </conditionalFormatting>
  <conditionalFormatting sqref="G48:H61">
    <cfRule type="cellIs" dxfId="61" priority="79" stopIfTrue="1" operator="equal">
      <formula>"لا يوجد"</formula>
    </cfRule>
    <cfRule type="cellIs" dxfId="60" priority="80" stopIfTrue="1" operator="equal">
      <formula>"لم يرسي"</formula>
    </cfRule>
  </conditionalFormatting>
  <conditionalFormatting sqref="G47:H47">
    <cfRule type="containsText" dxfId="59" priority="76" operator="containsText" text="فاركوبي">
      <formula>NOT(ISERROR(SEARCH("فاركوبي",G47)))</formula>
    </cfRule>
    <cfRule type="containsText" dxfId="58" priority="77" operator="containsText" text="فاركو بي">
      <formula>NOT(ISERROR(SEARCH("فاركو بي",G47)))</formula>
    </cfRule>
    <cfRule type="containsText" dxfId="57" priority="78" operator="containsText" text="عامري">
      <formula>NOT(ISERROR(SEARCH("عامري",G47)))</formula>
    </cfRule>
  </conditionalFormatting>
  <conditionalFormatting sqref="G47:H47">
    <cfRule type="containsText" dxfId="56" priority="73" operator="containsText" text="فاركو بى">
      <formula>NOT(ISERROR(SEARCH("فاركو بى",G47)))</formula>
    </cfRule>
    <cfRule type="containsText" dxfId="55" priority="74" operator="containsText" text="بي">
      <formula>NOT(ISERROR(SEARCH("بي",G47)))</formula>
    </cfRule>
    <cfRule type="containsText" dxfId="54" priority="75" operator="containsText" text="فاركوبي">
      <formula>NOT(ISERROR(SEARCH("فاركوبي",G47)))</formula>
    </cfRule>
  </conditionalFormatting>
  <conditionalFormatting sqref="G121:H129">
    <cfRule type="containsText" dxfId="53" priority="70" operator="containsText" text="فاركوبي">
      <formula>NOT(ISERROR(SEARCH("فاركوبي",G121)))</formula>
    </cfRule>
    <cfRule type="containsText" dxfId="52" priority="71" operator="containsText" text="فاركو بي">
      <formula>NOT(ISERROR(SEARCH("فاركو بي",G121)))</formula>
    </cfRule>
    <cfRule type="containsText" dxfId="51" priority="72" operator="containsText" text="عامري">
      <formula>NOT(ISERROR(SEARCH("عامري",G121)))</formula>
    </cfRule>
  </conditionalFormatting>
  <conditionalFormatting sqref="G121:H129">
    <cfRule type="containsText" dxfId="50" priority="67" operator="containsText" text="فاركو بى">
      <formula>NOT(ISERROR(SEARCH("فاركو بى",G121)))</formula>
    </cfRule>
    <cfRule type="containsText" dxfId="49" priority="68" operator="containsText" text="بي">
      <formula>NOT(ISERROR(SEARCH("بي",G121)))</formula>
    </cfRule>
    <cfRule type="containsText" dxfId="48" priority="69" operator="containsText" text="فاركوبي">
      <formula>NOT(ISERROR(SEARCH("فاركوبي",G121)))</formula>
    </cfRule>
  </conditionalFormatting>
  <conditionalFormatting sqref="G130:H131">
    <cfRule type="containsText" dxfId="47" priority="64" operator="containsText" text="فاركوبي">
      <formula>NOT(ISERROR(SEARCH("فاركوبي",G130)))</formula>
    </cfRule>
    <cfRule type="containsText" dxfId="46" priority="65" operator="containsText" text="فاركو بي">
      <formula>NOT(ISERROR(SEARCH("فاركو بي",G130)))</formula>
    </cfRule>
    <cfRule type="containsText" dxfId="45" priority="66" operator="containsText" text="عامري">
      <formula>NOT(ISERROR(SEARCH("عامري",G130)))</formula>
    </cfRule>
  </conditionalFormatting>
  <conditionalFormatting sqref="G130:H131">
    <cfRule type="containsText" dxfId="44" priority="61" operator="containsText" text="فاركو بى">
      <formula>NOT(ISERROR(SEARCH("فاركو بى",G130)))</formula>
    </cfRule>
    <cfRule type="containsText" dxfId="43" priority="62" operator="containsText" text="بي">
      <formula>NOT(ISERROR(SEARCH("بي",G130)))</formula>
    </cfRule>
    <cfRule type="containsText" dxfId="42" priority="63" operator="containsText" text="فاركوبي">
      <formula>NOT(ISERROR(SEARCH("فاركوبي",G130)))</formula>
    </cfRule>
  </conditionalFormatting>
  <conditionalFormatting sqref="G132:H135">
    <cfRule type="containsText" dxfId="41" priority="58" operator="containsText" text="فاركوبي">
      <formula>NOT(ISERROR(SEARCH("فاركوبي",G132)))</formula>
    </cfRule>
    <cfRule type="containsText" dxfId="40" priority="59" operator="containsText" text="فاركو بي">
      <formula>NOT(ISERROR(SEARCH("فاركو بي",G132)))</formula>
    </cfRule>
    <cfRule type="containsText" dxfId="39" priority="60" operator="containsText" text="عامري">
      <formula>NOT(ISERROR(SEARCH("عامري",G132)))</formula>
    </cfRule>
  </conditionalFormatting>
  <conditionalFormatting sqref="G132:H135">
    <cfRule type="containsText" dxfId="38" priority="55" operator="containsText" text="فاركو بى">
      <formula>NOT(ISERROR(SEARCH("فاركو بى",G132)))</formula>
    </cfRule>
    <cfRule type="containsText" dxfId="37" priority="56" operator="containsText" text="بي">
      <formula>NOT(ISERROR(SEARCH("بي",G132)))</formula>
    </cfRule>
    <cfRule type="containsText" dxfId="36" priority="57" operator="containsText" text="فاركوبي">
      <formula>NOT(ISERROR(SEARCH("فاركوبي",G132)))</formula>
    </cfRule>
  </conditionalFormatting>
  <conditionalFormatting sqref="F48:F61">
    <cfRule type="containsText" dxfId="35" priority="46" operator="containsText" text="فاركوبي">
      <formula>NOT(ISERROR(SEARCH("فاركوبي",F48)))</formula>
    </cfRule>
    <cfRule type="containsText" dxfId="34" priority="47" operator="containsText" text="فاركو بي">
      <formula>NOT(ISERROR(SEARCH("فاركو بي",F48)))</formula>
    </cfRule>
    <cfRule type="containsText" dxfId="33" priority="48" operator="containsText" text="عامري">
      <formula>NOT(ISERROR(SEARCH("عامري",F48)))</formula>
    </cfRule>
  </conditionalFormatting>
  <conditionalFormatting sqref="F48:F61">
    <cfRule type="containsText" dxfId="32" priority="43" operator="containsText" text="فاركو بى">
      <formula>NOT(ISERROR(SEARCH("فاركو بى",F48)))</formula>
    </cfRule>
    <cfRule type="containsText" dxfId="31" priority="44" operator="containsText" text="بي">
      <formula>NOT(ISERROR(SEARCH("بي",F48)))</formula>
    </cfRule>
    <cfRule type="containsText" dxfId="30" priority="45" operator="containsText" text="فاركوبي">
      <formula>NOT(ISERROR(SEARCH("فاركوبي",F48)))</formula>
    </cfRule>
  </conditionalFormatting>
  <conditionalFormatting sqref="C13">
    <cfRule type="cellIs" dxfId="29" priority="29" stopIfTrue="1" operator="equal">
      <formula>"لا يوجد"</formula>
    </cfRule>
    <cfRule type="cellIs" dxfId="28" priority="30" stopIfTrue="1" operator="equal">
      <formula>"لم يرسي"</formula>
    </cfRule>
  </conditionalFormatting>
  <conditionalFormatting sqref="D13">
    <cfRule type="cellIs" dxfId="27" priority="27" stopIfTrue="1" operator="equal">
      <formula>"لا يوجد"</formula>
    </cfRule>
    <cfRule type="cellIs" dxfId="26" priority="28" stopIfTrue="1" operator="equal">
      <formula>"لم يرسي"</formula>
    </cfRule>
  </conditionalFormatting>
  <conditionalFormatting sqref="E13:F13">
    <cfRule type="cellIs" dxfId="25" priority="25" stopIfTrue="1" operator="equal">
      <formula>"لا يوجد"</formula>
    </cfRule>
    <cfRule type="cellIs" dxfId="24" priority="26" stopIfTrue="1" operator="equal">
      <formula>"لم يرسي"</formula>
    </cfRule>
  </conditionalFormatting>
  <conditionalFormatting sqref="G13:H13">
    <cfRule type="containsText" dxfId="23" priority="22" operator="containsText" text="فاركوبي">
      <formula>NOT(ISERROR(SEARCH("فاركوبي",G13)))</formula>
    </cfRule>
    <cfRule type="containsText" dxfId="22" priority="23" operator="containsText" text="فاركو بي">
      <formula>NOT(ISERROR(SEARCH("فاركو بي",G13)))</formula>
    </cfRule>
    <cfRule type="containsText" dxfId="21" priority="24" operator="containsText" text="عامري">
      <formula>NOT(ISERROR(SEARCH("عامري",G13)))</formula>
    </cfRule>
  </conditionalFormatting>
  <conditionalFormatting sqref="G13:H13">
    <cfRule type="containsText" dxfId="20" priority="19" operator="containsText" text="فاركو بى">
      <formula>NOT(ISERROR(SEARCH("فاركو بى",G13)))</formula>
    </cfRule>
    <cfRule type="containsText" dxfId="19" priority="20" operator="containsText" text="بي">
      <formula>NOT(ISERROR(SEARCH("بي",G13)))</formula>
    </cfRule>
    <cfRule type="containsText" dxfId="18" priority="21" operator="containsText" text="فاركوبي">
      <formula>NOT(ISERROR(SEARCH("فاركوبي",G13)))</formula>
    </cfRule>
  </conditionalFormatting>
  <conditionalFormatting sqref="J4">
    <cfRule type="containsText" dxfId="17" priority="16" operator="containsText" text="فاركوبي">
      <formula>NOT(ISERROR(SEARCH("فاركوبي",J4)))</formula>
    </cfRule>
    <cfRule type="containsText" dxfId="16" priority="17" operator="containsText" text="فاركو بي">
      <formula>NOT(ISERROR(SEARCH("فاركو بي",J4)))</formula>
    </cfRule>
    <cfRule type="containsText" dxfId="15" priority="18" operator="containsText" text="عامري">
      <formula>NOT(ISERROR(SEARCH("عامري",J4)))</formula>
    </cfRule>
  </conditionalFormatting>
  <conditionalFormatting sqref="J4">
    <cfRule type="containsText" dxfId="14" priority="13" operator="containsText" text="فاركو بى">
      <formula>NOT(ISERROR(SEARCH("فاركو بى",J4)))</formula>
    </cfRule>
    <cfRule type="containsText" dxfId="13" priority="14" operator="containsText" text="بي">
      <formula>NOT(ISERROR(SEARCH("بي",J4)))</formula>
    </cfRule>
    <cfRule type="containsText" dxfId="12" priority="15" operator="containsText" text="فاركوبي">
      <formula>NOT(ISERROR(SEARCH("فاركوبي",J4)))</formula>
    </cfRule>
  </conditionalFormatting>
  <conditionalFormatting sqref="G138">
    <cfRule type="containsText" dxfId="11" priority="10" operator="containsText" text="فاركوبي">
      <formula>NOT(ISERROR(SEARCH("فاركوبي",G138)))</formula>
    </cfRule>
    <cfRule type="containsText" dxfId="10" priority="11" operator="containsText" text="فاركو بي">
      <formula>NOT(ISERROR(SEARCH("فاركو بي",G138)))</formula>
    </cfRule>
    <cfRule type="containsText" dxfId="9" priority="12" operator="containsText" text="عامري">
      <formula>NOT(ISERROR(SEARCH("عامري",G138)))</formula>
    </cfRule>
  </conditionalFormatting>
  <conditionalFormatting sqref="G138">
    <cfRule type="containsText" dxfId="8" priority="7" operator="containsText" text="فاركو بى">
      <formula>NOT(ISERROR(SEARCH("فاركو بى",G138)))</formula>
    </cfRule>
    <cfRule type="containsText" dxfId="7" priority="8" operator="containsText" text="بي">
      <formula>NOT(ISERROR(SEARCH("بي",G138)))</formula>
    </cfRule>
    <cfRule type="containsText" dxfId="6" priority="9" operator="containsText" text="فاركوبي">
      <formula>NOT(ISERROR(SEARCH("فاركوبي",G138)))</formula>
    </cfRule>
  </conditionalFormatting>
  <conditionalFormatting sqref="G139">
    <cfRule type="containsText" dxfId="5" priority="4" operator="containsText" text="فاركوبي">
      <formula>NOT(ISERROR(SEARCH("فاركوبي",G139)))</formula>
    </cfRule>
    <cfRule type="containsText" dxfId="4" priority="5" operator="containsText" text="فاركو بي">
      <formula>NOT(ISERROR(SEARCH("فاركو بي",G139)))</formula>
    </cfRule>
    <cfRule type="containsText" dxfId="3" priority="6" operator="containsText" text="عامري">
      <formula>NOT(ISERROR(SEARCH("عامري",G139)))</formula>
    </cfRule>
  </conditionalFormatting>
  <conditionalFormatting sqref="G139">
    <cfRule type="containsText" dxfId="2" priority="1" operator="containsText" text="فاركو بى">
      <formula>NOT(ISERROR(SEARCH("فاركو بى",G139)))</formula>
    </cfRule>
    <cfRule type="containsText" dxfId="1" priority="2" operator="containsText" text="بي">
      <formula>NOT(ISERROR(SEARCH("بي",G139)))</formula>
    </cfRule>
    <cfRule type="containsText" dxfId="0" priority="3" operator="containsText" text="فاركوبي">
      <formula>NOT(ISERROR(SEARCH("فاركوبي",G139)))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Pharco Corp.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2022-07-18T14:34:12Z</dcterms:modified>
</cp:coreProperties>
</file>