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gramming\Excel\Oil Analysis Tools\xDGA\Distribution\"/>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C15" i="1"/>
  <c r="C14" i="1"/>
  <c r="C52" i="1"/>
  <c r="C47" i="1"/>
  <c r="C58" i="1"/>
  <c r="C63" i="1"/>
  <c r="C17" i="1" l="1"/>
</calcChain>
</file>

<file path=xl/sharedStrings.xml><?xml version="1.0" encoding="utf-8"?>
<sst xmlns="http://schemas.openxmlformats.org/spreadsheetml/2006/main" count="19" uniqueCount="19">
  <si>
    <t>Hydrogen</t>
  </si>
  <si>
    <t>Methane</t>
  </si>
  <si>
    <t>Ethane</t>
  </si>
  <si>
    <t>Ethylene</t>
  </si>
  <si>
    <t>Acetylene</t>
  </si>
  <si>
    <t>Carbon Monoxide</t>
  </si>
  <si>
    <t>Carbon Dioxide</t>
  </si>
  <si>
    <t>Oxygen</t>
  </si>
  <si>
    <t>Nitrogen</t>
  </si>
  <si>
    <t>IEC 60599</t>
  </si>
  <si>
    <t>Oil Volume</t>
  </si>
  <si>
    <t>litres</t>
  </si>
  <si>
    <t>Has OLTC</t>
  </si>
  <si>
    <t>Serialised DGA Data</t>
  </si>
  <si>
    <t>Sampling Date</t>
  </si>
  <si>
    <t>Duval Triangles</t>
  </si>
  <si>
    <t>For OLTC</t>
  </si>
  <si>
    <t>Duval Pentagons</t>
  </si>
  <si>
    <t>Rogers Ratios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</si>
</sst>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2" borderId="1" applyNumberFormat="0" applyAlignment="0" applyProtection="0"/>
    <xf numFmtId="0" fontId="3" fillId="3" borderId="2" applyNumberFormat="0" applyAlignment="0" applyProtection="0"/>
  </cellStyleXfs>
  <cellXfs count="8">
    <xf numFmtId="0" fontId="0" fillId="0" borderId="0" xfId="0"/>
    <xf numFmtId="0" fontId="1" fillId="0" borderId="0" xfId="1"/>
    <xf numFmtId="14" fontId="2" fillId="2" borderId="1" xfId="2" applyNumberFormat="1"/>
    <xf numFmtId="0" fontId="2" fillId="2" borderId="1" xfId="2"/>
    <xf numFmtId="3" fontId="2" fillId="2" borderId="1" xfId="2" applyNumberFormat="1"/>
    <xf numFmtId="0" fontId="1" fillId="0" borderId="0" xfId="1" applyAlignment="1">
      <alignment horizontal="left" vertical="top"/>
    </xf>
    <xf numFmtId="0" fontId="3" fillId="3" borderId="2" xfId="3" applyAlignment="1">
      <alignment horizontal="left" vertical="top" wrapText="1"/>
    </xf>
    <xf numFmtId="0" fontId="3" fillId="3" borderId="2" xfId="3" applyAlignment="1">
      <alignment horizontal="left" vertical="top"/>
    </xf>
  </cellXfs>
  <cellStyles count="4">
    <cellStyle name="Heading 4" xfId="1" builtinId="19"/>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69"/>
  <sheetViews>
    <sheetView showGridLines="0" tabSelected="1" topLeftCell="A45" workbookViewId="0">
      <selection activeCell="B64" sqref="B64"/>
    </sheetView>
  </sheetViews>
  <sheetFormatPr defaultRowHeight="15" x14ac:dyDescent="0.25"/>
  <cols>
    <col min="1" max="1" width="5.140625" customWidth="1"/>
    <col min="2" max="2" width="18.7109375" bestFit="1" customWidth="1"/>
    <col min="3" max="4" width="10.7109375" bestFit="1" customWidth="1"/>
    <col min="6" max="6" width="11" bestFit="1" customWidth="1"/>
  </cols>
  <sheetData>
    <row r="2" spans="2:22" x14ac:dyDescent="0.25">
      <c r="B2" s="1" t="s">
        <v>14</v>
      </c>
      <c r="C2" s="2">
        <v>42936</v>
      </c>
      <c r="D2" s="2">
        <v>42571</v>
      </c>
      <c r="F2" s="1" t="s">
        <v>10</v>
      </c>
      <c r="G2" s="4">
        <v>10000</v>
      </c>
      <c r="H2" s="1" t="s">
        <v>11</v>
      </c>
    </row>
    <row r="3" spans="2:22" x14ac:dyDescent="0.25">
      <c r="B3" s="1" t="s">
        <v>0</v>
      </c>
      <c r="C3" s="3">
        <v>500</v>
      </c>
      <c r="D3" s="3">
        <v>100</v>
      </c>
      <c r="F3" s="1" t="s">
        <v>12</v>
      </c>
      <c r="G3" s="3" t="b">
        <f>FALSE</f>
        <v>0</v>
      </c>
    </row>
    <row r="4" spans="2:22" x14ac:dyDescent="0.25">
      <c r="B4" s="1" t="s">
        <v>1</v>
      </c>
      <c r="C4" s="3">
        <v>200</v>
      </c>
      <c r="D4" s="3">
        <v>20</v>
      </c>
    </row>
    <row r="5" spans="2:22" x14ac:dyDescent="0.25">
      <c r="B5" s="1" t="s">
        <v>2</v>
      </c>
      <c r="C5" s="3">
        <v>5</v>
      </c>
      <c r="D5" s="3">
        <v>2.5</v>
      </c>
    </row>
    <row r="6" spans="2:22" x14ac:dyDescent="0.25">
      <c r="B6" s="1" t="s">
        <v>3</v>
      </c>
      <c r="C6" s="3">
        <v>10</v>
      </c>
      <c r="D6" s="3">
        <v>5</v>
      </c>
    </row>
    <row r="7" spans="2:22" x14ac:dyDescent="0.25">
      <c r="B7" s="1" t="s">
        <v>4</v>
      </c>
      <c r="C7" s="3">
        <v>5</v>
      </c>
      <c r="D7" s="3">
        <v>2</v>
      </c>
    </row>
    <row r="8" spans="2:22" x14ac:dyDescent="0.25">
      <c r="B8" s="1" t="s">
        <v>5</v>
      </c>
      <c r="C8" s="3">
        <v>4000</v>
      </c>
      <c r="D8" s="3">
        <v>50</v>
      </c>
    </row>
    <row r="9" spans="2:22" x14ac:dyDescent="0.25">
      <c r="B9" s="1" t="s">
        <v>6</v>
      </c>
      <c r="C9" s="3">
        <v>9000</v>
      </c>
      <c r="D9" s="3">
        <v>500</v>
      </c>
    </row>
    <row r="10" spans="2:22" x14ac:dyDescent="0.25">
      <c r="B10" s="1" t="s">
        <v>7</v>
      </c>
      <c r="C10" s="3">
        <v>4994</v>
      </c>
      <c r="D10" s="3">
        <v>4994</v>
      </c>
    </row>
    <row r="11" spans="2:22" x14ac:dyDescent="0.25">
      <c r="B11" s="1" t="s">
        <v>8</v>
      </c>
      <c r="C11" s="3">
        <v>30933</v>
      </c>
      <c r="D11" s="3">
        <v>30933</v>
      </c>
    </row>
    <row r="14" spans="2:22" ht="124.5" customHeight="1" x14ac:dyDescent="0.25">
      <c r="B14" s="5" t="s">
        <v>13</v>
      </c>
      <c r="C14" s="6" t="str">
        <f>_xll.SERIALIZEDGA(C2,C3,C4,C5,C6,C7,C8,C9,C10,C11)</f>
        <v>{"SamplingDate":"2017-07-20T00:00:00","Hydrogen":{"Value":500.0,"Unit":{"Name":"Parts per Million","Symbol":"PPM","Base":1.0,"Family":"Concentration"}},"Methane":{"Value":200.0,"Unit":{"Name":"Parts per Million","Symbol":"PPM","Base":1.0,"Family":"Concentration"}},"Ethane":{"Value":5.0,"Unit":{"Name":"Parts per Million","Symbol":"PPM","Base":1.0,"Family":"Concentration"}},"Ethylene":{"Value":10.0,"Unit":{"Name":"Parts per Million","Symbol":"PPM","Base":1.0,"Family":"Concentration"}},"Acetylene":{"Value":5.0,"Unit":{"Name":"Parts per Million","Symbol":"PPM","Base":1.0,"Family":"Concentration"}},"CarbonMonoxide":{"Value":4000.0,"Unit":{"Name":"Parts per Million","Symbol":"PPM","Base":1.0,"Family":"Concentration"}},"CarbonDioxide":{"Value":9000.0,"Unit":{"Name":"Parts per Million","Symbol":"PPM","Base":1.0,"Family":"Concentration"}},"Oxygen":{"Value":4994.0,"Unit":{"Name":"Parts per Million","Symbol":"PPM","Base":1.0,"Family":"Concentration"}},"Nitrogen":{"Value":30933.0,"Unit":{"Name":"Parts per Million","Symbol":"PPM","Base":1.0,"Family":"Concentration"}}}</v>
      </c>
      <c r="D14" s="6"/>
      <c r="E14" s="6"/>
      <c r="F14" s="6"/>
      <c r="G14" s="6"/>
      <c r="H14" s="6"/>
      <c r="I14" s="6"/>
      <c r="J14" s="6"/>
      <c r="K14" s="6"/>
      <c r="L14" s="6"/>
      <c r="M14" s="6"/>
      <c r="N14" s="6"/>
      <c r="O14" s="6"/>
      <c r="P14" s="6"/>
      <c r="Q14" s="6"/>
      <c r="R14" s="6"/>
      <c r="S14" s="6"/>
      <c r="T14" s="6"/>
      <c r="U14" s="6"/>
      <c r="V14" s="6"/>
    </row>
    <row r="15" spans="2:22" ht="15" customHeight="1" x14ac:dyDescent="0.25">
      <c r="C15" s="7" t="str">
        <f>_xll.SERIALIZEDGA(D2,D3,D4,D5,D6,D7,D8,D9,D10,D11)</f>
        <v>{"SamplingDate":"2016-07-20T00:00:00","Hydrogen":{"Value":100.0,"Unit":{"Name":"Parts per Million","Symbol":"PPM","Base":1.0,"Family":"Concentration"}},"Methane":{"Value":20.0,"Unit":{"Name":"Parts per Million","Symbol":"PPM","Base":1.0,"Family":"Concentration"}},"Ethane":{"Value":2.5,"Unit":{"Name":"Parts per Million","Symbol":"PPM","Base":1.0,"Family":"Concentration"}},"Ethylene":{"Value":5.0,"Unit":{"Name":"Parts per Million","Symbol":"PPM","Base":1.0,"Family":"Concentration"}},"Acetylene":{"Value":2.0,"Unit":{"Name":"Parts per Million","Symbol":"PPM","Base":1.0,"Family":"Concentration"}},"CarbonMonoxide":{"Value":50.0,"Unit":{"Name":"Parts per Million","Symbol":"PPM","Base":1.0,"Family":"Concentration"}},"CarbonDioxide":{"Value":500.0,"Unit":{"Name":"Parts per Million","Symbol":"PPM","Base":1.0,"Family":"Concentration"}},"Oxygen":{"Value":4994.0,"Unit":{"Name":"Parts per Million","Symbol":"PPM","Base":1.0,"Family":"Concentration"}},"Nitrogen":{"Value":30933.0,"Unit":{"Name":"Parts per Million","Symbol":"PPM","Base":1.0,"Family":"Concentration"}}}</v>
      </c>
      <c r="D15" s="7"/>
      <c r="E15" s="7"/>
      <c r="F15" s="7"/>
      <c r="G15" s="7"/>
      <c r="H15" s="7"/>
      <c r="I15" s="7"/>
      <c r="J15" s="7"/>
      <c r="K15" s="7"/>
      <c r="L15" s="7"/>
      <c r="M15" s="7"/>
      <c r="N15" s="7"/>
      <c r="O15" s="7"/>
      <c r="P15" s="7"/>
      <c r="Q15" s="7"/>
      <c r="R15" s="7"/>
      <c r="S15" s="7"/>
      <c r="T15" s="7"/>
      <c r="U15" s="7"/>
      <c r="V15" s="7"/>
    </row>
    <row r="17" spans="2:22" x14ac:dyDescent="0.25">
      <c r="B17" s="1" t="s">
        <v>9</v>
      </c>
      <c r="C17" s="6" t="str">
        <f>_xll.IEC_60599(C14,C15,G2,G3)</f>
        <v xml:space="preserve">[ Title =&gt; Interpretation of Dissolved Gas Analysis as per IEC60599 Edition 3.0, 2015-09 ]_x000D_
[ CO2 / CO =&gt; The Carbon Dioxide to Carbon Monoxide Ratio (CO2/CO) is 2.25 which is less than 3. This is generally considered as an indication of probable paper involvement in a fault, with possible carbonization, in the presence of other fault gases._x000D_
 ]_x000D_
[ O2 / N2 =&gt; Dissolved O2 and N2 are found in oil as a result of contact with atmospheric air in the conservator of air-breathing equipment, or through leaks in sealed equipment. At equilibrium with air, the concentrations of O2 and N2 are approximately 32000 and 64000 ppm respectively and the O2/N2 ratio is approx. 0.5._x000D_
In service, this ratio may decrease as a result of oil oxidation and/or paper ageing, if O2 is consumed more rapidrly than it is repalce by difussion. Factors such as the load and preservation system used may also affect the ratio, but with the exception of closed systems, ratios less than 0.3 (0.16 in this case) are generally considered to indicate excessive consumption of oxygen._x000D_
 ]_x000D_
[ Hydrogen Rate of Change =&gt; The rate of change of Hydrogen is 4000000.00 ul/year which is higher than the typical value of 1320000.00 ul/year. ]_x000D_
[ Methane Rate of Change =&gt; The rate of change of Methane is 1800000.00 ul/year which is higher than the typical value of 1200000.00 ul/year. ]_x000D_
[ Ethane Rate of Change =&gt; The rate of change of Ethane is 25000 ul/year which is lower than the typical value of 50000 ul/year. ]_x000D_
[ Ethylene Rate of Change =&gt; The rate of change of Ethylene is 50000 ul/year which is lower than the typical value of 320000 ul/year. ]_x000D_
[ Acetylene Rate of Change =&gt; The rate of change of Acetylene is 30000 ul/year which is lower than the typical value of 210000 ul/year. ]_x000D_
[ CarbonMonoxide Rate of Change =&gt; The rate of change of CarbonMonoxide is 39500000.00 ul/year which is higher than the typical value of 10600000.00 ul/year. ]_x000D_
[ RateOfChangeExceeded =&gt; True ]_x000D_
[ Hydrogen Concentration =&gt; The concentration of Hydrogen is 500.00 ul/l which is higher than the typical value of 150.00 ul/l. ]_x000D_
[ Methane Concentration =&gt; The concentration of Methane is 200.00 ul/l which is higher than the typical value of 130.00 ul/l. ]_x000D_
[ CarbonMonoxide Concentration =&gt; The concentration of CarbonMonoxide is 4000.00 ul/l which is higher than the typical value of 600.00 ul/l. ]_x000D_
[ LimitExceeded =&gt; True ]_x000D_
[ Final Diagnosis =&gt; Alarm ]_x000D_
</v>
      </c>
      <c r="D17" s="6"/>
      <c r="E17" s="6"/>
      <c r="F17" s="6"/>
      <c r="G17" s="6"/>
      <c r="H17" s="6"/>
      <c r="I17" s="6"/>
      <c r="J17" s="6"/>
      <c r="K17" s="6"/>
      <c r="L17" s="6"/>
      <c r="M17" s="6"/>
      <c r="N17" s="6"/>
      <c r="O17" s="6"/>
      <c r="P17" s="6"/>
      <c r="Q17" s="6"/>
      <c r="R17" s="6"/>
      <c r="S17" s="6"/>
      <c r="T17" s="6"/>
      <c r="U17" s="6"/>
      <c r="V17" s="6"/>
    </row>
    <row r="18" spans="2:22" x14ac:dyDescent="0.25">
      <c r="C18" s="6"/>
      <c r="D18" s="6"/>
      <c r="E18" s="6"/>
      <c r="F18" s="6"/>
      <c r="G18" s="6"/>
      <c r="H18" s="6"/>
      <c r="I18" s="6"/>
      <c r="J18" s="6"/>
      <c r="K18" s="6"/>
      <c r="L18" s="6"/>
      <c r="M18" s="6"/>
      <c r="N18" s="6"/>
      <c r="O18" s="6"/>
      <c r="P18" s="6"/>
      <c r="Q18" s="6"/>
      <c r="R18" s="6"/>
      <c r="S18" s="6"/>
      <c r="T18" s="6"/>
      <c r="U18" s="6"/>
      <c r="V18" s="6"/>
    </row>
    <row r="19" spans="2:22" x14ac:dyDescent="0.25">
      <c r="C19" s="6"/>
      <c r="D19" s="6"/>
      <c r="E19" s="6"/>
      <c r="F19" s="6"/>
      <c r="G19" s="6"/>
      <c r="H19" s="6"/>
      <c r="I19" s="6"/>
      <c r="J19" s="6"/>
      <c r="K19" s="6"/>
      <c r="L19" s="6"/>
      <c r="M19" s="6"/>
      <c r="N19" s="6"/>
      <c r="O19" s="6"/>
      <c r="P19" s="6"/>
      <c r="Q19" s="6"/>
      <c r="R19" s="6"/>
      <c r="S19" s="6"/>
      <c r="T19" s="6"/>
      <c r="U19" s="6"/>
      <c r="V19" s="6"/>
    </row>
    <row r="20" spans="2:22" x14ac:dyDescent="0.25">
      <c r="C20" s="6"/>
      <c r="D20" s="6"/>
      <c r="E20" s="6"/>
      <c r="F20" s="6"/>
      <c r="G20" s="6"/>
      <c r="H20" s="6"/>
      <c r="I20" s="6"/>
      <c r="J20" s="6"/>
      <c r="K20" s="6"/>
      <c r="L20" s="6"/>
      <c r="M20" s="6"/>
      <c r="N20" s="6"/>
      <c r="O20" s="6"/>
      <c r="P20" s="6"/>
      <c r="Q20" s="6"/>
      <c r="R20" s="6"/>
      <c r="S20" s="6"/>
      <c r="T20" s="6"/>
      <c r="U20" s="6"/>
      <c r="V20" s="6"/>
    </row>
    <row r="21" spans="2:22" x14ac:dyDescent="0.25">
      <c r="C21" s="6"/>
      <c r="D21" s="6"/>
      <c r="E21" s="6"/>
      <c r="F21" s="6"/>
      <c r="G21" s="6"/>
      <c r="H21" s="6"/>
      <c r="I21" s="6"/>
      <c r="J21" s="6"/>
      <c r="K21" s="6"/>
      <c r="L21" s="6"/>
      <c r="M21" s="6"/>
      <c r="N21" s="6"/>
      <c r="O21" s="6"/>
      <c r="P21" s="6"/>
      <c r="Q21" s="6"/>
      <c r="R21" s="6"/>
      <c r="S21" s="6"/>
      <c r="T21" s="6"/>
      <c r="U21" s="6"/>
      <c r="V21" s="6"/>
    </row>
    <row r="22" spans="2:22" x14ac:dyDescent="0.25">
      <c r="C22" s="6"/>
      <c r="D22" s="6"/>
      <c r="E22" s="6"/>
      <c r="F22" s="6"/>
      <c r="G22" s="6"/>
      <c r="H22" s="6"/>
      <c r="I22" s="6"/>
      <c r="J22" s="6"/>
      <c r="K22" s="6"/>
      <c r="L22" s="6"/>
      <c r="M22" s="6"/>
      <c r="N22" s="6"/>
      <c r="O22" s="6"/>
      <c r="P22" s="6"/>
      <c r="Q22" s="6"/>
      <c r="R22" s="6"/>
      <c r="S22" s="6"/>
      <c r="T22" s="6"/>
      <c r="U22" s="6"/>
      <c r="V22" s="6"/>
    </row>
    <row r="23" spans="2:22" x14ac:dyDescent="0.25">
      <c r="C23" s="6"/>
      <c r="D23" s="6"/>
      <c r="E23" s="6"/>
      <c r="F23" s="6"/>
      <c r="G23" s="6"/>
      <c r="H23" s="6"/>
      <c r="I23" s="6"/>
      <c r="J23" s="6"/>
      <c r="K23" s="6"/>
      <c r="L23" s="6"/>
      <c r="M23" s="6"/>
      <c r="N23" s="6"/>
      <c r="O23" s="6"/>
      <c r="P23" s="6"/>
      <c r="Q23" s="6"/>
      <c r="R23" s="6"/>
      <c r="S23" s="6"/>
      <c r="T23" s="6"/>
      <c r="U23" s="6"/>
      <c r="V23" s="6"/>
    </row>
    <row r="24" spans="2:22" x14ac:dyDescent="0.25">
      <c r="C24" s="6"/>
      <c r="D24" s="6"/>
      <c r="E24" s="6"/>
      <c r="F24" s="6"/>
      <c r="G24" s="6"/>
      <c r="H24" s="6"/>
      <c r="I24" s="6"/>
      <c r="J24" s="6"/>
      <c r="K24" s="6"/>
      <c r="L24" s="6"/>
      <c r="M24" s="6"/>
      <c r="N24" s="6"/>
      <c r="O24" s="6"/>
      <c r="P24" s="6"/>
      <c r="Q24" s="6"/>
      <c r="R24" s="6"/>
      <c r="S24" s="6"/>
      <c r="T24" s="6"/>
      <c r="U24" s="6"/>
      <c r="V24" s="6"/>
    </row>
    <row r="25" spans="2:22" x14ac:dyDescent="0.25">
      <c r="C25" s="6"/>
      <c r="D25" s="6"/>
      <c r="E25" s="6"/>
      <c r="F25" s="6"/>
      <c r="G25" s="6"/>
      <c r="H25" s="6"/>
      <c r="I25" s="6"/>
      <c r="J25" s="6"/>
      <c r="K25" s="6"/>
      <c r="L25" s="6"/>
      <c r="M25" s="6"/>
      <c r="N25" s="6"/>
      <c r="O25" s="6"/>
      <c r="P25" s="6"/>
      <c r="Q25" s="6"/>
      <c r="R25" s="6"/>
      <c r="S25" s="6"/>
      <c r="T25" s="6"/>
      <c r="U25" s="6"/>
      <c r="V25" s="6"/>
    </row>
    <row r="26" spans="2:22" x14ac:dyDescent="0.25">
      <c r="C26" s="6"/>
      <c r="D26" s="6"/>
      <c r="E26" s="6"/>
      <c r="F26" s="6"/>
      <c r="G26" s="6"/>
      <c r="H26" s="6"/>
      <c r="I26" s="6"/>
      <c r="J26" s="6"/>
      <c r="K26" s="6"/>
      <c r="L26" s="6"/>
      <c r="M26" s="6"/>
      <c r="N26" s="6"/>
      <c r="O26" s="6"/>
      <c r="P26" s="6"/>
      <c r="Q26" s="6"/>
      <c r="R26" s="6"/>
      <c r="S26" s="6"/>
      <c r="T26" s="6"/>
      <c r="U26" s="6"/>
      <c r="V26" s="6"/>
    </row>
    <row r="27" spans="2:22" x14ac:dyDescent="0.25">
      <c r="C27" s="6"/>
      <c r="D27" s="6"/>
      <c r="E27" s="6"/>
      <c r="F27" s="6"/>
      <c r="G27" s="6"/>
      <c r="H27" s="6"/>
      <c r="I27" s="6"/>
      <c r="J27" s="6"/>
      <c r="K27" s="6"/>
      <c r="L27" s="6"/>
      <c r="M27" s="6"/>
      <c r="N27" s="6"/>
      <c r="O27" s="6"/>
      <c r="P27" s="6"/>
      <c r="Q27" s="6"/>
      <c r="R27" s="6"/>
      <c r="S27" s="6"/>
      <c r="T27" s="6"/>
      <c r="U27" s="6"/>
      <c r="V27" s="6"/>
    </row>
    <row r="28" spans="2:22" x14ac:dyDescent="0.25">
      <c r="C28" s="6"/>
      <c r="D28" s="6"/>
      <c r="E28" s="6"/>
      <c r="F28" s="6"/>
      <c r="G28" s="6"/>
      <c r="H28" s="6"/>
      <c r="I28" s="6"/>
      <c r="J28" s="6"/>
      <c r="K28" s="6"/>
      <c r="L28" s="6"/>
      <c r="M28" s="6"/>
      <c r="N28" s="6"/>
      <c r="O28" s="6"/>
      <c r="P28" s="6"/>
      <c r="Q28" s="6"/>
      <c r="R28" s="6"/>
      <c r="S28" s="6"/>
      <c r="T28" s="6"/>
      <c r="U28" s="6"/>
      <c r="V28" s="6"/>
    </row>
    <row r="29" spans="2:22" x14ac:dyDescent="0.25">
      <c r="C29" s="6"/>
      <c r="D29" s="6"/>
      <c r="E29" s="6"/>
      <c r="F29" s="6"/>
      <c r="G29" s="6"/>
      <c r="H29" s="6"/>
      <c r="I29" s="6"/>
      <c r="J29" s="6"/>
      <c r="K29" s="6"/>
      <c r="L29" s="6"/>
      <c r="M29" s="6"/>
      <c r="N29" s="6"/>
      <c r="O29" s="6"/>
      <c r="P29" s="6"/>
      <c r="Q29" s="6"/>
      <c r="R29" s="6"/>
      <c r="S29" s="6"/>
      <c r="T29" s="6"/>
      <c r="U29" s="6"/>
      <c r="V29" s="6"/>
    </row>
    <row r="30" spans="2:22" x14ac:dyDescent="0.25">
      <c r="C30" s="6"/>
      <c r="D30" s="6"/>
      <c r="E30" s="6"/>
      <c r="F30" s="6"/>
      <c r="G30" s="6"/>
      <c r="H30" s="6"/>
      <c r="I30" s="6"/>
      <c r="J30" s="6"/>
      <c r="K30" s="6"/>
      <c r="L30" s="6"/>
      <c r="M30" s="6"/>
      <c r="N30" s="6"/>
      <c r="O30" s="6"/>
      <c r="P30" s="6"/>
      <c r="Q30" s="6"/>
      <c r="R30" s="6"/>
      <c r="S30" s="6"/>
      <c r="T30" s="6"/>
      <c r="U30" s="6"/>
      <c r="V30" s="6"/>
    </row>
    <row r="31" spans="2:22" x14ac:dyDescent="0.25">
      <c r="C31" s="6"/>
      <c r="D31" s="6"/>
      <c r="E31" s="6"/>
      <c r="F31" s="6"/>
      <c r="G31" s="6"/>
      <c r="H31" s="6"/>
      <c r="I31" s="6"/>
      <c r="J31" s="6"/>
      <c r="K31" s="6"/>
      <c r="L31" s="6"/>
      <c r="M31" s="6"/>
      <c r="N31" s="6"/>
      <c r="O31" s="6"/>
      <c r="P31" s="6"/>
      <c r="Q31" s="6"/>
      <c r="R31" s="6"/>
      <c r="S31" s="6"/>
      <c r="T31" s="6"/>
      <c r="U31" s="6"/>
      <c r="V31" s="6"/>
    </row>
    <row r="32" spans="2:22" x14ac:dyDescent="0.25">
      <c r="C32" s="6"/>
      <c r="D32" s="6"/>
      <c r="E32" s="6"/>
      <c r="F32" s="6"/>
      <c r="G32" s="6"/>
      <c r="H32" s="6"/>
      <c r="I32" s="6"/>
      <c r="J32" s="6"/>
      <c r="K32" s="6"/>
      <c r="L32" s="6"/>
      <c r="M32" s="6"/>
      <c r="N32" s="6"/>
      <c r="O32" s="6"/>
      <c r="P32" s="6"/>
      <c r="Q32" s="6"/>
      <c r="R32" s="6"/>
      <c r="S32" s="6"/>
      <c r="T32" s="6"/>
      <c r="U32" s="6"/>
      <c r="V32" s="6"/>
    </row>
    <row r="33" spans="2:22" x14ac:dyDescent="0.25">
      <c r="C33" s="6"/>
      <c r="D33" s="6"/>
      <c r="E33" s="6"/>
      <c r="F33" s="6"/>
      <c r="G33" s="6"/>
      <c r="H33" s="6"/>
      <c r="I33" s="6"/>
      <c r="J33" s="6"/>
      <c r="K33" s="6"/>
      <c r="L33" s="6"/>
      <c r="M33" s="6"/>
      <c r="N33" s="6"/>
      <c r="O33" s="6"/>
      <c r="P33" s="6"/>
      <c r="Q33" s="6"/>
      <c r="R33" s="6"/>
      <c r="S33" s="6"/>
      <c r="T33" s="6"/>
      <c r="U33" s="6"/>
      <c r="V33" s="6"/>
    </row>
    <row r="34" spans="2:22" x14ac:dyDescent="0.25">
      <c r="C34" s="6"/>
      <c r="D34" s="6"/>
      <c r="E34" s="6"/>
      <c r="F34" s="6"/>
      <c r="G34" s="6"/>
      <c r="H34" s="6"/>
      <c r="I34" s="6"/>
      <c r="J34" s="6"/>
      <c r="K34" s="6"/>
      <c r="L34" s="6"/>
      <c r="M34" s="6"/>
      <c r="N34" s="6"/>
      <c r="O34" s="6"/>
      <c r="P34" s="6"/>
      <c r="Q34" s="6"/>
      <c r="R34" s="6"/>
      <c r="S34" s="6"/>
      <c r="T34" s="6"/>
      <c r="U34" s="6"/>
      <c r="V34" s="6"/>
    </row>
    <row r="35" spans="2:22" x14ac:dyDescent="0.25">
      <c r="C35" s="6"/>
      <c r="D35" s="6"/>
      <c r="E35" s="6"/>
      <c r="F35" s="6"/>
      <c r="G35" s="6"/>
      <c r="H35" s="6"/>
      <c r="I35" s="6"/>
      <c r="J35" s="6"/>
      <c r="K35" s="6"/>
      <c r="L35" s="6"/>
      <c r="M35" s="6"/>
      <c r="N35" s="6"/>
      <c r="O35" s="6"/>
      <c r="P35" s="6"/>
      <c r="Q35" s="6"/>
      <c r="R35" s="6"/>
      <c r="S35" s="6"/>
      <c r="T35" s="6"/>
      <c r="U35" s="6"/>
      <c r="V35" s="6"/>
    </row>
    <row r="36" spans="2:22" x14ac:dyDescent="0.25">
      <c r="C36" s="6"/>
      <c r="D36" s="6"/>
      <c r="E36" s="6"/>
      <c r="F36" s="6"/>
      <c r="G36" s="6"/>
      <c r="H36" s="6"/>
      <c r="I36" s="6"/>
      <c r="J36" s="6"/>
      <c r="K36" s="6"/>
      <c r="L36" s="6"/>
      <c r="M36" s="6"/>
      <c r="N36" s="6"/>
      <c r="O36" s="6"/>
      <c r="P36" s="6"/>
      <c r="Q36" s="6"/>
      <c r="R36" s="6"/>
      <c r="S36" s="6"/>
      <c r="T36" s="6"/>
      <c r="U36" s="6"/>
      <c r="V36" s="6"/>
    </row>
    <row r="37" spans="2:22" x14ac:dyDescent="0.25">
      <c r="C37" s="6"/>
      <c r="D37" s="6"/>
      <c r="E37" s="6"/>
      <c r="F37" s="6"/>
      <c r="G37" s="6"/>
      <c r="H37" s="6"/>
      <c r="I37" s="6"/>
      <c r="J37" s="6"/>
      <c r="K37" s="6"/>
      <c r="L37" s="6"/>
      <c r="M37" s="6"/>
      <c r="N37" s="6"/>
      <c r="O37" s="6"/>
      <c r="P37" s="6"/>
      <c r="Q37" s="6"/>
      <c r="R37" s="6"/>
      <c r="S37" s="6"/>
      <c r="T37" s="6"/>
      <c r="U37" s="6"/>
      <c r="V37" s="6"/>
    </row>
    <row r="38" spans="2:22" x14ac:dyDescent="0.25">
      <c r="C38" s="6"/>
      <c r="D38" s="6"/>
      <c r="E38" s="6"/>
      <c r="F38" s="6"/>
      <c r="G38" s="6"/>
      <c r="H38" s="6"/>
      <c r="I38" s="6"/>
      <c r="J38" s="6"/>
      <c r="K38" s="6"/>
      <c r="L38" s="6"/>
      <c r="M38" s="6"/>
      <c r="N38" s="6"/>
      <c r="O38" s="6"/>
      <c r="P38" s="6"/>
      <c r="Q38" s="6"/>
      <c r="R38" s="6"/>
      <c r="S38" s="6"/>
      <c r="T38" s="6"/>
      <c r="U38" s="6"/>
      <c r="V38" s="6"/>
    </row>
    <row r="39" spans="2:22" x14ac:dyDescent="0.25">
      <c r="C39" s="6"/>
      <c r="D39" s="6"/>
      <c r="E39" s="6"/>
      <c r="F39" s="6"/>
      <c r="G39" s="6"/>
      <c r="H39" s="6"/>
      <c r="I39" s="6"/>
      <c r="J39" s="6"/>
      <c r="K39" s="6"/>
      <c r="L39" s="6"/>
      <c r="M39" s="6"/>
      <c r="N39" s="6"/>
      <c r="O39" s="6"/>
      <c r="P39" s="6"/>
      <c r="Q39" s="6"/>
      <c r="R39" s="6"/>
      <c r="S39" s="6"/>
      <c r="T39" s="6"/>
      <c r="U39" s="6"/>
      <c r="V39" s="6"/>
    </row>
    <row r="40" spans="2:22" x14ac:dyDescent="0.25">
      <c r="C40" s="6"/>
      <c r="D40" s="6"/>
      <c r="E40" s="6"/>
      <c r="F40" s="6"/>
      <c r="G40" s="6"/>
      <c r="H40" s="6"/>
      <c r="I40" s="6"/>
      <c r="J40" s="6"/>
      <c r="K40" s="6"/>
      <c r="L40" s="6"/>
      <c r="M40" s="6"/>
      <c r="N40" s="6"/>
      <c r="O40" s="6"/>
      <c r="P40" s="6"/>
      <c r="Q40" s="6"/>
      <c r="R40" s="6"/>
      <c r="S40" s="6"/>
      <c r="T40" s="6"/>
      <c r="U40" s="6"/>
      <c r="V40" s="6"/>
    </row>
    <row r="41" spans="2:22" x14ac:dyDescent="0.25">
      <c r="C41" s="6"/>
      <c r="D41" s="6"/>
      <c r="E41" s="6"/>
      <c r="F41" s="6"/>
      <c r="G41" s="6"/>
      <c r="H41" s="6"/>
      <c r="I41" s="6"/>
      <c r="J41" s="6"/>
      <c r="K41" s="6"/>
      <c r="L41" s="6"/>
      <c r="M41" s="6"/>
      <c r="N41" s="6"/>
      <c r="O41" s="6"/>
      <c r="P41" s="6"/>
      <c r="Q41" s="6"/>
      <c r="R41" s="6"/>
      <c r="S41" s="6"/>
      <c r="T41" s="6"/>
      <c r="U41" s="6"/>
      <c r="V41" s="6"/>
    </row>
    <row r="42" spans="2:22" x14ac:dyDescent="0.25">
      <c r="C42" s="6"/>
      <c r="D42" s="6"/>
      <c r="E42" s="6"/>
      <c r="F42" s="6"/>
      <c r="G42" s="6"/>
      <c r="H42" s="6"/>
      <c r="I42" s="6"/>
      <c r="J42" s="6"/>
      <c r="K42" s="6"/>
      <c r="L42" s="6"/>
      <c r="M42" s="6"/>
      <c r="N42" s="6"/>
      <c r="O42" s="6"/>
      <c r="P42" s="6"/>
      <c r="Q42" s="6"/>
      <c r="R42" s="6"/>
      <c r="S42" s="6"/>
      <c r="T42" s="6"/>
      <c r="U42" s="6"/>
      <c r="V42" s="6"/>
    </row>
    <row r="43" spans="2:22" x14ac:dyDescent="0.25">
      <c r="C43" s="6"/>
      <c r="D43" s="6"/>
      <c r="E43" s="6"/>
      <c r="F43" s="6"/>
      <c r="G43" s="6"/>
      <c r="H43" s="6"/>
      <c r="I43" s="6"/>
      <c r="J43" s="6"/>
      <c r="K43" s="6"/>
      <c r="L43" s="6"/>
      <c r="M43" s="6"/>
      <c r="N43" s="6"/>
      <c r="O43" s="6"/>
      <c r="P43" s="6"/>
      <c r="Q43" s="6"/>
      <c r="R43" s="6"/>
      <c r="S43" s="6"/>
      <c r="T43" s="6"/>
      <c r="U43" s="6"/>
      <c r="V43" s="6"/>
    </row>
    <row r="44" spans="2:22" x14ac:dyDescent="0.25">
      <c r="C44" s="6"/>
      <c r="D44" s="6"/>
      <c r="E44" s="6"/>
      <c r="F44" s="6"/>
      <c r="G44" s="6"/>
      <c r="H44" s="6"/>
      <c r="I44" s="6"/>
      <c r="J44" s="6"/>
      <c r="K44" s="6"/>
      <c r="L44" s="6"/>
      <c r="M44" s="6"/>
      <c r="N44" s="6"/>
      <c r="O44" s="6"/>
      <c r="P44" s="6"/>
      <c r="Q44" s="6"/>
      <c r="R44" s="6"/>
      <c r="S44" s="6"/>
      <c r="T44" s="6"/>
      <c r="U44" s="6"/>
      <c r="V44" s="6"/>
    </row>
    <row r="45" spans="2:22" x14ac:dyDescent="0.25">
      <c r="C45" s="6"/>
      <c r="D45" s="6"/>
      <c r="E45" s="6"/>
      <c r="F45" s="6"/>
      <c r="G45" s="6"/>
      <c r="H45" s="6"/>
      <c r="I45" s="6"/>
      <c r="J45" s="6"/>
      <c r="K45" s="6"/>
      <c r="L45" s="6"/>
      <c r="M45" s="6"/>
      <c r="N45" s="6"/>
      <c r="O45" s="6"/>
      <c r="P45" s="6"/>
      <c r="Q45" s="6"/>
      <c r="R45" s="6"/>
      <c r="S45" s="6"/>
      <c r="T45" s="6"/>
      <c r="U45" s="6"/>
      <c r="V45" s="6"/>
    </row>
    <row r="47" spans="2:22" ht="15" customHeight="1" x14ac:dyDescent="0.25">
      <c r="B47" s="1" t="s">
        <v>15</v>
      </c>
      <c r="C47" s="6" t="str">
        <f>_xll.DUVALTRIANGLES(C14)</f>
        <v xml:space="preserve">[ Title =&gt; Interpretation of Dissolved Gas Analysis as per Duval Triangles for Oil Filled Transformers, Reactors and Cables ]_x000D_
[ Duval Triangle 1 =&gt; T1 =&gt; Thermal fault t &lt; 300 oC ]_x000D_
[ Duval Triangle 4 =&gt; S =&gt; Stray gassing of Oil (&lt; 200 oC) ]_x000D_
</v>
      </c>
      <c r="D47" s="6"/>
      <c r="E47" s="6"/>
      <c r="F47" s="6"/>
      <c r="G47" s="6"/>
      <c r="H47" s="6"/>
      <c r="I47" s="6"/>
      <c r="J47" s="6"/>
      <c r="K47" s="6"/>
      <c r="L47" s="6"/>
      <c r="M47" s="6"/>
      <c r="N47" s="6"/>
      <c r="O47" s="6"/>
      <c r="P47" s="6"/>
      <c r="Q47" s="6"/>
      <c r="R47" s="6"/>
      <c r="S47" s="6"/>
      <c r="T47" s="6"/>
      <c r="U47" s="6"/>
      <c r="V47" s="6"/>
    </row>
    <row r="48" spans="2:22" x14ac:dyDescent="0.25">
      <c r="C48" s="6"/>
      <c r="D48" s="6"/>
      <c r="E48" s="6"/>
      <c r="F48" s="6"/>
      <c r="G48" s="6"/>
      <c r="H48" s="6"/>
      <c r="I48" s="6"/>
      <c r="J48" s="6"/>
      <c r="K48" s="6"/>
      <c r="L48" s="6"/>
      <c r="M48" s="6"/>
      <c r="N48" s="6"/>
      <c r="O48" s="6"/>
      <c r="P48" s="6"/>
      <c r="Q48" s="6"/>
      <c r="R48" s="6"/>
      <c r="S48" s="6"/>
      <c r="T48" s="6"/>
      <c r="U48" s="6"/>
      <c r="V48" s="6"/>
    </row>
    <row r="49" spans="2:22" x14ac:dyDescent="0.25">
      <c r="C49" s="6"/>
      <c r="D49" s="6"/>
      <c r="E49" s="6"/>
      <c r="F49" s="6"/>
      <c r="G49" s="6"/>
      <c r="H49" s="6"/>
      <c r="I49" s="6"/>
      <c r="J49" s="6"/>
      <c r="K49" s="6"/>
      <c r="L49" s="6"/>
      <c r="M49" s="6"/>
      <c r="N49" s="6"/>
      <c r="O49" s="6"/>
      <c r="P49" s="6"/>
      <c r="Q49" s="6"/>
      <c r="R49" s="6"/>
      <c r="S49" s="6"/>
      <c r="T49" s="6"/>
      <c r="U49" s="6"/>
      <c r="V49" s="6"/>
    </row>
    <row r="50" spans="2:22" x14ac:dyDescent="0.25">
      <c r="C50" s="6"/>
      <c r="D50" s="6"/>
      <c r="E50" s="6"/>
      <c r="F50" s="6"/>
      <c r="G50" s="6"/>
      <c r="H50" s="6"/>
      <c r="I50" s="6"/>
      <c r="J50" s="6"/>
      <c r="K50" s="6"/>
      <c r="L50" s="6"/>
      <c r="M50" s="6"/>
      <c r="N50" s="6"/>
      <c r="O50" s="6"/>
      <c r="P50" s="6"/>
      <c r="Q50" s="6"/>
      <c r="R50" s="6"/>
      <c r="S50" s="6"/>
      <c r="T50" s="6"/>
      <c r="U50" s="6"/>
      <c r="V50" s="6"/>
    </row>
    <row r="51" spans="2:22" ht="15" customHeight="1" x14ac:dyDescent="0.25"/>
    <row r="52" spans="2:22" x14ac:dyDescent="0.25">
      <c r="B52" s="1" t="s">
        <v>16</v>
      </c>
      <c r="C52" s="6" t="str">
        <f>_xll.DUVALTRIANGLES_OLTC(C14)</f>
        <v xml:space="preserve">[ Title =&gt; Interpretation of Dissolved Gas Analysis as per Duval Triangles for On-Load Tap Changers (OLTC) ]_x000D_
[ Duval Triangle 2 (OLTC) =&gt; X1 =&gt; Abnormal arcing or thermal fault in progress ]_x000D_
[ Notes =&gt; This algorithm applies to conventional, compartment-type OLTCs where normal operation involves mostly arc breaking in oil. A few resistive OLTCs of this type (i.e. UZBs) may have their normal operation in the X3 zone. For OLTCs of the conventional, vacuum bottle-type with no sparking of the selector in the cooling oil use Duval Triangle 1. For OLTCs of the in-tank type (i.e. Reinhausen (MR)) where most or a significant portion of current is dissipated in transition resistors and heats up the resistors, the normal operating zone may be located in a different part of the Triangle (i.e. T2 or T3). ]_x000D_
</v>
      </c>
      <c r="D52" s="6"/>
      <c r="E52" s="6"/>
      <c r="F52" s="6"/>
      <c r="G52" s="6"/>
      <c r="H52" s="6"/>
      <c r="I52" s="6"/>
      <c r="J52" s="6"/>
      <c r="K52" s="6"/>
      <c r="L52" s="6"/>
      <c r="M52" s="6"/>
      <c r="N52" s="6"/>
      <c r="O52" s="6"/>
      <c r="P52" s="6"/>
      <c r="Q52" s="6"/>
      <c r="R52" s="6"/>
      <c r="S52" s="6"/>
      <c r="T52" s="6"/>
      <c r="U52" s="6"/>
      <c r="V52" s="6"/>
    </row>
    <row r="53" spans="2:22" x14ac:dyDescent="0.25">
      <c r="C53" s="6"/>
      <c r="D53" s="6"/>
      <c r="E53" s="6"/>
      <c r="F53" s="6"/>
      <c r="G53" s="6"/>
      <c r="H53" s="6"/>
      <c r="I53" s="6"/>
      <c r="J53" s="6"/>
      <c r="K53" s="6"/>
      <c r="L53" s="6"/>
      <c r="M53" s="6"/>
      <c r="N53" s="6"/>
      <c r="O53" s="6"/>
      <c r="P53" s="6"/>
      <c r="Q53" s="6"/>
      <c r="R53" s="6"/>
      <c r="S53" s="6"/>
      <c r="T53" s="6"/>
      <c r="U53" s="6"/>
      <c r="V53" s="6"/>
    </row>
    <row r="54" spans="2:22" x14ac:dyDescent="0.25">
      <c r="C54" s="6"/>
      <c r="D54" s="6"/>
      <c r="E54" s="6"/>
      <c r="F54" s="6"/>
      <c r="G54" s="6"/>
      <c r="H54" s="6"/>
      <c r="I54" s="6"/>
      <c r="J54" s="6"/>
      <c r="K54" s="6"/>
      <c r="L54" s="6"/>
      <c r="M54" s="6"/>
      <c r="N54" s="6"/>
      <c r="O54" s="6"/>
      <c r="P54" s="6"/>
      <c r="Q54" s="6"/>
      <c r="R54" s="6"/>
      <c r="S54" s="6"/>
      <c r="T54" s="6"/>
      <c r="U54" s="6"/>
      <c r="V54" s="6"/>
    </row>
    <row r="55" spans="2:22" x14ac:dyDescent="0.25">
      <c r="C55" s="6"/>
      <c r="D55" s="6"/>
      <c r="E55" s="6"/>
      <c r="F55" s="6"/>
      <c r="G55" s="6"/>
      <c r="H55" s="6"/>
      <c r="I55" s="6"/>
      <c r="J55" s="6"/>
      <c r="K55" s="6"/>
      <c r="L55" s="6"/>
      <c r="M55" s="6"/>
      <c r="N55" s="6"/>
      <c r="O55" s="6"/>
      <c r="P55" s="6"/>
      <c r="Q55" s="6"/>
      <c r="R55" s="6"/>
      <c r="S55" s="6"/>
      <c r="T55" s="6"/>
      <c r="U55" s="6"/>
      <c r="V55" s="6"/>
    </row>
    <row r="56" spans="2:22" x14ac:dyDescent="0.25">
      <c r="C56" s="6"/>
      <c r="D56" s="6"/>
      <c r="E56" s="6"/>
      <c r="F56" s="6"/>
      <c r="G56" s="6"/>
      <c r="H56" s="6"/>
      <c r="I56" s="6"/>
      <c r="J56" s="6"/>
      <c r="K56" s="6"/>
      <c r="L56" s="6"/>
      <c r="M56" s="6"/>
      <c r="N56" s="6"/>
      <c r="O56" s="6"/>
      <c r="P56" s="6"/>
      <c r="Q56" s="6"/>
      <c r="R56" s="6"/>
      <c r="S56" s="6"/>
      <c r="T56" s="6"/>
      <c r="U56" s="6"/>
      <c r="V56" s="6"/>
    </row>
    <row r="58" spans="2:22" x14ac:dyDescent="0.25">
      <c r="B58" s="1" t="s">
        <v>17</v>
      </c>
      <c r="C58" s="6" t="str">
        <f>_xll.DUVALPENTAGONS(C14)</f>
        <v xml:space="preserve">[ Title =&gt; Interpretation of Dissolved Gas Analysis as per Duval Pentagons (IEEE Electrical Insulation Magazine, Nov/Dec - Vol. 30, No. 6, pg. 9-12) ]_x000D_
[ Duval Pentagon 1 =&gt; S =&gt; Stray gassing of Oil (&lt; 200 oC) ]_x000D_
[ Duval Pentagon 2 =&gt; S =&gt; Stray gassing of Oil (&lt; 200 oC) ]_x000D_
</v>
      </c>
      <c r="D58" s="6"/>
      <c r="E58" s="6"/>
      <c r="F58" s="6"/>
      <c r="G58" s="6"/>
      <c r="H58" s="6"/>
      <c r="I58" s="6"/>
      <c r="J58" s="6"/>
      <c r="K58" s="6"/>
      <c r="L58" s="6"/>
      <c r="M58" s="6"/>
      <c r="N58" s="6"/>
      <c r="O58" s="6"/>
      <c r="P58" s="6"/>
      <c r="Q58" s="6"/>
      <c r="R58" s="6"/>
      <c r="S58" s="6"/>
      <c r="T58" s="6"/>
      <c r="U58" s="6"/>
      <c r="V58" s="6"/>
    </row>
    <row r="59" spans="2:22" x14ac:dyDescent="0.25">
      <c r="C59" s="6"/>
      <c r="D59" s="6"/>
      <c r="E59" s="6"/>
      <c r="F59" s="6"/>
      <c r="G59" s="6"/>
      <c r="H59" s="6"/>
      <c r="I59" s="6"/>
      <c r="J59" s="6"/>
      <c r="K59" s="6"/>
      <c r="L59" s="6"/>
      <c r="M59" s="6"/>
      <c r="N59" s="6"/>
      <c r="O59" s="6"/>
      <c r="P59" s="6"/>
      <c r="Q59" s="6"/>
      <c r="R59" s="6"/>
      <c r="S59" s="6"/>
      <c r="T59" s="6"/>
      <c r="U59" s="6"/>
      <c r="V59" s="6"/>
    </row>
    <row r="60" spans="2:22" x14ac:dyDescent="0.25">
      <c r="C60" s="6"/>
      <c r="D60" s="6"/>
      <c r="E60" s="6"/>
      <c r="F60" s="6"/>
      <c r="G60" s="6"/>
      <c r="H60" s="6"/>
      <c r="I60" s="6"/>
      <c r="J60" s="6"/>
      <c r="K60" s="6"/>
      <c r="L60" s="6"/>
      <c r="M60" s="6"/>
      <c r="N60" s="6"/>
      <c r="O60" s="6"/>
      <c r="P60" s="6"/>
      <c r="Q60" s="6"/>
      <c r="R60" s="6"/>
      <c r="S60" s="6"/>
      <c r="T60" s="6"/>
      <c r="U60" s="6"/>
      <c r="V60" s="6"/>
    </row>
    <row r="61" spans="2:22" x14ac:dyDescent="0.25">
      <c r="C61" s="6"/>
      <c r="D61" s="6"/>
      <c r="E61" s="6"/>
      <c r="F61" s="6"/>
      <c r="G61" s="6"/>
      <c r="H61" s="6"/>
      <c r="I61" s="6"/>
      <c r="J61" s="6"/>
      <c r="K61" s="6"/>
      <c r="L61" s="6"/>
      <c r="M61" s="6"/>
      <c r="N61" s="6"/>
      <c r="O61" s="6"/>
      <c r="P61" s="6"/>
      <c r="Q61" s="6"/>
      <c r="R61" s="6"/>
      <c r="S61" s="6"/>
      <c r="T61" s="6"/>
      <c r="U61" s="6"/>
      <c r="V61" s="6"/>
    </row>
    <row r="63" spans="2:22" x14ac:dyDescent="0.25">
      <c r="B63" s="1" t="s">
        <v>18</v>
      </c>
      <c r="C63" s="6" t="str">
        <f>_xll.ROGERSRATIOS(C14)</f>
        <v xml:space="preserve">[ Title =&gt; Interpretation of Dissolved Gas Analysis as per Rogers Ratios as described in IEEE C57.104 ]_x000D_
[ C2H2/C2H4 =&gt; 0.500 ]_x000D_
[ CH4/H2 =&gt; 0.400 ]_x000D_
[ C2H4/C2H6 =&gt; 2.000 ]_x000D_
[ Rogers Ratio Failure Code =&gt; NA =&gt; Not Available ]_x000D_
</v>
      </c>
      <c r="D63" s="6"/>
      <c r="E63" s="6"/>
      <c r="F63" s="6"/>
      <c r="G63" s="6"/>
      <c r="H63" s="6"/>
      <c r="I63" s="6"/>
      <c r="J63" s="6"/>
      <c r="K63" s="6"/>
      <c r="L63" s="6"/>
      <c r="M63" s="6"/>
      <c r="N63" s="6"/>
      <c r="O63" s="6"/>
      <c r="P63" s="6"/>
      <c r="Q63" s="6"/>
      <c r="R63" s="6"/>
      <c r="S63" s="6"/>
      <c r="T63" s="6"/>
      <c r="U63" s="6"/>
      <c r="V63" s="6"/>
    </row>
    <row r="64" spans="2:22" x14ac:dyDescent="0.25">
      <c r="C64" s="6"/>
      <c r="D64" s="6"/>
      <c r="E64" s="6"/>
      <c r="F64" s="6"/>
      <c r="G64" s="6"/>
      <c r="H64" s="6"/>
      <c r="I64" s="6"/>
      <c r="J64" s="6"/>
      <c r="K64" s="6"/>
      <c r="L64" s="6"/>
      <c r="M64" s="6"/>
      <c r="N64" s="6"/>
      <c r="O64" s="6"/>
      <c r="P64" s="6"/>
      <c r="Q64" s="6"/>
      <c r="R64" s="6"/>
      <c r="S64" s="6"/>
      <c r="T64" s="6"/>
      <c r="U64" s="6"/>
      <c r="V64" s="6"/>
    </row>
    <row r="65" spans="3:22" x14ac:dyDescent="0.25">
      <c r="C65" s="6"/>
      <c r="D65" s="6"/>
      <c r="E65" s="6"/>
      <c r="F65" s="6"/>
      <c r="G65" s="6"/>
      <c r="H65" s="6"/>
      <c r="I65" s="6"/>
      <c r="J65" s="6"/>
      <c r="K65" s="6"/>
      <c r="L65" s="6"/>
      <c r="M65" s="6"/>
      <c r="N65" s="6"/>
      <c r="O65" s="6"/>
      <c r="P65" s="6"/>
      <c r="Q65" s="6"/>
      <c r="R65" s="6"/>
      <c r="S65" s="6"/>
      <c r="T65" s="6"/>
      <c r="U65" s="6"/>
      <c r="V65" s="6"/>
    </row>
    <row r="66" spans="3:22" x14ac:dyDescent="0.25">
      <c r="C66" s="6"/>
      <c r="D66" s="6"/>
      <c r="E66" s="6"/>
      <c r="F66" s="6"/>
      <c r="G66" s="6"/>
      <c r="H66" s="6"/>
      <c r="I66" s="6"/>
      <c r="J66" s="6"/>
      <c r="K66" s="6"/>
      <c r="L66" s="6"/>
      <c r="M66" s="6"/>
      <c r="N66" s="6"/>
      <c r="O66" s="6"/>
      <c r="P66" s="6"/>
      <c r="Q66" s="6"/>
      <c r="R66" s="6"/>
      <c r="S66" s="6"/>
      <c r="T66" s="6"/>
      <c r="U66" s="6"/>
      <c r="V66" s="6"/>
    </row>
    <row r="67" spans="3:22" x14ac:dyDescent="0.25">
      <c r="C67" s="6"/>
      <c r="D67" s="6"/>
      <c r="E67" s="6"/>
      <c r="F67" s="6"/>
      <c r="G67" s="6"/>
      <c r="H67" s="6"/>
      <c r="I67" s="6"/>
      <c r="J67" s="6"/>
      <c r="K67" s="6"/>
      <c r="L67" s="6"/>
      <c r="M67" s="6"/>
      <c r="N67" s="6"/>
      <c r="O67" s="6"/>
      <c r="P67" s="6"/>
      <c r="Q67" s="6"/>
      <c r="R67" s="6"/>
      <c r="S67" s="6"/>
      <c r="T67" s="6"/>
      <c r="U67" s="6"/>
      <c r="V67" s="6"/>
    </row>
    <row r="68" spans="3:22" x14ac:dyDescent="0.25">
      <c r="C68" s="6"/>
      <c r="D68" s="6"/>
      <c r="E68" s="6"/>
      <c r="F68" s="6"/>
      <c r="G68" s="6"/>
      <c r="H68" s="6"/>
      <c r="I68" s="6"/>
      <c r="J68" s="6"/>
      <c r="K68" s="6"/>
      <c r="L68" s="6"/>
      <c r="M68" s="6"/>
      <c r="N68" s="6"/>
      <c r="O68" s="6"/>
      <c r="P68" s="6"/>
      <c r="Q68" s="6"/>
      <c r="R68" s="6"/>
      <c r="S68" s="6"/>
      <c r="T68" s="6"/>
      <c r="U68" s="6"/>
      <c r="V68" s="6"/>
    </row>
    <row r="69" spans="3:22" x14ac:dyDescent="0.25">
      <c r="C69" s="6"/>
      <c r="D69" s="6"/>
      <c r="E69" s="6"/>
      <c r="F69" s="6"/>
      <c r="G69" s="6"/>
      <c r="H69" s="6"/>
      <c r="I69" s="6"/>
      <c r="J69" s="6"/>
      <c r="K69" s="6"/>
      <c r="L69" s="6"/>
      <c r="M69" s="6"/>
      <c r="N69" s="6"/>
      <c r="O69" s="6"/>
      <c r="P69" s="6"/>
      <c r="Q69" s="6"/>
      <c r="R69" s="6"/>
      <c r="S69" s="6"/>
      <c r="T69" s="6"/>
      <c r="U69" s="6"/>
      <c r="V69" s="6"/>
    </row>
  </sheetData>
  <mergeCells count="7">
    <mergeCell ref="C63:V69"/>
    <mergeCell ref="C58:V61"/>
    <mergeCell ref="C17:V45"/>
    <mergeCell ref="C14:V14"/>
    <mergeCell ref="C15:V15"/>
    <mergeCell ref="C52:V56"/>
    <mergeCell ref="C47:V5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AussieChuck</dc:creator>
  <cp:lastModifiedBy>AussieChuck</cp:lastModifiedBy>
  <dcterms:created xsi:type="dcterms:W3CDTF">2017-07-19T23:36:54Z</dcterms:created>
  <dcterms:modified xsi:type="dcterms:W3CDTF">2017-08-11T12:59:50Z</dcterms:modified>
</cp:coreProperties>
</file>