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Wright\Documents\BDSIL\"/>
    </mc:Choice>
  </mc:AlternateContent>
  <xr:revisionPtr revIDLastSave="0" documentId="13_ncr:1_{80566EEF-DB17-4B17-A8DF-E8B4D94F0F65}" xr6:coauthVersionLast="47" xr6:coauthVersionMax="47" xr10:uidLastSave="{00000000-0000-0000-0000-000000000000}"/>
  <bookViews>
    <workbookView xWindow="48420" yWindow="885" windowWidth="23850" windowHeight="13785" xr2:uid="{6A11ED2E-87F0-4130-85AD-0619ED311E82}"/>
  </bookViews>
  <sheets>
    <sheet name="Sheet1" sheetId="1" r:id="rId1"/>
  </sheets>
  <definedNames>
    <definedName name="_xlnm._FilterDatabase" localSheetId="0" hidden="1">Sheet1!$A$1:$R$1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M2" i="1"/>
  <c r="M3" i="1"/>
  <c r="M4" i="1"/>
  <c r="M5" i="1"/>
  <c r="M6" i="1"/>
  <c r="M7" i="1"/>
  <c r="M8" i="1"/>
  <c r="M9" i="1"/>
  <c r="O9" i="1" s="1"/>
  <c r="M10" i="1"/>
  <c r="M11" i="1"/>
  <c r="M12" i="1"/>
  <c r="M13" i="1"/>
  <c r="M14" i="1"/>
  <c r="M15" i="1"/>
  <c r="M16" i="1"/>
  <c r="M17" i="1"/>
  <c r="O17" i="1" s="1"/>
  <c r="M18" i="1"/>
  <c r="M19" i="1"/>
  <c r="M20" i="1"/>
  <c r="M21" i="1"/>
  <c r="M22" i="1"/>
  <c r="M23" i="1"/>
  <c r="M2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G28" i="1"/>
  <c r="G22" i="1"/>
  <c r="G23" i="1"/>
  <c r="G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O15" i="1" l="1"/>
  <c r="O7" i="1"/>
  <c r="O16" i="1"/>
  <c r="O23" i="1"/>
  <c r="O22" i="1"/>
  <c r="O14" i="1"/>
  <c r="O6" i="1"/>
  <c r="O2" i="1"/>
  <c r="O24" i="1"/>
  <c r="O21" i="1"/>
  <c r="O13" i="1"/>
  <c r="O5" i="1"/>
  <c r="O20" i="1"/>
  <c r="O12" i="1"/>
  <c r="O4" i="1"/>
  <c r="O8" i="1"/>
  <c r="O19" i="1"/>
  <c r="O11" i="1"/>
  <c r="O3" i="1"/>
  <c r="O18" i="1"/>
  <c r="O10" i="1"/>
</calcChain>
</file>

<file path=xl/sharedStrings.xml><?xml version="1.0" encoding="utf-8"?>
<sst xmlns="http://schemas.openxmlformats.org/spreadsheetml/2006/main" count="41" uniqueCount="41">
  <si>
    <t>Speaker</t>
  </si>
  <si>
    <t>Strongly Agree.1 (ShareYouTube)</t>
  </si>
  <si>
    <t>Strongly Agree (UsefulforResearch)</t>
  </si>
  <si>
    <t>Strongly Agree.1 (RightLevelBackground)</t>
  </si>
  <si>
    <t>Strongly Agree.2(QandAHelpful)</t>
  </si>
  <si>
    <t>Strongly Agree (LookFrwdFuturePres)</t>
  </si>
  <si>
    <t>Ave Strongly Agree</t>
  </si>
  <si>
    <t>Total Youtube Watch Time</t>
  </si>
  <si>
    <t>NewsletterOpens</t>
  </si>
  <si>
    <t>Total Youtube views</t>
  </si>
  <si>
    <t>Youtube live streamers</t>
  </si>
  <si>
    <t>Newsletter Clicks</t>
  </si>
  <si>
    <t>Clusters</t>
  </si>
  <si>
    <t>Dr. Orlando Lopez</t>
  </si>
  <si>
    <t>Dr. Maria Sundaram</t>
  </si>
  <si>
    <t>NHLBI Panel</t>
  </si>
  <si>
    <t>Dr. Adam Atherly</t>
  </si>
  <si>
    <t>Dr. Shane Henderson</t>
  </si>
  <si>
    <t>Dr. Melody Greer</t>
  </si>
  <si>
    <t>Dr. Michael Lipton</t>
  </si>
  <si>
    <t>Dr. Herbert Sauro</t>
  </si>
  <si>
    <t>Dr. Navid Ghaffarzadegan</t>
  </si>
  <si>
    <t>Dr. Jennifer Ahern</t>
  </si>
  <si>
    <t>Dr. Vinay Pai</t>
  </si>
  <si>
    <t>Panorama Group</t>
  </si>
  <si>
    <t>Dr. Van Panhuis</t>
  </si>
  <si>
    <t>Dr. Paul Perrin</t>
  </si>
  <si>
    <t>Dr. Madhav Marathe</t>
  </si>
  <si>
    <t>Dr. Folashade Agusto</t>
  </si>
  <si>
    <t>Dr. Katherine Kim</t>
  </si>
  <si>
    <t>Dr. Mike Famulare</t>
  </si>
  <si>
    <t>Dr. Shweta Bansal</t>
  </si>
  <si>
    <t>Dr. Chris Murray</t>
  </si>
  <si>
    <t>Dr. Jaxon Xu</t>
  </si>
  <si>
    <t>Dr. Sen Pei</t>
  </si>
  <si>
    <t>Dr. Vivien Bonazzi</t>
  </si>
  <si>
    <t># of Innovation Lab (zoom) attendees</t>
  </si>
  <si>
    <t>Average Percentage Viewed</t>
  </si>
  <si>
    <t>Youtube live streamers_std</t>
  </si>
  <si>
    <t>_std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</si>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</sst>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BCC8-E6AE-4446-8D0F-5E401DDEAACF}">
  <dimension ref="A1:V28"/>
  <sheetViews>
    <sheetView tabSelected="1" topLeftCell="D1" zoomScale="85" zoomScaleNormal="85" workbookViewId="0">
      <selection activeCell="V2" sqref="V2:V24"/>
    </sheetView>
  </sheetViews>
  <sheetFormatPr defaultRowHeight="14.25" x14ac:dyDescent="0.45"/>
  <cols>
    <col min="1" max="1" width="17.9296875" customWidth="1"/>
    <col min="2" max="2" width="25.796875" style="2" customWidth="1"/>
    <col min="3" max="3" width="17" style="2" customWidth="1"/>
    <col min="4" max="6" width="13.796875" style="2" bestFit="1" customWidth="1"/>
    <col min="7" max="7" width="19.1328125" style="2" customWidth="1"/>
    <col min="8" max="8" width="15.33203125" style="1" customWidth="1"/>
    <col min="9" max="9" width="22.86328125" style="1" customWidth="1"/>
    <col min="10" max="11" width="11.265625" style="1" customWidth="1"/>
    <col min="12" max="12" width="9.6640625" style="1" customWidth="1"/>
    <col min="13" max="13" width="15.53125" style="1" customWidth="1"/>
    <col min="14" max="15" width="9.9296875" customWidth="1"/>
    <col min="16" max="17" width="10.265625" customWidth="1"/>
  </cols>
  <sheetData>
    <row r="1" spans="1:22" s="4" customFormat="1" ht="71.25" x14ac:dyDescent="0.45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1</v>
      </c>
      <c r="G1" s="4" t="s">
        <v>6</v>
      </c>
      <c r="H1" s="4" t="s">
        <v>10</v>
      </c>
      <c r="I1" s="4" t="s">
        <v>38</v>
      </c>
      <c r="J1" s="4" t="s">
        <v>9</v>
      </c>
      <c r="K1" s="4" t="s">
        <v>39</v>
      </c>
      <c r="L1" s="4" t="s">
        <v>7</v>
      </c>
      <c r="N1" s="4" t="s">
        <v>8</v>
      </c>
      <c r="P1" s="4" t="s">
        <v>11</v>
      </c>
      <c r="R1" s="4" t="s">
        <v>12</v>
      </c>
      <c r="S1" s="4" t="s">
        <v>36</v>
      </c>
      <c r="U1" s="4" t="s">
        <v>37</v>
      </c>
      <c r="V1" s="4" t="s">
        <v>40</v>
      </c>
    </row>
    <row r="2" spans="1:22" x14ac:dyDescent="0.45">
      <c r="A2" t="s">
        <v>13</v>
      </c>
      <c r="B2" s="5">
        <v>0.5</v>
      </c>
      <c r="C2" s="5">
        <v>0.5</v>
      </c>
      <c r="D2" s="5">
        <v>0.5</v>
      </c>
      <c r="E2" s="5">
        <v>0.75</v>
      </c>
      <c r="F2" s="5">
        <v>0.5</v>
      </c>
      <c r="G2" s="3">
        <f>AVERAGE(B2:F2)</f>
        <v>0.55000000000000004</v>
      </c>
      <c r="H2" s="7">
        <v>6</v>
      </c>
      <c r="I2" s="7">
        <f t="shared" ref="I2:I24" si="0">(H2 - MIN(H$2:H$24)) / (MAX(H$2:H$24) - MIN(H$2:H$24))</f>
        <v>0.13043478260869565</v>
      </c>
      <c r="J2" s="1">
        <v>157</v>
      </c>
      <c r="K2" s="7">
        <f>(J2 - MIN(J$2:J$24)) / (MAX(J$2:J$24) - MIN(J$2:J$24))</f>
        <v>0.41823899371069184</v>
      </c>
      <c r="L2" s="1">
        <v>11.7</v>
      </c>
      <c r="M2" s="7">
        <f>(L2 - MIN(L$2:L$24)) / (MAX(L$2:L$24) - MIN(L$2:L$24))</f>
        <v>0.20342612419700215</v>
      </c>
      <c r="N2" s="1">
        <v>157</v>
      </c>
      <c r="O2" s="7">
        <f>(M2 - MIN(M$2:M$24)) / (MAX(M$2:M$24) - MIN(M$2:M$24))</f>
        <v>0.20342612419700215</v>
      </c>
      <c r="P2" s="1">
        <v>6</v>
      </c>
      <c r="Q2" s="7">
        <f>(N2 - MIN(N$2:N$24)) / (MAX(N$2:N$24) - MIN(N$2:N$24))</f>
        <v>0.53125</v>
      </c>
      <c r="R2" s="1">
        <v>2</v>
      </c>
      <c r="S2" s="1">
        <v>3</v>
      </c>
      <c r="T2" s="7">
        <f>(S2 - MIN(S$2:S$24)) / (MAX(S$2:S$24) - MIN(S$2:S$24))</f>
        <v>0.25</v>
      </c>
      <c r="U2" s="7">
        <v>0.106</v>
      </c>
      <c r="V2" s="8">
        <f>I2+K2+M2+O2+Q2+T2+U2</f>
        <v>1.8427760247133917</v>
      </c>
    </row>
    <row r="3" spans="1:22" x14ac:dyDescent="0.45">
      <c r="A3" t="s">
        <v>14</v>
      </c>
      <c r="B3" s="5">
        <v>0.5</v>
      </c>
      <c r="C3" s="5">
        <v>0</v>
      </c>
      <c r="D3" s="5">
        <v>0.5</v>
      </c>
      <c r="E3" s="5">
        <v>0.5</v>
      </c>
      <c r="F3" s="5">
        <v>0.5</v>
      </c>
      <c r="G3" s="3">
        <f t="shared" ref="G3:G24" si="1">AVERAGE(B3:F3)</f>
        <v>0.4</v>
      </c>
      <c r="H3" s="7">
        <v>25</v>
      </c>
      <c r="I3" s="7">
        <f t="shared" si="0"/>
        <v>0.95652173913043481</v>
      </c>
      <c r="J3" s="1">
        <v>342</v>
      </c>
      <c r="K3" s="7">
        <f t="shared" ref="K3:K24" si="2">(J3 - MIN(J$2:J$24)) / (MAX(J$2:J$24) - MIN(J$2:J$24))</f>
        <v>1</v>
      </c>
      <c r="L3" s="1">
        <v>48.9</v>
      </c>
      <c r="M3" s="7">
        <f t="shared" ref="M3:M24" si="3">(L3 - MIN(L$2:L$24)) / (MAX(L$2:L$24) - MIN(L$2:L$24))</f>
        <v>1</v>
      </c>
      <c r="N3" s="1">
        <v>147</v>
      </c>
      <c r="O3" s="7">
        <f t="shared" ref="O3:O24" si="4">(M3 - MIN(M$2:M$24)) / (MAX(M$2:M$24) - MIN(M$2:M$24))</f>
        <v>1</v>
      </c>
      <c r="P3" s="1">
        <v>8</v>
      </c>
      <c r="Q3" s="7">
        <f t="shared" ref="Q3:Q24" si="5">(N3 - MIN(N$2:N$24)) / (MAX(N$2:N$24) - MIN(N$2:N$24))</f>
        <v>0.21875</v>
      </c>
      <c r="R3" s="1">
        <v>2</v>
      </c>
      <c r="S3" s="1">
        <v>3</v>
      </c>
      <c r="T3" s="7">
        <f t="shared" ref="T3:T24" si="6">(S3 - MIN(S$2:S$24)) / (MAX(S$2:S$24) - MIN(S$2:S$24))</f>
        <v>0.25</v>
      </c>
      <c r="U3" s="7">
        <v>0.14000000000000001</v>
      </c>
      <c r="V3" s="8">
        <f t="shared" ref="V3:V24" si="7">I3+K3+M3+O3+Q3+T3+U3</f>
        <v>4.5652717391304343</v>
      </c>
    </row>
    <row r="4" spans="1:22" x14ac:dyDescent="0.45">
      <c r="A4" t="s">
        <v>15</v>
      </c>
      <c r="B4" s="5">
        <v>0.5</v>
      </c>
      <c r="C4" s="5">
        <v>0.5</v>
      </c>
      <c r="D4" s="5">
        <v>0.5</v>
      </c>
      <c r="E4" s="5">
        <v>0.5</v>
      </c>
      <c r="F4" s="5">
        <v>0</v>
      </c>
      <c r="G4" s="3">
        <f t="shared" si="1"/>
        <v>0.4</v>
      </c>
      <c r="H4" s="7">
        <v>8</v>
      </c>
      <c r="I4" s="7">
        <f t="shared" si="0"/>
        <v>0.21739130434782608</v>
      </c>
      <c r="J4" s="1">
        <v>122</v>
      </c>
      <c r="K4" s="7">
        <f t="shared" si="2"/>
        <v>0.3081761006289308</v>
      </c>
      <c r="L4" s="1">
        <v>15.2</v>
      </c>
      <c r="M4" s="7">
        <f t="shared" si="3"/>
        <v>0.27837259100642403</v>
      </c>
      <c r="N4" s="1">
        <v>160</v>
      </c>
      <c r="O4" s="7">
        <f t="shared" si="4"/>
        <v>0.27837259100642403</v>
      </c>
      <c r="P4" s="1">
        <v>6</v>
      </c>
      <c r="Q4" s="7">
        <f t="shared" si="5"/>
        <v>0.625</v>
      </c>
      <c r="R4" s="1">
        <v>2</v>
      </c>
      <c r="S4" s="1">
        <v>1</v>
      </c>
      <c r="T4" s="7">
        <f t="shared" si="6"/>
        <v>8.3333333333333329E-2</v>
      </c>
      <c r="U4" s="7">
        <v>0.12</v>
      </c>
      <c r="V4" s="8">
        <f t="shared" si="7"/>
        <v>1.9106459203229385</v>
      </c>
    </row>
    <row r="5" spans="1:22" x14ac:dyDescent="0.45">
      <c r="A5" t="s">
        <v>16</v>
      </c>
      <c r="B5" s="5">
        <v>0.5</v>
      </c>
      <c r="C5" s="5">
        <v>0.5</v>
      </c>
      <c r="D5" s="5">
        <v>0.5</v>
      </c>
      <c r="E5" s="5">
        <v>0.5</v>
      </c>
      <c r="F5" s="5">
        <v>0.5</v>
      </c>
      <c r="G5" s="3">
        <f t="shared" si="1"/>
        <v>0.5</v>
      </c>
      <c r="H5" s="7">
        <v>6</v>
      </c>
      <c r="I5" s="7">
        <f t="shared" si="0"/>
        <v>0.13043478260869565</v>
      </c>
      <c r="J5" s="1">
        <v>79</v>
      </c>
      <c r="K5" s="7">
        <f t="shared" si="2"/>
        <v>0.17295597484276728</v>
      </c>
      <c r="L5" s="1">
        <v>9.1999999999999993</v>
      </c>
      <c r="M5" s="7">
        <f t="shared" si="3"/>
        <v>0.14989293361884368</v>
      </c>
      <c r="N5" s="1">
        <v>148</v>
      </c>
      <c r="O5" s="7">
        <f t="shared" si="4"/>
        <v>0.14989293361884368</v>
      </c>
      <c r="P5" s="1">
        <v>6</v>
      </c>
      <c r="Q5" s="7">
        <f t="shared" si="5"/>
        <v>0.25</v>
      </c>
      <c r="R5" s="1">
        <v>2</v>
      </c>
      <c r="S5" s="1">
        <v>1</v>
      </c>
      <c r="T5" s="7">
        <f t="shared" si="6"/>
        <v>8.3333333333333329E-2</v>
      </c>
      <c r="U5" s="7">
        <v>0.125</v>
      </c>
      <c r="V5" s="8">
        <f t="shared" si="7"/>
        <v>1.0615099580224836</v>
      </c>
    </row>
    <row r="6" spans="1:22" x14ac:dyDescent="0.45">
      <c r="A6" t="s">
        <v>17</v>
      </c>
      <c r="B6" s="5">
        <v>1</v>
      </c>
      <c r="C6" s="5">
        <v>0</v>
      </c>
      <c r="D6" s="5">
        <v>0</v>
      </c>
      <c r="E6" s="5">
        <v>1</v>
      </c>
      <c r="F6" s="5">
        <v>1</v>
      </c>
      <c r="G6" s="3">
        <f t="shared" si="1"/>
        <v>0.6</v>
      </c>
      <c r="H6" s="7">
        <v>4</v>
      </c>
      <c r="I6" s="7">
        <f t="shared" si="0"/>
        <v>4.3478260869565216E-2</v>
      </c>
      <c r="J6" s="1">
        <v>65</v>
      </c>
      <c r="K6" s="7">
        <f t="shared" si="2"/>
        <v>0.12893081761006289</v>
      </c>
      <c r="L6" s="1">
        <v>5.9</v>
      </c>
      <c r="M6" s="7">
        <f t="shared" si="3"/>
        <v>7.9229122055674533E-2</v>
      </c>
      <c r="N6" s="1">
        <v>149</v>
      </c>
      <c r="O6" s="7">
        <f t="shared" si="4"/>
        <v>7.9229122055674533E-2</v>
      </c>
      <c r="P6" s="1">
        <v>8</v>
      </c>
      <c r="Q6" s="7">
        <f t="shared" si="5"/>
        <v>0.28125</v>
      </c>
      <c r="R6" s="1">
        <v>2</v>
      </c>
      <c r="S6" s="1">
        <v>0</v>
      </c>
      <c r="T6" s="7">
        <f t="shared" si="6"/>
        <v>0</v>
      </c>
      <c r="U6" s="7">
        <v>0.10299999999999999</v>
      </c>
      <c r="V6" s="8">
        <f t="shared" si="7"/>
        <v>0.71511732259097716</v>
      </c>
    </row>
    <row r="7" spans="1:22" x14ac:dyDescent="0.45">
      <c r="A7" t="s">
        <v>18</v>
      </c>
      <c r="B7" s="5">
        <v>0.5</v>
      </c>
      <c r="C7" s="5">
        <v>1</v>
      </c>
      <c r="D7" s="5">
        <v>0.5</v>
      </c>
      <c r="E7" s="5">
        <v>0.5</v>
      </c>
      <c r="F7" s="5">
        <v>0</v>
      </c>
      <c r="G7" s="3">
        <f t="shared" si="1"/>
        <v>0.5</v>
      </c>
      <c r="H7" s="7">
        <v>7</v>
      </c>
      <c r="I7" s="7">
        <f t="shared" si="0"/>
        <v>0.17391304347826086</v>
      </c>
      <c r="J7" s="1">
        <v>32</v>
      </c>
      <c r="K7" s="7">
        <f t="shared" si="2"/>
        <v>2.5157232704402517E-2</v>
      </c>
      <c r="L7" s="1">
        <v>4.2</v>
      </c>
      <c r="M7" s="7">
        <f t="shared" si="3"/>
        <v>4.2826552462526771E-2</v>
      </c>
      <c r="N7" s="1">
        <v>149</v>
      </c>
      <c r="O7" s="7">
        <f t="shared" si="4"/>
        <v>4.2826552462526771E-2</v>
      </c>
      <c r="P7" s="1">
        <v>7</v>
      </c>
      <c r="Q7" s="7">
        <f t="shared" si="5"/>
        <v>0.28125</v>
      </c>
      <c r="R7" s="1">
        <v>2</v>
      </c>
      <c r="S7" s="1">
        <v>2</v>
      </c>
      <c r="T7" s="7">
        <f t="shared" si="6"/>
        <v>0.16666666666666666</v>
      </c>
      <c r="U7" s="7">
        <v>0.22500000000000001</v>
      </c>
      <c r="V7" s="8">
        <f t="shared" si="7"/>
        <v>0.9576400477743835</v>
      </c>
    </row>
    <row r="8" spans="1:22" x14ac:dyDescent="0.45">
      <c r="A8" t="s">
        <v>19</v>
      </c>
      <c r="B8" s="5">
        <v>1</v>
      </c>
      <c r="C8" s="5">
        <v>0.5</v>
      </c>
      <c r="D8" s="5">
        <v>0.5</v>
      </c>
      <c r="E8" s="5">
        <v>0.5</v>
      </c>
      <c r="F8" s="5">
        <v>0</v>
      </c>
      <c r="G8" s="3">
        <f t="shared" si="1"/>
        <v>0.5</v>
      </c>
      <c r="H8" s="7">
        <v>7</v>
      </c>
      <c r="I8" s="7">
        <f t="shared" si="0"/>
        <v>0.17391304347826086</v>
      </c>
      <c r="J8" s="1">
        <v>147</v>
      </c>
      <c r="K8" s="7">
        <f t="shared" si="2"/>
        <v>0.3867924528301887</v>
      </c>
      <c r="L8" s="1">
        <v>24.6</v>
      </c>
      <c r="M8" s="7">
        <f t="shared" si="3"/>
        <v>0.47965738758029985</v>
      </c>
      <c r="N8" s="1">
        <v>141</v>
      </c>
      <c r="O8" s="7">
        <f t="shared" si="4"/>
        <v>0.47965738758029985</v>
      </c>
      <c r="P8" s="1">
        <v>8</v>
      </c>
      <c r="Q8" s="7">
        <f t="shared" si="5"/>
        <v>3.125E-2</v>
      </c>
      <c r="R8" s="1">
        <v>2</v>
      </c>
      <c r="S8" s="1">
        <v>3</v>
      </c>
      <c r="T8" s="7">
        <f t="shared" si="6"/>
        <v>0.25</v>
      </c>
      <c r="U8" s="7">
        <v>0.17799999999999999</v>
      </c>
      <c r="V8" s="8">
        <f t="shared" si="7"/>
        <v>1.9792702714690491</v>
      </c>
    </row>
    <row r="9" spans="1:22" x14ac:dyDescent="0.45">
      <c r="A9" t="s">
        <v>20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3">
        <f t="shared" si="1"/>
        <v>0.5</v>
      </c>
      <c r="H9" s="7">
        <v>10</v>
      </c>
      <c r="I9" s="7">
        <f t="shared" si="0"/>
        <v>0.30434782608695654</v>
      </c>
      <c r="J9" s="1">
        <v>105</v>
      </c>
      <c r="K9" s="7">
        <f t="shared" si="2"/>
        <v>0.25471698113207547</v>
      </c>
      <c r="L9" s="1">
        <v>16</v>
      </c>
      <c r="M9" s="7">
        <f t="shared" si="3"/>
        <v>0.29550321199143476</v>
      </c>
      <c r="N9" s="1">
        <v>165</v>
      </c>
      <c r="O9" s="7">
        <f t="shared" si="4"/>
        <v>0.29550321199143476</v>
      </c>
      <c r="P9" s="1">
        <v>11</v>
      </c>
      <c r="Q9" s="7">
        <f t="shared" si="5"/>
        <v>0.78125</v>
      </c>
      <c r="R9" s="1">
        <v>2</v>
      </c>
      <c r="S9" s="1">
        <v>3</v>
      </c>
      <c r="T9" s="7">
        <f t="shared" si="6"/>
        <v>0.25</v>
      </c>
      <c r="U9" s="7">
        <v>0.17899999999999999</v>
      </c>
      <c r="V9" s="8">
        <f t="shared" si="7"/>
        <v>2.3603212312019015</v>
      </c>
    </row>
    <row r="10" spans="1:22" x14ac:dyDescent="0.45">
      <c r="A10" t="s">
        <v>21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3">
        <f t="shared" si="1"/>
        <v>0.2</v>
      </c>
      <c r="H10" s="7">
        <v>8</v>
      </c>
      <c r="I10" s="7">
        <f t="shared" si="0"/>
        <v>0.21739130434782608</v>
      </c>
      <c r="J10" s="1">
        <v>93</v>
      </c>
      <c r="K10" s="7">
        <f t="shared" si="2"/>
        <v>0.21698113207547171</v>
      </c>
      <c r="L10" s="1">
        <v>8.1999999999999993</v>
      </c>
      <c r="M10" s="7">
        <f t="shared" si="3"/>
        <v>0.1284796573875803</v>
      </c>
      <c r="N10" s="1">
        <v>144</v>
      </c>
      <c r="O10" s="7">
        <f t="shared" si="4"/>
        <v>0.1284796573875803</v>
      </c>
      <c r="P10" s="1">
        <v>8</v>
      </c>
      <c r="Q10" s="7">
        <f t="shared" si="5"/>
        <v>0.125</v>
      </c>
      <c r="R10" s="1">
        <v>2</v>
      </c>
      <c r="S10" s="1">
        <v>2</v>
      </c>
      <c r="T10" s="7">
        <f t="shared" si="6"/>
        <v>0.16666666666666666</v>
      </c>
      <c r="U10" s="7">
        <v>0.111</v>
      </c>
      <c r="V10" s="8">
        <f t="shared" si="7"/>
        <v>1.093998417865125</v>
      </c>
    </row>
    <row r="11" spans="1:22" x14ac:dyDescent="0.45">
      <c r="A11" t="s">
        <v>22</v>
      </c>
      <c r="B11" s="5">
        <v>1</v>
      </c>
      <c r="C11" s="5">
        <v>0.66669999999999996</v>
      </c>
      <c r="D11" s="5">
        <v>1</v>
      </c>
      <c r="E11" s="5">
        <v>1</v>
      </c>
      <c r="F11" s="5">
        <v>0.66669999999999996</v>
      </c>
      <c r="G11" s="3">
        <f t="shared" si="1"/>
        <v>0.86668000000000001</v>
      </c>
      <c r="H11" s="7">
        <v>7</v>
      </c>
      <c r="I11" s="7">
        <f t="shared" si="0"/>
        <v>0.17391304347826086</v>
      </c>
      <c r="J11" s="1">
        <v>49</v>
      </c>
      <c r="K11" s="7">
        <f t="shared" si="2"/>
        <v>7.8616352201257858E-2</v>
      </c>
      <c r="L11" s="1">
        <v>4.5999999999999996</v>
      </c>
      <c r="M11" s="7">
        <f t="shared" si="3"/>
        <v>5.1391862955032112E-2</v>
      </c>
      <c r="N11" s="1">
        <v>170</v>
      </c>
      <c r="O11" s="7">
        <f t="shared" si="4"/>
        <v>5.1391862955032112E-2</v>
      </c>
      <c r="P11" s="1">
        <v>7</v>
      </c>
      <c r="Q11" s="7">
        <f t="shared" si="5"/>
        <v>0.9375</v>
      </c>
      <c r="R11" s="1">
        <v>2</v>
      </c>
      <c r="S11" s="1">
        <v>7</v>
      </c>
      <c r="T11" s="7">
        <f t="shared" si="6"/>
        <v>0.58333333333333337</v>
      </c>
      <c r="U11" s="7">
        <v>0.13400000000000001</v>
      </c>
      <c r="V11" s="8">
        <f t="shared" si="7"/>
        <v>2.0101464549229164</v>
      </c>
    </row>
    <row r="12" spans="1:22" x14ac:dyDescent="0.45">
      <c r="A12" t="s">
        <v>23</v>
      </c>
      <c r="B12" s="5">
        <v>1</v>
      </c>
      <c r="C12" s="5">
        <v>0.5</v>
      </c>
      <c r="D12" s="5">
        <v>1</v>
      </c>
      <c r="E12" s="5">
        <v>0.5</v>
      </c>
      <c r="F12" s="5">
        <v>1</v>
      </c>
      <c r="G12" s="3">
        <f t="shared" si="1"/>
        <v>0.8</v>
      </c>
      <c r="H12" s="7">
        <v>4</v>
      </c>
      <c r="I12" s="7">
        <f t="shared" si="0"/>
        <v>4.3478260869565216E-2</v>
      </c>
      <c r="J12" s="1">
        <v>52</v>
      </c>
      <c r="K12" s="7">
        <f t="shared" si="2"/>
        <v>8.8050314465408799E-2</v>
      </c>
      <c r="L12" s="1">
        <v>7.3</v>
      </c>
      <c r="M12" s="7">
        <f t="shared" si="3"/>
        <v>0.10920770877944326</v>
      </c>
      <c r="N12" s="1">
        <v>151</v>
      </c>
      <c r="O12" s="7">
        <f t="shared" si="4"/>
        <v>0.10920770877944326</v>
      </c>
      <c r="P12" s="1">
        <v>6</v>
      </c>
      <c r="Q12" s="7">
        <f t="shared" si="5"/>
        <v>0.34375</v>
      </c>
      <c r="R12" s="1">
        <v>1</v>
      </c>
      <c r="S12" s="1">
        <v>4</v>
      </c>
      <c r="T12" s="7">
        <f t="shared" si="6"/>
        <v>0.33333333333333331</v>
      </c>
      <c r="U12" s="7">
        <v>0.14000000000000001</v>
      </c>
      <c r="V12" s="8">
        <f t="shared" si="7"/>
        <v>1.1670273262271937</v>
      </c>
    </row>
    <row r="13" spans="1:22" x14ac:dyDescent="0.45">
      <c r="A13" t="s">
        <v>24</v>
      </c>
      <c r="B13" s="5">
        <v>0.5</v>
      </c>
      <c r="C13" s="5">
        <v>1</v>
      </c>
      <c r="D13" s="5">
        <v>0.5</v>
      </c>
      <c r="E13" s="5">
        <v>1</v>
      </c>
      <c r="F13" s="5">
        <v>0.75</v>
      </c>
      <c r="G13" s="3">
        <f t="shared" si="1"/>
        <v>0.75</v>
      </c>
      <c r="H13" s="7">
        <v>26</v>
      </c>
      <c r="I13" s="7">
        <f t="shared" si="0"/>
        <v>1</v>
      </c>
      <c r="J13" s="1">
        <v>35</v>
      </c>
      <c r="K13" s="7">
        <f t="shared" si="2"/>
        <v>3.4591194968553458E-2</v>
      </c>
      <c r="L13" s="1">
        <v>6.5</v>
      </c>
      <c r="M13" s="7">
        <f t="shared" si="3"/>
        <v>9.2077087794432549E-2</v>
      </c>
      <c r="N13" s="1">
        <v>150</v>
      </c>
      <c r="O13" s="7">
        <f t="shared" si="4"/>
        <v>9.2077087794432549E-2</v>
      </c>
      <c r="P13" s="1">
        <v>6</v>
      </c>
      <c r="Q13" s="7">
        <f t="shared" si="5"/>
        <v>0.3125</v>
      </c>
      <c r="R13" s="1">
        <v>1</v>
      </c>
      <c r="S13" s="1">
        <v>8</v>
      </c>
      <c r="T13" s="7">
        <f t="shared" si="6"/>
        <v>0.66666666666666663</v>
      </c>
      <c r="U13" s="7">
        <v>5.8999999999999997E-2</v>
      </c>
      <c r="V13" s="8">
        <f t="shared" si="7"/>
        <v>2.2569120372240854</v>
      </c>
    </row>
    <row r="14" spans="1:22" x14ac:dyDescent="0.45">
      <c r="A14" t="s">
        <v>25</v>
      </c>
      <c r="B14" s="5">
        <v>0.42859999999999998</v>
      </c>
      <c r="C14" s="5">
        <v>0.71430000000000005</v>
      </c>
      <c r="D14" s="5">
        <v>0.42859999999999998</v>
      </c>
      <c r="E14" s="5">
        <v>1</v>
      </c>
      <c r="F14" s="5">
        <v>0.42859999999999998</v>
      </c>
      <c r="G14" s="3">
        <f t="shared" si="1"/>
        <v>0.60002</v>
      </c>
      <c r="H14" s="7">
        <v>16</v>
      </c>
      <c r="I14" s="7">
        <f t="shared" si="0"/>
        <v>0.56521739130434778</v>
      </c>
      <c r="J14" s="1">
        <v>106</v>
      </c>
      <c r="K14" s="7">
        <f t="shared" si="2"/>
        <v>0.25786163522012578</v>
      </c>
      <c r="L14" s="1">
        <v>12.1</v>
      </c>
      <c r="M14" s="7">
        <f t="shared" si="3"/>
        <v>0.21199143468950749</v>
      </c>
      <c r="N14" s="1">
        <v>169</v>
      </c>
      <c r="O14" s="7">
        <f t="shared" si="4"/>
        <v>0.21199143468950749</v>
      </c>
      <c r="P14" s="1">
        <v>5</v>
      </c>
      <c r="Q14" s="7">
        <f t="shared" si="5"/>
        <v>0.90625</v>
      </c>
      <c r="R14" s="1">
        <v>1</v>
      </c>
      <c r="S14" s="1">
        <v>12</v>
      </c>
      <c r="T14" s="7">
        <f t="shared" si="6"/>
        <v>1</v>
      </c>
      <c r="U14" s="7">
        <v>0.154</v>
      </c>
      <c r="V14" s="8">
        <f t="shared" si="7"/>
        <v>3.3073118959034886</v>
      </c>
    </row>
    <row r="15" spans="1:22" x14ac:dyDescent="0.45">
      <c r="A15" t="s">
        <v>26</v>
      </c>
      <c r="B15" s="5">
        <v>0.4</v>
      </c>
      <c r="C15" s="5">
        <v>0.4</v>
      </c>
      <c r="D15" s="5">
        <v>0.6</v>
      </c>
      <c r="E15" s="5">
        <v>0.8</v>
      </c>
      <c r="F15" s="5">
        <v>0.2</v>
      </c>
      <c r="G15" s="3">
        <f t="shared" si="1"/>
        <v>0.48000000000000009</v>
      </c>
      <c r="H15" s="7">
        <v>5</v>
      </c>
      <c r="I15" s="7">
        <f t="shared" si="0"/>
        <v>8.6956521739130432E-2</v>
      </c>
      <c r="J15" s="1">
        <v>24</v>
      </c>
      <c r="K15" s="7">
        <f t="shared" si="2"/>
        <v>0</v>
      </c>
      <c r="L15" s="1">
        <v>2.8</v>
      </c>
      <c r="M15" s="7">
        <f t="shared" si="3"/>
        <v>1.2847965738758023E-2</v>
      </c>
      <c r="N15" s="1">
        <v>160</v>
      </c>
      <c r="O15" s="7">
        <f t="shared" si="4"/>
        <v>1.2847965738758023E-2</v>
      </c>
      <c r="P15" s="1">
        <v>6</v>
      </c>
      <c r="Q15" s="7">
        <f t="shared" si="5"/>
        <v>0.625</v>
      </c>
      <c r="R15" s="1">
        <v>0</v>
      </c>
      <c r="S15" s="1">
        <v>8</v>
      </c>
      <c r="T15" s="7">
        <f t="shared" si="6"/>
        <v>0.66666666666666663</v>
      </c>
      <c r="U15" s="7">
        <v>0.16300000000000001</v>
      </c>
      <c r="V15" s="8">
        <f t="shared" si="7"/>
        <v>1.5673191198833132</v>
      </c>
    </row>
    <row r="16" spans="1:22" x14ac:dyDescent="0.45">
      <c r="A16" t="s">
        <v>27</v>
      </c>
      <c r="B16" s="5">
        <v>1</v>
      </c>
      <c r="C16" s="5">
        <v>1</v>
      </c>
      <c r="D16" s="5">
        <v>1</v>
      </c>
      <c r="E16" s="5">
        <v>1</v>
      </c>
      <c r="F16" s="5">
        <v>0</v>
      </c>
      <c r="G16" s="3">
        <f t="shared" si="1"/>
        <v>0.8</v>
      </c>
      <c r="H16" s="7">
        <v>6</v>
      </c>
      <c r="I16" s="7">
        <f t="shared" si="0"/>
        <v>0.13043478260869565</v>
      </c>
      <c r="J16" s="1">
        <v>25</v>
      </c>
      <c r="K16" s="7">
        <f t="shared" si="2"/>
        <v>3.1446540880503146E-3</v>
      </c>
      <c r="L16" s="1">
        <v>2.2000000000000002</v>
      </c>
      <c r="M16" s="7">
        <f t="shared" si="3"/>
        <v>0</v>
      </c>
      <c r="N16" s="1">
        <v>154</v>
      </c>
      <c r="O16" s="7">
        <f t="shared" si="4"/>
        <v>0</v>
      </c>
      <c r="P16" s="1">
        <v>7</v>
      </c>
      <c r="Q16" s="7">
        <f t="shared" si="5"/>
        <v>0.4375</v>
      </c>
      <c r="R16" s="1">
        <v>1</v>
      </c>
      <c r="S16" s="1">
        <v>7</v>
      </c>
      <c r="T16" s="7">
        <f t="shared" si="6"/>
        <v>0.58333333333333337</v>
      </c>
      <c r="U16" s="7">
        <v>0.08</v>
      </c>
      <c r="V16" s="8">
        <f t="shared" si="7"/>
        <v>1.2344127700300795</v>
      </c>
    </row>
    <row r="17" spans="1:22" x14ac:dyDescent="0.45">
      <c r="A17" t="s">
        <v>28</v>
      </c>
      <c r="B17" s="5">
        <v>0.4</v>
      </c>
      <c r="C17" s="5">
        <v>0.4</v>
      </c>
      <c r="D17" s="5">
        <v>0.2</v>
      </c>
      <c r="E17" s="5">
        <v>0.6</v>
      </c>
      <c r="F17" s="5">
        <v>0</v>
      </c>
      <c r="G17" s="3">
        <f t="shared" si="1"/>
        <v>0.32</v>
      </c>
      <c r="H17" s="7">
        <v>4</v>
      </c>
      <c r="I17" s="7">
        <f t="shared" si="0"/>
        <v>4.3478260869565216E-2</v>
      </c>
      <c r="J17" s="1">
        <v>106</v>
      </c>
      <c r="K17" s="7">
        <f t="shared" si="2"/>
        <v>0.25786163522012578</v>
      </c>
      <c r="L17" s="1">
        <v>12.6</v>
      </c>
      <c r="M17" s="7">
        <f t="shared" si="3"/>
        <v>0.22269807280513917</v>
      </c>
      <c r="N17" s="1">
        <v>172</v>
      </c>
      <c r="O17" s="7">
        <f t="shared" si="4"/>
        <v>0.22269807280513917</v>
      </c>
      <c r="P17" s="1">
        <v>11</v>
      </c>
      <c r="Q17" s="7">
        <f t="shared" si="5"/>
        <v>1</v>
      </c>
      <c r="R17" s="1">
        <v>1</v>
      </c>
      <c r="S17" s="1">
        <v>8</v>
      </c>
      <c r="T17" s="7">
        <f t="shared" si="6"/>
        <v>0.66666666666666663</v>
      </c>
      <c r="U17" s="7">
        <v>0.13100000000000001</v>
      </c>
      <c r="V17" s="8">
        <f t="shared" si="7"/>
        <v>2.5444027083666363</v>
      </c>
    </row>
    <row r="18" spans="1:22" x14ac:dyDescent="0.45">
      <c r="A18" s="6" t="s">
        <v>29</v>
      </c>
      <c r="B18" s="5">
        <v>0.66669999999999996</v>
      </c>
      <c r="C18" s="5">
        <v>0.66669999999999996</v>
      </c>
      <c r="D18" s="5">
        <v>0.66669999999999996</v>
      </c>
      <c r="E18" s="5">
        <v>1</v>
      </c>
      <c r="F18" s="5">
        <v>0</v>
      </c>
      <c r="G18" s="3">
        <f t="shared" si="1"/>
        <v>0.60002</v>
      </c>
      <c r="H18" s="7">
        <v>7</v>
      </c>
      <c r="I18" s="7">
        <f t="shared" si="0"/>
        <v>0.17391304347826086</v>
      </c>
      <c r="J18" s="1">
        <v>98</v>
      </c>
      <c r="K18" s="7">
        <f t="shared" si="2"/>
        <v>0.23270440251572327</v>
      </c>
      <c r="L18" s="1">
        <v>12.2</v>
      </c>
      <c r="M18" s="7">
        <f t="shared" si="3"/>
        <v>0.21413276231263384</v>
      </c>
      <c r="N18" s="1">
        <v>162</v>
      </c>
      <c r="O18" s="7">
        <f t="shared" si="4"/>
        <v>0.21413276231263384</v>
      </c>
      <c r="P18" s="1">
        <v>8</v>
      </c>
      <c r="Q18" s="7">
        <f t="shared" si="5"/>
        <v>0.6875</v>
      </c>
      <c r="R18" s="1">
        <v>1</v>
      </c>
      <c r="S18" s="1">
        <v>7</v>
      </c>
      <c r="T18" s="7">
        <f t="shared" si="6"/>
        <v>0.58333333333333337</v>
      </c>
      <c r="U18" s="7">
        <v>0.156</v>
      </c>
      <c r="V18" s="8">
        <f t="shared" si="7"/>
        <v>2.2617163039525852</v>
      </c>
    </row>
    <row r="19" spans="1:22" x14ac:dyDescent="0.45">
      <c r="A19" t="s">
        <v>30</v>
      </c>
      <c r="B19" s="5">
        <v>1</v>
      </c>
      <c r="C19" s="5">
        <v>0.66669999999999996</v>
      </c>
      <c r="D19" s="5">
        <v>0.66669999999999996</v>
      </c>
      <c r="E19" s="5">
        <v>0.66669999999999996</v>
      </c>
      <c r="F19" s="5">
        <v>0.66669999999999996</v>
      </c>
      <c r="G19" s="3">
        <f t="shared" si="1"/>
        <v>0.73336000000000001</v>
      </c>
      <c r="H19" s="7">
        <v>5</v>
      </c>
      <c r="I19" s="7">
        <f t="shared" si="0"/>
        <v>8.6956521739130432E-2</v>
      </c>
      <c r="J19" s="1">
        <v>63</v>
      </c>
      <c r="K19" s="7">
        <f t="shared" si="2"/>
        <v>0.12264150943396226</v>
      </c>
      <c r="L19" s="1">
        <v>8.6</v>
      </c>
      <c r="M19" s="7">
        <f t="shared" si="3"/>
        <v>0.13704496788008566</v>
      </c>
      <c r="N19" s="1">
        <v>171</v>
      </c>
      <c r="O19" s="7">
        <f t="shared" si="4"/>
        <v>0.13704496788008566</v>
      </c>
      <c r="P19" s="1">
        <v>6</v>
      </c>
      <c r="Q19" s="7">
        <f t="shared" si="5"/>
        <v>0.96875</v>
      </c>
      <c r="R19" s="1">
        <v>1</v>
      </c>
      <c r="S19" s="1">
        <v>8</v>
      </c>
      <c r="T19" s="7">
        <f t="shared" si="6"/>
        <v>0.66666666666666663</v>
      </c>
      <c r="U19" s="7">
        <v>0.13100000000000001</v>
      </c>
      <c r="V19" s="8">
        <f t="shared" si="7"/>
        <v>2.2501046335999302</v>
      </c>
    </row>
    <row r="20" spans="1:22" x14ac:dyDescent="0.45">
      <c r="A20" t="s">
        <v>31</v>
      </c>
      <c r="B20" s="5">
        <v>0.42859999999999998</v>
      </c>
      <c r="C20" s="5">
        <v>0.57140000000000002</v>
      </c>
      <c r="D20" s="5">
        <v>0.1429</v>
      </c>
      <c r="E20" s="5">
        <v>0.57140000000000002</v>
      </c>
      <c r="F20" s="5">
        <v>0.1429</v>
      </c>
      <c r="G20" s="3">
        <f t="shared" si="1"/>
        <v>0.37144000000000005</v>
      </c>
      <c r="H20" s="7">
        <v>5</v>
      </c>
      <c r="I20" s="7">
        <f t="shared" si="0"/>
        <v>8.6956521739130432E-2</v>
      </c>
      <c r="J20" s="1">
        <v>116</v>
      </c>
      <c r="K20" s="7">
        <f t="shared" si="2"/>
        <v>0.28930817610062892</v>
      </c>
      <c r="L20" s="1">
        <v>10.1</v>
      </c>
      <c r="M20" s="7">
        <f t="shared" si="3"/>
        <v>0.16916488222698073</v>
      </c>
      <c r="N20" s="1">
        <v>155</v>
      </c>
      <c r="O20" s="7">
        <f t="shared" si="4"/>
        <v>0.16916488222698073</v>
      </c>
      <c r="P20" s="1">
        <v>4</v>
      </c>
      <c r="Q20" s="7">
        <f t="shared" si="5"/>
        <v>0.46875</v>
      </c>
      <c r="R20" s="1">
        <v>0</v>
      </c>
      <c r="S20" s="1">
        <v>11</v>
      </c>
      <c r="T20" s="7">
        <f t="shared" si="6"/>
        <v>0.91666666666666663</v>
      </c>
      <c r="U20" s="7">
        <v>0.09</v>
      </c>
      <c r="V20" s="8">
        <f t="shared" si="7"/>
        <v>2.1900111289603874</v>
      </c>
    </row>
    <row r="21" spans="1:22" x14ac:dyDescent="0.45">
      <c r="A21" t="s">
        <v>32</v>
      </c>
      <c r="B21" s="5">
        <v>0.57140000000000002</v>
      </c>
      <c r="C21" s="5">
        <v>0.85709999999999997</v>
      </c>
      <c r="D21" s="5">
        <v>0.42859999999999998</v>
      </c>
      <c r="E21" s="5">
        <v>0.85709999999999997</v>
      </c>
      <c r="F21" s="5">
        <v>0.42859999999999998</v>
      </c>
      <c r="G21" s="3">
        <f t="shared" si="1"/>
        <v>0.62856000000000001</v>
      </c>
      <c r="H21" s="7">
        <v>10</v>
      </c>
      <c r="I21" s="7">
        <f t="shared" si="0"/>
        <v>0.30434782608695654</v>
      </c>
      <c r="J21" s="1">
        <v>137</v>
      </c>
      <c r="K21" s="7">
        <f t="shared" si="2"/>
        <v>0.35534591194968551</v>
      </c>
      <c r="L21" s="1">
        <v>15.1</v>
      </c>
      <c r="M21" s="7">
        <f t="shared" si="3"/>
        <v>0.27623126338329762</v>
      </c>
      <c r="N21" s="1">
        <v>156</v>
      </c>
      <c r="O21" s="7">
        <f t="shared" si="4"/>
        <v>0.27623126338329762</v>
      </c>
      <c r="P21" s="1">
        <v>10</v>
      </c>
      <c r="Q21" s="7">
        <f t="shared" si="5"/>
        <v>0.5</v>
      </c>
      <c r="R21" s="1">
        <v>0</v>
      </c>
      <c r="S21" s="1">
        <v>8</v>
      </c>
      <c r="T21" s="7">
        <f t="shared" si="6"/>
        <v>0.66666666666666663</v>
      </c>
      <c r="U21" s="7">
        <v>0.13400000000000001</v>
      </c>
      <c r="V21" s="8">
        <f t="shared" si="7"/>
        <v>2.5128229314699038</v>
      </c>
    </row>
    <row r="22" spans="1:22" x14ac:dyDescent="0.45">
      <c r="A22" t="s">
        <v>33</v>
      </c>
      <c r="B22" s="5">
        <v>1</v>
      </c>
      <c r="C22" s="5">
        <v>0</v>
      </c>
      <c r="D22" s="5">
        <v>0</v>
      </c>
      <c r="E22" s="5">
        <v>0.5</v>
      </c>
      <c r="F22" s="5">
        <v>0.5</v>
      </c>
      <c r="G22" s="3">
        <f>AVERAGE(B22:F22)</f>
        <v>0.4</v>
      </c>
      <c r="H22" s="7">
        <v>4</v>
      </c>
      <c r="I22" s="7">
        <f t="shared" si="0"/>
        <v>4.3478260869565216E-2</v>
      </c>
      <c r="J22" s="1">
        <v>86</v>
      </c>
      <c r="K22" s="7">
        <f t="shared" si="2"/>
        <v>0.19496855345911951</v>
      </c>
      <c r="L22" s="1">
        <v>7.9</v>
      </c>
      <c r="M22" s="7">
        <f t="shared" si="3"/>
        <v>0.1220556745182013</v>
      </c>
      <c r="N22" s="1">
        <v>149</v>
      </c>
      <c r="O22" s="7">
        <f t="shared" si="4"/>
        <v>0.1220556745182013</v>
      </c>
      <c r="P22" s="1">
        <v>5</v>
      </c>
      <c r="Q22" s="7">
        <f t="shared" si="5"/>
        <v>0.28125</v>
      </c>
      <c r="R22" s="1">
        <v>0</v>
      </c>
      <c r="S22" s="1">
        <v>9</v>
      </c>
      <c r="T22" s="7">
        <f t="shared" si="6"/>
        <v>0.75</v>
      </c>
      <c r="U22" s="7">
        <v>0.109</v>
      </c>
      <c r="V22" s="8">
        <f t="shared" si="7"/>
        <v>1.6228081633650873</v>
      </c>
    </row>
    <row r="23" spans="1:22" x14ac:dyDescent="0.45">
      <c r="A23" t="s">
        <v>34</v>
      </c>
      <c r="B23" s="5">
        <v>0.6</v>
      </c>
      <c r="C23" s="5">
        <v>0.4</v>
      </c>
      <c r="D23" s="5">
        <v>0.6</v>
      </c>
      <c r="E23" s="5">
        <v>0.8</v>
      </c>
      <c r="F23" s="5">
        <v>0.2</v>
      </c>
      <c r="G23" s="3">
        <f t="shared" si="1"/>
        <v>0.52000000000000013</v>
      </c>
      <c r="H23" s="7">
        <v>5</v>
      </c>
      <c r="I23" s="7">
        <f t="shared" si="0"/>
        <v>8.6956521739130432E-2</v>
      </c>
      <c r="J23" s="1">
        <v>56</v>
      </c>
      <c r="K23" s="7">
        <f t="shared" si="2"/>
        <v>0.10062893081761007</v>
      </c>
      <c r="L23" s="1">
        <v>7.4</v>
      </c>
      <c r="M23" s="7">
        <f t="shared" si="3"/>
        <v>0.1113490364025696</v>
      </c>
      <c r="N23" s="1">
        <v>140</v>
      </c>
      <c r="O23" s="7">
        <f t="shared" si="4"/>
        <v>0.1113490364025696</v>
      </c>
      <c r="P23" s="1">
        <v>2</v>
      </c>
      <c r="Q23" s="7">
        <f t="shared" si="5"/>
        <v>0</v>
      </c>
      <c r="R23" s="1">
        <v>0</v>
      </c>
      <c r="S23" s="1">
        <v>6</v>
      </c>
      <c r="T23" s="7">
        <f t="shared" si="6"/>
        <v>0.5</v>
      </c>
      <c r="U23" s="7">
        <v>0.16300000000000001</v>
      </c>
      <c r="V23" s="8">
        <f t="shared" si="7"/>
        <v>1.0732835253618798</v>
      </c>
    </row>
    <row r="24" spans="1:22" x14ac:dyDescent="0.45">
      <c r="A24" t="s">
        <v>35</v>
      </c>
      <c r="B24" s="5">
        <v>0.25</v>
      </c>
      <c r="C24" s="5">
        <v>0.5</v>
      </c>
      <c r="D24" s="5">
        <v>0.25</v>
      </c>
      <c r="E24" s="5">
        <v>0.75</v>
      </c>
      <c r="F24" s="5">
        <v>0.25</v>
      </c>
      <c r="G24" s="3">
        <f t="shared" si="1"/>
        <v>0.4</v>
      </c>
      <c r="H24" s="7">
        <v>3</v>
      </c>
      <c r="I24" s="7">
        <f t="shared" si="0"/>
        <v>0</v>
      </c>
      <c r="J24" s="1">
        <v>71</v>
      </c>
      <c r="K24" s="7">
        <f t="shared" si="2"/>
        <v>0.14779874213836477</v>
      </c>
      <c r="L24" s="1">
        <v>7.6</v>
      </c>
      <c r="M24" s="7">
        <f t="shared" si="3"/>
        <v>0.11563169164882227</v>
      </c>
      <c r="N24" s="1">
        <v>146</v>
      </c>
      <c r="O24" s="7">
        <f t="shared" si="4"/>
        <v>0.11563169164882227</v>
      </c>
      <c r="P24" s="1">
        <v>9</v>
      </c>
      <c r="Q24" s="7">
        <f t="shared" si="5"/>
        <v>0.1875</v>
      </c>
      <c r="R24" s="1">
        <v>0</v>
      </c>
      <c r="S24" s="1">
        <v>8</v>
      </c>
      <c r="T24" s="7">
        <f t="shared" si="6"/>
        <v>0.66666666666666663</v>
      </c>
      <c r="U24" s="7">
        <v>0.122</v>
      </c>
      <c r="V24" s="8">
        <f t="shared" si="7"/>
        <v>1.3552287921026758</v>
      </c>
    </row>
    <row r="28" spans="1:22" x14ac:dyDescent="0.45">
      <c r="G28" s="2">
        <f>MIN(H:H)</f>
        <v>3</v>
      </c>
    </row>
  </sheetData>
  <autoFilter ref="A1:R1" xr:uid="{E1E0BCC8-E6AE-4446-8D0F-5E401DDEAACF}">
    <sortState xmlns:xlrd2="http://schemas.microsoft.com/office/spreadsheetml/2017/richdata2" ref="A2:R21">
      <sortCondition descending="1" ref="G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Wright</dc:creator>
  <cp:lastModifiedBy>Brian Wright</cp:lastModifiedBy>
  <dcterms:created xsi:type="dcterms:W3CDTF">2022-06-26T00:27:59Z</dcterms:created>
  <dcterms:modified xsi:type="dcterms:W3CDTF">2023-07-10T16:03:53Z</dcterms:modified>
</cp:coreProperties>
</file>