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right\Documents\Projects\CCAS Expansion to VSTC\Data Science\Spring 2018 ML I\"/>
    </mc:Choice>
  </mc:AlternateContent>
  <bookViews>
    <workbookView xWindow="0" yWindow="0" windowWidth="19056" windowHeight="6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B17" i="1"/>
  <c r="B21" i="1" s="1"/>
  <c r="B2" i="1"/>
  <c r="A2" i="1"/>
  <c r="E7" i="1" l="1"/>
  <c r="F7" i="1" s="1"/>
  <c r="E4" i="1"/>
  <c r="F4" i="1" s="1"/>
  <c r="E9" i="1"/>
  <c r="F9" i="1" s="1"/>
  <c r="E11" i="1"/>
  <c r="F11" i="1" s="1"/>
  <c r="E10" i="1"/>
  <c r="I10" i="1" s="1"/>
  <c r="E3" i="1"/>
  <c r="F3" i="1" s="1"/>
  <c r="E2" i="1"/>
  <c r="F2" i="1" s="1"/>
  <c r="E8" i="1"/>
  <c r="F8" i="1" s="1"/>
  <c r="E5" i="1"/>
  <c r="F5" i="1" s="1"/>
  <c r="E6" i="1"/>
  <c r="I6" i="1" s="1"/>
  <c r="I7" i="1"/>
  <c r="H7" i="1"/>
  <c r="H3" i="1"/>
  <c r="I9" i="1"/>
  <c r="I4" i="1"/>
  <c r="I3" i="1" l="1"/>
  <c r="H8" i="1"/>
  <c r="I8" i="1"/>
  <c r="H6" i="1"/>
  <c r="I2" i="1"/>
  <c r="F10" i="1"/>
  <c r="H4" i="1"/>
  <c r="H9" i="1"/>
  <c r="H11" i="1"/>
  <c r="I11" i="1"/>
  <c r="I5" i="1"/>
  <c r="H2" i="1"/>
  <c r="H5" i="1"/>
  <c r="H10" i="1"/>
  <c r="F6" i="1"/>
  <c r="F12" i="1" s="1"/>
  <c r="I12" i="1" l="1"/>
  <c r="H12" i="1"/>
  <c r="A21" i="1" s="1"/>
  <c r="E22" i="1" l="1"/>
  <c r="E26" i="1"/>
  <c r="E30" i="1"/>
  <c r="E29" i="1"/>
  <c r="E23" i="1"/>
  <c r="E27" i="1"/>
  <c r="E21" i="1"/>
  <c r="E24" i="1"/>
  <c r="E28" i="1"/>
  <c r="E25" i="1"/>
  <c r="I24" i="1" l="1"/>
  <c r="H24" i="1"/>
  <c r="F24" i="1"/>
  <c r="I21" i="1"/>
  <c r="H21" i="1"/>
  <c r="F21" i="1"/>
  <c r="I25" i="1"/>
  <c r="H25" i="1"/>
  <c r="F25" i="1"/>
  <c r="I27" i="1"/>
  <c r="H27" i="1"/>
  <c r="F27" i="1"/>
  <c r="H26" i="1"/>
  <c r="I26" i="1"/>
  <c r="F26" i="1"/>
  <c r="H29" i="1"/>
  <c r="I29" i="1"/>
  <c r="F29" i="1"/>
  <c r="I30" i="1"/>
  <c r="H30" i="1"/>
  <c r="F30" i="1"/>
  <c r="H28" i="1"/>
  <c r="I28" i="1"/>
  <c r="F28" i="1"/>
  <c r="H23" i="1"/>
  <c r="I23" i="1"/>
  <c r="F23" i="1"/>
  <c r="I22" i="1"/>
  <c r="H22" i="1"/>
  <c r="F22" i="1"/>
  <c r="F31" i="1" l="1"/>
  <c r="I31" i="1"/>
  <c r="H31" i="1"/>
</calcChain>
</file>

<file path=xl/sharedStrings.xml><?xml version="1.0" encoding="utf-8"?>
<sst xmlns="http://schemas.openxmlformats.org/spreadsheetml/2006/main" count="26" uniqueCount="16">
  <si>
    <t>a</t>
  </si>
  <si>
    <t>b</t>
  </si>
  <si>
    <t>X</t>
  </si>
  <si>
    <t>Y</t>
  </si>
  <si>
    <t>YP=a+bX</t>
  </si>
  <si>
    <t>SSE=1/2(Y-YP)^2</t>
  </si>
  <si>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SSE/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a=-(Y-YP)</t>
    </r>
  </si>
  <si>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SSE/</t>
    </r>
    <r>
      <rPr>
        <i/>
        <sz val="11"/>
        <color theme="1"/>
        <rFont val="Calibri"/>
        <family val="2"/>
        <scheme val="minor"/>
      </rPr>
      <t>db</t>
    </r>
    <r>
      <rPr>
        <sz val="11"/>
        <color theme="1"/>
        <rFont val="Calibri"/>
        <family val="2"/>
        <scheme val="minor"/>
      </rPr>
      <t>=-(Y-YP)X</t>
    </r>
  </si>
  <si>
    <t>sum</t>
  </si>
  <si>
    <t>Total SSE</t>
  </si>
  <si>
    <t>Now we update a &amp; b</t>
  </si>
  <si>
    <t>alpha</t>
  </si>
  <si>
    <t>dSSE/da=-(Y-YP)</t>
  </si>
  <si>
    <t>dSSE/db=-(Y-YP)X</t>
  </si>
  <si>
    <r>
      <t>a-r*</t>
    </r>
    <r>
      <rPr>
        <i/>
        <sz val="11"/>
        <color theme="1"/>
        <rFont val="Calibri"/>
        <family val="2"/>
        <scheme val="minor"/>
      </rPr>
      <t>dSSE/</t>
    </r>
    <r>
      <rPr>
        <sz val="11"/>
        <color theme="1"/>
        <rFont val="Calibri"/>
        <family val="2"/>
        <scheme val="minor"/>
      </rPr>
      <t>da</t>
    </r>
  </si>
  <si>
    <r>
      <t>b-r*</t>
    </r>
    <r>
      <rPr>
        <i/>
        <sz val="11"/>
        <color theme="1"/>
        <rFont val="Calibri"/>
        <family val="2"/>
        <scheme val="minor"/>
      </rPr>
      <t>dSSE/</t>
    </r>
    <r>
      <rPr>
        <sz val="11"/>
        <color theme="1"/>
        <rFont val="Calibri"/>
        <family val="2"/>
        <scheme val="minor"/>
      </rPr>
      <t>db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</si>
</sst>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abSelected="1" workbookViewId="0">
      <selection activeCell="K2" sqref="K2"/>
    </sheetView>
  </sheetViews>
  <sheetFormatPr defaultRowHeight="14.4" x14ac:dyDescent="0.3"/>
  <cols>
    <col min="1" max="1" width="11.21875" customWidth="1"/>
    <col min="2" max="2" width="14.33203125" customWidth="1"/>
    <col min="5" max="5" width="17.21875" customWidth="1"/>
    <col min="6" max="6" width="18.33203125" customWidth="1"/>
    <col min="7" max="7" width="10.21875" customWidth="1"/>
    <col min="8" max="8" width="15.77734375" customWidth="1"/>
    <col min="9" max="9" width="17.10937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K1" t="s">
        <v>11</v>
      </c>
    </row>
    <row r="2" spans="1:40" x14ac:dyDescent="0.3">
      <c r="A2">
        <f>0.45</f>
        <v>0.45</v>
      </c>
      <c r="B2">
        <f>0.75</f>
        <v>0.75</v>
      </c>
      <c r="C2">
        <v>0</v>
      </c>
      <c r="D2">
        <v>0</v>
      </c>
      <c r="E2" s="1">
        <f>A$2+B$2*C2</f>
        <v>0.45</v>
      </c>
      <c r="F2" s="2">
        <f>0.5*(D2-E2)^2</f>
        <v>0.10125000000000001</v>
      </c>
      <c r="G2" s="2"/>
      <c r="H2" s="5">
        <f>-(D2-E2)</f>
        <v>0.45</v>
      </c>
      <c r="I2" s="5">
        <f>-(D2-E2)*C2</f>
        <v>0</v>
      </c>
      <c r="K2">
        <v>0.01</v>
      </c>
    </row>
    <row r="3" spans="1:40" x14ac:dyDescent="0.3">
      <c r="C3">
        <v>0.22</v>
      </c>
      <c r="D3">
        <v>0.22</v>
      </c>
      <c r="E3" s="1">
        <f t="shared" ref="E3:E11" si="0">A$2+B$2*C3</f>
        <v>0.61499999999999999</v>
      </c>
      <c r="F3" s="2">
        <f>0.5*(D3-E3)^2</f>
        <v>7.8012500000000012E-2</v>
      </c>
      <c r="G3" s="2"/>
      <c r="H3" s="5">
        <f t="shared" ref="H3:H11" si="1">-(D3-E3)</f>
        <v>0.39500000000000002</v>
      </c>
      <c r="I3" s="5">
        <f t="shared" ref="I3:I11" si="2">-(D3-E3)*C3</f>
        <v>8.6900000000000005E-2</v>
      </c>
    </row>
    <row r="4" spans="1:40" x14ac:dyDescent="0.3">
      <c r="C4">
        <v>0.24</v>
      </c>
      <c r="D4">
        <v>0.57999999999999996</v>
      </c>
      <c r="E4" s="1">
        <f t="shared" si="0"/>
        <v>0.63</v>
      </c>
      <c r="F4" s="2">
        <f>0.5*(D4-E4)^2</f>
        <v>1.2500000000000022E-3</v>
      </c>
      <c r="G4" s="2"/>
      <c r="H4" s="5">
        <f t="shared" si="1"/>
        <v>5.0000000000000044E-2</v>
      </c>
      <c r="I4" s="5">
        <f t="shared" si="2"/>
        <v>1.2000000000000011E-2</v>
      </c>
    </row>
    <row r="5" spans="1:40" x14ac:dyDescent="0.3">
      <c r="C5">
        <v>0.33</v>
      </c>
      <c r="D5">
        <v>0.2</v>
      </c>
      <c r="E5" s="1">
        <f t="shared" si="0"/>
        <v>0.69750000000000001</v>
      </c>
      <c r="F5" s="2">
        <f>0.5*(D5-E5)^2</f>
        <v>0.12375312500000001</v>
      </c>
      <c r="G5" s="2"/>
      <c r="H5" s="5">
        <f t="shared" si="1"/>
        <v>0.4975</v>
      </c>
      <c r="I5" s="5">
        <f t="shared" si="2"/>
        <v>0.16417500000000002</v>
      </c>
      <c r="AN5">
        <v>1</v>
      </c>
    </row>
    <row r="6" spans="1:40" x14ac:dyDescent="0.3">
      <c r="C6">
        <v>0.37</v>
      </c>
      <c r="D6">
        <v>0.55000000000000004</v>
      </c>
      <c r="E6" s="1">
        <f t="shared" si="0"/>
        <v>0.72750000000000004</v>
      </c>
      <c r="F6" s="2">
        <f>0.5*(D6-E6)^2</f>
        <v>1.5753125E-2</v>
      </c>
      <c r="G6" s="2"/>
      <c r="H6" s="5">
        <f t="shared" si="1"/>
        <v>0.17749999999999999</v>
      </c>
      <c r="I6" s="5">
        <f t="shared" si="2"/>
        <v>6.5674999999999997E-2</v>
      </c>
      <c r="AN6">
        <v>0.01</v>
      </c>
    </row>
    <row r="7" spans="1:40" x14ac:dyDescent="0.3">
      <c r="C7">
        <v>0.44</v>
      </c>
      <c r="D7">
        <v>0.39</v>
      </c>
      <c r="E7" s="1">
        <f t="shared" si="0"/>
        <v>0.78</v>
      </c>
      <c r="F7" s="2">
        <f>0.5*(D7-E7)^2</f>
        <v>7.6050000000000006E-2</v>
      </c>
      <c r="G7" s="2"/>
      <c r="H7" s="5">
        <f t="shared" si="1"/>
        <v>0.39</v>
      </c>
      <c r="I7" s="5">
        <f t="shared" si="2"/>
        <v>0.1716</v>
      </c>
      <c r="AN7">
        <v>0.02</v>
      </c>
    </row>
    <row r="8" spans="1:40" x14ac:dyDescent="0.3">
      <c r="C8">
        <v>0.44</v>
      </c>
      <c r="D8">
        <v>0.54</v>
      </c>
      <c r="E8" s="1">
        <f t="shared" si="0"/>
        <v>0.78</v>
      </c>
      <c r="F8" s="2">
        <f>0.5*(D8-E8)^2</f>
        <v>2.8799999999999999E-2</v>
      </c>
      <c r="G8" s="2"/>
      <c r="H8" s="5">
        <f t="shared" si="1"/>
        <v>0.24</v>
      </c>
      <c r="I8" s="5">
        <f t="shared" si="2"/>
        <v>0.1056</v>
      </c>
      <c r="AN8">
        <v>0.03</v>
      </c>
    </row>
    <row r="9" spans="1:40" x14ac:dyDescent="0.3">
      <c r="C9">
        <v>0.56999999999999995</v>
      </c>
      <c r="D9">
        <v>0.53</v>
      </c>
      <c r="E9" s="1">
        <f t="shared" si="0"/>
        <v>0.87749999999999995</v>
      </c>
      <c r="F9" s="2">
        <f>0.5*(D9-E9)^2</f>
        <v>6.037812499999997E-2</v>
      </c>
      <c r="G9" s="2"/>
      <c r="H9" s="5">
        <f t="shared" si="1"/>
        <v>0.34749999999999992</v>
      </c>
      <c r="I9" s="5">
        <f t="shared" si="2"/>
        <v>0.19807499999999995</v>
      </c>
      <c r="AN9">
        <v>0.04</v>
      </c>
    </row>
    <row r="10" spans="1:40" x14ac:dyDescent="0.3">
      <c r="C10">
        <v>0.93</v>
      </c>
      <c r="D10">
        <v>1</v>
      </c>
      <c r="E10" s="1">
        <f t="shared" si="0"/>
        <v>1.1475</v>
      </c>
      <c r="F10" s="2">
        <f>0.5*(D10-E10)^2</f>
        <v>1.0878124999999995E-2</v>
      </c>
      <c r="G10" s="2"/>
      <c r="H10" s="5">
        <f t="shared" si="1"/>
        <v>0.14749999999999996</v>
      </c>
      <c r="I10" s="5">
        <f t="shared" si="2"/>
        <v>0.13717499999999996</v>
      </c>
      <c r="AN10">
        <v>0.05</v>
      </c>
    </row>
    <row r="11" spans="1:40" x14ac:dyDescent="0.3">
      <c r="C11">
        <v>1</v>
      </c>
      <c r="D11">
        <v>0.61</v>
      </c>
      <c r="E11" s="1">
        <f t="shared" si="0"/>
        <v>1.2</v>
      </c>
      <c r="F11" s="2">
        <f>0.5*(D11-E11)^2</f>
        <v>0.17404999999999998</v>
      </c>
      <c r="G11" s="2"/>
      <c r="H11" s="5">
        <f t="shared" si="1"/>
        <v>0.59</v>
      </c>
      <c r="I11" s="5">
        <f t="shared" si="2"/>
        <v>0.59</v>
      </c>
      <c r="AN11">
        <v>0.06</v>
      </c>
    </row>
    <row r="12" spans="1:40" x14ac:dyDescent="0.3">
      <c r="E12" s="4" t="s">
        <v>9</v>
      </c>
      <c r="F12" s="2">
        <f>SUM(F2:F11)</f>
        <v>0.67017499999999997</v>
      </c>
      <c r="G12" s="3" t="s">
        <v>8</v>
      </c>
      <c r="H12" s="5">
        <f>SUM(H2:H11)</f>
        <v>3.2850000000000001</v>
      </c>
      <c r="I12" s="5">
        <f>SUM(I2:I11)</f>
        <v>1.5311999999999999</v>
      </c>
    </row>
    <row r="14" spans="1:40" x14ac:dyDescent="0.3">
      <c r="A14" s="7" t="s">
        <v>10</v>
      </c>
      <c r="B14" s="7"/>
      <c r="C14" s="7"/>
      <c r="D14" s="7"/>
    </row>
    <row r="15" spans="1:40" x14ac:dyDescent="0.3">
      <c r="A15" s="6" t="s">
        <v>0</v>
      </c>
      <c r="B15" s="6" t="s">
        <v>1</v>
      </c>
    </row>
    <row r="16" spans="1:40" x14ac:dyDescent="0.3">
      <c r="A16" t="s">
        <v>14</v>
      </c>
      <c r="B16" t="s">
        <v>15</v>
      </c>
    </row>
    <row r="17" spans="1:9" x14ac:dyDescent="0.3">
      <c r="A17" s="5">
        <f>A2-K2*H12</f>
        <v>0.41715000000000002</v>
      </c>
      <c r="B17" s="5">
        <f>B2-K2*I12</f>
        <v>0.73468800000000001</v>
      </c>
    </row>
    <row r="20" spans="1:9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H20" t="s">
        <v>12</v>
      </c>
      <c r="I20" t="s">
        <v>13</v>
      </c>
    </row>
    <row r="21" spans="1:9" x14ac:dyDescent="0.3">
      <c r="A21" s="1">
        <f>A17</f>
        <v>0.41715000000000002</v>
      </c>
      <c r="B21" s="1">
        <f>B17</f>
        <v>0.73468800000000001</v>
      </c>
      <c r="C21">
        <v>0</v>
      </c>
      <c r="D21">
        <v>0</v>
      </c>
      <c r="E21" s="1">
        <f>A$21+B$21*C21</f>
        <v>0.41715000000000002</v>
      </c>
      <c r="F21" s="1">
        <f>0.5*(D21-E21)^2</f>
        <v>8.7007061250000003E-2</v>
      </c>
      <c r="G21" s="1"/>
      <c r="H21" s="1">
        <f>-(D21-E21)</f>
        <v>0.41715000000000002</v>
      </c>
      <c r="I21" s="1">
        <f>-(D21-E21)*C21</f>
        <v>0</v>
      </c>
    </row>
    <row r="22" spans="1:9" x14ac:dyDescent="0.3">
      <c r="C22">
        <v>0.22</v>
      </c>
      <c r="D22">
        <v>0.22</v>
      </c>
      <c r="E22" s="1">
        <f t="shared" ref="E22:E30" si="3">A$21+B$21*C22</f>
        <v>0.57878136000000002</v>
      </c>
      <c r="F22" s="1">
        <f>0.5*(D22-E22)^2</f>
        <v>6.4362032141724812E-2</v>
      </c>
      <c r="G22" s="1"/>
      <c r="H22" s="1">
        <f t="shared" ref="H22:H30" si="4">-(D22-E22)</f>
        <v>0.35878136000000005</v>
      </c>
      <c r="I22" s="1">
        <f t="shared" ref="I22:I30" si="5">-(D22-E22)*C22</f>
        <v>7.8931899200000016E-2</v>
      </c>
    </row>
    <row r="23" spans="1:9" x14ac:dyDescent="0.3">
      <c r="C23">
        <v>0.24</v>
      </c>
      <c r="D23">
        <v>0.57999999999999996</v>
      </c>
      <c r="E23" s="1">
        <f t="shared" si="3"/>
        <v>0.59347512000000002</v>
      </c>
      <c r="F23" s="1">
        <f>0.5*(D23-E23)^2</f>
        <v>9.0789429507200843E-5</v>
      </c>
      <c r="G23" s="1"/>
      <c r="H23" s="1">
        <f t="shared" si="4"/>
        <v>1.3475120000000063E-2</v>
      </c>
      <c r="I23" s="1">
        <f t="shared" si="5"/>
        <v>3.2340288000000149E-3</v>
      </c>
    </row>
    <row r="24" spans="1:9" x14ac:dyDescent="0.3">
      <c r="C24">
        <v>0.33</v>
      </c>
      <c r="D24">
        <v>0.2</v>
      </c>
      <c r="E24" s="1">
        <f t="shared" si="3"/>
        <v>0.65959703999999997</v>
      </c>
      <c r="F24" s="1">
        <f>0.5*(D24-E24)^2</f>
        <v>0.10561471958838078</v>
      </c>
      <c r="G24" s="1"/>
      <c r="H24" s="1">
        <f t="shared" si="4"/>
        <v>0.45959703999999996</v>
      </c>
      <c r="I24" s="1">
        <f t="shared" si="5"/>
        <v>0.1516670232</v>
      </c>
    </row>
    <row r="25" spans="1:9" x14ac:dyDescent="0.3">
      <c r="C25">
        <v>0.37</v>
      </c>
      <c r="D25">
        <v>0.55000000000000004</v>
      </c>
      <c r="E25" s="1">
        <f t="shared" si="3"/>
        <v>0.68898455999999997</v>
      </c>
      <c r="F25" s="1">
        <f>0.5*(D25-E25)^2</f>
        <v>9.6583539591967894E-3</v>
      </c>
      <c r="G25" s="1"/>
      <c r="H25" s="1">
        <f t="shared" si="4"/>
        <v>0.13898455999999992</v>
      </c>
      <c r="I25" s="1">
        <f t="shared" si="5"/>
        <v>5.1424287199999974E-2</v>
      </c>
    </row>
    <row r="26" spans="1:9" x14ac:dyDescent="0.3">
      <c r="C26">
        <v>0.44</v>
      </c>
      <c r="D26">
        <v>0.39</v>
      </c>
      <c r="E26" s="1">
        <f t="shared" si="3"/>
        <v>0.74041272000000002</v>
      </c>
      <c r="F26" s="1">
        <f>0.5*(D26-E26)^2</f>
        <v>6.1394537168899206E-2</v>
      </c>
      <c r="G26" s="1"/>
      <c r="H26" s="1">
        <f t="shared" si="4"/>
        <v>0.35041272000000001</v>
      </c>
      <c r="I26" s="1">
        <f t="shared" si="5"/>
        <v>0.15418159680000001</v>
      </c>
    </row>
    <row r="27" spans="1:9" x14ac:dyDescent="0.3">
      <c r="C27">
        <v>0.44</v>
      </c>
      <c r="D27">
        <v>0.54</v>
      </c>
      <c r="E27" s="1">
        <f t="shared" si="3"/>
        <v>0.74041272000000002</v>
      </c>
      <c r="F27" s="1">
        <f>0.5*(D27-E27)^2</f>
        <v>2.0082629168899198E-2</v>
      </c>
      <c r="G27" s="1"/>
      <c r="H27" s="1">
        <f t="shared" si="4"/>
        <v>0.20041271999999999</v>
      </c>
      <c r="I27" s="1">
        <f t="shared" si="5"/>
        <v>8.8181596799999998E-2</v>
      </c>
    </row>
    <row r="28" spans="1:9" x14ac:dyDescent="0.3">
      <c r="C28">
        <v>0.56999999999999995</v>
      </c>
      <c r="D28">
        <v>0.53</v>
      </c>
      <c r="E28" s="1">
        <f t="shared" si="3"/>
        <v>0.83592215999999997</v>
      </c>
      <c r="F28" s="1">
        <f>0.5*(D28-E28)^2</f>
        <v>4.6794183989532785E-2</v>
      </c>
      <c r="G28" s="1"/>
      <c r="H28" s="1">
        <f t="shared" si="4"/>
        <v>0.30592215999999994</v>
      </c>
      <c r="I28" s="1">
        <f t="shared" si="5"/>
        <v>0.17437563119999996</v>
      </c>
    </row>
    <row r="29" spans="1:9" x14ac:dyDescent="0.3">
      <c r="C29">
        <v>0.93</v>
      </c>
      <c r="D29">
        <v>1</v>
      </c>
      <c r="E29" s="1">
        <f t="shared" si="3"/>
        <v>1.1004098400000002</v>
      </c>
      <c r="F29" s="1">
        <f>0.5*(D29-E29)^2</f>
        <v>5.0410679844128193E-3</v>
      </c>
      <c r="G29" s="1"/>
      <c r="H29" s="1">
        <f t="shared" si="4"/>
        <v>0.10040984000000019</v>
      </c>
      <c r="I29" s="1">
        <f t="shared" si="5"/>
        <v>9.3381151200000193E-2</v>
      </c>
    </row>
    <row r="30" spans="1:9" x14ac:dyDescent="0.3">
      <c r="C30">
        <v>1</v>
      </c>
      <c r="D30">
        <v>0.61</v>
      </c>
      <c r="E30" s="1">
        <f t="shared" si="3"/>
        <v>1.1518380000000001</v>
      </c>
      <c r="F30" s="1">
        <f>0.5*(D30-E30)^2</f>
        <v>0.14679420912200009</v>
      </c>
      <c r="G30" s="1"/>
      <c r="H30" s="1">
        <f t="shared" si="4"/>
        <v>0.54183800000000015</v>
      </c>
      <c r="I30" s="1">
        <f t="shared" si="5"/>
        <v>0.54183800000000015</v>
      </c>
    </row>
    <row r="31" spans="1:9" x14ac:dyDescent="0.3">
      <c r="E31" s="3" t="s">
        <v>9</v>
      </c>
      <c r="F31" s="1">
        <f>SUM(F21:F30)</f>
        <v>0.54683958380255371</v>
      </c>
      <c r="G31" s="8" t="s">
        <v>8</v>
      </c>
      <c r="H31" s="1">
        <f>SUM(H21:H30)</f>
        <v>2.8869835200000002</v>
      </c>
      <c r="I31" s="1">
        <f>SUM(I21:I30)</f>
        <v>1.3372152144000005</v>
      </c>
    </row>
  </sheetData>
  <mergeCells count="1">
    <mergeCell ref="A14:D14"/>
  </mergeCells>
  <dataValidations count="2">
    <dataValidation type="list" allowBlank="1" showInputMessage="1" showErrorMessage="1" sqref="K3:K6">
      <formula1>$K$2:$K$6</formula1>
    </dataValidation>
    <dataValidation type="list" allowBlank="1" showInputMessage="1" showErrorMessage="1" sqref="K2">
      <formula1>$AN$5:$AN$11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GW Columbian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Wright</dc:creator>
  <cp:lastModifiedBy>Brian Wright</cp:lastModifiedBy>
  <dcterms:created xsi:type="dcterms:W3CDTF">2018-04-03T15:53:03Z</dcterms:created>
  <dcterms:modified xsi:type="dcterms:W3CDTF">2018-04-03T16:35:47Z</dcterms:modified>
</cp:coreProperties>
</file>