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 1" sheetId="1" state="visible" r:id="rId2"/>
    <sheet name="Question 2" sheetId="2" state="visible" r:id="rId3"/>
  </sheets>
  <definedNames>
    <definedName function="false" hidden="false" name="_xlchart.v2.0" vbProcedure="false">'Question 2'!$G$10:$G$13</definedName>
    <definedName function="false" hidden="false" name="_xlchart.v2.1" vbProcedure="false">'Question 2'!$G$9</definedName>
    <definedName function="false" hidden="false" name="_xlchart.v2.2" vbProcedure="false">'Question 2'!$H$10:$H$13</definedName>
    <definedName function="false" hidden="false" name="_xlchart.v2.3" vbProcedure="false">'Question 2'!$H$9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<sst xmlns="http://schemas.openxmlformats.org/spreadsheetml/2006/main" count="52" uniqueCount="29">
  <si>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Vpd</t>
  </si>
  <si>
    <t xml:space="preserve">Ipd</t>
  </si>
  <si>
    <t xml:space="preserve">log(abs(I_pd))</t>
  </si>
  <si>
    <t xml:space="preserve"> 5.5V</t>
  </si>
  <si>
    <t xml:space="preserve">low frwd bias</t>
  </si>
  <si>
    <t xml:space="preserve">slope</t>
  </si>
  <si>
    <t xml:space="preserve">intercept</t>
  </si>
  <si>
    <t xml:space="preserve">eta</t>
  </si>
  <si>
    <t xml:space="preserve">Red LED (750nm)</t>
  </si>
  <si>
    <t xml:space="preserve">Green Led (520 nm)</t>
  </si>
  <si>
    <t xml:space="preserve">Blue LED (450 nm)</t>
  </si>
  <si>
    <t xml:space="preserve">IR LED (950 nm)</t>
  </si>
  <si>
    <t xml:space="preserve">I_out</t>
  </si>
  <si>
    <t xml:space="preserve">V_out</t>
  </si>
  <si>
    <t xml:space="preserve">Intensity</t>
  </si>
  <si>
    <t xml:space="preserve">efficiency</t>
  </si>
  <si>
    <t xml:space="preserve">V_out (mv)</t>
  </si>
  <si>
    <t xml:space="preserve">I_out (A)</t>
  </si>
  <si>
    <t xml:space="preserve">V_out (mV)</t>
  </si>
  <si>
    <t xml:space="preserve">I_out (mA)</t>
  </si>
  <si>
    <t xml:space="preserve">Intensity = 1000</t>
  </si>
  <si>
    <t xml:space="preserve">intensity = 1500</t>
  </si>
  <si>
    <t xml:space="preserve">intensity = 2000</t>
  </si>
  <si>
    <t xml:space="preserve">Wavelength</t>
  </si>
  <si>
    <t xml:space="preserve">Color</t>
  </si>
  <si>
    <t xml:space="preserve">Infra-Red</t>
  </si>
  <si>
    <t xml:space="preserve">RED</t>
  </si>
  <si>
    <t xml:space="preserve">GREEN</t>
  </si>
  <si>
    <t xml:space="preserve">BLUE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</si>
</sst>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Aptos Narrow"/>
      <family val="2"/>
    </font>
    <font>
      <sz val="9"/>
      <color rgb="FF595959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595959"/>
      <rgbColor rgb="FF969696"/>
      <rgbColor rgb="FF003366"/>
      <rgbColor rgb="FF3A7D2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Ipd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'Question 1'!$B$1</c:f>
              <c:strCache>
                <c:ptCount val="1"/>
                <c:pt idx="0">
                  <c:v>Ipd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'Question 1'!$A$2:$A$34</c:f>
              <c:numCache>
                <c:formatCode>General</c:formatCode>
                <c:ptCount val="33"/>
                <c:pt idx="0">
                  <c:v>0.5</c:v>
                </c:pt>
                <c:pt idx="1">
                  <c:v>0.51</c:v>
                </c:pt>
                <c:pt idx="2">
                  <c:v>0.53</c:v>
                </c:pt>
                <c:pt idx="3">
                  <c:v>0.55</c:v>
                </c:pt>
                <c:pt idx="4">
                  <c:v>0.56</c:v>
                </c:pt>
                <c:pt idx="5">
                  <c:v>0.59</c:v>
                </c:pt>
                <c:pt idx="6">
                  <c:v>0.6</c:v>
                </c:pt>
                <c:pt idx="7">
                  <c:v>0.62</c:v>
                </c:pt>
                <c:pt idx="8">
                  <c:v>0.64</c:v>
                </c:pt>
                <c:pt idx="9">
                  <c:v>0.65</c:v>
                </c:pt>
                <c:pt idx="10">
                  <c:v>0.66</c:v>
                </c:pt>
                <c:pt idx="11">
                  <c:v>0.67</c:v>
                </c:pt>
                <c:pt idx="12">
                  <c:v>0.69</c:v>
                </c:pt>
                <c:pt idx="13">
                  <c:v>0.7</c:v>
                </c:pt>
                <c:pt idx="14">
                  <c:v>0.71</c:v>
                </c:pt>
                <c:pt idx="15">
                  <c:v>0.72</c:v>
                </c:pt>
                <c:pt idx="16">
                  <c:v>0.73</c:v>
                </c:pt>
                <c:pt idx="17">
                  <c:v>0.74</c:v>
                </c:pt>
                <c:pt idx="18">
                  <c:v>0.75</c:v>
                </c:pt>
                <c:pt idx="19">
                  <c:v>0.76</c:v>
                </c:pt>
                <c:pt idx="20">
                  <c:v>0.77</c:v>
                </c:pt>
                <c:pt idx="21">
                  <c:v>0.78</c:v>
                </c:pt>
                <c:pt idx="22">
                  <c:v>0.79</c:v>
                </c:pt>
                <c:pt idx="23">
                  <c:v>0.8</c:v>
                </c:pt>
                <c:pt idx="24">
                  <c:v>0.81</c:v>
                </c:pt>
                <c:pt idx="25">
                  <c:v>0.82</c:v>
                </c:pt>
                <c:pt idx="26">
                  <c:v>0.83</c:v>
                </c:pt>
                <c:pt idx="27">
                  <c:v>0.835</c:v>
                </c:pt>
                <c:pt idx="28">
                  <c:v>0.84</c:v>
                </c:pt>
                <c:pt idx="29">
                  <c:v>0.85</c:v>
                </c:pt>
                <c:pt idx="30">
                  <c:v>0.86</c:v>
                </c:pt>
                <c:pt idx="31">
                  <c:v>0.87</c:v>
                </c:pt>
                <c:pt idx="32">
                  <c:v>0.88</c:v>
                </c:pt>
              </c:numCache>
            </c:numRef>
          </c:xVal>
          <c:yVal>
            <c:numRef>
              <c:f>'Question 1'!$B$2:$B$34</c:f>
              <c:numCache>
                <c:formatCode>General</c:formatCode>
                <c:ptCount val="33"/>
                <c:pt idx="0">
                  <c:v>1E-012</c:v>
                </c:pt>
                <c:pt idx="1">
                  <c:v>0.1</c:v>
                </c:pt>
                <c:pt idx="2">
                  <c:v>0.1</c:v>
                </c:pt>
                <c:pt idx="3">
                  <c:v>0.3</c:v>
                </c:pt>
                <c:pt idx="4">
                  <c:v>0.4</c:v>
                </c:pt>
                <c:pt idx="5">
                  <c:v>0.8</c:v>
                </c:pt>
                <c:pt idx="6">
                  <c:v>1</c:v>
                </c:pt>
                <c:pt idx="7">
                  <c:v>1.4</c:v>
                </c:pt>
                <c:pt idx="8">
                  <c:v>1.9</c:v>
                </c:pt>
                <c:pt idx="9">
                  <c:v>2.2</c:v>
                </c:pt>
                <c:pt idx="10">
                  <c:v>2.7</c:v>
                </c:pt>
                <c:pt idx="11">
                  <c:v>3.2</c:v>
                </c:pt>
                <c:pt idx="12">
                  <c:v>3.6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  <c:pt idx="16">
                  <c:v>5.6</c:v>
                </c:pt>
                <c:pt idx="17">
                  <c:v>5.8</c:v>
                </c:pt>
                <c:pt idx="18">
                  <c:v>6.6</c:v>
                </c:pt>
                <c:pt idx="19">
                  <c:v>7</c:v>
                </c:pt>
                <c:pt idx="20">
                  <c:v>8.2</c:v>
                </c:pt>
                <c:pt idx="21">
                  <c:v>8.6</c:v>
                </c:pt>
                <c:pt idx="22">
                  <c:v>9.9</c:v>
                </c:pt>
                <c:pt idx="23">
                  <c:v>11</c:v>
                </c:pt>
                <c:pt idx="24">
                  <c:v>11.8</c:v>
                </c:pt>
                <c:pt idx="25">
                  <c:v>12.9</c:v>
                </c:pt>
                <c:pt idx="26">
                  <c:v>13.9</c:v>
                </c:pt>
                <c:pt idx="27">
                  <c:v>14.1</c:v>
                </c:pt>
                <c:pt idx="28">
                  <c:v>16.2</c:v>
                </c:pt>
                <c:pt idx="29">
                  <c:v>17.77</c:v>
                </c:pt>
                <c:pt idx="30">
                  <c:v>19.4</c:v>
                </c:pt>
                <c:pt idx="31">
                  <c:v>21.4</c:v>
                </c:pt>
                <c:pt idx="32">
                  <c:v>22</c:v>
                </c:pt>
              </c:numCache>
            </c:numRef>
          </c:yVal>
          <c:smooth val="0"/>
        </c:ser>
        <c:axId val="16021727"/>
        <c:axId val="89308184"/>
      </c:scatterChart>
      <c:valAx>
        <c:axId val="1602172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9308184"/>
        <c:crosses val="autoZero"/>
        <c:crossBetween val="midCat"/>
      </c:valAx>
      <c:valAx>
        <c:axId val="893081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1602172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log(abs(I_pd))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'Question 1'!$C$1</c:f>
              <c:strCache>
                <c:ptCount val="1"/>
                <c:pt idx="0">
                  <c:v>log(abs(I_pd))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'Question 1'!$A$2:$A$34</c:f>
              <c:numCache>
                <c:formatCode>General</c:formatCode>
                <c:ptCount val="33"/>
                <c:pt idx="0">
                  <c:v>0.5</c:v>
                </c:pt>
                <c:pt idx="1">
                  <c:v>0.51</c:v>
                </c:pt>
                <c:pt idx="2">
                  <c:v>0.53</c:v>
                </c:pt>
                <c:pt idx="3">
                  <c:v>0.55</c:v>
                </c:pt>
                <c:pt idx="4">
                  <c:v>0.56</c:v>
                </c:pt>
                <c:pt idx="5">
                  <c:v>0.59</c:v>
                </c:pt>
                <c:pt idx="6">
                  <c:v>0.6</c:v>
                </c:pt>
                <c:pt idx="7">
                  <c:v>0.62</c:v>
                </c:pt>
                <c:pt idx="8">
                  <c:v>0.64</c:v>
                </c:pt>
                <c:pt idx="9">
                  <c:v>0.65</c:v>
                </c:pt>
                <c:pt idx="10">
                  <c:v>0.66</c:v>
                </c:pt>
                <c:pt idx="11">
                  <c:v>0.67</c:v>
                </c:pt>
                <c:pt idx="12">
                  <c:v>0.69</c:v>
                </c:pt>
                <c:pt idx="13">
                  <c:v>0.7</c:v>
                </c:pt>
                <c:pt idx="14">
                  <c:v>0.71</c:v>
                </c:pt>
                <c:pt idx="15">
                  <c:v>0.72</c:v>
                </c:pt>
                <c:pt idx="16">
                  <c:v>0.73</c:v>
                </c:pt>
                <c:pt idx="17">
                  <c:v>0.74</c:v>
                </c:pt>
                <c:pt idx="18">
                  <c:v>0.75</c:v>
                </c:pt>
                <c:pt idx="19">
                  <c:v>0.76</c:v>
                </c:pt>
                <c:pt idx="20">
                  <c:v>0.77</c:v>
                </c:pt>
                <c:pt idx="21">
                  <c:v>0.78</c:v>
                </c:pt>
                <c:pt idx="22">
                  <c:v>0.79</c:v>
                </c:pt>
                <c:pt idx="23">
                  <c:v>0.8</c:v>
                </c:pt>
                <c:pt idx="24">
                  <c:v>0.81</c:v>
                </c:pt>
                <c:pt idx="25">
                  <c:v>0.82</c:v>
                </c:pt>
                <c:pt idx="26">
                  <c:v>0.83</c:v>
                </c:pt>
                <c:pt idx="27">
                  <c:v>0.835</c:v>
                </c:pt>
                <c:pt idx="28">
                  <c:v>0.84</c:v>
                </c:pt>
                <c:pt idx="29">
                  <c:v>0.85</c:v>
                </c:pt>
                <c:pt idx="30">
                  <c:v>0.86</c:v>
                </c:pt>
                <c:pt idx="31">
                  <c:v>0.87</c:v>
                </c:pt>
                <c:pt idx="32">
                  <c:v>0.88</c:v>
                </c:pt>
              </c:numCache>
            </c:numRef>
          </c:xVal>
          <c:yVal>
            <c:numRef>
              <c:f>'Question 1'!$C$2:$C$34</c:f>
              <c:numCache>
                <c:formatCode>General</c:formatCode>
                <c:ptCount val="33"/>
                <c:pt idx="0">
                  <c:v>-12</c:v>
                </c:pt>
                <c:pt idx="1">
                  <c:v>-1</c:v>
                </c:pt>
                <c:pt idx="2">
                  <c:v>-1</c:v>
                </c:pt>
                <c:pt idx="3">
                  <c:v>-0.522878745280338</c:v>
                </c:pt>
                <c:pt idx="4">
                  <c:v>-0.397940008672038</c:v>
                </c:pt>
                <c:pt idx="5">
                  <c:v>-0.0969100130080564</c:v>
                </c:pt>
                <c:pt idx="6">
                  <c:v>0</c:v>
                </c:pt>
                <c:pt idx="7">
                  <c:v>0.146128035678238</c:v>
                </c:pt>
                <c:pt idx="8">
                  <c:v>0.278753600952829</c:v>
                </c:pt>
                <c:pt idx="9">
                  <c:v>0.342422680822206</c:v>
                </c:pt>
                <c:pt idx="10">
                  <c:v>0.431363764158987</c:v>
                </c:pt>
                <c:pt idx="11">
                  <c:v>0.505149978319906</c:v>
                </c:pt>
                <c:pt idx="12">
                  <c:v>0.556302500767287</c:v>
                </c:pt>
                <c:pt idx="13">
                  <c:v>0.602059991327962</c:v>
                </c:pt>
                <c:pt idx="14">
                  <c:v>0.653212513775344</c:v>
                </c:pt>
                <c:pt idx="15">
                  <c:v>0.698970004336019</c:v>
                </c:pt>
                <c:pt idx="16">
                  <c:v>0.7481880270062</c:v>
                </c:pt>
                <c:pt idx="17">
                  <c:v>0.763427993562937</c:v>
                </c:pt>
                <c:pt idx="18">
                  <c:v>0.819543935541869</c:v>
                </c:pt>
                <c:pt idx="19">
                  <c:v>0.845098040014257</c:v>
                </c:pt>
                <c:pt idx="20">
                  <c:v>0.913813852383717</c:v>
                </c:pt>
                <c:pt idx="21">
                  <c:v>0.934498451243567</c:v>
                </c:pt>
                <c:pt idx="22">
                  <c:v>0.99563519459755</c:v>
                </c:pt>
                <c:pt idx="23">
                  <c:v>1.04139268515823</c:v>
                </c:pt>
                <c:pt idx="24">
                  <c:v>1.07188200730613</c:v>
                </c:pt>
                <c:pt idx="25">
                  <c:v>1.11058971029925</c:v>
                </c:pt>
                <c:pt idx="26">
                  <c:v>1.1430148002541</c:v>
                </c:pt>
                <c:pt idx="27">
                  <c:v>1.14921911265538</c:v>
                </c:pt>
                <c:pt idx="28">
                  <c:v>1.20951501454263</c:v>
                </c:pt>
                <c:pt idx="29">
                  <c:v>1.2496874278053</c:v>
                </c:pt>
                <c:pt idx="30">
                  <c:v>1.28780172993023</c:v>
                </c:pt>
                <c:pt idx="31">
                  <c:v>1.33041377334919</c:v>
                </c:pt>
                <c:pt idx="32">
                  <c:v>1.34242268082221</c:v>
                </c:pt>
              </c:numCache>
            </c:numRef>
          </c:yVal>
          <c:smooth val="0"/>
        </c:ser>
        <c:axId val="39598540"/>
        <c:axId val="23410161"/>
      </c:scatterChart>
      <c:valAx>
        <c:axId val="3959854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23410161"/>
        <c:crosses val="autoZero"/>
        <c:crossBetween val="midCat"/>
      </c:valAx>
      <c:valAx>
        <c:axId val="234101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959854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156082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'Question 1'!$A$3:$A$8</c:f>
              <c:numCache>
                <c:formatCode>General</c:formatCode>
                <c:ptCount val="6"/>
                <c:pt idx="0">
                  <c:v>0.51</c:v>
                </c:pt>
                <c:pt idx="1">
                  <c:v>0.53</c:v>
                </c:pt>
                <c:pt idx="2">
                  <c:v>0.55</c:v>
                </c:pt>
                <c:pt idx="3">
                  <c:v>0.56</c:v>
                </c:pt>
                <c:pt idx="4">
                  <c:v>0.59</c:v>
                </c:pt>
                <c:pt idx="5">
                  <c:v>0.6</c:v>
                </c:pt>
              </c:numCache>
            </c:numRef>
          </c:xVal>
          <c:yVal>
            <c:numRef>
              <c:f>'Question 1'!$C$3:$C$8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-0.522878745280338</c:v>
                </c:pt>
                <c:pt idx="3">
                  <c:v>-0.397940008672038</c:v>
                </c:pt>
                <c:pt idx="4">
                  <c:v>-0.0969100130080564</c:v>
                </c:pt>
                <c:pt idx="5">
                  <c:v>0</c:v>
                </c:pt>
              </c:numCache>
            </c:numRef>
          </c:yVal>
          <c:smooth val="0"/>
        </c:ser>
        <c:axId val="2648772"/>
        <c:axId val="99343411"/>
      </c:scatterChart>
      <c:valAx>
        <c:axId val="264877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99343411"/>
        <c:crosses val="autoZero"/>
        <c:crossBetween val="midCat"/>
      </c:valAx>
      <c:valAx>
        <c:axId val="993434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264877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Aptos Narrow"/>
              </a:rPr>
              <a:t>Intensity = 1000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'Question 2'!$B$9</c:f>
              <c:strCache>
                <c:ptCount val="1"/>
                <c:pt idx="0">
                  <c:v>Wavelength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'Question 2'!$A$10:$A$13</c:f>
              <c:numCache>
                <c:formatCode>General</c:formatCode>
                <c:ptCount val="4"/>
                <c:pt idx="0">
                  <c:v>0.303</c:v>
                </c:pt>
                <c:pt idx="1">
                  <c:v>0.24</c:v>
                </c:pt>
                <c:pt idx="2">
                  <c:v>0.0332</c:v>
                </c:pt>
                <c:pt idx="3">
                  <c:v>0.0139</c:v>
                </c:pt>
              </c:numCache>
            </c:numRef>
          </c:xVal>
          <c:yVal>
            <c:numRef>
              <c:f>'Question 2'!$B$10:$B$13</c:f>
              <c:numCache>
                <c:formatCode>General</c:formatCode>
                <c:ptCount val="4"/>
                <c:pt idx="0">
                  <c:v>950</c:v>
                </c:pt>
                <c:pt idx="1">
                  <c:v>750</c:v>
                </c:pt>
                <c:pt idx="2">
                  <c:v>520</c:v>
                </c:pt>
                <c:pt idx="3">
                  <c:v>450</c:v>
                </c:pt>
              </c:numCache>
            </c:numRef>
          </c:yVal>
          <c:smooth val="0"/>
        </c:ser>
        <c:axId val="564436"/>
        <c:axId val="27921455"/>
      </c:scatterChart>
      <c:valAx>
        <c:axId val="56443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27921455"/>
        <c:crosses val="autoZero"/>
        <c:crossBetween val="midCat"/>
      </c:valAx>
      <c:valAx>
        <c:axId val="279214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56443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intensity = 1500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'Question 2'!$E$8:$E$9</c:f>
              <c:strCache>
                <c:ptCount val="1"/>
                <c:pt idx="0">
                  <c:v>Wavelength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'Question 2'!$D$10:$D$13</c:f>
              <c:numCache>
                <c:formatCode>General</c:formatCode>
                <c:ptCount val="4"/>
                <c:pt idx="0">
                  <c:v>0.359</c:v>
                </c:pt>
                <c:pt idx="1">
                  <c:v>0.32</c:v>
                </c:pt>
                <c:pt idx="2">
                  <c:v>0.0524</c:v>
                </c:pt>
                <c:pt idx="3">
                  <c:v>0.0193</c:v>
                </c:pt>
              </c:numCache>
            </c:numRef>
          </c:xVal>
          <c:yVal>
            <c:numRef>
              <c:f>'Question 2'!$E$10:$E$13</c:f>
              <c:numCache>
                <c:formatCode>General</c:formatCode>
                <c:ptCount val="4"/>
                <c:pt idx="0">
                  <c:v>950</c:v>
                </c:pt>
                <c:pt idx="1">
                  <c:v>750</c:v>
                </c:pt>
                <c:pt idx="2">
                  <c:v>520</c:v>
                </c:pt>
                <c:pt idx="3">
                  <c:v>450</c:v>
                </c:pt>
              </c:numCache>
            </c:numRef>
          </c:yVal>
          <c:smooth val="0"/>
        </c:ser>
        <c:axId val="99914455"/>
        <c:axId val="8051689"/>
      </c:scatterChart>
      <c:valAx>
        <c:axId val="9991445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051689"/>
        <c:crosses val="autoZero"/>
        <c:crossBetween val="midCat"/>
      </c:valAx>
      <c:valAx>
        <c:axId val="80516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9991445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Aptos Narrow"/>
              </a:rPr>
              <a:t>Intensity = 2000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'Question 2'!$H$9</c:f>
              <c:strCache>
                <c:ptCount val="1"/>
                <c:pt idx="0">
                  <c:v>Wavelength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'Question 2'!$G$10:$G$13</c:f>
              <c:numCache>
                <c:formatCode>General</c:formatCode>
                <c:ptCount val="4"/>
                <c:pt idx="0">
                  <c:v>0.456</c:v>
                </c:pt>
                <c:pt idx="1">
                  <c:v>0.38</c:v>
                </c:pt>
                <c:pt idx="2">
                  <c:v>0.066</c:v>
                </c:pt>
                <c:pt idx="3">
                  <c:v>0.0281</c:v>
                </c:pt>
              </c:numCache>
            </c:numRef>
          </c:xVal>
          <c:yVal>
            <c:numRef>
              <c:f>'Question 2'!$H$10:$H$13</c:f>
              <c:numCache>
                <c:formatCode>General</c:formatCode>
                <c:ptCount val="4"/>
                <c:pt idx="0">
                  <c:v>950</c:v>
                </c:pt>
                <c:pt idx="1">
                  <c:v>750</c:v>
                </c:pt>
                <c:pt idx="2">
                  <c:v>520</c:v>
                </c:pt>
                <c:pt idx="3">
                  <c:v>450</c:v>
                </c:pt>
              </c:numCache>
            </c:numRef>
          </c:yVal>
          <c:smooth val="0"/>
        </c:ser>
        <c:axId val="77527342"/>
        <c:axId val="74508776"/>
      </c:scatterChart>
      <c:valAx>
        <c:axId val="7752734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74508776"/>
        <c:crosses val="autoZero"/>
        <c:crossBetween val="midCat"/>
      </c:valAx>
      <c:valAx>
        <c:axId val="745087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7752734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'Question 2'!$H$9</c:f>
              <c:strCache>
                <c:ptCount val="1"/>
                <c:pt idx="0">
                  <c:v>Wavelength</c:v>
                </c:pt>
              </c:strCache>
            </c:strRef>
          </c:tx>
          <c:spPr>
            <a:solidFill>
              <a:srgbClr val="e97132"/>
            </a:solidFill>
            <a:ln w="38160">
              <a:solidFill>
                <a:srgbClr val="e97132"/>
              </a:solidFill>
              <a:round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'Question 2'!$G$10:$G$13</c:f>
              <c:numCache>
                <c:formatCode>General</c:formatCode>
                <c:ptCount val="4"/>
                <c:pt idx="0">
                  <c:v>0.456</c:v>
                </c:pt>
                <c:pt idx="1">
                  <c:v>0.38</c:v>
                </c:pt>
                <c:pt idx="2">
                  <c:v>0.066</c:v>
                </c:pt>
                <c:pt idx="3">
                  <c:v>0.0281</c:v>
                </c:pt>
              </c:numCache>
            </c:numRef>
          </c:xVal>
          <c:yVal>
            <c:numRef>
              <c:f>'Question 2'!$H$10:$H$13</c:f>
              <c:numCache>
                <c:formatCode>General</c:formatCode>
                <c:ptCount val="4"/>
                <c:pt idx="0">
                  <c:v>950</c:v>
                </c:pt>
                <c:pt idx="1">
                  <c:v>750</c:v>
                </c:pt>
                <c:pt idx="2">
                  <c:v>520</c:v>
                </c:pt>
                <c:pt idx="3">
                  <c:v>450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'Question 2'!$B$9</c:f>
              <c:strCache>
                <c:ptCount val="1"/>
                <c:pt idx="0">
                  <c:v>Wavelength</c:v>
                </c:pt>
              </c:strCache>
            </c:strRef>
          </c:tx>
          <c:spPr>
            <a:solidFill>
              <a:srgbClr val="156082"/>
            </a:solidFill>
            <a:ln cap="rnd" w="19080">
              <a:solidFill>
                <a:srgbClr val="156082"/>
              </a:solidFill>
              <a:round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'Question 2'!$A$10:$A$13</c:f>
              <c:numCache>
                <c:formatCode>General</c:formatCode>
                <c:ptCount val="4"/>
                <c:pt idx="0">
                  <c:v>0.303</c:v>
                </c:pt>
                <c:pt idx="1">
                  <c:v>0.24</c:v>
                </c:pt>
                <c:pt idx="2">
                  <c:v>0.0332</c:v>
                </c:pt>
                <c:pt idx="3">
                  <c:v>0.0139</c:v>
                </c:pt>
              </c:numCache>
            </c:numRef>
          </c:xVal>
          <c:yVal>
            <c:numRef>
              <c:f>'Question 2'!$B$10:$B$13</c:f>
              <c:numCache>
                <c:formatCode>General</c:formatCode>
                <c:ptCount val="4"/>
                <c:pt idx="0">
                  <c:v>950</c:v>
                </c:pt>
                <c:pt idx="1">
                  <c:v>750</c:v>
                </c:pt>
                <c:pt idx="2">
                  <c:v>520</c:v>
                </c:pt>
                <c:pt idx="3">
                  <c:v>450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'Question 2'!$E$8:$E$9</c:f>
              <c:strCache>
                <c:ptCount val="1"/>
                <c:pt idx="0">
                  <c:v>Wavelength</c:v>
                </c:pt>
              </c:strCache>
            </c:strRef>
          </c:tx>
          <c:spPr>
            <a:solidFill>
              <a:srgbClr val="3a7d22"/>
            </a:solidFill>
            <a:ln cap="rnd" w="19080">
              <a:solidFill>
                <a:srgbClr val="3a7d22"/>
              </a:solidFill>
              <a:round/>
            </a:ln>
          </c:spPr>
          <c:marker>
            <c:symbol val="circle"/>
            <c:size val="5"/>
            <c:spPr>
              <a:solidFill>
                <a:srgbClr val="3a7d2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'Question 2'!$D$10:$D$13</c:f>
              <c:numCache>
                <c:formatCode>General</c:formatCode>
                <c:ptCount val="4"/>
                <c:pt idx="0">
                  <c:v>0.359</c:v>
                </c:pt>
                <c:pt idx="1">
                  <c:v>0.32</c:v>
                </c:pt>
                <c:pt idx="2">
                  <c:v>0.0524</c:v>
                </c:pt>
                <c:pt idx="3">
                  <c:v>0.0193</c:v>
                </c:pt>
              </c:numCache>
            </c:numRef>
          </c:xVal>
          <c:yVal>
            <c:numRef>
              <c:f>'Question 2'!$E$10:$E$13</c:f>
              <c:numCache>
                <c:formatCode>General</c:formatCode>
                <c:ptCount val="4"/>
                <c:pt idx="0">
                  <c:v>950</c:v>
                </c:pt>
                <c:pt idx="1">
                  <c:v>750</c:v>
                </c:pt>
                <c:pt idx="2">
                  <c:v>520</c:v>
                </c:pt>
                <c:pt idx="3">
                  <c:v>450</c:v>
                </c:pt>
              </c:numCache>
            </c:numRef>
          </c:yVal>
          <c:smooth val="0"/>
        </c:ser>
        <c:axId val="14481044"/>
        <c:axId val="22757102"/>
      </c:scatterChart>
      <c:valAx>
        <c:axId val="1448104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22757102"/>
        <c:crosses val="autoZero"/>
        <c:crossBetween val="midCat"/>
      </c:valAx>
      <c:valAx>
        <c:axId val="227571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1448104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378720</xdr:colOff>
      <xdr:row>15</xdr:row>
      <xdr:rowOff>187560</xdr:rowOff>
    </xdr:from>
    <xdr:to>
      <xdr:col>12</xdr:col>
      <xdr:colOff>1017000</xdr:colOff>
      <xdr:row>29</xdr:row>
      <xdr:rowOff>88560</xdr:rowOff>
    </xdr:to>
    <xdr:graphicFrame>
      <xdr:nvGraphicFramePr>
        <xdr:cNvPr id="0" name="Chart 1"/>
        <xdr:cNvGraphicFramePr/>
      </xdr:nvGraphicFramePr>
      <xdr:xfrm>
        <a:off x="7517520" y="3187800"/>
        <a:ext cx="5737320" cy="270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396360</xdr:colOff>
      <xdr:row>1</xdr:row>
      <xdr:rowOff>162000</xdr:rowOff>
    </xdr:from>
    <xdr:to>
      <xdr:col>13</xdr:col>
      <xdr:colOff>15120</xdr:colOff>
      <xdr:row>15</xdr:row>
      <xdr:rowOff>63360</xdr:rowOff>
    </xdr:to>
    <xdr:graphicFrame>
      <xdr:nvGraphicFramePr>
        <xdr:cNvPr id="1" name="Chart 2"/>
        <xdr:cNvGraphicFramePr/>
      </xdr:nvGraphicFramePr>
      <xdr:xfrm>
        <a:off x="7535160" y="362160"/>
        <a:ext cx="5737320" cy="270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165240</xdr:colOff>
      <xdr:row>3</xdr:row>
      <xdr:rowOff>152280</xdr:rowOff>
    </xdr:from>
    <xdr:to>
      <xdr:col>18</xdr:col>
      <xdr:colOff>609480</xdr:colOff>
      <xdr:row>17</xdr:row>
      <xdr:rowOff>50400</xdr:rowOff>
    </xdr:to>
    <xdr:graphicFrame>
      <xdr:nvGraphicFramePr>
        <xdr:cNvPr id="2" name="Chart 3"/>
        <xdr:cNvGraphicFramePr/>
      </xdr:nvGraphicFramePr>
      <xdr:xfrm>
        <a:off x="13422600" y="752400"/>
        <a:ext cx="5543640" cy="26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463680</xdr:colOff>
      <xdr:row>5</xdr:row>
      <xdr:rowOff>139680</xdr:rowOff>
    </xdr:from>
    <xdr:to>
      <xdr:col>16</xdr:col>
      <xdr:colOff>82440</xdr:colOff>
      <xdr:row>19</xdr:row>
      <xdr:rowOff>37800</xdr:rowOff>
    </xdr:to>
    <xdr:graphicFrame>
      <xdr:nvGraphicFramePr>
        <xdr:cNvPr id="3" name="Chart 1"/>
        <xdr:cNvGraphicFramePr/>
      </xdr:nvGraphicFramePr>
      <xdr:xfrm>
        <a:off x="10661760" y="1092240"/>
        <a:ext cx="5737680" cy="265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450720</xdr:colOff>
      <xdr:row>20</xdr:row>
      <xdr:rowOff>38160</xdr:rowOff>
    </xdr:from>
    <xdr:to>
      <xdr:col>16</xdr:col>
      <xdr:colOff>69480</xdr:colOff>
      <xdr:row>33</xdr:row>
      <xdr:rowOff>139320</xdr:rowOff>
    </xdr:to>
    <xdr:graphicFrame>
      <xdr:nvGraphicFramePr>
        <xdr:cNvPr id="4" name="Chart 2"/>
        <xdr:cNvGraphicFramePr/>
      </xdr:nvGraphicFramePr>
      <xdr:xfrm>
        <a:off x="10648800" y="3943440"/>
        <a:ext cx="5737680" cy="270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387360</xdr:colOff>
      <xdr:row>5</xdr:row>
      <xdr:rowOff>190440</xdr:rowOff>
    </xdr:from>
    <xdr:to>
      <xdr:col>22</xdr:col>
      <xdr:colOff>6120</xdr:colOff>
      <xdr:row>19</xdr:row>
      <xdr:rowOff>88560</xdr:rowOff>
    </xdr:to>
    <xdr:graphicFrame>
      <xdr:nvGraphicFramePr>
        <xdr:cNvPr id="5" name="Chart 3"/>
        <xdr:cNvGraphicFramePr/>
      </xdr:nvGraphicFramePr>
      <xdr:xfrm>
        <a:off x="16704360" y="1143000"/>
        <a:ext cx="5737680" cy="265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228600</xdr:colOff>
      <xdr:row>16</xdr:row>
      <xdr:rowOff>152280</xdr:rowOff>
    </xdr:from>
    <xdr:to>
      <xdr:col>5</xdr:col>
      <xdr:colOff>672840</xdr:colOff>
      <xdr:row>30</xdr:row>
      <xdr:rowOff>50400</xdr:rowOff>
    </xdr:to>
    <xdr:graphicFrame>
      <xdr:nvGraphicFramePr>
        <xdr:cNvPr id="6" name="Chart 4"/>
        <xdr:cNvGraphicFramePr/>
      </xdr:nvGraphicFramePr>
      <xdr:xfrm>
        <a:off x="228600" y="3257280"/>
        <a:ext cx="5543280" cy="26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4" activeCellId="0" sqref="O34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5.75" hidden="false" customHeight="false" outlineLevel="0" collapsed="false">
      <c r="A2" s="0" t="n">
        <v>0.5</v>
      </c>
      <c r="B2" s="1" t="n">
        <v>1E-012</v>
      </c>
      <c r="C2" s="0" t="n">
        <f aca="false">LOG(B2)</f>
        <v>-12</v>
      </c>
    </row>
    <row r="3" customFormat="false" ht="15.75" hidden="false" customHeight="false" outlineLevel="0" collapsed="false">
      <c r="A3" s="0" t="n">
        <v>0.51</v>
      </c>
      <c r="B3" s="0" t="n">
        <v>0.1</v>
      </c>
      <c r="C3" s="0" t="n">
        <f aca="false">LOG(B3)</f>
        <v>-1</v>
      </c>
    </row>
    <row r="4" customFormat="false" ht="15.75" hidden="false" customHeight="false" outlineLevel="0" collapsed="false">
      <c r="A4" s="0" t="n">
        <v>0.53</v>
      </c>
      <c r="B4" s="0" t="n">
        <v>0.1</v>
      </c>
      <c r="C4" s="0" t="n">
        <f aca="false">LOG(B4)</f>
        <v>-1</v>
      </c>
      <c r="E4" s="0" t="s">
        <v>4</v>
      </c>
    </row>
    <row r="5" customFormat="false" ht="15.75" hidden="false" customHeight="false" outlineLevel="0" collapsed="false">
      <c r="A5" s="0" t="n">
        <v>0.55</v>
      </c>
      <c r="B5" s="0" t="n">
        <v>0.3</v>
      </c>
      <c r="C5" s="0" t="n">
        <f aca="false">LOG(B5)</f>
        <v>-0.522878745280338</v>
      </c>
      <c r="E5" s="0" t="s">
        <v>5</v>
      </c>
      <c r="F5" s="0" t="n">
        <f aca="false">SLOPE(C3:C8, A3:A8)</f>
        <v>12.179054692027</v>
      </c>
    </row>
    <row r="6" customFormat="false" ht="15.75" hidden="false" customHeight="false" outlineLevel="0" collapsed="false">
      <c r="A6" s="0" t="n">
        <v>0.56</v>
      </c>
      <c r="B6" s="0" t="n">
        <v>0.4</v>
      </c>
      <c r="C6" s="0" t="n">
        <f aca="false">LOG(B6)</f>
        <v>-0.397940008672038</v>
      </c>
      <c r="E6" s="0" t="s">
        <v>6</v>
      </c>
      <c r="F6" s="0" t="n">
        <f aca="false">INTERCEPT(C3:C8, A3:A8)</f>
        <v>-7.28262857305511</v>
      </c>
    </row>
    <row r="7" customFormat="false" ht="15.75" hidden="false" customHeight="false" outlineLevel="0" collapsed="false">
      <c r="A7" s="0" t="n">
        <v>0.59</v>
      </c>
      <c r="B7" s="0" t="n">
        <v>0.8</v>
      </c>
      <c r="C7" s="0" t="n">
        <f aca="false">LOG(B7)</f>
        <v>-0.0969100130080564</v>
      </c>
      <c r="E7" s="0" t="s">
        <v>7</v>
      </c>
      <c r="F7" s="0" t="n">
        <f aca="false">1/(0.026 * F5)</f>
        <v>3.15800687607694</v>
      </c>
    </row>
    <row r="8" customFormat="false" ht="15.75" hidden="false" customHeight="false" outlineLevel="0" collapsed="false">
      <c r="A8" s="0" t="n">
        <v>0.6</v>
      </c>
      <c r="B8" s="0" t="n">
        <v>1</v>
      </c>
      <c r="C8" s="0" t="n">
        <f aca="false">LOG(B8)</f>
        <v>0</v>
      </c>
    </row>
    <row r="9" customFormat="false" ht="15.75" hidden="false" customHeight="false" outlineLevel="0" collapsed="false">
      <c r="A9" s="0" t="n">
        <v>0.62</v>
      </c>
      <c r="B9" s="0" t="n">
        <v>1.4</v>
      </c>
      <c r="C9" s="0" t="n">
        <f aca="false">LOG(B9)</f>
        <v>0.146128035678238</v>
      </c>
    </row>
    <row r="10" customFormat="false" ht="15.75" hidden="false" customHeight="false" outlineLevel="0" collapsed="false">
      <c r="A10" s="0" t="n">
        <v>0.64</v>
      </c>
      <c r="B10" s="0" t="n">
        <v>1.9</v>
      </c>
      <c r="C10" s="0" t="n">
        <f aca="false">LOG(B10)</f>
        <v>0.278753600952829</v>
      </c>
    </row>
    <row r="11" customFormat="false" ht="15.75" hidden="false" customHeight="false" outlineLevel="0" collapsed="false">
      <c r="A11" s="0" t="n">
        <v>0.65</v>
      </c>
      <c r="B11" s="0" t="n">
        <v>2.2</v>
      </c>
      <c r="C11" s="0" t="n">
        <f aca="false">LOG(B11)</f>
        <v>0.342422680822206</v>
      </c>
    </row>
    <row r="12" customFormat="false" ht="15.75" hidden="false" customHeight="false" outlineLevel="0" collapsed="false">
      <c r="A12" s="0" t="n">
        <v>0.66</v>
      </c>
      <c r="B12" s="0" t="n">
        <v>2.7</v>
      </c>
      <c r="C12" s="0" t="n">
        <f aca="false">LOG(B12)</f>
        <v>0.431363764158987</v>
      </c>
    </row>
    <row r="13" customFormat="false" ht="15.75" hidden="false" customHeight="false" outlineLevel="0" collapsed="false">
      <c r="A13" s="0" t="n">
        <v>0.67</v>
      </c>
      <c r="B13" s="0" t="n">
        <v>3.2</v>
      </c>
      <c r="C13" s="0" t="n">
        <f aca="false">LOG(B13)</f>
        <v>0.505149978319906</v>
      </c>
    </row>
    <row r="14" customFormat="false" ht="15.75" hidden="false" customHeight="false" outlineLevel="0" collapsed="false">
      <c r="A14" s="0" t="n">
        <v>0.69</v>
      </c>
      <c r="B14" s="0" t="n">
        <v>3.6</v>
      </c>
      <c r="C14" s="0" t="n">
        <f aca="false">LOG(B14)</f>
        <v>0.556302500767287</v>
      </c>
    </row>
    <row r="15" customFormat="false" ht="15.75" hidden="false" customHeight="false" outlineLevel="0" collapsed="false">
      <c r="A15" s="0" t="n">
        <v>0.7</v>
      </c>
      <c r="B15" s="0" t="n">
        <v>4</v>
      </c>
      <c r="C15" s="0" t="n">
        <f aca="false">LOG(B15)</f>
        <v>0.602059991327962</v>
      </c>
    </row>
    <row r="16" customFormat="false" ht="15.75" hidden="false" customHeight="false" outlineLevel="0" collapsed="false">
      <c r="A16" s="0" t="n">
        <v>0.71</v>
      </c>
      <c r="B16" s="0" t="n">
        <v>4.5</v>
      </c>
      <c r="C16" s="0" t="n">
        <f aca="false">LOG(B16)</f>
        <v>0.653212513775344</v>
      </c>
    </row>
    <row r="17" customFormat="false" ht="15.75" hidden="false" customHeight="false" outlineLevel="0" collapsed="false">
      <c r="A17" s="0" t="n">
        <v>0.72</v>
      </c>
      <c r="B17" s="0" t="n">
        <v>5</v>
      </c>
      <c r="C17" s="0" t="n">
        <f aca="false">LOG(B17)</f>
        <v>0.698970004336019</v>
      </c>
    </row>
    <row r="18" customFormat="false" ht="15.75" hidden="false" customHeight="false" outlineLevel="0" collapsed="false">
      <c r="A18" s="0" t="n">
        <v>0.73</v>
      </c>
      <c r="B18" s="0" t="n">
        <v>5.6</v>
      </c>
      <c r="C18" s="0" t="n">
        <f aca="false">LOG(B18)</f>
        <v>0.7481880270062</v>
      </c>
    </row>
    <row r="19" customFormat="false" ht="15.75" hidden="false" customHeight="false" outlineLevel="0" collapsed="false">
      <c r="A19" s="0" t="n">
        <v>0.74</v>
      </c>
      <c r="B19" s="0" t="n">
        <v>5.8</v>
      </c>
      <c r="C19" s="0" t="n">
        <f aca="false">LOG(B19)</f>
        <v>0.763427993562937</v>
      </c>
    </row>
    <row r="20" customFormat="false" ht="15.75" hidden="false" customHeight="false" outlineLevel="0" collapsed="false">
      <c r="A20" s="0" t="n">
        <v>0.75</v>
      </c>
      <c r="B20" s="0" t="n">
        <v>6.6</v>
      </c>
      <c r="C20" s="0" t="n">
        <f aca="false">LOG(B20)</f>
        <v>0.819543935541869</v>
      </c>
    </row>
    <row r="21" customFormat="false" ht="15.75" hidden="false" customHeight="false" outlineLevel="0" collapsed="false">
      <c r="A21" s="0" t="n">
        <v>0.76</v>
      </c>
      <c r="B21" s="0" t="n">
        <v>7</v>
      </c>
      <c r="C21" s="0" t="n">
        <f aca="false">LOG(B21)</f>
        <v>0.845098040014257</v>
      </c>
    </row>
    <row r="22" customFormat="false" ht="15.75" hidden="false" customHeight="false" outlineLevel="0" collapsed="false">
      <c r="A22" s="0" t="n">
        <v>0.77</v>
      </c>
      <c r="B22" s="0" t="n">
        <v>8.2</v>
      </c>
      <c r="C22" s="0" t="n">
        <f aca="false">LOG(B22)</f>
        <v>0.913813852383717</v>
      </c>
    </row>
    <row r="23" customFormat="false" ht="15.75" hidden="false" customHeight="false" outlineLevel="0" collapsed="false">
      <c r="A23" s="0" t="n">
        <v>0.78</v>
      </c>
      <c r="B23" s="0" t="n">
        <v>8.6</v>
      </c>
      <c r="C23" s="0" t="n">
        <f aca="false">LOG(B23)</f>
        <v>0.934498451243567</v>
      </c>
    </row>
    <row r="24" customFormat="false" ht="15.75" hidden="false" customHeight="false" outlineLevel="0" collapsed="false">
      <c r="A24" s="0" t="n">
        <v>0.79</v>
      </c>
      <c r="B24" s="0" t="n">
        <v>9.9</v>
      </c>
      <c r="C24" s="0" t="n">
        <f aca="false">LOG(B24)</f>
        <v>0.99563519459755</v>
      </c>
    </row>
    <row r="25" customFormat="false" ht="15.75" hidden="false" customHeight="false" outlineLevel="0" collapsed="false">
      <c r="A25" s="0" t="n">
        <v>0.8</v>
      </c>
      <c r="B25" s="0" t="n">
        <v>11</v>
      </c>
      <c r="C25" s="0" t="n">
        <f aca="false">LOG(B25)</f>
        <v>1.04139268515823</v>
      </c>
    </row>
    <row r="26" customFormat="false" ht="15.75" hidden="false" customHeight="false" outlineLevel="0" collapsed="false">
      <c r="A26" s="0" t="n">
        <v>0.81</v>
      </c>
      <c r="B26" s="0" t="n">
        <v>11.8</v>
      </c>
      <c r="C26" s="0" t="n">
        <f aca="false">LOG(B26)</f>
        <v>1.07188200730613</v>
      </c>
    </row>
    <row r="27" customFormat="false" ht="15.75" hidden="false" customHeight="false" outlineLevel="0" collapsed="false">
      <c r="A27" s="0" t="n">
        <v>0.82</v>
      </c>
      <c r="B27" s="0" t="n">
        <v>12.9</v>
      </c>
      <c r="C27" s="0" t="n">
        <f aca="false">LOG(B27)</f>
        <v>1.11058971029925</v>
      </c>
    </row>
    <row r="28" customFormat="false" ht="15.75" hidden="false" customHeight="false" outlineLevel="0" collapsed="false">
      <c r="A28" s="0" t="n">
        <v>0.83</v>
      </c>
      <c r="B28" s="0" t="n">
        <v>13.9</v>
      </c>
      <c r="C28" s="0" t="n">
        <f aca="false">LOG(B28)</f>
        <v>1.1430148002541</v>
      </c>
    </row>
    <row r="29" customFormat="false" ht="15.75" hidden="false" customHeight="false" outlineLevel="0" collapsed="false">
      <c r="A29" s="0" t="n">
        <v>0.835</v>
      </c>
      <c r="B29" s="0" t="n">
        <v>14.1</v>
      </c>
      <c r="C29" s="0" t="n">
        <f aca="false">LOG(B29)</f>
        <v>1.14921911265538</v>
      </c>
    </row>
    <row r="30" customFormat="false" ht="15.75" hidden="false" customHeight="false" outlineLevel="0" collapsed="false">
      <c r="A30" s="0" t="n">
        <v>0.84</v>
      </c>
      <c r="B30" s="0" t="n">
        <v>16.2</v>
      </c>
      <c r="C30" s="0" t="n">
        <f aca="false">LOG(B30)</f>
        <v>1.20951501454263</v>
      </c>
    </row>
    <row r="31" customFormat="false" ht="15.75" hidden="false" customHeight="false" outlineLevel="0" collapsed="false">
      <c r="A31" s="0" t="n">
        <v>0.85</v>
      </c>
      <c r="B31" s="0" t="n">
        <v>17.77</v>
      </c>
      <c r="C31" s="0" t="n">
        <f aca="false">LOG(B31)</f>
        <v>1.2496874278053</v>
      </c>
    </row>
    <row r="32" customFormat="false" ht="15.75" hidden="false" customHeight="false" outlineLevel="0" collapsed="false">
      <c r="A32" s="0" t="n">
        <v>0.86</v>
      </c>
      <c r="B32" s="0" t="n">
        <v>19.4</v>
      </c>
      <c r="C32" s="0" t="n">
        <f aca="false">LOG(B32)</f>
        <v>1.28780172993023</v>
      </c>
    </row>
    <row r="33" customFormat="false" ht="15.75" hidden="false" customHeight="false" outlineLevel="0" collapsed="false">
      <c r="A33" s="0" t="n">
        <v>0.87</v>
      </c>
      <c r="B33" s="0" t="n">
        <v>21.4</v>
      </c>
      <c r="C33" s="0" t="n">
        <f aca="false">LOG(B33)</f>
        <v>1.33041377334919</v>
      </c>
    </row>
    <row r="34" customFormat="false" ht="15.75" hidden="false" customHeight="false" outlineLevel="0" collapsed="false">
      <c r="A34" s="0" t="n">
        <v>0.88</v>
      </c>
      <c r="B34" s="0" t="n">
        <v>22</v>
      </c>
      <c r="C34" s="0" t="n">
        <f aca="false">LOG(B34)</f>
        <v>1.34242268082221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5" defaultRowHeight="15.75" zeroHeight="false" outlineLevelRow="0" outlineLevelCol="0"/>
  <sheetData>
    <row r="1" customFormat="false" ht="15" hidden="false" customHeight="false" outlineLevel="0" collapsed="false">
      <c r="A1" s="2" t="s">
        <v>8</v>
      </c>
      <c r="B1" s="2"/>
      <c r="C1" s="2"/>
      <c r="D1" s="2"/>
      <c r="E1" s="2" t="s">
        <v>9</v>
      </c>
      <c r="F1" s="2"/>
      <c r="G1" s="2"/>
      <c r="H1" s="2"/>
      <c r="I1" s="2" t="s">
        <v>10</v>
      </c>
      <c r="J1" s="2"/>
      <c r="K1" s="2"/>
      <c r="L1" s="2"/>
      <c r="M1" s="2" t="s">
        <v>11</v>
      </c>
      <c r="N1" s="2"/>
      <c r="O1" s="2"/>
      <c r="P1" s="2"/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12</v>
      </c>
      <c r="F2" s="0" t="s">
        <v>16</v>
      </c>
      <c r="G2" s="0" t="s">
        <v>14</v>
      </c>
      <c r="H2" s="0" t="s">
        <v>15</v>
      </c>
      <c r="I2" s="0" t="s">
        <v>17</v>
      </c>
      <c r="J2" s="0" t="s">
        <v>18</v>
      </c>
      <c r="K2" s="0" t="s">
        <v>14</v>
      </c>
      <c r="L2" s="0" t="s">
        <v>15</v>
      </c>
      <c r="M2" s="0" t="s">
        <v>19</v>
      </c>
      <c r="N2" s="0" t="s">
        <v>18</v>
      </c>
      <c r="O2" s="0" t="s">
        <v>14</v>
      </c>
      <c r="P2" s="0" t="s">
        <v>15</v>
      </c>
    </row>
    <row r="3" customFormat="false" ht="15" hidden="false" customHeight="false" outlineLevel="0" collapsed="false">
      <c r="A3" s="0" t="n">
        <v>2</v>
      </c>
      <c r="B3" s="0" t="n">
        <v>0.24</v>
      </c>
      <c r="C3" s="0" t="n">
        <v>1000</v>
      </c>
      <c r="D3" s="0" t="n">
        <f aca="false">B3/(A3)*100</f>
        <v>12</v>
      </c>
      <c r="E3" s="0" t="n">
        <v>0.188</v>
      </c>
      <c r="F3" s="0" t="n">
        <v>33.2</v>
      </c>
      <c r="G3" s="0" t="n">
        <v>1000</v>
      </c>
      <c r="H3" s="0" t="n">
        <f aca="false">(F3/1000)/E3*100</f>
        <v>17.6595744680851</v>
      </c>
      <c r="I3" s="0" t="n">
        <v>0.301</v>
      </c>
      <c r="J3" s="0" t="n">
        <v>13.9</v>
      </c>
      <c r="K3" s="0" t="n">
        <v>1000</v>
      </c>
      <c r="L3" s="0" t="n">
        <f aca="false">(J3/1000)/I3*100</f>
        <v>4.61794019933555</v>
      </c>
      <c r="M3" s="0" t="n">
        <v>4.51</v>
      </c>
      <c r="N3" s="0" t="n">
        <v>0.303</v>
      </c>
      <c r="O3" s="0" t="n">
        <v>1000</v>
      </c>
      <c r="P3" s="0" t="n">
        <f aca="false">N3/(M3)*100</f>
        <v>6.71840354767184</v>
      </c>
    </row>
    <row r="4" customFormat="false" ht="15" hidden="false" customHeight="false" outlineLevel="0" collapsed="false">
      <c r="A4" s="0" t="n">
        <v>3</v>
      </c>
      <c r="B4" s="0" t="n">
        <v>0.32</v>
      </c>
      <c r="C4" s="0" t="n">
        <v>1500</v>
      </c>
      <c r="D4" s="0" t="n">
        <f aca="false">B4/(A4)*100</f>
        <v>10.6666666666667</v>
      </c>
      <c r="E4" s="0" t="n">
        <v>0.294</v>
      </c>
      <c r="F4" s="0" t="n">
        <v>52.4</v>
      </c>
      <c r="G4" s="0" t="n">
        <v>1500</v>
      </c>
      <c r="H4" s="0" t="n">
        <f aca="false">(F4/1000)/E4*100</f>
        <v>17.8231292517007</v>
      </c>
      <c r="I4" s="0" t="n">
        <v>0.416</v>
      </c>
      <c r="J4" s="0" t="n">
        <v>19.3</v>
      </c>
      <c r="K4" s="0" t="n">
        <v>1500</v>
      </c>
      <c r="L4" s="0" t="n">
        <f aca="false">(J4/1000)/I4*100</f>
        <v>4.63942307692308</v>
      </c>
      <c r="M4" s="0" t="n">
        <v>5.17</v>
      </c>
      <c r="N4" s="0" t="n">
        <v>0.359</v>
      </c>
      <c r="O4" s="0" t="n">
        <v>1500</v>
      </c>
      <c r="P4" s="0" t="n">
        <f aca="false">N4/(M4)*100</f>
        <v>6.94390715667311</v>
      </c>
    </row>
    <row r="5" customFormat="false" ht="15" hidden="false" customHeight="false" outlineLevel="0" collapsed="false">
      <c r="A5" s="0" t="n">
        <v>4</v>
      </c>
      <c r="B5" s="0" t="n">
        <v>0.38</v>
      </c>
      <c r="C5" s="0" t="n">
        <v>2000</v>
      </c>
      <c r="D5" s="0" t="n">
        <f aca="false">B5/(A5)*100</f>
        <v>9.5</v>
      </c>
      <c r="E5" s="0" t="n">
        <v>0.371</v>
      </c>
      <c r="F5" s="0" t="n">
        <v>66.6</v>
      </c>
      <c r="G5" s="0" t="n">
        <v>2000</v>
      </c>
      <c r="H5" s="0" t="n">
        <f aca="false">(F5/1000)/E5*100</f>
        <v>17.9514824797844</v>
      </c>
      <c r="I5" s="0" t="n">
        <v>0.572</v>
      </c>
      <c r="J5" s="0" t="n">
        <v>28.1</v>
      </c>
      <c r="K5" s="0" t="n">
        <v>2000</v>
      </c>
      <c r="L5" s="0" t="n">
        <f aca="false">(J5/1000)/I5*100</f>
        <v>4.91258741258741</v>
      </c>
      <c r="M5" s="0" t="n">
        <v>6.28</v>
      </c>
      <c r="N5" s="0" t="n">
        <v>0.456</v>
      </c>
      <c r="O5" s="0" t="n">
        <v>2000</v>
      </c>
      <c r="P5" s="0" t="n">
        <f aca="false">N5/(M5)*100</f>
        <v>7.26114649681529</v>
      </c>
    </row>
    <row r="8" customFormat="false" ht="15.75" hidden="false" customHeight="false" outlineLevel="0" collapsed="false">
      <c r="A8" s="2" t="s">
        <v>20</v>
      </c>
      <c r="B8" s="2"/>
      <c r="C8" s="2"/>
      <c r="D8" s="2" t="s">
        <v>21</v>
      </c>
      <c r="E8" s="2"/>
      <c r="F8" s="2"/>
      <c r="G8" s="2" t="s">
        <v>22</v>
      </c>
      <c r="H8" s="2"/>
      <c r="I8" s="2"/>
    </row>
    <row r="9" customFormat="false" ht="15" hidden="false" customHeight="false" outlineLevel="0" collapsed="false">
      <c r="A9" s="0" t="s">
        <v>13</v>
      </c>
      <c r="B9" s="0" t="s">
        <v>23</v>
      </c>
      <c r="C9" s="0" t="s">
        <v>24</v>
      </c>
      <c r="D9" s="0" t="s">
        <v>13</v>
      </c>
      <c r="E9" s="0" t="s">
        <v>23</v>
      </c>
      <c r="F9" s="0" t="s">
        <v>24</v>
      </c>
      <c r="G9" s="0" t="s">
        <v>13</v>
      </c>
      <c r="H9" s="0" t="s">
        <v>23</v>
      </c>
      <c r="I9" s="0" t="s">
        <v>24</v>
      </c>
    </row>
    <row r="10" customFormat="false" ht="15" hidden="false" customHeight="false" outlineLevel="0" collapsed="false">
      <c r="A10" s="0" t="n">
        <v>0.303</v>
      </c>
      <c r="B10" s="0" t="n">
        <v>950</v>
      </c>
      <c r="C10" s="0" t="s">
        <v>25</v>
      </c>
      <c r="D10" s="0" t="n">
        <v>0.359</v>
      </c>
      <c r="E10" s="0" t="n">
        <v>950</v>
      </c>
      <c r="F10" s="0" t="s">
        <v>25</v>
      </c>
      <c r="G10" s="0" t="n">
        <v>0.456</v>
      </c>
      <c r="H10" s="0" t="n">
        <v>950</v>
      </c>
      <c r="I10" s="0" t="s">
        <v>25</v>
      </c>
    </row>
    <row r="11" customFormat="false" ht="15" hidden="false" customHeight="false" outlineLevel="0" collapsed="false">
      <c r="A11" s="0" t="n">
        <v>0.24</v>
      </c>
      <c r="B11" s="0" t="n">
        <v>750</v>
      </c>
      <c r="C11" s="0" t="s">
        <v>26</v>
      </c>
      <c r="D11" s="0" t="n">
        <v>0.32</v>
      </c>
      <c r="E11" s="0" t="n">
        <v>750</v>
      </c>
      <c r="F11" s="0" t="s">
        <v>26</v>
      </c>
      <c r="G11" s="0" t="n">
        <v>0.38</v>
      </c>
      <c r="H11" s="0" t="n">
        <v>750</v>
      </c>
      <c r="I11" s="0" t="s">
        <v>26</v>
      </c>
    </row>
    <row r="12" customFormat="false" ht="15" hidden="false" customHeight="false" outlineLevel="0" collapsed="false">
      <c r="A12" s="0" t="n">
        <v>0.0332</v>
      </c>
      <c r="B12" s="0" t="n">
        <v>520</v>
      </c>
      <c r="C12" s="0" t="s">
        <v>27</v>
      </c>
      <c r="D12" s="0" t="n">
        <v>0.0524</v>
      </c>
      <c r="E12" s="0" t="n">
        <v>520</v>
      </c>
      <c r="F12" s="0" t="s">
        <v>27</v>
      </c>
      <c r="G12" s="0" t="n">
        <v>0.066</v>
      </c>
      <c r="H12" s="0" t="n">
        <v>520</v>
      </c>
      <c r="I12" s="0" t="s">
        <v>27</v>
      </c>
    </row>
    <row r="13" customFormat="false" ht="15" hidden="false" customHeight="false" outlineLevel="0" collapsed="false">
      <c r="A13" s="0" t="n">
        <v>0.0139</v>
      </c>
      <c r="B13" s="0" t="n">
        <v>450</v>
      </c>
      <c r="C13" s="0" t="s">
        <v>28</v>
      </c>
      <c r="D13" s="0" t="n">
        <v>0.0193</v>
      </c>
      <c r="E13" s="0" t="n">
        <v>450</v>
      </c>
      <c r="F13" s="0" t="s">
        <v>28</v>
      </c>
      <c r="G13" s="0" t="n">
        <v>0.0281</v>
      </c>
      <c r="H13" s="0" t="n">
        <v>450</v>
      </c>
      <c r="I13" s="0" t="s">
        <v>28</v>
      </c>
    </row>
  </sheetData>
  <mergeCells count="7">
    <mergeCell ref="A1:D1"/>
    <mergeCell ref="E1:H1"/>
    <mergeCell ref="I1:L1"/>
    <mergeCell ref="M1:P1"/>
    <mergeCell ref="A8:C8"/>
    <mergeCell ref="D8:F8"/>
    <mergeCell ref="G8:I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2024-08-20T08:58:30Z</dcterms:created>
  <dc:creator>Rishabh Bhardwaj</dc:creator>
  <dc:description/>
  <dc:language>en-IN</dc:language>
  <cp:lastModifiedBy/>
  <dcterms:modified xsi:type="dcterms:W3CDTF">2024-08-24T11:57:16Z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b5fc2388-e22a-4b02-bdb4-5d5feca1b64f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2024-08-20T11:15:46Z</vt:lpwstr>
  </property>
  <property fmtid="{D5CDD505-2E9C-101B-9397-08002B2CF9AE}" pid="8" name="MSIP_Label_defa4170-0d19-0005-0004-bc88714345d2_SiteId">
    <vt:lpwstr>fceb996d-24a1-45bb-8f71-23b8ce35f98f</vt:lpwstr>
  </property>
</Properties>
</file>