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1" sheetId="1" state="visible" r:id="rId2"/>
    <sheet name="q2" sheetId="2" state="visible" r:id="rId3"/>
    <sheet name="q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<sst xmlns="http://schemas.openxmlformats.org/spreadsheetml/2006/main" count="50" uniqueCount="46">
  <si>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t xml:space="preserve">Vd(v)</t>
  </si>
  <si>
    <t xml:space="preserve">Id(uA)</t>
  </si>
  <si>
    <t xml:space="preserve">log(Id(in A))</t>
  </si>
  <si>
    <t xml:space="preserve">slope</t>
  </si>
  <si>
    <t xml:space="preserve">eta</t>
  </si>
  <si>
    <t xml:space="preserve">intercept</t>
  </si>
  <si>
    <t xml:space="preserve">Is(sat curr, A)</t>
  </si>
  <si>
    <t xml:space="preserve">1.67pA</t>
  </si>
  <si>
    <t xml:space="preserve">V_gamma</t>
  </si>
  <si>
    <t xml:space="preserve">Frequency</t>
  </si>
  <si>
    <t xml:space="preserve">RRT of PIN</t>
  </si>
  <si>
    <t xml:space="preserve">RRT of PN</t>
  </si>
  <si>
    <t xml:space="preserve">R= .987k ohm</t>
  </si>
  <si>
    <t xml:space="preserve">100khz</t>
  </si>
  <si>
    <t xml:space="preserve">3.99us</t>
  </si>
  <si>
    <t xml:space="preserve">5us</t>
  </si>
  <si>
    <t xml:space="preserve">10khz</t>
  </si>
  <si>
    <t xml:space="preserve">47.1us</t>
  </si>
  <si>
    <t xml:space="preserve">50us</t>
  </si>
  <si>
    <t xml:space="preserve">1MHz</t>
  </si>
  <si>
    <t xml:space="preserve">429ns</t>
  </si>
  <si>
    <t xml:space="preserve">435ns</t>
  </si>
  <si>
    <t xml:space="preserve">3MHz</t>
  </si>
  <si>
    <t xml:space="preserve">171ns</t>
  </si>
  <si>
    <t xml:space="preserve">172ns</t>
  </si>
  <si>
    <t xml:space="preserve">Rf switch</t>
  </si>
  <si>
    <t xml:space="preserve">PN</t>
  </si>
  <si>
    <t xml:space="preserve">Vbias</t>
  </si>
  <si>
    <t xml:space="preserve">Id</t>
  </si>
  <si>
    <t xml:space="preserve">Vout</t>
  </si>
  <si>
    <t xml:space="preserve">R1</t>
  </si>
  <si>
    <t xml:space="preserve">498ohm</t>
  </si>
  <si>
    <t xml:space="preserve">0v</t>
  </si>
  <si>
    <t xml:space="preserve">1.36mA</t>
  </si>
  <si>
    <t xml:space="preserve">R2</t>
  </si>
  <si>
    <t xml:space="preserve">497ohm</t>
  </si>
  <si>
    <t xml:space="preserve">.4mA</t>
  </si>
  <si>
    <t xml:space="preserve">1v</t>
  </si>
  <si>
    <t xml:space="preserve">1.76mA</t>
  </si>
  <si>
    <t xml:space="preserve">afg 5.12 vpp</t>
  </si>
  <si>
    <t xml:space="preserve">3v</t>
  </si>
  <si>
    <t xml:space="preserve">2.64mA</t>
  </si>
  <si>
    <t xml:space="preserve">5v</t>
  </si>
  <si>
    <t xml:space="preserve">4.41mA</t>
  </si>
  <si>
    <t xml:space="preserve">(-5v)</t>
  </si>
  <si>
    <t xml:space="preserve">.21mA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</si>
</sst>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Id(uA)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q1!$B$1</c:f>
              <c:strCache>
                <c:ptCount val="1"/>
                <c:pt idx="0">
                  <c:v>Id(uA)</c:v>
                </c:pt>
              </c:strCache>
            </c:strRef>
          </c:tx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q1!$A$2:$A$102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0.312</c:v>
                </c:pt>
                <c:pt idx="2">
                  <c:v>0.388</c:v>
                </c:pt>
                <c:pt idx="3">
                  <c:v>0.49</c:v>
                </c:pt>
                <c:pt idx="4">
                  <c:v>0.497</c:v>
                </c:pt>
                <c:pt idx="5">
                  <c:v>0.505</c:v>
                </c:pt>
                <c:pt idx="6">
                  <c:v>0.526</c:v>
                </c:pt>
                <c:pt idx="7">
                  <c:v>0.537</c:v>
                </c:pt>
                <c:pt idx="8">
                  <c:v>0.541</c:v>
                </c:pt>
                <c:pt idx="9">
                  <c:v>0.548</c:v>
                </c:pt>
                <c:pt idx="10">
                  <c:v>0.56</c:v>
                </c:pt>
                <c:pt idx="11">
                  <c:v>0.568</c:v>
                </c:pt>
                <c:pt idx="12">
                  <c:v>0.57</c:v>
                </c:pt>
                <c:pt idx="13">
                  <c:v>0.578</c:v>
                </c:pt>
                <c:pt idx="14">
                  <c:v>0.583</c:v>
                </c:pt>
                <c:pt idx="15">
                  <c:v>0.586</c:v>
                </c:pt>
                <c:pt idx="16">
                  <c:v>0.59</c:v>
                </c:pt>
                <c:pt idx="17">
                  <c:v>0.595</c:v>
                </c:pt>
                <c:pt idx="18">
                  <c:v>0.597</c:v>
                </c:pt>
                <c:pt idx="19">
                  <c:v>0.598</c:v>
                </c:pt>
                <c:pt idx="20">
                  <c:v>0.604</c:v>
                </c:pt>
                <c:pt idx="21">
                  <c:v>0.606</c:v>
                </c:pt>
                <c:pt idx="22">
                  <c:v>0.607</c:v>
                </c:pt>
                <c:pt idx="23">
                  <c:v>0.611</c:v>
                </c:pt>
                <c:pt idx="24">
                  <c:v>0.613</c:v>
                </c:pt>
                <c:pt idx="25">
                  <c:v>0.616</c:v>
                </c:pt>
                <c:pt idx="26">
                  <c:v>0.617</c:v>
                </c:pt>
                <c:pt idx="27">
                  <c:v>0.619</c:v>
                </c:pt>
                <c:pt idx="28">
                  <c:v>0.622</c:v>
                </c:pt>
                <c:pt idx="29">
                  <c:v>0.625</c:v>
                </c:pt>
                <c:pt idx="30">
                  <c:v>0.628</c:v>
                </c:pt>
                <c:pt idx="31">
                  <c:v>0.629</c:v>
                </c:pt>
                <c:pt idx="32">
                  <c:v>0.635</c:v>
                </c:pt>
                <c:pt idx="33">
                  <c:v>0.639</c:v>
                </c:pt>
                <c:pt idx="34">
                  <c:v>0.642</c:v>
                </c:pt>
                <c:pt idx="35">
                  <c:v>0.644</c:v>
                </c:pt>
                <c:pt idx="36">
                  <c:v>0.647</c:v>
                </c:pt>
                <c:pt idx="37">
                  <c:v>0.648</c:v>
                </c:pt>
                <c:pt idx="38">
                  <c:v>0.659</c:v>
                </c:pt>
                <c:pt idx="39">
                  <c:v>0.662</c:v>
                </c:pt>
                <c:pt idx="40">
                  <c:v>0.663</c:v>
                </c:pt>
                <c:pt idx="41">
                  <c:v>0.664</c:v>
                </c:pt>
                <c:pt idx="42">
                  <c:v>0.666</c:v>
                </c:pt>
                <c:pt idx="43">
                  <c:v>0.668</c:v>
                </c:pt>
                <c:pt idx="44">
                  <c:v>0.67</c:v>
                </c:pt>
                <c:pt idx="45">
                  <c:v>0.673</c:v>
                </c:pt>
                <c:pt idx="46">
                  <c:v>0.678</c:v>
                </c:pt>
                <c:pt idx="47">
                  <c:v>0.679</c:v>
                </c:pt>
                <c:pt idx="48">
                  <c:v>0.68</c:v>
                </c:pt>
                <c:pt idx="49">
                  <c:v>0.684</c:v>
                </c:pt>
                <c:pt idx="50">
                  <c:v>0.688</c:v>
                </c:pt>
                <c:pt idx="51">
                  <c:v>0.69</c:v>
                </c:pt>
                <c:pt idx="52">
                  <c:v>0.692</c:v>
                </c:pt>
                <c:pt idx="53">
                  <c:v>0.695</c:v>
                </c:pt>
                <c:pt idx="54">
                  <c:v>0.697</c:v>
                </c:pt>
                <c:pt idx="55">
                  <c:v>0.7</c:v>
                </c:pt>
                <c:pt idx="56">
                  <c:v>0.704</c:v>
                </c:pt>
                <c:pt idx="57">
                  <c:v>0.705</c:v>
                </c:pt>
                <c:pt idx="58">
                  <c:v>0.712</c:v>
                </c:pt>
                <c:pt idx="59">
                  <c:v>0.716</c:v>
                </c:pt>
                <c:pt idx="60">
                  <c:v>0.72</c:v>
                </c:pt>
                <c:pt idx="61">
                  <c:v>0.726</c:v>
                </c:pt>
                <c:pt idx="62">
                  <c:v>0.73</c:v>
                </c:pt>
                <c:pt idx="63">
                  <c:v>0.735</c:v>
                </c:pt>
                <c:pt idx="64">
                  <c:v>0.74</c:v>
                </c:pt>
                <c:pt idx="65">
                  <c:v>0.745</c:v>
                </c:pt>
                <c:pt idx="66">
                  <c:v>0.749</c:v>
                </c:pt>
                <c:pt idx="67">
                  <c:v>0.753</c:v>
                </c:pt>
                <c:pt idx="68">
                  <c:v>0.755</c:v>
                </c:pt>
                <c:pt idx="69">
                  <c:v>0.756</c:v>
                </c:pt>
                <c:pt idx="70">
                  <c:v>0.758</c:v>
                </c:pt>
                <c:pt idx="71">
                  <c:v>0.762</c:v>
                </c:pt>
                <c:pt idx="72">
                  <c:v>0.765</c:v>
                </c:pt>
                <c:pt idx="73">
                  <c:v>0.771</c:v>
                </c:pt>
                <c:pt idx="74">
                  <c:v>0.776</c:v>
                </c:pt>
                <c:pt idx="75">
                  <c:v>0.78</c:v>
                </c:pt>
                <c:pt idx="76">
                  <c:v>0.785</c:v>
                </c:pt>
                <c:pt idx="77">
                  <c:v>0.786</c:v>
                </c:pt>
                <c:pt idx="78">
                  <c:v>0.788</c:v>
                </c:pt>
                <c:pt idx="79">
                  <c:v>0.791</c:v>
                </c:pt>
                <c:pt idx="80">
                  <c:v>0.796</c:v>
                </c:pt>
                <c:pt idx="81">
                  <c:v>0.798</c:v>
                </c:pt>
                <c:pt idx="82">
                  <c:v>0.8</c:v>
                </c:pt>
                <c:pt idx="83">
                  <c:v>0.809</c:v>
                </c:pt>
                <c:pt idx="84">
                  <c:v>0.812</c:v>
                </c:pt>
                <c:pt idx="85">
                  <c:v>0.815</c:v>
                </c:pt>
                <c:pt idx="86">
                  <c:v>0.818</c:v>
                </c:pt>
                <c:pt idx="87">
                  <c:v>0.821</c:v>
                </c:pt>
                <c:pt idx="88">
                  <c:v>0.826</c:v>
                </c:pt>
                <c:pt idx="89">
                  <c:v>0.833</c:v>
                </c:pt>
                <c:pt idx="90">
                  <c:v>0.836</c:v>
                </c:pt>
                <c:pt idx="91">
                  <c:v>0.84</c:v>
                </c:pt>
                <c:pt idx="92">
                  <c:v>0.844</c:v>
                </c:pt>
                <c:pt idx="93">
                  <c:v>0.851</c:v>
                </c:pt>
                <c:pt idx="94">
                  <c:v>0.854</c:v>
                </c:pt>
                <c:pt idx="95">
                  <c:v>0.856</c:v>
                </c:pt>
                <c:pt idx="96">
                  <c:v>0.857</c:v>
                </c:pt>
                <c:pt idx="97">
                  <c:v>0.864</c:v>
                </c:pt>
                <c:pt idx="98">
                  <c:v>0.882</c:v>
                </c:pt>
                <c:pt idx="99">
                  <c:v>0.894</c:v>
                </c:pt>
                <c:pt idx="100">
                  <c:v>0.895</c:v>
                </c:pt>
              </c:numCache>
            </c:numRef>
          </c:xVal>
          <c:yVal>
            <c:numRef>
              <c:f>q1!$B$2:$B$102</c:f>
              <c:numCache>
                <c:formatCode>General</c:formatCode>
                <c:ptCount val="101"/>
                <c:pt idx="0">
                  <c:v>1E-012</c:v>
                </c:pt>
                <c:pt idx="1">
                  <c:v>0.01</c:v>
                </c:pt>
                <c:pt idx="2">
                  <c:v>1.5</c:v>
                </c:pt>
                <c:pt idx="3">
                  <c:v>10</c:v>
                </c:pt>
                <c:pt idx="4">
                  <c:v>12.6</c:v>
                </c:pt>
                <c:pt idx="5">
                  <c:v>14</c:v>
                </c:pt>
                <c:pt idx="6">
                  <c:v>20.8</c:v>
                </c:pt>
                <c:pt idx="7">
                  <c:v>25.5</c:v>
                </c:pt>
                <c:pt idx="8">
                  <c:v>27.7</c:v>
                </c:pt>
                <c:pt idx="9">
                  <c:v>30.8</c:v>
                </c:pt>
                <c:pt idx="10">
                  <c:v>40.3</c:v>
                </c:pt>
                <c:pt idx="11">
                  <c:v>46.3</c:v>
                </c:pt>
                <c:pt idx="12">
                  <c:v>48.2</c:v>
                </c:pt>
                <c:pt idx="13">
                  <c:v>56.3</c:v>
                </c:pt>
                <c:pt idx="14">
                  <c:v>61.4</c:v>
                </c:pt>
                <c:pt idx="15">
                  <c:v>65.6</c:v>
                </c:pt>
                <c:pt idx="16">
                  <c:v>70.1</c:v>
                </c:pt>
                <c:pt idx="17">
                  <c:v>77.8</c:v>
                </c:pt>
                <c:pt idx="18">
                  <c:v>79.7</c:v>
                </c:pt>
                <c:pt idx="19">
                  <c:v>81.8</c:v>
                </c:pt>
                <c:pt idx="20">
                  <c:v>91.9</c:v>
                </c:pt>
                <c:pt idx="21">
                  <c:v>96</c:v>
                </c:pt>
                <c:pt idx="22">
                  <c:v>97.3</c:v>
                </c:pt>
                <c:pt idx="23">
                  <c:v>106</c:v>
                </c:pt>
                <c:pt idx="24">
                  <c:v>110.7</c:v>
                </c:pt>
                <c:pt idx="25">
                  <c:v>116</c:v>
                </c:pt>
                <c:pt idx="26">
                  <c:v>118</c:v>
                </c:pt>
                <c:pt idx="27">
                  <c:v>123.5</c:v>
                </c:pt>
                <c:pt idx="28">
                  <c:v>130</c:v>
                </c:pt>
                <c:pt idx="29">
                  <c:v>138</c:v>
                </c:pt>
                <c:pt idx="30">
                  <c:v>141</c:v>
                </c:pt>
                <c:pt idx="31">
                  <c:v>148</c:v>
                </c:pt>
                <c:pt idx="32">
                  <c:v>166</c:v>
                </c:pt>
                <c:pt idx="33">
                  <c:v>179.2</c:v>
                </c:pt>
                <c:pt idx="34">
                  <c:v>190.7</c:v>
                </c:pt>
                <c:pt idx="35">
                  <c:v>198</c:v>
                </c:pt>
                <c:pt idx="36">
                  <c:v>206</c:v>
                </c:pt>
                <c:pt idx="37">
                  <c:v>213</c:v>
                </c:pt>
                <c:pt idx="38">
                  <c:v>260</c:v>
                </c:pt>
                <c:pt idx="39">
                  <c:v>278</c:v>
                </c:pt>
                <c:pt idx="40">
                  <c:v>283</c:v>
                </c:pt>
                <c:pt idx="41">
                  <c:v>298</c:v>
                </c:pt>
                <c:pt idx="42">
                  <c:v>300</c:v>
                </c:pt>
                <c:pt idx="43">
                  <c:v>313</c:v>
                </c:pt>
                <c:pt idx="44">
                  <c:v>321</c:v>
                </c:pt>
                <c:pt idx="45">
                  <c:v>345</c:v>
                </c:pt>
                <c:pt idx="46">
                  <c:v>379</c:v>
                </c:pt>
                <c:pt idx="47">
                  <c:v>383</c:v>
                </c:pt>
                <c:pt idx="48">
                  <c:v>404</c:v>
                </c:pt>
                <c:pt idx="49">
                  <c:v>420</c:v>
                </c:pt>
                <c:pt idx="50">
                  <c:v>452</c:v>
                </c:pt>
                <c:pt idx="51">
                  <c:v>466</c:v>
                </c:pt>
                <c:pt idx="52">
                  <c:v>488</c:v>
                </c:pt>
                <c:pt idx="53">
                  <c:v>516</c:v>
                </c:pt>
                <c:pt idx="54">
                  <c:v>540</c:v>
                </c:pt>
                <c:pt idx="55">
                  <c:v>572</c:v>
                </c:pt>
                <c:pt idx="56">
                  <c:v>611</c:v>
                </c:pt>
                <c:pt idx="57">
                  <c:v>634</c:v>
                </c:pt>
                <c:pt idx="58">
                  <c:v>720</c:v>
                </c:pt>
                <c:pt idx="59">
                  <c:v>783</c:v>
                </c:pt>
                <c:pt idx="60">
                  <c:v>828</c:v>
                </c:pt>
                <c:pt idx="61">
                  <c:v>915</c:v>
                </c:pt>
                <c:pt idx="62">
                  <c:v>995</c:v>
                </c:pt>
                <c:pt idx="63">
                  <c:v>1122</c:v>
                </c:pt>
                <c:pt idx="64">
                  <c:v>1220</c:v>
                </c:pt>
                <c:pt idx="65">
                  <c:v>1333</c:v>
                </c:pt>
                <c:pt idx="66">
                  <c:v>1419</c:v>
                </c:pt>
                <c:pt idx="67">
                  <c:v>1540</c:v>
                </c:pt>
                <c:pt idx="68">
                  <c:v>1600</c:v>
                </c:pt>
                <c:pt idx="69">
                  <c:v>1639</c:v>
                </c:pt>
                <c:pt idx="70">
                  <c:v>1685</c:v>
                </c:pt>
                <c:pt idx="71">
                  <c:v>1848</c:v>
                </c:pt>
                <c:pt idx="72">
                  <c:v>1910</c:v>
                </c:pt>
                <c:pt idx="73">
                  <c:v>2108</c:v>
                </c:pt>
                <c:pt idx="74">
                  <c:v>2300</c:v>
                </c:pt>
                <c:pt idx="75">
                  <c:v>2600</c:v>
                </c:pt>
                <c:pt idx="76">
                  <c:v>2740</c:v>
                </c:pt>
                <c:pt idx="77">
                  <c:v>2800</c:v>
                </c:pt>
                <c:pt idx="78">
                  <c:v>2950</c:v>
                </c:pt>
                <c:pt idx="79">
                  <c:v>3000</c:v>
                </c:pt>
                <c:pt idx="80">
                  <c:v>3400</c:v>
                </c:pt>
                <c:pt idx="81">
                  <c:v>3500</c:v>
                </c:pt>
                <c:pt idx="82">
                  <c:v>3600</c:v>
                </c:pt>
                <c:pt idx="83">
                  <c:v>4300</c:v>
                </c:pt>
                <c:pt idx="84">
                  <c:v>4500</c:v>
                </c:pt>
                <c:pt idx="85">
                  <c:v>4860</c:v>
                </c:pt>
                <c:pt idx="86">
                  <c:v>5000</c:v>
                </c:pt>
                <c:pt idx="87">
                  <c:v>5200</c:v>
                </c:pt>
                <c:pt idx="88">
                  <c:v>5600</c:v>
                </c:pt>
                <c:pt idx="89">
                  <c:v>6400</c:v>
                </c:pt>
                <c:pt idx="90">
                  <c:v>6900</c:v>
                </c:pt>
                <c:pt idx="91">
                  <c:v>7450</c:v>
                </c:pt>
                <c:pt idx="92">
                  <c:v>8000</c:v>
                </c:pt>
                <c:pt idx="93">
                  <c:v>8850</c:v>
                </c:pt>
                <c:pt idx="94">
                  <c:v>9300</c:v>
                </c:pt>
                <c:pt idx="95">
                  <c:v>9600</c:v>
                </c:pt>
                <c:pt idx="96">
                  <c:v>9900</c:v>
                </c:pt>
                <c:pt idx="97">
                  <c:v>12700</c:v>
                </c:pt>
                <c:pt idx="98">
                  <c:v>14000</c:v>
                </c:pt>
                <c:pt idx="99">
                  <c:v>17000</c:v>
                </c:pt>
                <c:pt idx="100">
                  <c:v>18337</c:v>
                </c:pt>
              </c:numCache>
            </c:numRef>
          </c:yVal>
          <c:smooth val="1"/>
        </c:ser>
        <c:axId val="56025522"/>
        <c:axId val="42512542"/>
      </c:scatterChart>
      <c:valAx>
        <c:axId val="560255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512542"/>
        <c:crosses val="autoZero"/>
        <c:crossBetween val="midCat"/>
      </c:valAx>
      <c:valAx>
        <c:axId val="42512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0255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Id(uA)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q1!$B$1</c:f>
              <c:strCache>
                <c:ptCount val="1"/>
                <c:pt idx="0">
                  <c:v>Id(uA)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q1!$A$2:$A$102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0.312</c:v>
                </c:pt>
                <c:pt idx="2">
                  <c:v>0.388</c:v>
                </c:pt>
                <c:pt idx="3">
                  <c:v>0.49</c:v>
                </c:pt>
                <c:pt idx="4">
                  <c:v>0.497</c:v>
                </c:pt>
                <c:pt idx="5">
                  <c:v>0.505</c:v>
                </c:pt>
                <c:pt idx="6">
                  <c:v>0.526</c:v>
                </c:pt>
                <c:pt idx="7">
                  <c:v>0.537</c:v>
                </c:pt>
                <c:pt idx="8">
                  <c:v>0.541</c:v>
                </c:pt>
                <c:pt idx="9">
                  <c:v>0.548</c:v>
                </c:pt>
                <c:pt idx="10">
                  <c:v>0.56</c:v>
                </c:pt>
                <c:pt idx="11">
                  <c:v>0.568</c:v>
                </c:pt>
                <c:pt idx="12">
                  <c:v>0.57</c:v>
                </c:pt>
                <c:pt idx="13">
                  <c:v>0.578</c:v>
                </c:pt>
                <c:pt idx="14">
                  <c:v>0.583</c:v>
                </c:pt>
                <c:pt idx="15">
                  <c:v>0.586</c:v>
                </c:pt>
                <c:pt idx="16">
                  <c:v>0.59</c:v>
                </c:pt>
                <c:pt idx="17">
                  <c:v>0.595</c:v>
                </c:pt>
                <c:pt idx="18">
                  <c:v>0.597</c:v>
                </c:pt>
                <c:pt idx="19">
                  <c:v>0.598</c:v>
                </c:pt>
                <c:pt idx="20">
                  <c:v>0.604</c:v>
                </c:pt>
                <c:pt idx="21">
                  <c:v>0.606</c:v>
                </c:pt>
                <c:pt idx="22">
                  <c:v>0.607</c:v>
                </c:pt>
                <c:pt idx="23">
                  <c:v>0.611</c:v>
                </c:pt>
                <c:pt idx="24">
                  <c:v>0.613</c:v>
                </c:pt>
                <c:pt idx="25">
                  <c:v>0.616</c:v>
                </c:pt>
                <c:pt idx="26">
                  <c:v>0.617</c:v>
                </c:pt>
                <c:pt idx="27">
                  <c:v>0.619</c:v>
                </c:pt>
                <c:pt idx="28">
                  <c:v>0.622</c:v>
                </c:pt>
                <c:pt idx="29">
                  <c:v>0.625</c:v>
                </c:pt>
                <c:pt idx="30">
                  <c:v>0.628</c:v>
                </c:pt>
                <c:pt idx="31">
                  <c:v>0.629</c:v>
                </c:pt>
                <c:pt idx="32">
                  <c:v>0.635</c:v>
                </c:pt>
                <c:pt idx="33">
                  <c:v>0.639</c:v>
                </c:pt>
                <c:pt idx="34">
                  <c:v>0.642</c:v>
                </c:pt>
                <c:pt idx="35">
                  <c:v>0.644</c:v>
                </c:pt>
                <c:pt idx="36">
                  <c:v>0.647</c:v>
                </c:pt>
                <c:pt idx="37">
                  <c:v>0.648</c:v>
                </c:pt>
                <c:pt idx="38">
                  <c:v>0.659</c:v>
                </c:pt>
                <c:pt idx="39">
                  <c:v>0.662</c:v>
                </c:pt>
                <c:pt idx="40">
                  <c:v>0.663</c:v>
                </c:pt>
                <c:pt idx="41">
                  <c:v>0.664</c:v>
                </c:pt>
                <c:pt idx="42">
                  <c:v>0.666</c:v>
                </c:pt>
                <c:pt idx="43">
                  <c:v>0.668</c:v>
                </c:pt>
                <c:pt idx="44">
                  <c:v>0.67</c:v>
                </c:pt>
                <c:pt idx="45">
                  <c:v>0.673</c:v>
                </c:pt>
                <c:pt idx="46">
                  <c:v>0.678</c:v>
                </c:pt>
                <c:pt idx="47">
                  <c:v>0.679</c:v>
                </c:pt>
                <c:pt idx="48">
                  <c:v>0.68</c:v>
                </c:pt>
                <c:pt idx="49">
                  <c:v>0.684</c:v>
                </c:pt>
                <c:pt idx="50">
                  <c:v>0.688</c:v>
                </c:pt>
                <c:pt idx="51">
                  <c:v>0.69</c:v>
                </c:pt>
                <c:pt idx="52">
                  <c:v>0.692</c:v>
                </c:pt>
                <c:pt idx="53">
                  <c:v>0.695</c:v>
                </c:pt>
                <c:pt idx="54">
                  <c:v>0.697</c:v>
                </c:pt>
                <c:pt idx="55">
                  <c:v>0.7</c:v>
                </c:pt>
                <c:pt idx="56">
                  <c:v>0.704</c:v>
                </c:pt>
                <c:pt idx="57">
                  <c:v>0.705</c:v>
                </c:pt>
                <c:pt idx="58">
                  <c:v>0.712</c:v>
                </c:pt>
                <c:pt idx="59">
                  <c:v>0.716</c:v>
                </c:pt>
                <c:pt idx="60">
                  <c:v>0.72</c:v>
                </c:pt>
                <c:pt idx="61">
                  <c:v>0.726</c:v>
                </c:pt>
                <c:pt idx="62">
                  <c:v>0.73</c:v>
                </c:pt>
                <c:pt idx="63">
                  <c:v>0.735</c:v>
                </c:pt>
                <c:pt idx="64">
                  <c:v>0.74</c:v>
                </c:pt>
                <c:pt idx="65">
                  <c:v>0.745</c:v>
                </c:pt>
                <c:pt idx="66">
                  <c:v>0.749</c:v>
                </c:pt>
                <c:pt idx="67">
                  <c:v>0.753</c:v>
                </c:pt>
                <c:pt idx="68">
                  <c:v>0.755</c:v>
                </c:pt>
                <c:pt idx="69">
                  <c:v>0.756</c:v>
                </c:pt>
                <c:pt idx="70">
                  <c:v>0.758</c:v>
                </c:pt>
                <c:pt idx="71">
                  <c:v>0.762</c:v>
                </c:pt>
                <c:pt idx="72">
                  <c:v>0.765</c:v>
                </c:pt>
                <c:pt idx="73">
                  <c:v>0.771</c:v>
                </c:pt>
                <c:pt idx="74">
                  <c:v>0.776</c:v>
                </c:pt>
                <c:pt idx="75">
                  <c:v>0.78</c:v>
                </c:pt>
                <c:pt idx="76">
                  <c:v>0.785</c:v>
                </c:pt>
                <c:pt idx="77">
                  <c:v>0.786</c:v>
                </c:pt>
                <c:pt idx="78">
                  <c:v>0.788</c:v>
                </c:pt>
                <c:pt idx="79">
                  <c:v>0.791</c:v>
                </c:pt>
                <c:pt idx="80">
                  <c:v>0.796</c:v>
                </c:pt>
                <c:pt idx="81">
                  <c:v>0.798</c:v>
                </c:pt>
                <c:pt idx="82">
                  <c:v>0.8</c:v>
                </c:pt>
                <c:pt idx="83">
                  <c:v>0.809</c:v>
                </c:pt>
                <c:pt idx="84">
                  <c:v>0.812</c:v>
                </c:pt>
                <c:pt idx="85">
                  <c:v>0.815</c:v>
                </c:pt>
                <c:pt idx="86">
                  <c:v>0.818</c:v>
                </c:pt>
                <c:pt idx="87">
                  <c:v>0.821</c:v>
                </c:pt>
                <c:pt idx="88">
                  <c:v>0.826</c:v>
                </c:pt>
                <c:pt idx="89">
                  <c:v>0.833</c:v>
                </c:pt>
                <c:pt idx="90">
                  <c:v>0.836</c:v>
                </c:pt>
                <c:pt idx="91">
                  <c:v>0.84</c:v>
                </c:pt>
                <c:pt idx="92">
                  <c:v>0.844</c:v>
                </c:pt>
                <c:pt idx="93">
                  <c:v>0.851</c:v>
                </c:pt>
                <c:pt idx="94">
                  <c:v>0.854</c:v>
                </c:pt>
                <c:pt idx="95">
                  <c:v>0.856</c:v>
                </c:pt>
                <c:pt idx="96">
                  <c:v>0.857</c:v>
                </c:pt>
                <c:pt idx="97">
                  <c:v>0.864</c:v>
                </c:pt>
                <c:pt idx="98">
                  <c:v>0.882</c:v>
                </c:pt>
                <c:pt idx="99">
                  <c:v>0.894</c:v>
                </c:pt>
                <c:pt idx="100">
                  <c:v>0.895</c:v>
                </c:pt>
              </c:numCache>
            </c:numRef>
          </c:xVal>
          <c:yVal>
            <c:numRef>
              <c:f>q1!$B$2:$B$102</c:f>
              <c:numCache>
                <c:formatCode>General</c:formatCode>
                <c:ptCount val="101"/>
                <c:pt idx="0">
                  <c:v>1E-012</c:v>
                </c:pt>
                <c:pt idx="1">
                  <c:v>0.01</c:v>
                </c:pt>
                <c:pt idx="2">
                  <c:v>1.5</c:v>
                </c:pt>
                <c:pt idx="3">
                  <c:v>10</c:v>
                </c:pt>
                <c:pt idx="4">
                  <c:v>12.6</c:v>
                </c:pt>
                <c:pt idx="5">
                  <c:v>14</c:v>
                </c:pt>
                <c:pt idx="6">
                  <c:v>20.8</c:v>
                </c:pt>
                <c:pt idx="7">
                  <c:v>25.5</c:v>
                </c:pt>
                <c:pt idx="8">
                  <c:v>27.7</c:v>
                </c:pt>
                <c:pt idx="9">
                  <c:v>30.8</c:v>
                </c:pt>
                <c:pt idx="10">
                  <c:v>40.3</c:v>
                </c:pt>
                <c:pt idx="11">
                  <c:v>46.3</c:v>
                </c:pt>
                <c:pt idx="12">
                  <c:v>48.2</c:v>
                </c:pt>
                <c:pt idx="13">
                  <c:v>56.3</c:v>
                </c:pt>
                <c:pt idx="14">
                  <c:v>61.4</c:v>
                </c:pt>
                <c:pt idx="15">
                  <c:v>65.6</c:v>
                </c:pt>
                <c:pt idx="16">
                  <c:v>70.1</c:v>
                </c:pt>
                <c:pt idx="17">
                  <c:v>77.8</c:v>
                </c:pt>
                <c:pt idx="18">
                  <c:v>79.7</c:v>
                </c:pt>
                <c:pt idx="19">
                  <c:v>81.8</c:v>
                </c:pt>
                <c:pt idx="20">
                  <c:v>91.9</c:v>
                </c:pt>
                <c:pt idx="21">
                  <c:v>96</c:v>
                </c:pt>
                <c:pt idx="22">
                  <c:v>97.3</c:v>
                </c:pt>
                <c:pt idx="23">
                  <c:v>106</c:v>
                </c:pt>
                <c:pt idx="24">
                  <c:v>110.7</c:v>
                </c:pt>
                <c:pt idx="25">
                  <c:v>116</c:v>
                </c:pt>
                <c:pt idx="26">
                  <c:v>118</c:v>
                </c:pt>
                <c:pt idx="27">
                  <c:v>123.5</c:v>
                </c:pt>
                <c:pt idx="28">
                  <c:v>130</c:v>
                </c:pt>
                <c:pt idx="29">
                  <c:v>138</c:v>
                </c:pt>
                <c:pt idx="30">
                  <c:v>141</c:v>
                </c:pt>
                <c:pt idx="31">
                  <c:v>148</c:v>
                </c:pt>
                <c:pt idx="32">
                  <c:v>166</c:v>
                </c:pt>
                <c:pt idx="33">
                  <c:v>179.2</c:v>
                </c:pt>
                <c:pt idx="34">
                  <c:v>190.7</c:v>
                </c:pt>
                <c:pt idx="35">
                  <c:v>198</c:v>
                </c:pt>
                <c:pt idx="36">
                  <c:v>206</c:v>
                </c:pt>
                <c:pt idx="37">
                  <c:v>213</c:v>
                </c:pt>
                <c:pt idx="38">
                  <c:v>260</c:v>
                </c:pt>
                <c:pt idx="39">
                  <c:v>278</c:v>
                </c:pt>
                <c:pt idx="40">
                  <c:v>283</c:v>
                </c:pt>
                <c:pt idx="41">
                  <c:v>298</c:v>
                </c:pt>
                <c:pt idx="42">
                  <c:v>300</c:v>
                </c:pt>
                <c:pt idx="43">
                  <c:v>313</c:v>
                </c:pt>
                <c:pt idx="44">
                  <c:v>321</c:v>
                </c:pt>
                <c:pt idx="45">
                  <c:v>345</c:v>
                </c:pt>
                <c:pt idx="46">
                  <c:v>379</c:v>
                </c:pt>
                <c:pt idx="47">
                  <c:v>383</c:v>
                </c:pt>
                <c:pt idx="48">
                  <c:v>404</c:v>
                </c:pt>
                <c:pt idx="49">
                  <c:v>420</c:v>
                </c:pt>
                <c:pt idx="50">
                  <c:v>452</c:v>
                </c:pt>
                <c:pt idx="51">
                  <c:v>466</c:v>
                </c:pt>
                <c:pt idx="52">
                  <c:v>488</c:v>
                </c:pt>
                <c:pt idx="53">
                  <c:v>516</c:v>
                </c:pt>
                <c:pt idx="54">
                  <c:v>540</c:v>
                </c:pt>
                <c:pt idx="55">
                  <c:v>572</c:v>
                </c:pt>
                <c:pt idx="56">
                  <c:v>611</c:v>
                </c:pt>
                <c:pt idx="57">
                  <c:v>634</c:v>
                </c:pt>
                <c:pt idx="58">
                  <c:v>720</c:v>
                </c:pt>
                <c:pt idx="59">
                  <c:v>783</c:v>
                </c:pt>
                <c:pt idx="60">
                  <c:v>828</c:v>
                </c:pt>
                <c:pt idx="61">
                  <c:v>915</c:v>
                </c:pt>
                <c:pt idx="62">
                  <c:v>995</c:v>
                </c:pt>
                <c:pt idx="63">
                  <c:v>1122</c:v>
                </c:pt>
                <c:pt idx="64">
                  <c:v>1220</c:v>
                </c:pt>
                <c:pt idx="65">
                  <c:v>1333</c:v>
                </c:pt>
                <c:pt idx="66">
                  <c:v>1419</c:v>
                </c:pt>
                <c:pt idx="67">
                  <c:v>1540</c:v>
                </c:pt>
                <c:pt idx="68">
                  <c:v>1600</c:v>
                </c:pt>
                <c:pt idx="69">
                  <c:v>1639</c:v>
                </c:pt>
                <c:pt idx="70">
                  <c:v>1685</c:v>
                </c:pt>
                <c:pt idx="71">
                  <c:v>1848</c:v>
                </c:pt>
                <c:pt idx="72">
                  <c:v>1910</c:v>
                </c:pt>
                <c:pt idx="73">
                  <c:v>2108</c:v>
                </c:pt>
                <c:pt idx="74">
                  <c:v>2300</c:v>
                </c:pt>
                <c:pt idx="75">
                  <c:v>2600</c:v>
                </c:pt>
                <c:pt idx="76">
                  <c:v>2740</c:v>
                </c:pt>
                <c:pt idx="77">
                  <c:v>2800</c:v>
                </c:pt>
                <c:pt idx="78">
                  <c:v>2950</c:v>
                </c:pt>
                <c:pt idx="79">
                  <c:v>3000</c:v>
                </c:pt>
                <c:pt idx="80">
                  <c:v>3400</c:v>
                </c:pt>
                <c:pt idx="81">
                  <c:v>3500</c:v>
                </c:pt>
                <c:pt idx="82">
                  <c:v>3600</c:v>
                </c:pt>
                <c:pt idx="83">
                  <c:v>4300</c:v>
                </c:pt>
                <c:pt idx="84">
                  <c:v>4500</c:v>
                </c:pt>
                <c:pt idx="85">
                  <c:v>4860</c:v>
                </c:pt>
                <c:pt idx="86">
                  <c:v>5000</c:v>
                </c:pt>
                <c:pt idx="87">
                  <c:v>5200</c:v>
                </c:pt>
                <c:pt idx="88">
                  <c:v>5600</c:v>
                </c:pt>
                <c:pt idx="89">
                  <c:v>6400</c:v>
                </c:pt>
                <c:pt idx="90">
                  <c:v>6900</c:v>
                </c:pt>
                <c:pt idx="91">
                  <c:v>7450</c:v>
                </c:pt>
                <c:pt idx="92">
                  <c:v>8000</c:v>
                </c:pt>
                <c:pt idx="93">
                  <c:v>8850</c:v>
                </c:pt>
                <c:pt idx="94">
                  <c:v>9300</c:v>
                </c:pt>
                <c:pt idx="95">
                  <c:v>9600</c:v>
                </c:pt>
                <c:pt idx="96">
                  <c:v>9900</c:v>
                </c:pt>
                <c:pt idx="97">
                  <c:v>12700</c:v>
                </c:pt>
                <c:pt idx="98">
                  <c:v>14000</c:v>
                </c:pt>
                <c:pt idx="99">
                  <c:v>17000</c:v>
                </c:pt>
                <c:pt idx="100">
                  <c:v>18337</c:v>
                </c:pt>
              </c:numCache>
            </c:numRef>
          </c:yVal>
          <c:smooth val="0"/>
        </c:ser>
        <c:axId val="68277910"/>
        <c:axId val="25793062"/>
      </c:scatterChart>
      <c:valAx>
        <c:axId val="682779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793062"/>
        <c:crosses val="autoZero"/>
        <c:crossBetween val="midCat"/>
      </c:valAx>
      <c:valAx>
        <c:axId val="2579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2779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819000</xdr:colOff>
      <xdr:row>0</xdr:row>
      <xdr:rowOff>114480</xdr:rowOff>
    </xdr:from>
    <xdr:to>
      <xdr:col>15</xdr:col>
      <xdr:colOff>437760</xdr:colOff>
      <xdr:row>14</xdr:row>
      <xdr:rowOff>136440</xdr:rowOff>
    </xdr:to>
    <xdr:graphicFrame>
      <xdr:nvGraphicFramePr>
        <xdr:cNvPr id="0" name="Chart 1"/>
        <xdr:cNvGraphicFramePr/>
      </xdr:nvGraphicFramePr>
      <xdr:xfrm>
        <a:off x="9997200" y="114480"/>
        <a:ext cx="573768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95400</xdr:colOff>
      <xdr:row>0</xdr:row>
      <xdr:rowOff>177840</xdr:rowOff>
    </xdr:from>
    <xdr:to>
      <xdr:col>9</xdr:col>
      <xdr:colOff>539640</xdr:colOff>
      <xdr:row>15</xdr:row>
      <xdr:rowOff>9360</xdr:rowOff>
    </xdr:to>
    <xdr:graphicFrame>
      <xdr:nvGraphicFramePr>
        <xdr:cNvPr id="1" name="Chart 2"/>
        <xdr:cNvGraphicFramePr/>
      </xdr:nvGraphicFramePr>
      <xdr:xfrm>
        <a:off x="4174560" y="177840"/>
        <a:ext cx="554328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0.01</v>
      </c>
      <c r="B2" s="1" t="n">
        <v>1E-012</v>
      </c>
      <c r="C2" s="0" t="n">
        <f aca="false">LN(B2/1000000)</f>
        <v>-41.4465316738928</v>
      </c>
    </row>
    <row r="3" customFormat="false" ht="15" hidden="false" customHeight="false" outlineLevel="0" collapsed="false">
      <c r="A3" s="0" t="n">
        <v>0.312</v>
      </c>
      <c r="B3" s="0" t="n">
        <v>0.01</v>
      </c>
      <c r="C3" s="0" t="n">
        <f aca="false">LN(B3/1000000)</f>
        <v>-18.4206807439524</v>
      </c>
    </row>
    <row r="4" customFormat="false" ht="15" hidden="false" customHeight="false" outlineLevel="0" collapsed="false">
      <c r="A4" s="0" t="n">
        <v>0.388</v>
      </c>
      <c r="B4" s="0" t="n">
        <v>1.5</v>
      </c>
      <c r="C4" s="0" t="n">
        <f aca="false">LN(B4/1000000)</f>
        <v>-13.4100454498561</v>
      </c>
    </row>
    <row r="5" customFormat="false" ht="15" hidden="false" customHeight="false" outlineLevel="0" collapsed="false">
      <c r="A5" s="0" t="n">
        <v>0.49</v>
      </c>
      <c r="B5" s="0" t="n">
        <v>10</v>
      </c>
      <c r="C5" s="0" t="n">
        <f aca="false">LN(B5/1000000)</f>
        <v>-11.5129254649702</v>
      </c>
    </row>
    <row r="6" customFormat="false" ht="15" hidden="false" customHeight="false" outlineLevel="0" collapsed="false">
      <c r="A6" s="0" t="n">
        <v>0.497</v>
      </c>
      <c r="B6" s="0" t="n">
        <v>12.6</v>
      </c>
      <c r="C6" s="0" t="n">
        <f aca="false">LN(B6/1000000)</f>
        <v>-11.2818137440068</v>
      </c>
    </row>
    <row r="7" customFormat="false" ht="15" hidden="false" customHeight="false" outlineLevel="0" collapsed="false">
      <c r="A7" s="0" t="n">
        <v>0.505</v>
      </c>
      <c r="B7" s="0" t="n">
        <v>14</v>
      </c>
      <c r="C7" s="0" t="n">
        <f aca="false">LN(B7/1000000)</f>
        <v>-11.176453228349</v>
      </c>
    </row>
    <row r="8" customFormat="false" ht="15" hidden="false" customHeight="false" outlineLevel="0" collapsed="false">
      <c r="A8" s="0" t="n">
        <v>0.526</v>
      </c>
      <c r="B8" s="0" t="n">
        <v>20.8</v>
      </c>
      <c r="C8" s="0" t="n">
        <f aca="false">LN(B8/1000000)</f>
        <v>-10.780557571257</v>
      </c>
    </row>
    <row r="9" customFormat="false" ht="15" hidden="false" customHeight="false" outlineLevel="0" collapsed="false">
      <c r="A9" s="0" t="n">
        <v>0.537</v>
      </c>
      <c r="B9" s="0" t="n">
        <v>25.5</v>
      </c>
      <c r="C9" s="0" t="n">
        <f aca="false">LN(B9/1000000)</f>
        <v>-10.5768321057999</v>
      </c>
    </row>
    <row r="10" customFormat="false" ht="15" hidden="false" customHeight="false" outlineLevel="0" collapsed="false">
      <c r="A10" s="0" t="n">
        <v>0.541</v>
      </c>
      <c r="B10" s="0" t="n">
        <v>27.7</v>
      </c>
      <c r="C10" s="0" t="n">
        <f aca="false">LN(B10/1000000)</f>
        <v>-10.494078144771</v>
      </c>
    </row>
    <row r="11" customFormat="false" ht="15" hidden="false" customHeight="false" outlineLevel="0" collapsed="false">
      <c r="A11" s="0" t="n">
        <v>0.548</v>
      </c>
      <c r="B11" s="0" t="n">
        <v>30.8</v>
      </c>
      <c r="C11" s="0" t="n">
        <f aca="false">LN(B11/1000000)</f>
        <v>-10.3879958679847</v>
      </c>
    </row>
    <row r="12" customFormat="false" ht="15" hidden="false" customHeight="false" outlineLevel="0" collapsed="false">
      <c r="A12" s="0" t="n">
        <v>0.56</v>
      </c>
      <c r="B12" s="0" t="n">
        <v>40.3</v>
      </c>
      <c r="C12" s="0" t="n">
        <f aca="false">LN(B12/1000000)</f>
        <v>-10.1191590890116</v>
      </c>
    </row>
    <row r="13" customFormat="false" ht="15" hidden="false" customHeight="false" outlineLevel="0" collapsed="false">
      <c r="A13" s="0" t="n">
        <v>0.568</v>
      </c>
      <c r="B13" s="0" t="n">
        <v>46.3</v>
      </c>
      <c r="C13" s="0" t="n">
        <f aca="false">LN(B13/1000000)</f>
        <v>-9.98036859687209</v>
      </c>
    </row>
    <row r="14" customFormat="false" ht="15" hidden="false" customHeight="false" outlineLevel="0" collapsed="false">
      <c r="A14" s="0" t="n">
        <v>0.57</v>
      </c>
      <c r="B14" s="0" t="n">
        <v>48.2</v>
      </c>
      <c r="C14" s="0" t="n">
        <f aca="false">LN(B14/1000000)</f>
        <v>-9.94015153690772</v>
      </c>
    </row>
    <row r="15" customFormat="false" ht="15" hidden="false" customHeight="false" outlineLevel="0" collapsed="false">
      <c r="A15" s="0" t="n">
        <v>0.578</v>
      </c>
      <c r="B15" s="0" t="n">
        <v>56.3</v>
      </c>
      <c r="C15" s="0" t="n">
        <f aca="false">LN(B15/1000000)</f>
        <v>-9.78481602281863</v>
      </c>
    </row>
    <row r="16" customFormat="false" ht="15" hidden="false" customHeight="false" outlineLevel="0" collapsed="false">
      <c r="A16" s="0" t="n">
        <v>0.583</v>
      </c>
      <c r="B16" s="0" t="n">
        <v>61.4</v>
      </c>
      <c r="C16" s="0" t="n">
        <f aca="false">LN(B16/1000000)</f>
        <v>-9.69810072281118</v>
      </c>
    </row>
    <row r="17" customFormat="false" ht="15" hidden="false" customHeight="false" outlineLevel="0" collapsed="false">
      <c r="A17" s="0" t="n">
        <v>0.586</v>
      </c>
      <c r="B17" s="0" t="n">
        <v>65.6</v>
      </c>
      <c r="C17" s="0" t="n">
        <f aca="false">LN(B17/1000000)</f>
        <v>-9.63193486201423</v>
      </c>
    </row>
    <row r="18" customFormat="false" ht="15" hidden="false" customHeight="false" outlineLevel="0" collapsed="false">
      <c r="A18" s="0" t="n">
        <v>0.59</v>
      </c>
      <c r="B18" s="0" t="n">
        <v>70.1</v>
      </c>
      <c r="C18" s="0" t="n">
        <f aca="false">LN(B18/1000000)</f>
        <v>-9.56558776392373</v>
      </c>
    </row>
    <row r="19" customFormat="false" ht="15" hidden="false" customHeight="false" outlineLevel="0" collapsed="false">
      <c r="A19" s="0" t="n">
        <v>0.595</v>
      </c>
      <c r="B19" s="0" t="n">
        <v>77.8</v>
      </c>
      <c r="C19" s="0" t="n">
        <f aca="false">LN(B19/1000000)</f>
        <v>-9.46136912677993</v>
      </c>
    </row>
    <row r="20" customFormat="false" ht="15" hidden="false" customHeight="false" outlineLevel="0" collapsed="false">
      <c r="A20" s="0" t="n">
        <v>0.597</v>
      </c>
      <c r="B20" s="0" t="n">
        <v>79.7</v>
      </c>
      <c r="C20" s="0" t="n">
        <f aca="false">LN(B20/1000000)</f>
        <v>-9.43724097216811</v>
      </c>
      <c r="E20" s="0" t="s">
        <v>3</v>
      </c>
      <c r="F20" s="0" t="n">
        <f aca="false">SLOPE(C2:C102, A2:A102)</f>
        <v>27.9239330966879</v>
      </c>
    </row>
    <row r="21" customFormat="false" ht="15" hidden="false" customHeight="false" outlineLevel="0" collapsed="false">
      <c r="A21" s="0" t="n">
        <v>0.598</v>
      </c>
      <c r="B21" s="0" t="n">
        <v>81.8</v>
      </c>
      <c r="C21" s="0" t="n">
        <f aca="false">LN(B21/1000000)</f>
        <v>-9.41123331435557</v>
      </c>
      <c r="E21" s="0" t="s">
        <v>4</v>
      </c>
      <c r="F21" s="0" t="n">
        <f aca="false">1/(0.026*F20)</f>
        <v>1.37736823564086</v>
      </c>
    </row>
    <row r="22" customFormat="false" ht="15" hidden="false" customHeight="false" outlineLevel="0" collapsed="false">
      <c r="A22" s="0" t="n">
        <v>0.604</v>
      </c>
      <c r="B22" s="0" t="n">
        <v>91.9</v>
      </c>
      <c r="C22" s="0" t="n">
        <f aca="false">LN(B22/1000000)</f>
        <v>-9.29480952860263</v>
      </c>
      <c r="E22" s="0" t="s">
        <v>5</v>
      </c>
      <c r="F22" s="0" t="n">
        <f aca="false">INTERCEPT(C2:C102, A2:A102)</f>
        <v>-27.1562114790413</v>
      </c>
    </row>
    <row r="23" customFormat="false" ht="15" hidden="false" customHeight="false" outlineLevel="0" collapsed="false">
      <c r="A23" s="0" t="n">
        <v>0.606</v>
      </c>
      <c r="B23" s="0" t="n">
        <v>96</v>
      </c>
      <c r="C23" s="0" t="n">
        <f aca="false">LN(B23/1000000)</f>
        <v>-9.25116236649644</v>
      </c>
      <c r="E23" s="0" t="s">
        <v>6</v>
      </c>
      <c r="F23" s="0" t="n">
        <f aca="false">EXP(F22)</f>
        <v>1.60770812003159E-012</v>
      </c>
      <c r="G23" s="0" t="s">
        <v>7</v>
      </c>
    </row>
    <row r="24" customFormat="false" ht="15" hidden="false" customHeight="false" outlineLevel="0" collapsed="false">
      <c r="A24" s="0" t="n">
        <v>0.607</v>
      </c>
      <c r="B24" s="0" t="n">
        <v>97.3</v>
      </c>
      <c r="C24" s="0" t="n">
        <f aca="false">LN(B24/1000000)</f>
        <v>-9.23771156877232</v>
      </c>
      <c r="E24" s="0" t="s">
        <v>8</v>
      </c>
      <c r="F24" s="0" t="n">
        <v>0.312</v>
      </c>
    </row>
    <row r="25" customFormat="false" ht="15" hidden="false" customHeight="false" outlineLevel="0" collapsed="false">
      <c r="A25" s="0" t="n">
        <v>0.611</v>
      </c>
      <c r="B25" s="0" t="n">
        <v>106</v>
      </c>
      <c r="C25" s="0" t="n">
        <f aca="false">LN(B25/1000000)</f>
        <v>-9.15207146385221</v>
      </c>
    </row>
    <row r="26" customFormat="false" ht="15" hidden="false" customHeight="false" outlineLevel="0" collapsed="false">
      <c r="A26" s="0" t="n">
        <v>0.613</v>
      </c>
      <c r="B26" s="0" t="n">
        <v>110.7</v>
      </c>
      <c r="C26" s="0" t="n">
        <f aca="false">LN(B26/1000000)</f>
        <v>-9.10868671824968</v>
      </c>
    </row>
    <row r="27" customFormat="false" ht="15" hidden="false" customHeight="false" outlineLevel="0" collapsed="false">
      <c r="A27" s="0" t="n">
        <v>0.616</v>
      </c>
      <c r="B27" s="0" t="n">
        <v>116</v>
      </c>
      <c r="C27" s="0" t="n">
        <f aca="false">LN(B27/1000000)</f>
        <v>-9.06192036685791</v>
      </c>
    </row>
    <row r="28" customFormat="false" ht="15" hidden="false" customHeight="false" outlineLevel="0" collapsed="false">
      <c r="A28" s="0" t="n">
        <v>0.617</v>
      </c>
      <c r="B28" s="0" t="n">
        <v>118</v>
      </c>
      <c r="C28" s="0" t="n">
        <f aca="false">LN(B28/1000000)</f>
        <v>-9.04482593349861</v>
      </c>
    </row>
    <row r="29" customFormat="false" ht="15" hidden="false" customHeight="false" outlineLevel="0" collapsed="false">
      <c r="A29" s="0" t="n">
        <v>0.619</v>
      </c>
      <c r="B29" s="0" t="n">
        <v>123.5</v>
      </c>
      <c r="C29" s="0" t="n">
        <f aca="false">LN(B29/1000000)</f>
        <v>-8.99926940189624</v>
      </c>
    </row>
    <row r="30" customFormat="false" ht="15" hidden="false" customHeight="false" outlineLevel="0" collapsed="false">
      <c r="A30" s="0" t="n">
        <v>0.622</v>
      </c>
      <c r="B30" s="0" t="n">
        <v>130</v>
      </c>
      <c r="C30" s="0" t="n">
        <f aca="false">LN(B30/1000000)</f>
        <v>-8.94797610750869</v>
      </c>
    </row>
    <row r="31" customFormat="false" ht="15" hidden="false" customHeight="false" outlineLevel="0" collapsed="false">
      <c r="A31" s="0" t="n">
        <v>0.625</v>
      </c>
      <c r="B31" s="0" t="n">
        <v>138</v>
      </c>
      <c r="C31" s="0" t="n">
        <f aca="false">LN(B31/1000000)</f>
        <v>-8.88825687280707</v>
      </c>
    </row>
    <row r="32" customFormat="false" ht="15" hidden="false" customHeight="false" outlineLevel="0" collapsed="false">
      <c r="A32" s="0" t="n">
        <v>0.628</v>
      </c>
      <c r="B32" s="0" t="n">
        <v>141</v>
      </c>
      <c r="C32" s="0" t="n">
        <f aca="false">LN(B32/1000000)</f>
        <v>-8.86675066758611</v>
      </c>
    </row>
    <row r="33" customFormat="false" ht="15" hidden="false" customHeight="false" outlineLevel="0" collapsed="false">
      <c r="A33" s="0" t="n">
        <v>0.629</v>
      </c>
      <c r="B33" s="0" t="n">
        <v>148</v>
      </c>
      <c r="C33" s="0" t="n">
        <f aca="false">LN(B33/1000000)</f>
        <v>-8.81829828420016</v>
      </c>
    </row>
    <row r="34" customFormat="false" ht="15" hidden="false" customHeight="false" outlineLevel="0" collapsed="false">
      <c r="A34" s="0" t="n">
        <v>0.635</v>
      </c>
      <c r="B34" s="0" t="n">
        <v>166</v>
      </c>
      <c r="C34" s="0" t="n">
        <f aca="false">LN(B34/1000000)</f>
        <v>-8.70352276960773</v>
      </c>
    </row>
    <row r="35" customFormat="false" ht="15" hidden="false" customHeight="false" outlineLevel="0" collapsed="false">
      <c r="A35" s="0" t="n">
        <v>0.639</v>
      </c>
      <c r="B35" s="0" t="n">
        <v>179.2</v>
      </c>
      <c r="C35" s="0" t="n">
        <f aca="false">LN(B35/1000000)</f>
        <v>-8.62700805742344</v>
      </c>
    </row>
    <row r="36" customFormat="false" ht="15" hidden="false" customHeight="false" outlineLevel="0" collapsed="false">
      <c r="A36" s="0" t="n">
        <v>0.642</v>
      </c>
      <c r="B36" s="0" t="n">
        <v>190.7</v>
      </c>
      <c r="C36" s="0" t="n">
        <f aca="false">LN(B36/1000000)</f>
        <v>-8.5648090453579</v>
      </c>
    </row>
    <row r="37" customFormat="false" ht="15" hidden="false" customHeight="false" outlineLevel="0" collapsed="false">
      <c r="A37" s="0" t="n">
        <v>0.644</v>
      </c>
      <c r="B37" s="0" t="n">
        <v>198</v>
      </c>
      <c r="C37" s="0" t="n">
        <f aca="false">LN(B37/1000000)</f>
        <v>-8.52724352726974</v>
      </c>
    </row>
    <row r="38" customFormat="false" ht="15" hidden="false" customHeight="false" outlineLevel="0" collapsed="false">
      <c r="A38" s="0" t="n">
        <v>0.647</v>
      </c>
      <c r="B38" s="0" t="n">
        <v>206</v>
      </c>
      <c r="C38" s="0" t="n">
        <f aca="false">LN(B38/1000000)</f>
        <v>-8.48763438917469</v>
      </c>
    </row>
    <row r="39" customFormat="false" ht="15" hidden="false" customHeight="false" outlineLevel="0" collapsed="false">
      <c r="A39" s="0" t="n">
        <v>0.648</v>
      </c>
      <c r="B39" s="0" t="n">
        <v>213</v>
      </c>
      <c r="C39" s="0" t="n">
        <f aca="false">LN(B39/1000000)</f>
        <v>-8.45421839225485</v>
      </c>
    </row>
    <row r="40" customFormat="false" ht="15" hidden="false" customHeight="false" outlineLevel="0" collapsed="false">
      <c r="A40" s="0" t="n">
        <v>0.659</v>
      </c>
      <c r="B40" s="0" t="n">
        <v>260</v>
      </c>
      <c r="C40" s="0" t="n">
        <f aca="false">LN(B40/1000000)</f>
        <v>-8.25482892694875</v>
      </c>
    </row>
    <row r="41" customFormat="false" ht="15" hidden="false" customHeight="false" outlineLevel="0" collapsed="false">
      <c r="A41" s="0" t="n">
        <v>0.662</v>
      </c>
      <c r="B41" s="0" t="n">
        <v>278</v>
      </c>
      <c r="C41" s="0" t="n">
        <f aca="false">LN(B41/1000000)</f>
        <v>-8.18788944427364</v>
      </c>
    </row>
    <row r="42" customFormat="false" ht="15" hidden="false" customHeight="false" outlineLevel="0" collapsed="false">
      <c r="A42" s="0" t="n">
        <v>0.663</v>
      </c>
      <c r="B42" s="0" t="n">
        <v>283</v>
      </c>
      <c r="C42" s="0" t="n">
        <f aca="false">LN(B42/1000000)</f>
        <v>-8.17006366032104</v>
      </c>
    </row>
    <row r="43" customFormat="false" ht="15" hidden="false" customHeight="false" outlineLevel="0" collapsed="false">
      <c r="A43" s="0" t="n">
        <v>0.664</v>
      </c>
      <c r="B43" s="0" t="n">
        <v>298</v>
      </c>
      <c r="C43" s="0" t="n">
        <f aca="false">LN(B43/1000000)</f>
        <v>-8.11841707145887</v>
      </c>
    </row>
    <row r="44" customFormat="false" ht="15" hidden="false" customHeight="false" outlineLevel="0" collapsed="false">
      <c r="A44" s="0" t="n">
        <v>0.666</v>
      </c>
      <c r="B44" s="0" t="n">
        <v>300</v>
      </c>
      <c r="C44" s="0" t="n">
        <f aca="false">LN(B44/1000000)</f>
        <v>-8.11172808330807</v>
      </c>
    </row>
    <row r="45" customFormat="false" ht="15" hidden="false" customHeight="false" outlineLevel="0" collapsed="false">
      <c r="A45" s="0" t="n">
        <v>0.668</v>
      </c>
      <c r="B45" s="0" t="n">
        <v>313</v>
      </c>
      <c r="C45" s="0" t="n">
        <f aca="false">LN(B45/1000000)</f>
        <v>-8.06930736742412</v>
      </c>
    </row>
    <row r="46" customFormat="false" ht="15" hidden="false" customHeight="false" outlineLevel="0" collapsed="false">
      <c r="A46" s="0" t="n">
        <v>0.67</v>
      </c>
      <c r="B46" s="0" t="n">
        <v>321</v>
      </c>
      <c r="C46" s="0" t="n">
        <f aca="false">LN(B46/1000000)</f>
        <v>-8.04406943483426</v>
      </c>
    </row>
    <row r="47" customFormat="false" ht="15" hidden="false" customHeight="false" outlineLevel="0" collapsed="false">
      <c r="A47" s="0" t="n">
        <v>0.673</v>
      </c>
      <c r="B47" s="0" t="n">
        <v>345</v>
      </c>
      <c r="C47" s="0" t="n">
        <f aca="false">LN(B47/1000000)</f>
        <v>-7.97196614093291</v>
      </c>
    </row>
    <row r="48" customFormat="false" ht="15" hidden="false" customHeight="false" outlineLevel="0" collapsed="false">
      <c r="A48" s="0" t="n">
        <v>0.678</v>
      </c>
      <c r="B48" s="0" t="n">
        <v>379</v>
      </c>
      <c r="C48" s="0" t="n">
        <f aca="false">LN(B48/1000000)</f>
        <v>-7.87797435288185</v>
      </c>
    </row>
    <row r="49" customFormat="false" ht="15" hidden="false" customHeight="false" outlineLevel="0" collapsed="false">
      <c r="A49" s="0" t="n">
        <v>0.679</v>
      </c>
      <c r="B49" s="0" t="n">
        <v>383</v>
      </c>
      <c r="C49" s="0" t="n">
        <f aca="false">LN(B49/1000000)</f>
        <v>-7.86747556878363</v>
      </c>
    </row>
    <row r="50" customFormat="false" ht="15" hidden="false" customHeight="false" outlineLevel="0" collapsed="false">
      <c r="A50" s="0" t="n">
        <v>0.68</v>
      </c>
      <c r="B50" s="0" t="n">
        <v>404</v>
      </c>
      <c r="C50" s="0" t="n">
        <f aca="false">LN(B50/1000000)</f>
        <v>-7.81409568000312</v>
      </c>
    </row>
    <row r="51" customFormat="false" ht="15" hidden="false" customHeight="false" outlineLevel="0" collapsed="false">
      <c r="A51" s="0" t="n">
        <v>0.684</v>
      </c>
      <c r="B51" s="0" t="n">
        <v>420</v>
      </c>
      <c r="C51" s="0" t="n">
        <f aca="false">LN(B51/1000000)</f>
        <v>-7.77525584668686</v>
      </c>
    </row>
    <row r="52" customFormat="false" ht="15" hidden="false" customHeight="false" outlineLevel="0" collapsed="false">
      <c r="A52" s="0" t="n">
        <v>0.688</v>
      </c>
      <c r="B52" s="0" t="n">
        <v>452</v>
      </c>
      <c r="C52" s="0" t="n">
        <f aca="false">LN(B52/1000000)</f>
        <v>-7.70182837813204</v>
      </c>
    </row>
    <row r="53" customFormat="false" ht="15" hidden="false" customHeight="false" outlineLevel="0" collapsed="false">
      <c r="A53" s="0" t="n">
        <v>0.69</v>
      </c>
      <c r="B53" s="0" t="n">
        <v>466</v>
      </c>
      <c r="C53" s="0" t="n">
        <f aca="false">LN(B53/1000000)</f>
        <v>-7.67132492383863</v>
      </c>
    </row>
    <row r="54" customFormat="false" ht="15" hidden="false" customHeight="false" outlineLevel="0" collapsed="false">
      <c r="A54" s="0" t="n">
        <v>0.692</v>
      </c>
      <c r="B54" s="0" t="n">
        <v>488</v>
      </c>
      <c r="C54" s="0" t="n">
        <f aca="false">LN(B54/1000000)</f>
        <v>-7.62519515211113</v>
      </c>
    </row>
    <row r="55" customFormat="false" ht="15" hidden="false" customHeight="false" outlineLevel="0" collapsed="false">
      <c r="A55" s="0" t="n">
        <v>0.695</v>
      </c>
      <c r="B55" s="0" t="n">
        <v>516</v>
      </c>
      <c r="C55" s="0" t="n">
        <f aca="false">LN(B55/1000000)</f>
        <v>-7.56940379248271</v>
      </c>
    </row>
    <row r="56" customFormat="false" ht="15" hidden="false" customHeight="false" outlineLevel="0" collapsed="false">
      <c r="A56" s="0" t="n">
        <v>0.697</v>
      </c>
      <c r="B56" s="0" t="n">
        <v>540</v>
      </c>
      <c r="C56" s="0" t="n">
        <f aca="false">LN(B56/1000000)</f>
        <v>-7.52394141840595</v>
      </c>
    </row>
    <row r="57" customFormat="false" ht="15" hidden="false" customHeight="false" outlineLevel="0" collapsed="false">
      <c r="A57" s="0" t="n">
        <v>0.7</v>
      </c>
      <c r="B57" s="0" t="n">
        <v>572</v>
      </c>
      <c r="C57" s="0" t="n">
        <f aca="false">LN(B57/1000000)</f>
        <v>-7.46637156658448</v>
      </c>
    </row>
    <row r="58" customFormat="false" ht="15" hidden="false" customHeight="false" outlineLevel="0" collapsed="false">
      <c r="A58" s="0" t="n">
        <v>0.704</v>
      </c>
      <c r="B58" s="0" t="n">
        <v>611</v>
      </c>
      <c r="C58" s="0" t="n">
        <f aca="false">LN(B58/1000000)</f>
        <v>-7.40041359879268</v>
      </c>
    </row>
    <row r="59" customFormat="false" ht="15" hidden="false" customHeight="false" outlineLevel="0" collapsed="false">
      <c r="A59" s="0" t="n">
        <v>0.705</v>
      </c>
      <c r="B59" s="0" t="n">
        <v>634</v>
      </c>
      <c r="C59" s="0" t="n">
        <f aca="false">LN(B59/1000000)</f>
        <v>-7.36346160352705</v>
      </c>
    </row>
    <row r="60" customFormat="false" ht="15" hidden="false" customHeight="false" outlineLevel="0" collapsed="false">
      <c r="A60" s="0" t="n">
        <v>0.712</v>
      </c>
      <c r="B60" s="0" t="n">
        <v>720</v>
      </c>
      <c r="C60" s="0" t="n">
        <f aca="false">LN(B60/1000000)</f>
        <v>-7.23625934595417</v>
      </c>
    </row>
    <row r="61" customFormat="false" ht="15" hidden="false" customHeight="false" outlineLevel="0" collapsed="false">
      <c r="A61" s="0" t="n">
        <v>0.716</v>
      </c>
      <c r="B61" s="0" t="n">
        <v>783</v>
      </c>
      <c r="C61" s="0" t="n">
        <f aca="false">LN(B61/1000000)</f>
        <v>-7.15237786197347</v>
      </c>
    </row>
    <row r="62" customFormat="false" ht="15" hidden="false" customHeight="false" outlineLevel="0" collapsed="false">
      <c r="A62" s="0" t="n">
        <v>0.72</v>
      </c>
      <c r="B62" s="0" t="n">
        <v>828</v>
      </c>
      <c r="C62" s="0" t="n">
        <f aca="false">LN(B62/1000000)</f>
        <v>-7.09649740357901</v>
      </c>
    </row>
    <row r="63" customFormat="false" ht="15" hidden="false" customHeight="false" outlineLevel="0" collapsed="false">
      <c r="A63" s="0" t="n">
        <v>0.726</v>
      </c>
      <c r="B63" s="0" t="n">
        <v>915</v>
      </c>
      <c r="C63" s="0" t="n">
        <f aca="false">LN(B63/1000000)</f>
        <v>-6.99658649268875</v>
      </c>
    </row>
    <row r="64" customFormat="false" ht="15" hidden="false" customHeight="false" outlineLevel="0" collapsed="false">
      <c r="A64" s="0" t="n">
        <v>0.73</v>
      </c>
      <c r="B64" s="0" t="n">
        <v>995</v>
      </c>
      <c r="C64" s="0" t="n">
        <f aca="false">LN(B64/1000000)</f>
        <v>-6.91276782080568</v>
      </c>
    </row>
    <row r="65" customFormat="false" ht="15" hidden="false" customHeight="false" outlineLevel="0" collapsed="false">
      <c r="A65" s="0" t="n">
        <v>0.735</v>
      </c>
      <c r="B65" s="0" t="n">
        <v>1122</v>
      </c>
      <c r="C65" s="0" t="n">
        <f aca="false">LN(B65/1000000)</f>
        <v>-6.79264247188163</v>
      </c>
    </row>
    <row r="66" customFormat="false" ht="15" hidden="false" customHeight="false" outlineLevel="0" collapsed="false">
      <c r="A66" s="0" t="n">
        <v>0.74</v>
      </c>
      <c r="B66" s="0" t="n">
        <v>1220</v>
      </c>
      <c r="C66" s="0" t="n">
        <f aca="false">LN(B66/1000000)</f>
        <v>-6.70890442023697</v>
      </c>
    </row>
    <row r="67" customFormat="false" ht="15" hidden="false" customHeight="false" outlineLevel="0" collapsed="false">
      <c r="A67" s="0" t="n">
        <v>0.745</v>
      </c>
      <c r="B67" s="0" t="n">
        <v>1333</v>
      </c>
      <c r="C67" s="0" t="n">
        <f aca="false">LN(B67/1000000)</f>
        <v>-6.62032323778557</v>
      </c>
    </row>
    <row r="68" customFormat="false" ht="15" hidden="false" customHeight="false" outlineLevel="0" collapsed="false">
      <c r="A68" s="0" t="n">
        <v>0.749</v>
      </c>
      <c r="B68" s="0" t="n">
        <v>1419</v>
      </c>
      <c r="C68" s="0" t="n">
        <f aca="false">LN(B68/1000000)</f>
        <v>-6.55780288080423</v>
      </c>
    </row>
    <row r="69" customFormat="false" ht="15" hidden="false" customHeight="false" outlineLevel="0" collapsed="false">
      <c r="A69" s="0" t="n">
        <v>0.753</v>
      </c>
      <c r="B69" s="0" t="n">
        <v>1540</v>
      </c>
      <c r="C69" s="0" t="n">
        <f aca="false">LN(B69/1000000)</f>
        <v>-6.4759728625566</v>
      </c>
    </row>
    <row r="70" customFormat="false" ht="15" hidden="false" customHeight="false" outlineLevel="0" collapsed="false">
      <c r="A70" s="0" t="n">
        <v>0.755</v>
      </c>
      <c r="B70" s="0" t="n">
        <v>1600</v>
      </c>
      <c r="C70" s="0" t="n">
        <f aca="false">LN(B70/1000000)</f>
        <v>-6.4377516497364</v>
      </c>
    </row>
    <row r="71" customFormat="false" ht="15" hidden="false" customHeight="false" outlineLevel="0" collapsed="false">
      <c r="A71" s="0" t="n">
        <v>0.756</v>
      </c>
      <c r="B71" s="0" t="n">
        <v>1639</v>
      </c>
      <c r="C71" s="0" t="n">
        <f aca="false">LN(B71/1000000)</f>
        <v>-6.41366897922044</v>
      </c>
    </row>
    <row r="72" customFormat="false" ht="15" hidden="false" customHeight="false" outlineLevel="0" collapsed="false">
      <c r="A72" s="0" t="n">
        <v>0.758</v>
      </c>
      <c r="B72" s="0" t="n">
        <v>1685</v>
      </c>
      <c r="C72" s="0" t="n">
        <f aca="false">LN(B72/1000000)</f>
        <v>-6.38598971517781</v>
      </c>
    </row>
    <row r="73" customFormat="false" ht="15" hidden="false" customHeight="false" outlineLevel="0" collapsed="false">
      <c r="A73" s="0" t="n">
        <v>0.762</v>
      </c>
      <c r="B73" s="0" t="n">
        <v>1848</v>
      </c>
      <c r="C73" s="0" t="n">
        <f aca="false">LN(B73/1000000)</f>
        <v>-6.29365130576264</v>
      </c>
    </row>
    <row r="74" customFormat="false" ht="15" hidden="false" customHeight="false" outlineLevel="0" collapsed="false">
      <c r="A74" s="0" t="n">
        <v>0.765</v>
      </c>
      <c r="B74" s="0" t="n">
        <v>1910</v>
      </c>
      <c r="C74" s="0" t="n">
        <f aca="false">LN(B74/1000000)</f>
        <v>-6.2606520369236</v>
      </c>
    </row>
    <row r="75" customFormat="false" ht="15" hidden="false" customHeight="false" outlineLevel="0" collapsed="false">
      <c r="A75" s="0" t="n">
        <v>0.771</v>
      </c>
      <c r="B75" s="0" t="n">
        <v>2108</v>
      </c>
      <c r="C75" s="0" t="n">
        <f aca="false">LN(B75/1000000)</f>
        <v>-6.16201564830302</v>
      </c>
    </row>
    <row r="76" customFormat="false" ht="15" hidden="false" customHeight="false" outlineLevel="0" collapsed="false">
      <c r="A76" s="0" t="n">
        <v>0.776</v>
      </c>
      <c r="B76" s="0" t="n">
        <v>2300</v>
      </c>
      <c r="C76" s="0" t="n">
        <f aca="false">LN(B76/1000000)</f>
        <v>-6.07484615604703</v>
      </c>
    </row>
    <row r="77" customFormat="false" ht="15" hidden="false" customHeight="false" outlineLevel="0" collapsed="false">
      <c r="A77" s="0" t="n">
        <v>0.78</v>
      </c>
      <c r="B77" s="0" t="n">
        <v>2600</v>
      </c>
      <c r="C77" s="0" t="n">
        <f aca="false">LN(B77/1000000)</f>
        <v>-5.9522438339547</v>
      </c>
    </row>
    <row r="78" customFormat="false" ht="15" hidden="false" customHeight="false" outlineLevel="0" collapsed="false">
      <c r="A78" s="0" t="n">
        <v>0.785</v>
      </c>
      <c r="B78" s="0" t="n">
        <v>2740</v>
      </c>
      <c r="C78" s="0" t="n">
        <f aca="false">LN(B78/1000000)</f>
        <v>-5.89979735858216</v>
      </c>
    </row>
    <row r="79" customFormat="false" ht="15" hidden="false" customHeight="false" outlineLevel="0" collapsed="false">
      <c r="A79" s="0" t="n">
        <v>0.786</v>
      </c>
      <c r="B79" s="0" t="n">
        <v>2800</v>
      </c>
      <c r="C79" s="0" t="n">
        <f aca="false">LN(B79/1000000)</f>
        <v>-5.87813586180098</v>
      </c>
    </row>
    <row r="80" customFormat="false" ht="15" hidden="false" customHeight="false" outlineLevel="0" collapsed="false">
      <c r="A80" s="0" t="n">
        <v>0.788</v>
      </c>
      <c r="B80" s="0" t="n">
        <v>2950</v>
      </c>
      <c r="C80" s="0" t="n">
        <f aca="false">LN(B80/1000000)</f>
        <v>-5.82595010863041</v>
      </c>
    </row>
    <row r="81" customFormat="false" ht="15" hidden="false" customHeight="false" outlineLevel="0" collapsed="false">
      <c r="A81" s="0" t="n">
        <v>0.791</v>
      </c>
      <c r="B81" s="0" t="n">
        <v>3000</v>
      </c>
      <c r="C81" s="0" t="n">
        <f aca="false">LN(B81/1000000)</f>
        <v>-5.80914299031403</v>
      </c>
    </row>
    <row r="82" customFormat="false" ht="15" hidden="false" customHeight="false" outlineLevel="0" collapsed="false">
      <c r="A82" s="0" t="n">
        <v>0.796</v>
      </c>
      <c r="B82" s="0" t="n">
        <v>3400</v>
      </c>
      <c r="C82" s="0" t="n">
        <f aca="false">LN(B82/1000000)</f>
        <v>-5.68397984736002</v>
      </c>
    </row>
    <row r="83" customFormat="false" ht="15" hidden="false" customHeight="false" outlineLevel="0" collapsed="false">
      <c r="A83" s="0" t="n">
        <v>0.798</v>
      </c>
      <c r="B83" s="0" t="n">
        <v>3500</v>
      </c>
      <c r="C83" s="0" t="n">
        <f aca="false">LN(B83/1000000)</f>
        <v>-5.65499231048677</v>
      </c>
    </row>
    <row r="84" customFormat="false" ht="15" hidden="false" customHeight="false" outlineLevel="0" collapsed="false">
      <c r="A84" s="0" t="n">
        <v>0.8</v>
      </c>
      <c r="B84" s="0" t="n">
        <v>3600</v>
      </c>
      <c r="C84" s="0" t="n">
        <f aca="false">LN(B84/1000000)</f>
        <v>-5.62682143352007</v>
      </c>
    </row>
    <row r="85" customFormat="false" ht="15" hidden="false" customHeight="false" outlineLevel="0" collapsed="false">
      <c r="A85" s="0" t="n">
        <v>0.809</v>
      </c>
      <c r="B85" s="0" t="n">
        <v>4300</v>
      </c>
      <c r="C85" s="0" t="n">
        <f aca="false">LN(B85/1000000)</f>
        <v>-5.44914025628262</v>
      </c>
    </row>
    <row r="86" customFormat="false" ht="15" hidden="false" customHeight="false" outlineLevel="0" collapsed="false">
      <c r="A86" s="0" t="n">
        <v>0.812</v>
      </c>
      <c r="B86" s="0" t="n">
        <v>4500</v>
      </c>
      <c r="C86" s="0" t="n">
        <f aca="false">LN(B86/1000000)</f>
        <v>-5.40367788220586</v>
      </c>
    </row>
    <row r="87" customFormat="false" ht="15" hidden="false" customHeight="false" outlineLevel="0" collapsed="false">
      <c r="A87" s="0" t="n">
        <v>0.815</v>
      </c>
      <c r="B87" s="0" t="n">
        <v>4860</v>
      </c>
      <c r="C87" s="0" t="n">
        <f aca="false">LN(B87/1000000)</f>
        <v>-5.32671684106974</v>
      </c>
    </row>
    <row r="88" customFormat="false" ht="15" hidden="false" customHeight="false" outlineLevel="0" collapsed="false">
      <c r="A88" s="0" t="n">
        <v>0.818</v>
      </c>
      <c r="B88" s="0" t="n">
        <v>5000</v>
      </c>
      <c r="C88" s="0" t="n">
        <f aca="false">LN(B88/1000000)</f>
        <v>-5.29831736654804</v>
      </c>
    </row>
    <row r="89" customFormat="false" ht="15" hidden="false" customHeight="false" outlineLevel="0" collapsed="false">
      <c r="A89" s="0" t="n">
        <v>0.821</v>
      </c>
      <c r="B89" s="0" t="n">
        <v>5200</v>
      </c>
      <c r="C89" s="0" t="n">
        <f aca="false">LN(B89/1000000)</f>
        <v>-5.25909665339476</v>
      </c>
    </row>
    <row r="90" customFormat="false" ht="15" hidden="false" customHeight="false" outlineLevel="0" collapsed="false">
      <c r="A90" s="0" t="n">
        <v>0.826</v>
      </c>
      <c r="B90" s="0" t="n">
        <v>5600</v>
      </c>
      <c r="C90" s="0" t="n">
        <f aca="false">LN(B90/1000000)</f>
        <v>-5.18498868124103</v>
      </c>
    </row>
    <row r="91" customFormat="false" ht="15" hidden="false" customHeight="false" outlineLevel="0" collapsed="false">
      <c r="A91" s="0" t="n">
        <v>0.833</v>
      </c>
      <c r="B91" s="0" t="n">
        <v>6400</v>
      </c>
      <c r="C91" s="0" t="n">
        <f aca="false">LN(B91/1000000)</f>
        <v>-5.05145728861651</v>
      </c>
    </row>
    <row r="92" customFormat="false" ht="15" hidden="false" customHeight="false" outlineLevel="0" collapsed="false">
      <c r="A92" s="0" t="n">
        <v>0.836</v>
      </c>
      <c r="B92" s="0" t="n">
        <v>6900</v>
      </c>
      <c r="C92" s="0" t="n">
        <f aca="false">LN(B92/1000000)</f>
        <v>-4.97623386737892</v>
      </c>
    </row>
    <row r="93" customFormat="false" ht="15" hidden="false" customHeight="false" outlineLevel="0" collapsed="false">
      <c r="A93" s="0" t="n">
        <v>0.84</v>
      </c>
      <c r="B93" s="0" t="n">
        <v>7450</v>
      </c>
      <c r="C93" s="0" t="n">
        <f aca="false">LN(B93/1000000)</f>
        <v>-4.89954124659067</v>
      </c>
    </row>
    <row r="94" customFormat="false" ht="15" hidden="false" customHeight="false" outlineLevel="0" collapsed="false">
      <c r="A94" s="0" t="n">
        <v>0.844</v>
      </c>
      <c r="B94" s="0" t="n">
        <v>8000</v>
      </c>
      <c r="C94" s="0" t="n">
        <f aca="false">LN(B94/1000000)</f>
        <v>-4.8283137373023</v>
      </c>
    </row>
    <row r="95" customFormat="false" ht="15" hidden="false" customHeight="false" outlineLevel="0" collapsed="false">
      <c r="A95" s="0" t="n">
        <v>0.851</v>
      </c>
      <c r="B95" s="0" t="n">
        <v>8850</v>
      </c>
      <c r="C95" s="0" t="n">
        <f aca="false">LN(B95/1000000)</f>
        <v>-4.7273378199623</v>
      </c>
    </row>
    <row r="96" customFormat="false" ht="15" hidden="false" customHeight="false" outlineLevel="0" collapsed="false">
      <c r="A96" s="0" t="n">
        <v>0.854</v>
      </c>
      <c r="B96" s="0" t="n">
        <v>9300</v>
      </c>
      <c r="C96" s="0" t="n">
        <f aca="false">LN(B96/1000000)</f>
        <v>-4.67774087882293</v>
      </c>
    </row>
    <row r="97" customFormat="false" ht="15" hidden="false" customHeight="false" outlineLevel="0" collapsed="false">
      <c r="A97" s="0" t="n">
        <v>0.856</v>
      </c>
      <c r="B97" s="0" t="n">
        <v>9600</v>
      </c>
      <c r="C97" s="0" t="n">
        <f aca="false">LN(B97/1000000)</f>
        <v>-4.64599218050835</v>
      </c>
    </row>
    <row r="98" customFormat="false" ht="15" hidden="false" customHeight="false" outlineLevel="0" collapsed="false">
      <c r="A98" s="0" t="n">
        <v>0.857</v>
      </c>
      <c r="B98" s="0" t="n">
        <v>9900</v>
      </c>
      <c r="C98" s="0" t="n">
        <f aca="false">LN(B98/1000000)</f>
        <v>-4.61522052184159</v>
      </c>
    </row>
    <row r="99" customFormat="false" ht="15" hidden="false" customHeight="false" outlineLevel="0" collapsed="false">
      <c r="A99" s="0" t="n">
        <v>0.864</v>
      </c>
      <c r="B99" s="0" t="n">
        <v>12700</v>
      </c>
      <c r="C99" s="0" t="n">
        <f aca="false">LN(B99/1000000)</f>
        <v>-4.36615328551759</v>
      </c>
    </row>
    <row r="100" customFormat="false" ht="15" hidden="false" customHeight="false" outlineLevel="0" collapsed="false">
      <c r="A100" s="0" t="n">
        <v>0.882</v>
      </c>
      <c r="B100" s="0" t="n">
        <v>14000</v>
      </c>
      <c r="C100" s="0" t="n">
        <f aca="false">LN(B100/1000000)</f>
        <v>-4.26869794936688</v>
      </c>
    </row>
    <row r="101" customFormat="false" ht="15" hidden="false" customHeight="false" outlineLevel="0" collapsed="false">
      <c r="A101" s="0" t="n">
        <v>0.894</v>
      </c>
      <c r="B101" s="0" t="n">
        <v>17000</v>
      </c>
      <c r="C101" s="0" t="n">
        <f aca="false">LN(B101/1000000)</f>
        <v>-4.07454193492592</v>
      </c>
    </row>
    <row r="102" customFormat="false" ht="15" hidden="false" customHeight="false" outlineLevel="0" collapsed="false">
      <c r="A102" s="0" t="n">
        <v>0.895</v>
      </c>
      <c r="B102" s="0" t="n">
        <v>18337</v>
      </c>
      <c r="C102" s="0" t="n">
        <f aca="false">LN(B102/1000000)</f>
        <v>-3.99883440241511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A1" s="0" t="s">
        <v>9</v>
      </c>
      <c r="B1" s="0" t="s">
        <v>10</v>
      </c>
      <c r="C1" s="0" t="s">
        <v>11</v>
      </c>
      <c r="F1" s="0" t="s">
        <v>12</v>
      </c>
    </row>
    <row r="2" customFormat="false" ht="15.75" hidden="false" customHeight="false" outlineLevel="0" collapsed="false">
      <c r="A2" s="0" t="s">
        <v>13</v>
      </c>
      <c r="B2" s="0" t="s">
        <v>14</v>
      </c>
      <c r="C2" s="0" t="s">
        <v>15</v>
      </c>
    </row>
    <row r="3" customFormat="false" ht="15.75" hidden="false" customHeight="false" outlineLevel="0" collapsed="false">
      <c r="A3" s="0" t="s">
        <v>16</v>
      </c>
      <c r="B3" s="0" t="s">
        <v>17</v>
      </c>
      <c r="C3" s="0" t="s">
        <v>18</v>
      </c>
    </row>
    <row r="4" customFormat="false" ht="15.75" hidden="false" customHeight="false" outlineLevel="0" collapsed="false">
      <c r="A4" s="0" t="s">
        <v>19</v>
      </c>
      <c r="B4" s="0" t="s">
        <v>20</v>
      </c>
      <c r="C4" s="0" t="s">
        <v>21</v>
      </c>
    </row>
    <row r="5" customFormat="false" ht="15.75" hidden="false" customHeight="false" outlineLevel="0" collapsed="false">
      <c r="A5" s="0" t="s">
        <v>22</v>
      </c>
      <c r="B5" s="0" t="s">
        <v>23</v>
      </c>
      <c r="C5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A1" s="0" t="s">
        <v>25</v>
      </c>
      <c r="G1" s="0" t="s">
        <v>26</v>
      </c>
    </row>
    <row r="2" customFormat="false" ht="15.75" hidden="false" customHeight="false" outlineLevel="0" collapsed="false">
      <c r="A2" s="0" t="s">
        <v>27</v>
      </c>
      <c r="B2" s="0" t="s">
        <v>28</v>
      </c>
      <c r="C2" s="0" t="s">
        <v>29</v>
      </c>
      <c r="E2" s="0" t="s">
        <v>30</v>
      </c>
      <c r="F2" s="0" t="s">
        <v>31</v>
      </c>
      <c r="G2" s="0" t="s">
        <v>27</v>
      </c>
      <c r="H2" s="0" t="s">
        <v>28</v>
      </c>
      <c r="I2" s="0" t="s">
        <v>29</v>
      </c>
    </row>
    <row r="3" customFormat="false" ht="15.75" hidden="false" customHeight="false" outlineLevel="0" collapsed="false">
      <c r="A3" s="0" t="s">
        <v>32</v>
      </c>
      <c r="B3" s="0" t="s">
        <v>33</v>
      </c>
      <c r="C3" s="0" t="n">
        <v>1.6</v>
      </c>
      <c r="E3" s="0" t="s">
        <v>34</v>
      </c>
      <c r="F3" s="0" t="s">
        <v>35</v>
      </c>
      <c r="G3" s="0" t="s">
        <v>32</v>
      </c>
      <c r="H3" s="0" t="s">
        <v>36</v>
      </c>
    </row>
    <row r="4" customFormat="false" ht="15.75" hidden="false" customHeight="false" outlineLevel="0" collapsed="false">
      <c r="A4" s="0" t="s">
        <v>37</v>
      </c>
      <c r="B4" s="0" t="s">
        <v>38</v>
      </c>
      <c r="L4" s="0" t="s">
        <v>39</v>
      </c>
    </row>
    <row r="5" customFormat="false" ht="15.75" hidden="false" customHeight="false" outlineLevel="0" collapsed="false">
      <c r="A5" s="0" t="s">
        <v>40</v>
      </c>
      <c r="B5" s="0" t="s">
        <v>41</v>
      </c>
    </row>
    <row r="6" customFormat="false" ht="15.75" hidden="false" customHeight="false" outlineLevel="0" collapsed="false">
      <c r="A6" s="0" t="s">
        <v>42</v>
      </c>
      <c r="B6" s="0" t="s">
        <v>43</v>
      </c>
    </row>
    <row r="7" customFormat="false" ht="15.75" hidden="false" customHeight="false" outlineLevel="0" collapsed="false">
      <c r="A7" s="0" t="s">
        <v>44</v>
      </c>
      <c r="B7" s="0" t="s">
        <v>45</v>
      </c>
      <c r="C7" s="0" t="n">
        <v>5.73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2024-08-13T08:43:03Z</dcterms:created>
  <dc:creator>Rishabh Bhardwaj</dc:creator>
  <dc:description/>
  <dc:language>en-IN</dc:language>
  <cp:lastModifiedBy/>
  <dcterms:modified xsi:type="dcterms:W3CDTF">2024-08-17T03:09:27Z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1924e0f0-3699-40a0-a26c-f7a1b1ba5451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2024-08-13T09:16:58Z</vt:lpwstr>
  </property>
  <property fmtid="{D5CDD505-2E9C-101B-9397-08002B2CF9AE}" pid="8" name="MSIP_Label_defa4170-0d19-0005-0004-bc88714345d2_SiteId">
    <vt:lpwstr>fceb996d-24a1-45bb-8f71-23b8ce35f98f</vt:lpwstr>
  </property>
</Properties>
</file>