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ltan\Documents\ProcessInformation\PASAROperations\ExcelReference\"/>
    </mc:Choice>
  </mc:AlternateContent>
  <bookViews>
    <workbookView xWindow="0" yWindow="0" windowWidth="28800" windowHeight="1237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73" i="2"/>
  <c r="I71" i="2"/>
  <c r="T4" i="1" l="1" a="1"/>
  <c r="T4" i="1" l="1"/>
  <c r="T6" i="1"/>
  <c r="T8" i="1"/>
  <c r="T10" i="1"/>
  <c r="T12" i="1"/>
  <c r="T14" i="1"/>
  <c r="T16" i="1"/>
  <c r="T18" i="1"/>
  <c r="T20" i="1"/>
  <c r="T22" i="1"/>
  <c r="T24" i="1"/>
  <c r="T26" i="1"/>
  <c r="T28" i="1"/>
  <c r="T30" i="1"/>
  <c r="T32" i="1"/>
  <c r="T34" i="1"/>
  <c r="T36" i="1"/>
  <c r="T38" i="1"/>
  <c r="T40" i="1"/>
  <c r="T42" i="1"/>
  <c r="T44" i="1"/>
  <c r="T46" i="1"/>
  <c r="T48" i="1"/>
  <c r="T50" i="1"/>
  <c r="T52" i="1"/>
  <c r="T54" i="1"/>
  <c r="T56" i="1"/>
  <c r="T58" i="1"/>
  <c r="T60" i="1"/>
  <c r="T62" i="1"/>
  <c r="T64" i="1"/>
  <c r="T66" i="1"/>
  <c r="T68" i="1"/>
  <c r="T70" i="1"/>
  <c r="T72" i="1"/>
  <c r="T74" i="1"/>
  <c r="T76" i="1"/>
  <c r="T78" i="1"/>
  <c r="T80" i="1"/>
  <c r="T82" i="1"/>
  <c r="T84" i="1"/>
  <c r="T86" i="1"/>
  <c r="T88" i="1"/>
  <c r="T90" i="1"/>
  <c r="T92" i="1"/>
  <c r="T94" i="1"/>
  <c r="T96" i="1"/>
  <c r="T98" i="1"/>
  <c r="T100" i="1"/>
  <c r="T102" i="1"/>
  <c r="T104" i="1"/>
  <c r="T106" i="1"/>
  <c r="T108" i="1"/>
  <c r="T110" i="1"/>
  <c r="T112" i="1"/>
  <c r="T114" i="1"/>
  <c r="T116" i="1"/>
  <c r="T118" i="1"/>
  <c r="T120" i="1"/>
  <c r="T122" i="1"/>
  <c r="T124" i="1"/>
  <c r="T126" i="1"/>
  <c r="T128" i="1"/>
  <c r="U4" i="1"/>
  <c r="U6" i="1"/>
  <c r="U8" i="1"/>
  <c r="U10" i="1"/>
  <c r="U12" i="1"/>
  <c r="U5" i="1"/>
  <c r="U7" i="1"/>
  <c r="U9" i="1"/>
  <c r="U11" i="1"/>
  <c r="U13" i="1"/>
  <c r="U15" i="1"/>
  <c r="U17" i="1"/>
  <c r="U19" i="1"/>
  <c r="U21" i="1"/>
  <c r="U23" i="1"/>
  <c r="U25" i="1"/>
  <c r="U27" i="1"/>
  <c r="U29" i="1"/>
  <c r="U31" i="1"/>
  <c r="U33" i="1"/>
  <c r="U35" i="1"/>
  <c r="U37" i="1"/>
  <c r="U39" i="1"/>
  <c r="U41" i="1"/>
  <c r="U43" i="1"/>
  <c r="U45" i="1"/>
  <c r="U47" i="1"/>
  <c r="U49" i="1"/>
  <c r="U51" i="1"/>
  <c r="U53" i="1"/>
  <c r="U55" i="1"/>
  <c r="U57" i="1"/>
  <c r="T11" i="1"/>
  <c r="U16" i="1"/>
  <c r="U20" i="1"/>
  <c r="U24" i="1"/>
  <c r="U28" i="1"/>
  <c r="U32" i="1"/>
  <c r="U36" i="1"/>
  <c r="U40" i="1"/>
  <c r="U44" i="1"/>
  <c r="U48" i="1"/>
  <c r="U52" i="1"/>
  <c r="U56" i="1"/>
  <c r="U59" i="1"/>
  <c r="U62" i="1"/>
  <c r="T65" i="1"/>
  <c r="U67" i="1"/>
  <c r="U70" i="1"/>
  <c r="T73" i="1"/>
  <c r="U75" i="1"/>
  <c r="U78" i="1"/>
  <c r="T81" i="1"/>
  <c r="U83" i="1"/>
  <c r="U86" i="1"/>
  <c r="T89" i="1"/>
  <c r="U91" i="1"/>
  <c r="U94" i="1"/>
  <c r="T97" i="1"/>
  <c r="U99" i="1"/>
  <c r="U102" i="1"/>
  <c r="T105" i="1"/>
  <c r="U107" i="1"/>
  <c r="U110" i="1"/>
  <c r="T113" i="1"/>
  <c r="U115" i="1"/>
  <c r="U118" i="1"/>
  <c r="T121" i="1"/>
  <c r="U123" i="1"/>
  <c r="U126" i="1"/>
  <c r="T5" i="1"/>
  <c r="T13" i="1"/>
  <c r="T17" i="1"/>
  <c r="T21" i="1"/>
  <c r="T25" i="1"/>
  <c r="T29" i="1"/>
  <c r="T33" i="1"/>
  <c r="T37" i="1"/>
  <c r="T41" i="1"/>
  <c r="T45" i="1"/>
  <c r="T49" i="1"/>
  <c r="T53" i="1"/>
  <c r="T57" i="1"/>
  <c r="U60" i="1"/>
  <c r="T63" i="1"/>
  <c r="U65" i="1"/>
  <c r="U68" i="1"/>
  <c r="T71" i="1"/>
  <c r="U73" i="1"/>
  <c r="U76" i="1"/>
  <c r="T79" i="1"/>
  <c r="U81" i="1"/>
  <c r="U84" i="1"/>
  <c r="T87" i="1"/>
  <c r="U89" i="1"/>
  <c r="U92" i="1"/>
  <c r="T95" i="1"/>
  <c r="U97" i="1"/>
  <c r="U100" i="1"/>
  <c r="T103" i="1"/>
  <c r="U105" i="1"/>
  <c r="U108" i="1"/>
  <c r="T111" i="1"/>
  <c r="U113" i="1"/>
  <c r="U116" i="1"/>
  <c r="T119" i="1"/>
  <c r="U121" i="1"/>
  <c r="U124" i="1"/>
  <c r="U14" i="1"/>
  <c r="U22" i="1"/>
  <c r="U30" i="1"/>
  <c r="U38" i="1"/>
  <c r="U46" i="1"/>
  <c r="U54" i="1"/>
  <c r="T61" i="1"/>
  <c r="U66" i="1"/>
  <c r="U71" i="1"/>
  <c r="T77" i="1"/>
  <c r="U82" i="1"/>
  <c r="U87" i="1"/>
  <c r="T93" i="1"/>
  <c r="U98" i="1"/>
  <c r="U103" i="1"/>
  <c r="T109" i="1"/>
  <c r="U114" i="1"/>
  <c r="U119" i="1"/>
  <c r="T125" i="1"/>
  <c r="U128" i="1"/>
  <c r="T15" i="1"/>
  <c r="T23" i="1"/>
  <c r="T31" i="1"/>
  <c r="T39" i="1"/>
  <c r="T47" i="1"/>
  <c r="T55" i="1"/>
  <c r="U61" i="1"/>
  <c r="T67" i="1"/>
  <c r="U72" i="1"/>
  <c r="U77" i="1"/>
  <c r="T83" i="1"/>
  <c r="U88" i="1"/>
  <c r="U93" i="1"/>
  <c r="T99" i="1"/>
  <c r="U104" i="1"/>
  <c r="U109" i="1"/>
  <c r="T115" i="1"/>
  <c r="U120" i="1"/>
  <c r="U125" i="1"/>
  <c r="T7" i="1"/>
  <c r="U18" i="1"/>
  <c r="U26" i="1"/>
  <c r="U34" i="1"/>
  <c r="U42" i="1"/>
  <c r="U50" i="1"/>
  <c r="U58" i="1"/>
  <c r="U63" i="1"/>
  <c r="T69" i="1"/>
  <c r="U74" i="1"/>
  <c r="U79" i="1"/>
  <c r="T85" i="1"/>
  <c r="U90" i="1"/>
  <c r="U95" i="1"/>
  <c r="T101" i="1"/>
  <c r="U106" i="1"/>
  <c r="U111" i="1"/>
  <c r="T117" i="1"/>
  <c r="U122" i="1"/>
  <c r="T127" i="1"/>
  <c r="T9" i="1"/>
  <c r="T19" i="1"/>
  <c r="T27" i="1"/>
  <c r="T35" i="1"/>
  <c r="T43" i="1"/>
  <c r="T51" i="1"/>
  <c r="T59" i="1"/>
  <c r="U64" i="1"/>
  <c r="U69" i="1"/>
  <c r="T75" i="1"/>
  <c r="U80" i="1"/>
  <c r="U85" i="1"/>
  <c r="T91" i="1"/>
  <c r="U96" i="1"/>
  <c r="U101" i="1"/>
  <c r="T107" i="1"/>
  <c r="U112" i="1"/>
  <c r="U117" i="1"/>
  <c r="T123" i="1"/>
  <c r="U127" i="1"/>
  <c r="O2" i="1" l="1"/>
  <c r="S2" i="1"/>
  <c r="X5" i="1"/>
  <c r="X4" i="1"/>
  <c r="X2" i="1" s="1"/>
  <c r="T130" i="1" a="1"/>
  <c r="T131" i="1" l="1"/>
  <c r="T133" i="1"/>
  <c r="T135" i="1"/>
  <c r="T137" i="1"/>
  <c r="T139" i="1"/>
  <c r="U131" i="1"/>
  <c r="U133" i="1"/>
  <c r="U135" i="1"/>
  <c r="U137" i="1"/>
  <c r="U139" i="1"/>
  <c r="T130" i="1"/>
  <c r="T132" i="1"/>
  <c r="T134" i="1"/>
  <c r="T136" i="1"/>
  <c r="T138" i="1"/>
  <c r="U130" i="1"/>
  <c r="U132" i="1"/>
  <c r="U134" i="1"/>
  <c r="U136" i="1"/>
  <c r="U138" i="1"/>
  <c r="O5" i="1"/>
  <c r="O4" i="1"/>
</calcChain>
</file>

<file path=xl/sharedStrings.xml><?xml version="1.0" encoding="utf-8"?>
<sst xmlns="http://schemas.openxmlformats.org/spreadsheetml/2006/main" count="968" uniqueCount="555">
  <si>
    <t>CV1_Activity</t>
  </si>
  <si>
    <t>CV1_AF_Blister</t>
  </si>
  <si>
    <t>CV1_AFSlag_Charged</t>
  </si>
  <si>
    <t>CV1_Baritic_Slimes</t>
  </si>
  <si>
    <t>CV1_Blister_ToOtherCv</t>
  </si>
  <si>
    <t>CV1_CA_FOpT</t>
  </si>
  <si>
    <t>CV1_CA_OpT</t>
  </si>
  <si>
    <t>CV1_CA_OpTB1</t>
  </si>
  <si>
    <t>CV1_CA_OpTB2</t>
  </si>
  <si>
    <t>CV1_CA_OpTBCu</t>
  </si>
  <si>
    <t>CV1_Casting_Scrap_Smelted</t>
  </si>
  <si>
    <t>CV1_CB_Secondaries</t>
  </si>
  <si>
    <t>CV1_CC_FOpT</t>
  </si>
  <si>
    <t>CV1_CC_OpT</t>
  </si>
  <si>
    <t>CV1_Cementation_Recov</t>
  </si>
  <si>
    <t>CV1_CFSlag</t>
  </si>
  <si>
    <t>CV1_Charge_Number</t>
  </si>
  <si>
    <t>CV1_CM_FOpT</t>
  </si>
  <si>
    <t>CV1_CM_OpT</t>
  </si>
  <si>
    <t>CV1_CMould_Smelted</t>
  </si>
  <si>
    <t>CV1_Code</t>
  </si>
  <si>
    <t>CV1_ColdCu_Smelted</t>
  </si>
  <si>
    <t>CV1_CS_FOpT</t>
  </si>
  <si>
    <t>CV1_CS_OpT</t>
  </si>
  <si>
    <t>CV1_Cskulls_Smelted</t>
  </si>
  <si>
    <t>CV1_cslimes</t>
  </si>
  <si>
    <t>CV1_CT_FOpT</t>
  </si>
  <si>
    <t>CV1_CT_OpT</t>
  </si>
  <si>
    <t>CV1_Cu_Recovery</t>
  </si>
  <si>
    <t>CV1_Cu_Skim</t>
  </si>
  <si>
    <t>CV1_Cu_ToFurnace</t>
  </si>
  <si>
    <t>CV1_CycleNumber_RT</t>
  </si>
  <si>
    <t>CV1_CycleTime</t>
  </si>
  <si>
    <t>CV1_DA_FLT</t>
  </si>
  <si>
    <t>CV1_DA_LT</t>
  </si>
  <si>
    <t>CV1_DE_FLT</t>
  </si>
  <si>
    <t>CV1_DE_LT</t>
  </si>
  <si>
    <t>CV1_Dep_A_B_Smelted</t>
  </si>
  <si>
    <t>CV1_Dep_A_Fines</t>
  </si>
  <si>
    <t>CV1_Dep_A_Slag_Blow</t>
  </si>
  <si>
    <t>CV1_DF_FLT</t>
  </si>
  <si>
    <t>CV1_DF_LT</t>
  </si>
  <si>
    <t>CV1_DG_FLT</t>
  </si>
  <si>
    <t>CV1_DG_LT</t>
  </si>
  <si>
    <t>CV1_DH_FLT</t>
  </si>
  <si>
    <t>CV1_DH_LT</t>
  </si>
  <si>
    <t>CV1_DI_FLT</t>
  </si>
  <si>
    <t>CV1_DI_LT</t>
  </si>
  <si>
    <t>CV1_DJ_FLT</t>
  </si>
  <si>
    <t>CV1_DJ_LT</t>
  </si>
  <si>
    <t>CV1_DK_FLT</t>
  </si>
  <si>
    <t>CV1_DK_LT</t>
  </si>
  <si>
    <t>CV1_DL_FLT</t>
  </si>
  <si>
    <t>CV1_DL_LT</t>
  </si>
  <si>
    <t>CV1_DM_FLT</t>
  </si>
  <si>
    <t>CV1_DM_LT</t>
  </si>
  <si>
    <t>CV1_DN_FLT</t>
  </si>
  <si>
    <t>CV1_DN_LT</t>
  </si>
  <si>
    <t>CV1_DO_FLT</t>
  </si>
  <si>
    <t>CV1_DO_LT</t>
  </si>
  <si>
    <t>CV1_Dope_Smelted</t>
  </si>
  <si>
    <t>CV1_Dore_Reverts_NB_Smelted</t>
  </si>
  <si>
    <t>CV1_DoreTrof_LeadSlag</t>
  </si>
  <si>
    <t>CV1_DoreTrof_LeadSlagTotal</t>
  </si>
  <si>
    <t>CV1_DoreTrof_LotNo</t>
  </si>
  <si>
    <t>CV1_DoreTrof_PrimarySlag</t>
  </si>
  <si>
    <t>CV1_DoreTrof_PrimarySlagTotal</t>
  </si>
  <si>
    <t>CV1_DoreTrof_Sublot</t>
  </si>
  <si>
    <t>CV1_DP_FLT</t>
  </si>
  <si>
    <t>CV1_DP_LT</t>
  </si>
  <si>
    <t>CV1_DQ_FLT</t>
  </si>
  <si>
    <t>CV1_DQ_LT</t>
  </si>
  <si>
    <t>CV1_DR_FLT</t>
  </si>
  <si>
    <t>CV1_DR_LT</t>
  </si>
  <si>
    <t>CV1_Duration</t>
  </si>
  <si>
    <t>CV1_EA_FLT</t>
  </si>
  <si>
    <t>CV1_EA_LT</t>
  </si>
  <si>
    <t>CV1_EB_FLT</t>
  </si>
  <si>
    <t>CV1_EB_LT</t>
  </si>
  <si>
    <t>CV1_EC_FLT</t>
  </si>
  <si>
    <t>CV1_EC_LT</t>
  </si>
  <si>
    <t>CV1_ED_FLT</t>
  </si>
  <si>
    <t>CV1_ED_LT</t>
  </si>
  <si>
    <t>CV1_EF_FLT</t>
  </si>
  <si>
    <t>CV1_EF_LT</t>
  </si>
  <si>
    <t>CV1_EG_FLT</t>
  </si>
  <si>
    <t>CV1_EG_LT</t>
  </si>
  <si>
    <t>CV1_EH_FLT</t>
  </si>
  <si>
    <t>CV1_EH_LT</t>
  </si>
  <si>
    <t>CV1_EI_FLT</t>
  </si>
  <si>
    <t>CV1_EI_LT</t>
  </si>
  <si>
    <t>CV1_FSFE_Matte</t>
  </si>
  <si>
    <t>CV1_FSFE_Matte_perAct</t>
  </si>
  <si>
    <t>CV1_FSlag_ToOtherCv</t>
  </si>
  <si>
    <t>CV1_HGS_Smelted</t>
  </si>
  <si>
    <t>CV1_Katanga_Smelted</t>
  </si>
  <si>
    <t>CV1_Mass_Balance</t>
  </si>
  <si>
    <t>CV1_Matte_Converted</t>
  </si>
  <si>
    <t>CV1_Matte_skulls_Smelted</t>
  </si>
  <si>
    <t>CV1_Matte_ToOtherCv</t>
  </si>
  <si>
    <t>CV1_MC_Scatters</t>
  </si>
  <si>
    <t>CV1_Mexican_Cu_Smelted</t>
  </si>
  <si>
    <t>CV1_MIM_Slime</t>
  </si>
  <si>
    <t>CV1_MMSBlister_Smelted</t>
  </si>
  <si>
    <t>CV1_No_of_Send</t>
  </si>
  <si>
    <t>CV1_Operator1</t>
  </si>
  <si>
    <t>CV1_Operator2</t>
  </si>
  <si>
    <t>CV1_OS_Concentrate</t>
  </si>
  <si>
    <t>CV1_Quantity</t>
  </si>
  <si>
    <t>CV1_Rejects_Smelted</t>
  </si>
  <si>
    <t>CV1_Reverts_NB_Smelted</t>
  </si>
  <si>
    <t>CV1_RJCT_Anode_Smelted</t>
  </si>
  <si>
    <t>CV1_RJCT_Cathode_Smelted</t>
  </si>
  <si>
    <t>CV1_Scatters_CuBlow</t>
  </si>
  <si>
    <t>CV1_Scatters_SlagBlow</t>
  </si>
  <si>
    <t>CV1_Scatters_Smelted</t>
  </si>
  <si>
    <t>CV1_Scrap_Smelted</t>
  </si>
  <si>
    <t>CV1_ScrapAnode_Smelted</t>
  </si>
  <si>
    <t>CV1_Silica_Correction_Factor</t>
  </si>
  <si>
    <t>CV1_Skimmer1</t>
  </si>
  <si>
    <t>CV1_Skimmer2</t>
  </si>
  <si>
    <t>CV1_Skimmer3</t>
  </si>
  <si>
    <t>CV1_Skimmer4</t>
  </si>
  <si>
    <t>CV1_Slag_ToSandbed</t>
  </si>
  <si>
    <t>CV1_Supervisor1</t>
  </si>
  <si>
    <t>CV1_Supervisor2</t>
  </si>
  <si>
    <t>CV1_Task</t>
  </si>
  <si>
    <t>CV1_Theoretical_Silica</t>
  </si>
  <si>
    <t>CV1_Theoretical_Slag</t>
  </si>
  <si>
    <t>CV1_Total_Silica_Added</t>
  </si>
  <si>
    <t>CV1_TPigs_Cast</t>
  </si>
  <si>
    <t>CV1_TPigs_Smelted</t>
  </si>
  <si>
    <t>CV1_Tuyere_Measurement1</t>
  </si>
  <si>
    <t>CV1_Tuyere_Measurement10</t>
  </si>
  <si>
    <t>CV1_Tuyere_Measurement11</t>
  </si>
  <si>
    <t>CV1_Tuyere_Measurement12</t>
  </si>
  <si>
    <t>CV1_Tuyere_Measurement13</t>
  </si>
  <si>
    <t>CV1_Tuyere_Measurement14</t>
  </si>
  <si>
    <t>CV1_Tuyere_Measurement15</t>
  </si>
  <si>
    <t>CV1_Tuyere_Measurement16</t>
  </si>
  <si>
    <t>CV1_Tuyere_Measurement17</t>
  </si>
  <si>
    <t>CV1_Tuyere_Measurement18</t>
  </si>
  <si>
    <t>CV1_Tuyere_Measurement19</t>
  </si>
  <si>
    <t>CV1_Tuyere_Measurement2</t>
  </si>
  <si>
    <t>CV1_Tuyere_Measurement20</t>
  </si>
  <si>
    <t>CV1_Tuyere_Measurement21</t>
  </si>
  <si>
    <t>CV1_Tuyere_Measurement22</t>
  </si>
  <si>
    <t>CV1_Tuyere_Measurement23</t>
  </si>
  <si>
    <t>CV1_Tuyere_Measurement24</t>
  </si>
  <si>
    <t>CV1_Tuyere_Measurement25</t>
  </si>
  <si>
    <t>CV1_Tuyere_Measurement26</t>
  </si>
  <si>
    <t>CV1_Tuyere_Measurement27</t>
  </si>
  <si>
    <t>CV1_Tuyere_Measurement28</t>
  </si>
  <si>
    <t>CV1_Tuyere_Measurement29</t>
  </si>
  <si>
    <t>CV1_Tuyere_Measurement3</t>
  </si>
  <si>
    <t>CV1_Tuyere_Measurement30</t>
  </si>
  <si>
    <t>CV1_Tuyere_Measurement31</t>
  </si>
  <si>
    <t>CV1_Tuyere_Measurement32</t>
  </si>
  <si>
    <t>CV1_Tuyere_Measurement33</t>
  </si>
  <si>
    <t>CV1_Tuyere_Measurement34</t>
  </si>
  <si>
    <t>CV1_Tuyere_Measurement35</t>
  </si>
  <si>
    <t>CV1_Tuyere_Measurement36</t>
  </si>
  <si>
    <t>CV1_Tuyere_Measurement37</t>
  </si>
  <si>
    <t>CV1_Tuyere_Measurement38</t>
  </si>
  <si>
    <t>CV1_Tuyere_Measurement39</t>
  </si>
  <si>
    <t>CV1_Tuyere_Measurement4</t>
  </si>
  <si>
    <t>CV1_Tuyere_Measurement40</t>
  </si>
  <si>
    <t>CV1_Tuyere_Measurement41</t>
  </si>
  <si>
    <t>CV1_Tuyere_Measurement42</t>
  </si>
  <si>
    <t>CV1_Tuyere_Measurement43</t>
  </si>
  <si>
    <t>CV1_Tuyere_Measurement44</t>
  </si>
  <si>
    <t>CV1_Tuyere_Measurement45</t>
  </si>
  <si>
    <t>CV1_Tuyere_Measurement46</t>
  </si>
  <si>
    <t>CV1_Tuyere_Measurement47</t>
  </si>
  <si>
    <t>CV1_Tuyere_Measurement48</t>
  </si>
  <si>
    <t>CV1_Tuyere_Measurement49</t>
  </si>
  <si>
    <t>CV1_Tuyere_Measurement5</t>
  </si>
  <si>
    <t>CV1_Tuyere_Measurement50</t>
  </si>
  <si>
    <t>CV1_Tuyere_Measurement51</t>
  </si>
  <si>
    <t>CV1_Tuyere_Measurement52</t>
  </si>
  <si>
    <t>CV1_Tuyere_Measurement6</t>
  </si>
  <si>
    <t>CV1_Tuyere_Measurement7</t>
  </si>
  <si>
    <t>CV1_Tuyere_Measurement8</t>
  </si>
  <si>
    <t>CV1_Tuyere_Measurement9</t>
  </si>
  <si>
    <t>CV1_Tuyeres_Blocked</t>
  </si>
  <si>
    <t>CV1_WAMG</t>
  </si>
  <si>
    <t>CV1_WMetal_Charged</t>
  </si>
  <si>
    <t>CV1_Wmetal_CuBlow</t>
  </si>
  <si>
    <t>CV1_Wmetal_SlagBlow</t>
  </si>
  <si>
    <t>CV1_Wmetal_transfer_Charged</t>
  </si>
  <si>
    <t>CM</t>
  </si>
  <si>
    <t>G</t>
  </si>
  <si>
    <t>MACLANG, OSCAR</t>
  </si>
  <si>
    <t>JAGUS, CHARLEMAGNE</t>
  </si>
  <si>
    <t>CUAYZON</t>
  </si>
  <si>
    <t>BENDOY</t>
  </si>
  <si>
    <t>DURANO, GEOFREY</t>
  </si>
  <si>
    <t>NEPOMUCENO , NESTOR L.</t>
  </si>
  <si>
    <t>END</t>
  </si>
  <si>
    <t>Float32</t>
  </si>
  <si>
    <t>String</t>
  </si>
  <si>
    <t>AUX.O.KOBE.ME-PV-K66.PRCNT</t>
  </si>
  <si>
    <t>AUX.O.KOBE.ME-PV-K67.PRCNT</t>
  </si>
  <si>
    <t>AUX.O.LINDE.ME-1113.TI</t>
  </si>
  <si>
    <t>AUX.O.LINDE.ME-112.PI</t>
  </si>
  <si>
    <t>AUX.O.LINDE.ME-1125.TI</t>
  </si>
  <si>
    <t>AUX.O.LINDE.ME-1511.PI</t>
  </si>
  <si>
    <t>AUX.O.LINDE.ME-2401.LI</t>
  </si>
  <si>
    <t>AUX.O.LINDE.ME-2402.TI</t>
  </si>
  <si>
    <t>AUX.O.LINDE.ME-2404.PD</t>
  </si>
  <si>
    <t>AUX.O.LINDE.ME-2411.FI</t>
  </si>
  <si>
    <t>AUX.O.LINDE.ME-2411.TI</t>
  </si>
  <si>
    <t>AUX.O.LINDE.ME-2421.FI</t>
  </si>
  <si>
    <t>AUX.O.LINDE.ME-2421.TI</t>
  </si>
  <si>
    <t>AUX.O.LINDE.ME-2431.LI</t>
  </si>
  <si>
    <t>AUX.O.LINDE.ME-2603.PI</t>
  </si>
  <si>
    <t>AUX.O.LINDE.ME-2603.TI</t>
  </si>
  <si>
    <t>AUX.O.LINDE.ME-2604.PI</t>
  </si>
  <si>
    <t>AUX.O.LINDE.ME-2604.TI</t>
  </si>
  <si>
    <t>AUX.O.LINDE.ME-2605.TI</t>
  </si>
  <si>
    <t>AUX.O.LINDE.ME-2610.FI</t>
  </si>
  <si>
    <t>AUX.O.LINDE.ME-2610.TI</t>
  </si>
  <si>
    <t>AUX.O.LINDE.ME-2611.TI</t>
  </si>
  <si>
    <t>AUX.O.LINDE.ME-2612.TI</t>
  </si>
  <si>
    <t>AUX.O.LINDE.ME-2615.FI</t>
  </si>
  <si>
    <t>AUX.O.LINDE.ME-2615.PI</t>
  </si>
  <si>
    <t>AUX.O.LINDE.ME-2615.TI</t>
  </si>
  <si>
    <t>AUX.O.LINDE.ME-2616.PD</t>
  </si>
  <si>
    <t>AUX.O.LINDE.ME-2616.TI</t>
  </si>
  <si>
    <t>AUX.O.LINDE.ME-3101.TI</t>
  </si>
  <si>
    <t>AUX.O.LINDE.ME-3140.TI</t>
  </si>
  <si>
    <t>AUX.O.LINDE.ME-3141.TI</t>
  </si>
  <si>
    <t>AUX.O.LINDE.ME-3201.LI</t>
  </si>
  <si>
    <t>AUX.O.LINDE.ME-3201.PI.BIG</t>
  </si>
  <si>
    <t>AUX.O.LINDE.ME-3201.PI.SMALL</t>
  </si>
  <si>
    <t>AUX.O.LINDE.ME-3202.PRCNT</t>
  </si>
  <si>
    <t>AUX.O.LINDE.ME-3211.LI</t>
  </si>
  <si>
    <t>AUX.O.LINDE.ME-3211.PI</t>
  </si>
  <si>
    <t>AUX.O.LINDE.ME-3212.PD</t>
  </si>
  <si>
    <t>AUX.O.LINDE.ME-3212.TI</t>
  </si>
  <si>
    <t>AUX.O.LINDE.ME-3221.TI</t>
  </si>
  <si>
    <t>AUX.O.LINDE.ME-3223.TI</t>
  </si>
  <si>
    <t>AUX.O.LINDE.ME-3262.TI</t>
  </si>
  <si>
    <t>AUX.O.LINDE.ME-3401.PI</t>
  </si>
  <si>
    <t>AUX.O.LINDE.ME-3401.TI</t>
  </si>
  <si>
    <t>AUX.O.LINDE.ME-3402.PI</t>
  </si>
  <si>
    <t>AUX.O.LINDE.ME-3402.TI</t>
  </si>
  <si>
    <t>AUX.O.LINDE.ME-3479.TI</t>
  </si>
  <si>
    <t>AUX.O.LINDE.ME-3920.FI</t>
  </si>
  <si>
    <t>AUX.O.LINDE.ME-3920.PI</t>
  </si>
  <si>
    <t>AUX.O.LINDE.ME-3920.TI</t>
  </si>
  <si>
    <t>AUX.O.LINDE.ME-3926.TI</t>
  </si>
  <si>
    <t>AUX.O.LINDE.ME-3984.TI</t>
  </si>
  <si>
    <t>AUX.O.LINDE.ME-3985.TI</t>
  </si>
  <si>
    <t>AUX.O.LINDE.ME-7101A.PI</t>
  </si>
  <si>
    <t>AUX.O.LINDE.ME-7101B.PI</t>
  </si>
  <si>
    <t>AUX.O.LINDE.ME-7131.PI</t>
  </si>
  <si>
    <t>AUX.O.LINDE.ME-7131.TI</t>
  </si>
  <si>
    <t>AUX.O.LINDE.ME-7210.PI</t>
  </si>
  <si>
    <t>AUX.O.LINDE.ME-ASTEP.NO</t>
  </si>
  <si>
    <t>AUX.O.LINDE.ME-ASTEP.TIME</t>
  </si>
  <si>
    <t>AUX.O.LINDE.ME-BKWRD.TIME</t>
  </si>
  <si>
    <t>AUX.O.LINDE.ME-REG.NO</t>
  </si>
  <si>
    <t>AUX.O.LINDE.ME-RES.TIME</t>
  </si>
  <si>
    <t>AUX.O.LINDE.ME-SEQ.TIME</t>
  </si>
  <si>
    <t>AUX.O.LINDE.ME-ZI.3402.PRCNT</t>
  </si>
  <si>
    <t>AUX.O.PSA.ME-EQUAL.TANK.PI</t>
  </si>
  <si>
    <t>AUX.O.PSA.ME-FG-26.FI</t>
  </si>
  <si>
    <t>AUX.O.PSA.ME-FG11-1.FI</t>
  </si>
  <si>
    <t>AUX.O.PSA.ME-FG11-2.FI</t>
  </si>
  <si>
    <t>AUX.O.PSA.ME-FIA-22.FI</t>
  </si>
  <si>
    <t>AUX.O.PSA.ME-FIA-23.FI</t>
  </si>
  <si>
    <t>AUX.O.PSA.ME-FIA33-1.FI</t>
  </si>
  <si>
    <t>AUX.O.PSA.ME-FIA33-2.FI</t>
  </si>
  <si>
    <t>AUX.O.PSA.ME-FIA34-1.FI</t>
  </si>
  <si>
    <t>AUX.O.PSA.ME-FIA34-2.FI</t>
  </si>
  <si>
    <t>AUX.O.PSA.ME-FIELD.OPERATOR</t>
  </si>
  <si>
    <t>AUX.O.PSA.ME-OPERATOR</t>
  </si>
  <si>
    <t>AUX.O.PSA.ME-PG-11.PI</t>
  </si>
  <si>
    <t>AUX.O.PSA.ME-PG-21.PI</t>
  </si>
  <si>
    <t>AUX.O.PSA.ME-PG-6.PI</t>
  </si>
  <si>
    <t>AUX.O.PSA.ME-PIA-4.PI</t>
  </si>
  <si>
    <t>AUX.O.PSA.ME-PIA33-1.PI</t>
  </si>
  <si>
    <t>AUX.O.PSA.ME-PIA33-2.PI</t>
  </si>
  <si>
    <t>AUX.O.PSA.ME-TIA-21.TI</t>
  </si>
  <si>
    <t>AUX.O.PSA.ME-TIA34-1.TI</t>
  </si>
  <si>
    <t>AUX.O.PSA.ME-TIA34-2.TI</t>
  </si>
  <si>
    <t>EDL.PWR-I-150K</t>
  </si>
  <si>
    <t>EDL.PWR-I-240K</t>
  </si>
  <si>
    <t>EDL.PWR-I-C2</t>
  </si>
  <si>
    <t>EDL.PWR-I-C4</t>
  </si>
  <si>
    <t>EDL.PWR-I-C5</t>
  </si>
  <si>
    <t>EDL.PWR-I-NOLABEL</t>
  </si>
  <si>
    <t>EDL.PWR-I-WH2</t>
  </si>
  <si>
    <t>EDL.PWR-I-WH3</t>
  </si>
  <si>
    <t>EDL.PWR-I-WH4</t>
  </si>
  <si>
    <t>EDL.PWR-I-WH5</t>
  </si>
  <si>
    <t>EDL.PWR-I-WH6</t>
  </si>
  <si>
    <t>EDL.PWR-I-WH7</t>
  </si>
  <si>
    <t>EDL.PWR-I-WH8</t>
  </si>
  <si>
    <t>EDL.TEBLEED-NO.1</t>
  </si>
  <si>
    <t>EDL.TEBLEED-NO.2</t>
  </si>
  <si>
    <t>EDL.TERETURN-PURIF.1</t>
  </si>
  <si>
    <t>EDL.TERETURN-PURIF.2</t>
  </si>
  <si>
    <t>EDL.TK1.CUSED-SANFLOC</t>
  </si>
  <si>
    <t>EDL.TK1.EC-Cl-FEED</t>
  </si>
  <si>
    <t>EDL.TK1.EI-Cl.PS</t>
  </si>
  <si>
    <t>EDL.TK1.EI-ElecVol</t>
  </si>
  <si>
    <t>EDL.TK1.EI-INLET</t>
  </si>
  <si>
    <t>EDL.TK1.EI-Ni</t>
  </si>
  <si>
    <t>EDL.TK1.EI-OUTLET</t>
  </si>
  <si>
    <t>EDL.TK1.EI-TSS</t>
  </si>
  <si>
    <t>EDL.TK2.EI-As</t>
  </si>
  <si>
    <t>EDL.TK2.EI-Bi</t>
  </si>
  <si>
    <t>EDL.TK2.EI-Ca</t>
  </si>
  <si>
    <t>EDL.TK2.EI-Cl.PS</t>
  </si>
  <si>
    <t>EDL.TK2.EI-ElecVol</t>
  </si>
  <si>
    <t>EDL.TK2.EI-INLET</t>
  </si>
  <si>
    <t>EDL.TK2.EI-Ni</t>
  </si>
  <si>
    <t>EDL.TK2.EI-OUTLET</t>
  </si>
  <si>
    <t>EDL.TK2.EI-Sb</t>
  </si>
  <si>
    <t>EDL.TK2.EI-Se</t>
  </si>
  <si>
    <t>EDL.TK2.EI-Te</t>
  </si>
  <si>
    <t>EDL.TK2.EI-TSS</t>
  </si>
  <si>
    <t>EDL.TK2.TEBLEED-ELECT</t>
  </si>
  <si>
    <t>REF.CC.ME-HM-S177.2ND.WASH.PUMP.CI</t>
  </si>
  <si>
    <t>REF.CC.ME-HM-S177.MAIN.VI</t>
  </si>
  <si>
    <t>REF.CC.ME-HM-S177.OIL.LI</t>
  </si>
  <si>
    <t>SME.FSFE.ME-BLOWER.OPERATOR</t>
  </si>
  <si>
    <t>SME.FSFE.ME-MATTE.LAUNDER.1.LD-C71A</t>
  </si>
  <si>
    <t>SME.FSFE.ME-MATTE.LAUNDER.2.LD-C71B</t>
  </si>
  <si>
    <t>SME.FSFE.ME-MATTE.LAUNDER.4.LD-C71C</t>
  </si>
  <si>
    <t>SME.FSFE.ME-MATTE.LAUNDER.5.LD-C71D</t>
  </si>
  <si>
    <t>SME.FSFE.ME-MATTE.LAUNDER.6.LD-C71E</t>
  </si>
  <si>
    <t>SME.FSFE.ME-SLAG.LAUNDER.1.LD-C72A</t>
  </si>
  <si>
    <t>SME.FSFE.ME-SLAG.LAUNDER.2.LD-C72B</t>
  </si>
  <si>
    <t>T</t>
  </si>
  <si>
    <t>F</t>
  </si>
  <si>
    <t>E</t>
  </si>
  <si>
    <t>O</t>
  </si>
  <si>
    <t>Y</t>
  </si>
  <si>
    <t>N1</t>
  </si>
  <si>
    <t>H</t>
  </si>
  <si>
    <t>TC</t>
  </si>
  <si>
    <t>N</t>
  </si>
  <si>
    <t>U</t>
  </si>
  <si>
    <t>B</t>
  </si>
  <si>
    <t>TF</t>
  </si>
  <si>
    <t>TM</t>
  </si>
  <si>
    <t>L</t>
  </si>
  <si>
    <t>L1</t>
  </si>
  <si>
    <t>I</t>
  </si>
  <si>
    <t>D</t>
  </si>
  <si>
    <t>K</t>
  </si>
  <si>
    <t>R</t>
  </si>
  <si>
    <t>C1</t>
  </si>
  <si>
    <t>S</t>
  </si>
  <si>
    <t>MS</t>
  </si>
  <si>
    <t>MP</t>
  </si>
  <si>
    <t>MU</t>
  </si>
  <si>
    <t>M</t>
  </si>
  <si>
    <t>G1</t>
  </si>
  <si>
    <t>C</t>
  </si>
  <si>
    <t>P</t>
  </si>
  <si>
    <t>J</t>
  </si>
  <si>
    <t>A1</t>
  </si>
  <si>
    <t>A</t>
  </si>
  <si>
    <t>DO</t>
  </si>
  <si>
    <t>DOL</t>
  </si>
  <si>
    <t>DOP</t>
  </si>
  <si>
    <t>DH</t>
  </si>
  <si>
    <t>DJ</t>
  </si>
  <si>
    <t>EB</t>
  </si>
  <si>
    <t>CA</t>
  </si>
  <si>
    <t>W</t>
  </si>
  <si>
    <t>V</t>
  </si>
  <si>
    <t>DI</t>
  </si>
  <si>
    <t>DA</t>
  </si>
  <si>
    <t>DE</t>
  </si>
  <si>
    <t>EI</t>
  </si>
  <si>
    <t>ED</t>
  </si>
  <si>
    <t>DR</t>
  </si>
  <si>
    <t>DF</t>
  </si>
  <si>
    <t>DP</t>
  </si>
  <si>
    <t>EC</t>
  </si>
  <si>
    <t>DM</t>
  </si>
  <si>
    <t>EF</t>
  </si>
  <si>
    <t>EA</t>
  </si>
  <si>
    <t>EH</t>
  </si>
  <si>
    <t>DK</t>
  </si>
  <si>
    <t>DQ</t>
  </si>
  <si>
    <t>EG</t>
  </si>
  <si>
    <t>CT</t>
  </si>
  <si>
    <t>DG</t>
  </si>
  <si>
    <t>DL</t>
  </si>
  <si>
    <t>CC</t>
  </si>
  <si>
    <t>CS</t>
  </si>
  <si>
    <t>WS</t>
  </si>
  <si>
    <t>BS</t>
  </si>
  <si>
    <t>CP</t>
  </si>
  <si>
    <t>MI</t>
  </si>
  <si>
    <t>OSC</t>
  </si>
  <si>
    <t>DAF</t>
  </si>
  <si>
    <t>CFS</t>
  </si>
  <si>
    <t>WMH</t>
  </si>
  <si>
    <t>TR</t>
  </si>
  <si>
    <t>CDP</t>
  </si>
  <si>
    <t>BCR</t>
  </si>
  <si>
    <t>PF</t>
  </si>
  <si>
    <t>AR</t>
  </si>
  <si>
    <t>BC1</t>
  </si>
  <si>
    <t>BC2</t>
  </si>
  <si>
    <t>BC3</t>
  </si>
  <si>
    <t>BC4</t>
  </si>
  <si>
    <t>CE1</t>
  </si>
  <si>
    <t>CE2</t>
  </si>
  <si>
    <t>CM1</t>
  </si>
  <si>
    <t>CM2</t>
  </si>
  <si>
    <t>D01</t>
  </si>
  <si>
    <t>D02</t>
  </si>
  <si>
    <t>D03</t>
  </si>
  <si>
    <t>D55</t>
  </si>
  <si>
    <t>D56</t>
  </si>
  <si>
    <t>DJ1</t>
  </si>
  <si>
    <t>DJ2</t>
  </si>
  <si>
    <t>DL1</t>
  </si>
  <si>
    <t>DL2</t>
  </si>
  <si>
    <t>M25</t>
  </si>
  <si>
    <t>PM1</t>
  </si>
  <si>
    <t>PM2</t>
  </si>
  <si>
    <t>PM3</t>
  </si>
  <si>
    <t>PM4</t>
  </si>
  <si>
    <t>PMA</t>
  </si>
  <si>
    <t>PMB</t>
  </si>
  <si>
    <t>PMC</t>
  </si>
  <si>
    <t>PMD</t>
  </si>
  <si>
    <t>PME</t>
  </si>
  <si>
    <t>RMC</t>
  </si>
  <si>
    <t>X</t>
  </si>
  <si>
    <t>??</t>
  </si>
  <si>
    <t>cf Act</t>
  </si>
  <si>
    <t>delay</t>
  </si>
  <si>
    <t>Charging cold AF slag</t>
  </si>
  <si>
    <t>Charging hot AF slag</t>
  </si>
  <si>
    <t>Receive white metal from another furnace</t>
  </si>
  <si>
    <t>Transfer white metal to another furnace</t>
  </si>
  <si>
    <t>Charging blister slag</t>
  </si>
  <si>
    <t>Skimming Blister slag</t>
  </si>
  <si>
    <t>Charging casting scrap</t>
  </si>
  <si>
    <t>Transfer blister to another furnace</t>
  </si>
  <si>
    <t>Discharging blister</t>
  </si>
  <si>
    <t>Receive blister from another converter</t>
  </si>
  <si>
    <t>Charging one ladle of matte</t>
  </si>
  <si>
    <t>Receive matte from another converter</t>
  </si>
  <si>
    <t>Transfer matte to another converter</t>
  </si>
  <si>
    <t>Skimming of CF slag (slag to sandbed)</t>
  </si>
  <si>
    <t>Skimming of CF slag (slag to slag pot)</t>
  </si>
  <si>
    <t>Charging Cu mould</t>
  </si>
  <si>
    <t>Charging Cu skull</t>
  </si>
  <si>
    <t>Charging Deposit A scraps</t>
  </si>
  <si>
    <t>Charging Katanga</t>
  </si>
  <si>
    <t>Charging Matte skulls</t>
  </si>
  <si>
    <t>Charging Mexican Cu cement</t>
  </si>
  <si>
    <t>Charging MMS blister</t>
  </si>
  <si>
    <t>Charging Mopani Cu reverts</t>
  </si>
  <si>
    <t>Charging Mutanda scrap</t>
  </si>
  <si>
    <t>Charging Nixon Fork</t>
  </si>
  <si>
    <t>Charging reject anodes</t>
  </si>
  <si>
    <t>Charging reject cathodes</t>
  </si>
  <si>
    <t>Charging scatters</t>
  </si>
  <si>
    <t>Charging high grade scatters</t>
  </si>
  <si>
    <t>Charging scrap anodes</t>
  </si>
  <si>
    <t>Charging white metal via conveyor</t>
  </si>
  <si>
    <t>Charging silica quartz</t>
  </si>
  <si>
    <t>Charging dore reverts</t>
  </si>
  <si>
    <t>Charging dore reverts (TROF lead slag)</t>
  </si>
  <si>
    <t>Charging dore reverts (TROF primary slag)</t>
  </si>
  <si>
    <t>Constraint from Acid plant</t>
  </si>
  <si>
    <t>AF Constraint</t>
  </si>
  <si>
    <t>Blower Problem</t>
  </si>
  <si>
    <t>Blowing operation</t>
  </si>
  <si>
    <t>Burner off</t>
  </si>
  <si>
    <t>Burner on</t>
  </si>
  <si>
    <t>CF Constraint</t>
  </si>
  <si>
    <t>Crane Delay</t>
  </si>
  <si>
    <t>Crane Preventive Maintenance</t>
  </si>
  <si>
    <t>Problem of cone/switching dampers</t>
  </si>
  <si>
    <t>Problem due to electrical components</t>
  </si>
  <si>
    <t>Crane aisle traffic</t>
  </si>
  <si>
    <t>Problem due to silica conveyor line</t>
  </si>
  <si>
    <t>Problem due to foaming</t>
  </si>
  <si>
    <t>Problem due to hole in furnace</t>
  </si>
  <si>
    <t>Wait on matte due to FSF low level</t>
  </si>
  <si>
    <t>Problem due to Mechanical components</t>
  </si>
  <si>
    <t>Mouth cleaning/Tuyeres cleaning</t>
  </si>
  <si>
    <t>One Crane Under Preventive Maintenance</t>
  </si>
  <si>
    <t>Other  Mechanical Problem</t>
  </si>
  <si>
    <t>Other Operating</t>
  </si>
  <si>
    <t>Planned shutdown</t>
  </si>
  <si>
    <t>Punching Machine Trouble</t>
  </si>
  <si>
    <t>Tuyeres Measurement</t>
  </si>
  <si>
    <t>Tuyeres Drilling</t>
  </si>
  <si>
    <t>Wait On Matte</t>
  </si>
  <si>
    <t>Matte Charging</t>
  </si>
  <si>
    <t>Charging casting slimes</t>
  </si>
  <si>
    <t>Wait on Sulfur Analysis</t>
  </si>
  <si>
    <t>Charging baritic slimes</t>
  </si>
  <si>
    <t>Charging cementation pond recoveries</t>
  </si>
  <si>
    <t>Charging MIM slime</t>
  </si>
  <si>
    <t>Charging oversized concentrate</t>
  </si>
  <si>
    <t>Charging deposit A fines</t>
  </si>
  <si>
    <t>CF Slag</t>
  </si>
  <si>
    <t>Holding of white metal</t>
  </si>
  <si>
    <t>Repair of tuyere</t>
  </si>
  <si>
    <t>Cone damper problem</t>
  </si>
  <si>
    <t>Bypass chute repair</t>
  </si>
  <si>
    <t>Power failure</t>
  </si>
  <si>
    <t>Accretion removal</t>
  </si>
  <si>
    <t>Repair of bypass chute in CF1</t>
  </si>
  <si>
    <t>Repair of bypass chute in CF2</t>
  </si>
  <si>
    <t>Repair of bypass chute in CF3</t>
  </si>
  <si>
    <t>Repair of bypass chute in CF4</t>
  </si>
  <si>
    <t>Problem of Crane #1 - electrical</t>
  </si>
  <si>
    <t>Problem of Crane #2 - electrical</t>
  </si>
  <si>
    <t>Problem of Crane #1 - mechanical</t>
  </si>
  <si>
    <t>Problem of Crane #2 - mechanical</t>
  </si>
  <si>
    <t>Problem of BL-D01</t>
  </si>
  <si>
    <t>Problem of BL-D02</t>
  </si>
  <si>
    <t>Problem of BL-D03</t>
  </si>
  <si>
    <t>Problem of BL-D55</t>
  </si>
  <si>
    <t>Problem of BL-D56</t>
  </si>
  <si>
    <t>Constraint from AF1</t>
  </si>
  <si>
    <t>Constraint from AF2</t>
  </si>
  <si>
    <t>Wait on matte due to crane problem</t>
  </si>
  <si>
    <t>Wait on matte due to crane aisle traffic</t>
  </si>
  <si>
    <t>Problem of BL-M25</t>
  </si>
  <si>
    <t>Preventive maintenance - electrical for Crane#1</t>
  </si>
  <si>
    <t>Preventive maintenance - mechanical for Crane#1</t>
  </si>
  <si>
    <t>Preventive maintenance - electrical for Crane#2</t>
  </si>
  <si>
    <t>Preventive maintenance - mechanical for Crane#2</t>
  </si>
  <si>
    <t>Problem in punching machine A</t>
  </si>
  <si>
    <t>Problem in punching machine B</t>
  </si>
  <si>
    <t>Problem in punching machine C</t>
  </si>
  <si>
    <t>Problem in punching machine D</t>
  </si>
  <si>
    <t>Problem in punching machine E</t>
  </si>
  <si>
    <t>Repair of mouth cleaner</t>
  </si>
  <si>
    <t>I-SMSTOCK.STREAM</t>
  </si>
  <si>
    <t>I-SMSTOCK.LotNo</t>
  </si>
  <si>
    <t>I-SMSTOCK.WT</t>
  </si>
  <si>
    <t>I-SMSTOCK.Cu</t>
  </si>
  <si>
    <t>I-SMSTOCK.Au</t>
  </si>
  <si>
    <t>I-SMSTOCK.Ag</t>
  </si>
  <si>
    <t>I-SMSTOCK.Fe</t>
  </si>
  <si>
    <t>I-SMSTOCK.H2O</t>
  </si>
  <si>
    <t>I-SMSTOCK.SiO2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</si>
</sst>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\-mmm\-yy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quotePrefix="1" applyFill="1"/>
    <xf numFmtId="164" fontId="0" fillId="2" borderId="0" xfId="0" applyNumberFormat="1" applyFill="1"/>
    <xf numFmtId="0" fontId="0" fillId="2" borderId="0" xfId="0" applyNumberFormat="1" applyFill="1"/>
    <xf numFmtId="0" fontId="0" fillId="2" borderId="0" xfId="0" quotePrefix="1" applyNumberFormat="1" applyFill="1"/>
    <xf numFmtId="0" fontId="0" fillId="3" borderId="0" xfId="0" applyFill="1"/>
    <xf numFmtId="0" fontId="0" fillId="3" borderId="0" xfId="0" quotePrefix="1" applyFill="1"/>
    <xf numFmtId="0" fontId="0" fillId="3" borderId="0" xfId="0" quotePrefix="1" applyNumberFormat="1" applyFill="1"/>
    <xf numFmtId="164" fontId="0" fillId="3" borderId="0" xfId="0" applyNumberFormat="1" applyFill="1"/>
    <xf numFmtId="0" fontId="0" fillId="3" borderId="0" xfId="0" applyNumberFormat="1" applyFill="1"/>
    <xf numFmtId="0" fontId="0" fillId="0" borderId="0" xfId="0" quotePrefix="1"/>
    <xf numFmtId="0" fontId="0" fillId="0" borderId="0" xfId="0" applyNumberFormat="1"/>
    <xf numFmtId="0" fontId="3" fillId="4" borderId="0" xfId="1" applyFont="1" applyFill="1" applyAlignment="1">
      <alignment horizontal="center"/>
    </xf>
  </cellXfs>
  <cellStyles count="6">
    <cellStyle name="Comma 2" xfId="3"/>
    <cellStyle name="Comma 3" xfId="2"/>
    <cellStyle name="Normal" xfId="0" builtinId="0"/>
    <cellStyle name="Normal 2" xfId="4"/>
    <cellStyle name="Normal 3" xfId="5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H2:X243"/>
  <sheetViews>
    <sheetView topLeftCell="D1" zoomScale="85" zoomScaleNormal="85" workbookViewId="0">
      <selection activeCell="R16" sqref="R16"/>
    </sheetView>
  </sheetViews>
  <sheetFormatPr defaultRowHeight="15" x14ac:dyDescent="0.25"/>
  <cols>
    <col min="1" max="7" width="9.140625" style="1"/>
    <col min="8" max="8" width="30.42578125" style="1" bestFit="1" customWidth="1"/>
    <col min="9" max="9" width="18.140625" style="1" bestFit="1" customWidth="1"/>
    <col min="10" max="10" width="24.7109375" style="1" bestFit="1" customWidth="1"/>
    <col min="11" max="17" width="9.140625" style="1"/>
    <col min="18" max="18" width="48.7109375" style="1" customWidth="1"/>
    <col min="19" max="19" width="17.85546875" style="1" customWidth="1"/>
    <col min="20" max="20" width="18.140625" style="1" bestFit="1" customWidth="1"/>
    <col min="21" max="21" width="14.42578125" style="1" customWidth="1"/>
    <col min="22" max="16384" width="9.140625" style="1"/>
  </cols>
  <sheetData>
    <row r="2" spans="8:24" x14ac:dyDescent="0.25">
      <c r="O2" s="1">
        <f>SUM(O4:O5)</f>
        <v>135</v>
      </c>
      <c r="S2" s="1">
        <f>COUNTA(S4:S243)</f>
        <v>135</v>
      </c>
      <c r="X2" s="1">
        <f>SUM(X4:X5)</f>
        <v>135</v>
      </c>
    </row>
    <row r="4" spans="8:24" x14ac:dyDescent="0.25">
      <c r="H4" s="2" t="s">
        <v>1</v>
      </c>
      <c r="I4" s="3">
        <v>42258.293749999997</v>
      </c>
      <c r="J4" s="4">
        <v>209</v>
      </c>
      <c r="K4" s="4" t="s">
        <v>199</v>
      </c>
      <c r="N4" s="1" t="s">
        <v>199</v>
      </c>
      <c r="O4" s="1">
        <f>COUNTIF(K4:K138,N4)</f>
        <v>125</v>
      </c>
      <c r="Q4" s="1">
        <v>1</v>
      </c>
      <c r="R4" s="2" t="s">
        <v>201</v>
      </c>
      <c r="S4" s="5" t="s">
        <v>199</v>
      </c>
      <c r="T4" s="3" t="str">
        <f t="array" aca="1" ref="T4:U128" ca="1">_xll.PICurrVal(Sheet1!$R$4:$R$128,1,"")</f>
        <v>Tag not found</v>
      </c>
      <c r="U4" s="4" t="str">
        <f ca="1"/>
        <v>Tag not found</v>
      </c>
      <c r="W4" s="1" t="s">
        <v>199</v>
      </c>
      <c r="X4" s="1">
        <f>COUNTIF(S$4:S$243,W4)</f>
        <v>125</v>
      </c>
    </row>
    <row r="5" spans="8:24" x14ac:dyDescent="0.25">
      <c r="H5" s="2" t="s">
        <v>2</v>
      </c>
      <c r="I5" s="3">
        <v>42258.293749999997</v>
      </c>
      <c r="J5" s="4">
        <v>0</v>
      </c>
      <c r="K5" s="4" t="s">
        <v>199</v>
      </c>
      <c r="N5" s="1" t="s">
        <v>200</v>
      </c>
      <c r="O5" s="1">
        <f>COUNTIF(K4:K138,N5)</f>
        <v>10</v>
      </c>
      <c r="Q5" s="1">
        <v>2</v>
      </c>
      <c r="R5" s="2" t="s">
        <v>202</v>
      </c>
      <c r="S5" s="5" t="s">
        <v>199</v>
      </c>
      <c r="T5" s="3" t="str">
        <f ca="1"/>
        <v>Tag not found</v>
      </c>
      <c r="U5" s="4" t="str">
        <f ca="1"/>
        <v>Tag not found</v>
      </c>
      <c r="W5" s="1" t="s">
        <v>200</v>
      </c>
      <c r="X5" s="1">
        <f>COUNTIF(S$4:S$243,W5)</f>
        <v>10</v>
      </c>
    </row>
    <row r="6" spans="8:24" x14ac:dyDescent="0.25">
      <c r="H6" s="2" t="s">
        <v>3</v>
      </c>
      <c r="I6" s="3">
        <v>42258.293749999997</v>
      </c>
      <c r="J6" s="4">
        <v>0</v>
      </c>
      <c r="K6" s="4" t="s">
        <v>199</v>
      </c>
      <c r="Q6" s="1">
        <v>3</v>
      </c>
      <c r="R6" s="2" t="s">
        <v>203</v>
      </c>
      <c r="S6" s="5" t="s">
        <v>199</v>
      </c>
      <c r="T6" s="3" t="str">
        <f ca="1"/>
        <v>Tag not found</v>
      </c>
      <c r="U6" s="4" t="str">
        <f ca="1"/>
        <v>Tag not found</v>
      </c>
    </row>
    <row r="7" spans="8:24" x14ac:dyDescent="0.25">
      <c r="H7" s="2" t="s">
        <v>4</v>
      </c>
      <c r="I7" s="3">
        <v>42258.293749999997</v>
      </c>
      <c r="J7" s="4">
        <v>209</v>
      </c>
      <c r="K7" s="4" t="s">
        <v>199</v>
      </c>
      <c r="Q7" s="1">
        <v>4</v>
      </c>
      <c r="R7" s="2" t="s">
        <v>204</v>
      </c>
      <c r="S7" s="5" t="s">
        <v>199</v>
      </c>
      <c r="T7" s="3" t="str">
        <f ca="1"/>
        <v>Tag not found</v>
      </c>
      <c r="U7" s="4" t="str">
        <f ca="1"/>
        <v>Tag not found</v>
      </c>
    </row>
    <row r="8" spans="8:24" x14ac:dyDescent="0.25">
      <c r="H8" s="2" t="s">
        <v>5</v>
      </c>
      <c r="I8" s="3">
        <v>42258.293749999997</v>
      </c>
      <c r="J8" s="4">
        <v>15</v>
      </c>
      <c r="K8" s="4" t="s">
        <v>199</v>
      </c>
      <c r="Q8" s="1">
        <v>5</v>
      </c>
      <c r="R8" s="2" t="s">
        <v>205</v>
      </c>
      <c r="S8" s="5" t="s">
        <v>199</v>
      </c>
      <c r="T8" s="3" t="str">
        <f ca="1"/>
        <v>Tag not found</v>
      </c>
      <c r="U8" s="4" t="str">
        <f ca="1"/>
        <v>Tag not found</v>
      </c>
    </row>
    <row r="9" spans="8:24" x14ac:dyDescent="0.25">
      <c r="H9" s="2" t="s">
        <v>6</v>
      </c>
      <c r="I9" s="3">
        <v>42258.293749999997</v>
      </c>
      <c r="J9" s="4">
        <v>322</v>
      </c>
      <c r="K9" s="4" t="s">
        <v>199</v>
      </c>
      <c r="Q9" s="1">
        <v>6</v>
      </c>
      <c r="R9" s="2" t="s">
        <v>206</v>
      </c>
      <c r="S9" s="5" t="s">
        <v>199</v>
      </c>
      <c r="T9" s="3" t="str">
        <f ca="1"/>
        <v>Tag not found</v>
      </c>
      <c r="U9" s="4" t="str">
        <f ca="1"/>
        <v>Tag not found</v>
      </c>
    </row>
    <row r="10" spans="8:24" x14ac:dyDescent="0.25">
      <c r="H10" s="2" t="s">
        <v>7</v>
      </c>
      <c r="I10" s="3">
        <v>42258.293749999997</v>
      </c>
      <c r="J10" s="4">
        <v>37</v>
      </c>
      <c r="K10" s="4" t="s">
        <v>199</v>
      </c>
      <c r="Q10" s="1">
        <v>7</v>
      </c>
      <c r="R10" s="2" t="s">
        <v>207</v>
      </c>
      <c r="S10" s="5" t="s">
        <v>199</v>
      </c>
      <c r="T10" s="3" t="str">
        <f ca="1"/>
        <v>Tag not found</v>
      </c>
      <c r="U10" s="4" t="str">
        <f ca="1"/>
        <v>Tag not found</v>
      </c>
    </row>
    <row r="11" spans="8:24" x14ac:dyDescent="0.25">
      <c r="H11" s="2" t="s">
        <v>8</v>
      </c>
      <c r="I11" s="3">
        <v>42258.293749999997</v>
      </c>
      <c r="J11" s="4">
        <v>57</v>
      </c>
      <c r="K11" s="4" t="s">
        <v>199</v>
      </c>
      <c r="Q11" s="1">
        <v>8</v>
      </c>
      <c r="R11" s="2" t="s">
        <v>208</v>
      </c>
      <c r="S11" s="5" t="s">
        <v>199</v>
      </c>
      <c r="T11" s="3" t="str">
        <f ca="1"/>
        <v>Tag not found</v>
      </c>
      <c r="U11" s="4" t="str">
        <f ca="1"/>
        <v>Tag not found</v>
      </c>
    </row>
    <row r="12" spans="8:24" x14ac:dyDescent="0.25">
      <c r="H12" s="2" t="s">
        <v>9</v>
      </c>
      <c r="I12" s="3">
        <v>42258.293749999997</v>
      </c>
      <c r="J12" s="4">
        <v>228</v>
      </c>
      <c r="K12" s="4" t="s">
        <v>199</v>
      </c>
      <c r="Q12" s="1">
        <v>9</v>
      </c>
      <c r="R12" s="2" t="s">
        <v>209</v>
      </c>
      <c r="S12" s="5" t="s">
        <v>199</v>
      </c>
      <c r="T12" s="3" t="str">
        <f ca="1"/>
        <v>Tag not found</v>
      </c>
      <c r="U12" s="4" t="str">
        <f ca="1"/>
        <v>Tag not found</v>
      </c>
    </row>
    <row r="13" spans="8:24" x14ac:dyDescent="0.25">
      <c r="H13" s="2" t="s">
        <v>10</v>
      </c>
      <c r="I13" s="3">
        <v>42258.293749999997</v>
      </c>
      <c r="J13" s="4">
        <v>3</v>
      </c>
      <c r="K13" s="4" t="s">
        <v>199</v>
      </c>
      <c r="Q13" s="1">
        <v>10</v>
      </c>
      <c r="R13" s="2" t="s">
        <v>210</v>
      </c>
      <c r="S13" s="5" t="s">
        <v>199</v>
      </c>
      <c r="T13" s="3" t="str">
        <f ca="1"/>
        <v>Tag not found</v>
      </c>
      <c r="U13" s="4" t="str">
        <f ca="1"/>
        <v>Tag not found</v>
      </c>
    </row>
    <row r="14" spans="8:24" x14ac:dyDescent="0.25">
      <c r="H14" s="2" t="s">
        <v>11</v>
      </c>
      <c r="I14" s="3">
        <v>42258.293749999997</v>
      </c>
      <c r="J14" s="4">
        <v>93</v>
      </c>
      <c r="K14" s="4" t="s">
        <v>199</v>
      </c>
      <c r="Q14" s="1">
        <v>11</v>
      </c>
      <c r="R14" s="2" t="s">
        <v>211</v>
      </c>
      <c r="S14" s="5" t="s">
        <v>199</v>
      </c>
      <c r="T14" s="3" t="str">
        <f ca="1"/>
        <v>Tag not found</v>
      </c>
      <c r="U14" s="4" t="str">
        <f ca="1"/>
        <v>Tag not found</v>
      </c>
    </row>
    <row r="15" spans="8:24" x14ac:dyDescent="0.25">
      <c r="H15" s="2" t="s">
        <v>12</v>
      </c>
      <c r="I15" s="3">
        <v>42258.293749999997</v>
      </c>
      <c r="J15" s="4">
        <v>6</v>
      </c>
      <c r="K15" s="4" t="s">
        <v>199</v>
      </c>
      <c r="Q15" s="1">
        <v>12</v>
      </c>
      <c r="R15" s="2" t="s">
        <v>212</v>
      </c>
      <c r="S15" s="5" t="s">
        <v>199</v>
      </c>
      <c r="T15" s="3" t="str">
        <f ca="1"/>
        <v>Tag not found</v>
      </c>
      <c r="U15" s="4" t="str">
        <f ca="1"/>
        <v>Tag not found</v>
      </c>
    </row>
    <row r="16" spans="8:24" x14ac:dyDescent="0.25">
      <c r="H16" s="2" t="s">
        <v>13</v>
      </c>
      <c r="I16" s="3">
        <v>42258.293749999997</v>
      </c>
      <c r="J16" s="4">
        <v>21</v>
      </c>
      <c r="K16" s="4" t="s">
        <v>199</v>
      </c>
      <c r="Q16" s="1">
        <v>13</v>
      </c>
      <c r="R16" s="2" t="s">
        <v>213</v>
      </c>
      <c r="S16" s="5" t="s">
        <v>199</v>
      </c>
      <c r="T16" s="3" t="str">
        <f ca="1"/>
        <v>Tag not found</v>
      </c>
      <c r="U16" s="4" t="str">
        <f ca="1"/>
        <v>Tag not found</v>
      </c>
    </row>
    <row r="17" spans="8:21" x14ac:dyDescent="0.25">
      <c r="H17" s="2" t="s">
        <v>14</v>
      </c>
      <c r="I17" s="3">
        <v>42258.293749999997</v>
      </c>
      <c r="J17" s="4">
        <v>0</v>
      </c>
      <c r="K17" s="4" t="s">
        <v>199</v>
      </c>
      <c r="Q17" s="1">
        <v>14</v>
      </c>
      <c r="R17" s="2" t="s">
        <v>214</v>
      </c>
      <c r="S17" s="5" t="s">
        <v>199</v>
      </c>
      <c r="T17" s="3">
        <f ca="1"/>
        <v>41129.775439814817</v>
      </c>
      <c r="U17" s="4" t="str">
        <f ca="1"/>
        <v>Shutdown</v>
      </c>
    </row>
    <row r="18" spans="8:21" x14ac:dyDescent="0.25">
      <c r="H18" s="2" t="s">
        <v>15</v>
      </c>
      <c r="I18" s="3">
        <v>42258.293749999997</v>
      </c>
      <c r="J18" s="4">
        <v>0</v>
      </c>
      <c r="K18" s="4" t="s">
        <v>199</v>
      </c>
      <c r="Q18" s="1">
        <v>15</v>
      </c>
      <c r="R18" s="2" t="s">
        <v>215</v>
      </c>
      <c r="S18" s="5" t="s">
        <v>199</v>
      </c>
      <c r="T18" s="3">
        <f ca="1"/>
        <v>41129.775439814817</v>
      </c>
      <c r="U18" s="4" t="str">
        <f ca="1"/>
        <v>Shutdown</v>
      </c>
    </row>
    <row r="19" spans="8:21" x14ac:dyDescent="0.25">
      <c r="H19" s="2" t="s">
        <v>16</v>
      </c>
      <c r="I19" s="3">
        <v>42258.293749999997</v>
      </c>
      <c r="J19" s="4">
        <v>24</v>
      </c>
      <c r="K19" s="4" t="s">
        <v>199</v>
      </c>
      <c r="Q19" s="1">
        <v>16</v>
      </c>
      <c r="R19" s="2" t="s">
        <v>216</v>
      </c>
      <c r="S19" s="5" t="s">
        <v>199</v>
      </c>
      <c r="T19" s="3">
        <f ca="1"/>
        <v>41129.775439814817</v>
      </c>
      <c r="U19" s="4" t="str">
        <f ca="1"/>
        <v>Shutdown</v>
      </c>
    </row>
    <row r="20" spans="8:21" x14ac:dyDescent="0.25">
      <c r="H20" s="2" t="s">
        <v>17</v>
      </c>
      <c r="I20" s="3">
        <v>42258.293749999997</v>
      </c>
      <c r="J20" s="4">
        <v>1</v>
      </c>
      <c r="K20" s="4" t="s">
        <v>199</v>
      </c>
      <c r="Q20" s="1">
        <v>17</v>
      </c>
      <c r="R20" s="2" t="s">
        <v>217</v>
      </c>
      <c r="S20" s="5" t="s">
        <v>199</v>
      </c>
      <c r="T20" s="3">
        <f ca="1"/>
        <v>41129.775439814817</v>
      </c>
      <c r="U20" s="4" t="str">
        <f ca="1"/>
        <v>Shutdown</v>
      </c>
    </row>
    <row r="21" spans="8:21" x14ac:dyDescent="0.25">
      <c r="H21" s="2" t="s">
        <v>18</v>
      </c>
      <c r="I21" s="3">
        <v>42258.293749999997</v>
      </c>
      <c r="J21" s="4">
        <v>59</v>
      </c>
      <c r="K21" s="4" t="s">
        <v>199</v>
      </c>
      <c r="Q21" s="1">
        <v>18</v>
      </c>
      <c r="R21" s="2" t="s">
        <v>218</v>
      </c>
      <c r="S21" s="5" t="s">
        <v>199</v>
      </c>
      <c r="T21" s="3">
        <f ca="1"/>
        <v>41129.775439814817</v>
      </c>
      <c r="U21" s="4" t="str">
        <f ca="1"/>
        <v>Shutdown</v>
      </c>
    </row>
    <row r="22" spans="8:21" x14ac:dyDescent="0.25">
      <c r="H22" s="2" t="s">
        <v>19</v>
      </c>
      <c r="I22" s="3">
        <v>42258.293749999997</v>
      </c>
      <c r="J22" s="4">
        <v>7</v>
      </c>
      <c r="K22" s="4" t="s">
        <v>199</v>
      </c>
      <c r="Q22" s="1">
        <v>19</v>
      </c>
      <c r="R22" s="2" t="s">
        <v>219</v>
      </c>
      <c r="S22" s="5" t="s">
        <v>199</v>
      </c>
      <c r="T22" s="3">
        <f ca="1"/>
        <v>41129.775439814817</v>
      </c>
      <c r="U22" s="4" t="str">
        <f ca="1"/>
        <v>Shutdown</v>
      </c>
    </row>
    <row r="23" spans="8:21" x14ac:dyDescent="0.25">
      <c r="H23" s="2" t="s">
        <v>21</v>
      </c>
      <c r="I23" s="3">
        <v>42258.293749999997</v>
      </c>
      <c r="J23" s="4">
        <v>93</v>
      </c>
      <c r="K23" s="4" t="s">
        <v>199</v>
      </c>
      <c r="Q23" s="1">
        <v>20</v>
      </c>
      <c r="R23" s="2" t="s">
        <v>220</v>
      </c>
      <c r="S23" s="5" t="s">
        <v>199</v>
      </c>
      <c r="T23" s="3">
        <f ca="1"/>
        <v>41129.775439814817</v>
      </c>
      <c r="U23" s="4" t="str">
        <f ca="1"/>
        <v>Shutdown</v>
      </c>
    </row>
    <row r="24" spans="8:21" x14ac:dyDescent="0.25">
      <c r="H24" s="2" t="s">
        <v>22</v>
      </c>
      <c r="I24" s="3">
        <v>42258.293749999997</v>
      </c>
      <c r="J24" s="4">
        <v>5</v>
      </c>
      <c r="K24" s="4" t="s">
        <v>199</v>
      </c>
      <c r="Q24" s="1">
        <v>21</v>
      </c>
      <c r="R24" s="2" t="s">
        <v>221</v>
      </c>
      <c r="S24" s="5" t="s">
        <v>199</v>
      </c>
      <c r="T24" s="3">
        <f ca="1"/>
        <v>41129.775439814817</v>
      </c>
      <c r="U24" s="4" t="str">
        <f ca="1"/>
        <v>Shutdown</v>
      </c>
    </row>
    <row r="25" spans="8:21" x14ac:dyDescent="0.25">
      <c r="H25" s="2" t="s">
        <v>23</v>
      </c>
      <c r="I25" s="3">
        <v>42258.293749999997</v>
      </c>
      <c r="J25" s="4">
        <v>31</v>
      </c>
      <c r="K25" s="4" t="s">
        <v>199</v>
      </c>
      <c r="Q25" s="1">
        <v>22</v>
      </c>
      <c r="R25" s="2" t="s">
        <v>222</v>
      </c>
      <c r="S25" s="5" t="s">
        <v>199</v>
      </c>
      <c r="T25" s="3">
        <f ca="1"/>
        <v>41129.775439814817</v>
      </c>
      <c r="U25" s="4" t="str">
        <f ca="1"/>
        <v>Shutdown</v>
      </c>
    </row>
    <row r="26" spans="8:21" x14ac:dyDescent="0.25">
      <c r="H26" s="2" t="s">
        <v>24</v>
      </c>
      <c r="I26" s="3">
        <v>42258.293749999997</v>
      </c>
      <c r="J26" s="4">
        <v>30</v>
      </c>
      <c r="K26" s="4" t="s">
        <v>199</v>
      </c>
      <c r="Q26" s="1">
        <v>23</v>
      </c>
      <c r="R26" s="2" t="s">
        <v>223</v>
      </c>
      <c r="S26" s="5" t="s">
        <v>199</v>
      </c>
      <c r="T26" s="3">
        <f ca="1"/>
        <v>41129.775439814817</v>
      </c>
      <c r="U26" s="4" t="str">
        <f ca="1"/>
        <v>Shutdown</v>
      </c>
    </row>
    <row r="27" spans="8:21" x14ac:dyDescent="0.25">
      <c r="H27" s="2" t="s">
        <v>25</v>
      </c>
      <c r="I27" s="3">
        <v>42258.293749999997</v>
      </c>
      <c r="J27" s="4">
        <v>0</v>
      </c>
      <c r="K27" s="4" t="s">
        <v>199</v>
      </c>
      <c r="Q27" s="1">
        <v>24</v>
      </c>
      <c r="R27" s="2" t="s">
        <v>224</v>
      </c>
      <c r="S27" s="5" t="s">
        <v>199</v>
      </c>
      <c r="T27" s="3">
        <f ca="1"/>
        <v>41129.775439814817</v>
      </c>
      <c r="U27" s="4" t="str">
        <f ca="1"/>
        <v>Shutdown</v>
      </c>
    </row>
    <row r="28" spans="8:21" x14ac:dyDescent="0.25">
      <c r="H28" s="2" t="s">
        <v>26</v>
      </c>
      <c r="I28" s="3">
        <v>42258.293749999997</v>
      </c>
      <c r="J28" s="4">
        <v>0</v>
      </c>
      <c r="K28" s="4" t="s">
        <v>199</v>
      </c>
      <c r="Q28" s="1">
        <v>25</v>
      </c>
      <c r="R28" s="2" t="s">
        <v>225</v>
      </c>
      <c r="S28" s="5" t="s">
        <v>199</v>
      </c>
      <c r="T28" s="3">
        <f ca="1"/>
        <v>41129.775439814817</v>
      </c>
      <c r="U28" s="4" t="str">
        <f ca="1"/>
        <v>Shutdown</v>
      </c>
    </row>
    <row r="29" spans="8:21" x14ac:dyDescent="0.25">
      <c r="H29" s="2" t="s">
        <v>27</v>
      </c>
      <c r="I29" s="3">
        <v>42258.293749999997</v>
      </c>
      <c r="J29" s="4">
        <v>0</v>
      </c>
      <c r="K29" s="4" t="s">
        <v>199</v>
      </c>
      <c r="Q29" s="1">
        <v>26</v>
      </c>
      <c r="R29" s="2" t="s">
        <v>226</v>
      </c>
      <c r="S29" s="5" t="s">
        <v>199</v>
      </c>
      <c r="T29" s="3">
        <f ca="1"/>
        <v>41129.775439814817</v>
      </c>
      <c r="U29" s="4" t="str">
        <f ca="1"/>
        <v>Shutdown</v>
      </c>
    </row>
    <row r="30" spans="8:21" x14ac:dyDescent="0.25">
      <c r="H30" s="2" t="s">
        <v>28</v>
      </c>
      <c r="I30" s="3">
        <v>42258.293749999997</v>
      </c>
      <c r="J30" s="4">
        <v>0.93730711936950684</v>
      </c>
      <c r="K30" s="4" t="s">
        <v>199</v>
      </c>
      <c r="Q30" s="1">
        <v>27</v>
      </c>
      <c r="R30" s="2" t="s">
        <v>227</v>
      </c>
      <c r="S30" s="5" t="s">
        <v>199</v>
      </c>
      <c r="T30" s="3">
        <f ca="1"/>
        <v>41129.775439814817</v>
      </c>
      <c r="U30" s="4" t="str">
        <f ca="1"/>
        <v>Shutdown</v>
      </c>
    </row>
    <row r="31" spans="8:21" x14ac:dyDescent="0.25">
      <c r="H31" s="2" t="s">
        <v>29</v>
      </c>
      <c r="I31" s="3">
        <v>42258.293749999997</v>
      </c>
      <c r="J31" s="4">
        <v>0</v>
      </c>
      <c r="K31" s="4" t="s">
        <v>199</v>
      </c>
      <c r="Q31" s="1">
        <v>28</v>
      </c>
      <c r="R31" s="2" t="s">
        <v>228</v>
      </c>
      <c r="S31" s="5" t="s">
        <v>199</v>
      </c>
      <c r="T31" s="3">
        <f ca="1"/>
        <v>41129.775439814817</v>
      </c>
      <c r="U31" s="4" t="str">
        <f ca="1"/>
        <v>Shutdown</v>
      </c>
    </row>
    <row r="32" spans="8:21" x14ac:dyDescent="0.25">
      <c r="H32" s="2" t="s">
        <v>30</v>
      </c>
      <c r="I32" s="3">
        <v>42258.293749999997</v>
      </c>
      <c r="J32" s="4">
        <v>210</v>
      </c>
      <c r="K32" s="4" t="s">
        <v>199</v>
      </c>
      <c r="Q32" s="1">
        <v>29</v>
      </c>
      <c r="R32" s="2" t="s">
        <v>229</v>
      </c>
      <c r="S32" s="5" t="s">
        <v>199</v>
      </c>
      <c r="T32" s="3">
        <f ca="1"/>
        <v>41129.775439814817</v>
      </c>
      <c r="U32" s="4" t="str">
        <f ca="1"/>
        <v>Shutdown</v>
      </c>
    </row>
    <row r="33" spans="8:21" x14ac:dyDescent="0.25">
      <c r="H33" s="2" t="s">
        <v>32</v>
      </c>
      <c r="I33" s="3">
        <v>42258.293749999997</v>
      </c>
      <c r="J33" s="4">
        <v>797</v>
      </c>
      <c r="K33" s="4" t="s">
        <v>199</v>
      </c>
      <c r="Q33" s="1">
        <v>30</v>
      </c>
      <c r="R33" s="2" t="s">
        <v>230</v>
      </c>
      <c r="S33" s="5" t="s">
        <v>199</v>
      </c>
      <c r="T33" s="3">
        <f ca="1"/>
        <v>41129.775439814817</v>
      </c>
      <c r="U33" s="4" t="str">
        <f ca="1"/>
        <v>Shutdown</v>
      </c>
    </row>
    <row r="34" spans="8:21" x14ac:dyDescent="0.25">
      <c r="H34" s="2" t="s">
        <v>33</v>
      </c>
      <c r="I34" s="3">
        <v>42258.293749999997</v>
      </c>
      <c r="J34" s="4">
        <v>0</v>
      </c>
      <c r="K34" s="4" t="s">
        <v>199</v>
      </c>
      <c r="Q34" s="1">
        <v>31</v>
      </c>
      <c r="R34" s="2" t="s">
        <v>231</v>
      </c>
      <c r="S34" s="5" t="s">
        <v>199</v>
      </c>
      <c r="T34" s="3">
        <f ca="1"/>
        <v>41129.775439814817</v>
      </c>
      <c r="U34" s="4" t="str">
        <f ca="1"/>
        <v>Shutdown</v>
      </c>
    </row>
    <row r="35" spans="8:21" x14ac:dyDescent="0.25">
      <c r="H35" s="2" t="s">
        <v>34</v>
      </c>
      <c r="I35" s="3">
        <v>42258.293749999997</v>
      </c>
      <c r="J35" s="4">
        <v>0</v>
      </c>
      <c r="K35" s="4" t="s">
        <v>199</v>
      </c>
      <c r="Q35" s="1">
        <v>32</v>
      </c>
      <c r="R35" s="2" t="s">
        <v>232</v>
      </c>
      <c r="S35" s="5" t="s">
        <v>199</v>
      </c>
      <c r="T35" s="3">
        <f ca="1"/>
        <v>41129.775439814817</v>
      </c>
      <c r="U35" s="4" t="str">
        <f ca="1"/>
        <v>Shutdown</v>
      </c>
    </row>
    <row r="36" spans="8:21" x14ac:dyDescent="0.25">
      <c r="H36" s="2" t="s">
        <v>35</v>
      </c>
      <c r="I36" s="3">
        <v>42258.293749999997</v>
      </c>
      <c r="J36" s="4">
        <v>0</v>
      </c>
      <c r="K36" s="4" t="s">
        <v>199</v>
      </c>
      <c r="Q36" s="1">
        <v>33</v>
      </c>
      <c r="R36" s="2" t="s">
        <v>233</v>
      </c>
      <c r="S36" s="5" t="s">
        <v>199</v>
      </c>
      <c r="T36" s="3">
        <f ca="1"/>
        <v>41129.775439814817</v>
      </c>
      <c r="U36" s="4" t="str">
        <f ca="1"/>
        <v>Shutdown</v>
      </c>
    </row>
    <row r="37" spans="8:21" x14ac:dyDescent="0.25">
      <c r="H37" s="2" t="s">
        <v>36</v>
      </c>
      <c r="I37" s="3">
        <v>42258.293749999997</v>
      </c>
      <c r="J37" s="4">
        <v>0</v>
      </c>
      <c r="K37" s="4" t="s">
        <v>199</v>
      </c>
      <c r="Q37" s="1">
        <v>34</v>
      </c>
      <c r="R37" s="2" t="s">
        <v>234</v>
      </c>
      <c r="S37" s="5" t="s">
        <v>199</v>
      </c>
      <c r="T37" s="3">
        <f ca="1"/>
        <v>41129.775439814817</v>
      </c>
      <c r="U37" s="4" t="str">
        <f ca="1"/>
        <v>Shutdown</v>
      </c>
    </row>
    <row r="38" spans="8:21" x14ac:dyDescent="0.25">
      <c r="H38" s="2" t="s">
        <v>37</v>
      </c>
      <c r="I38" s="3">
        <v>42258.293749999997</v>
      </c>
      <c r="J38" s="4">
        <v>0</v>
      </c>
      <c r="K38" s="4" t="s">
        <v>199</v>
      </c>
      <c r="Q38" s="1">
        <v>35</v>
      </c>
      <c r="R38" s="2" t="s">
        <v>235</v>
      </c>
      <c r="S38" s="5" t="s">
        <v>199</v>
      </c>
      <c r="T38" s="3">
        <f ca="1"/>
        <v>41129.775439814817</v>
      </c>
      <c r="U38" s="4" t="str">
        <f ca="1"/>
        <v>Shutdown</v>
      </c>
    </row>
    <row r="39" spans="8:21" x14ac:dyDescent="0.25">
      <c r="H39" s="2" t="s">
        <v>38</v>
      </c>
      <c r="I39" s="3">
        <v>42258.293749999997</v>
      </c>
      <c r="J39" s="4">
        <v>0</v>
      </c>
      <c r="K39" s="4" t="s">
        <v>199</v>
      </c>
      <c r="Q39" s="1">
        <v>36</v>
      </c>
      <c r="R39" s="2" t="s">
        <v>236</v>
      </c>
      <c r="S39" s="5" t="s">
        <v>199</v>
      </c>
      <c r="T39" s="3">
        <f ca="1"/>
        <v>41129.775439814817</v>
      </c>
      <c r="U39" s="4" t="str">
        <f ca="1"/>
        <v>Shutdown</v>
      </c>
    </row>
    <row r="40" spans="8:21" x14ac:dyDescent="0.25">
      <c r="H40" s="2" t="s">
        <v>40</v>
      </c>
      <c r="I40" s="3">
        <v>42258.293749999997</v>
      </c>
      <c r="J40" s="4">
        <v>0</v>
      </c>
      <c r="K40" s="4" t="s">
        <v>199</v>
      </c>
      <c r="Q40" s="1">
        <v>37</v>
      </c>
      <c r="R40" s="2" t="s">
        <v>237</v>
      </c>
      <c r="S40" s="5" t="s">
        <v>199</v>
      </c>
      <c r="T40" s="3">
        <f ca="1"/>
        <v>41129.775439814817</v>
      </c>
      <c r="U40" s="4" t="str">
        <f ca="1"/>
        <v>Shutdown</v>
      </c>
    </row>
    <row r="41" spans="8:21" x14ac:dyDescent="0.25">
      <c r="H41" s="2" t="s">
        <v>41</v>
      </c>
      <c r="I41" s="3">
        <v>42258.293749999997</v>
      </c>
      <c r="J41" s="4">
        <v>0</v>
      </c>
      <c r="K41" s="4" t="s">
        <v>199</v>
      </c>
      <c r="Q41" s="1">
        <v>38</v>
      </c>
      <c r="R41" s="2" t="s">
        <v>238</v>
      </c>
      <c r="S41" s="5" t="s">
        <v>199</v>
      </c>
      <c r="T41" s="3">
        <f ca="1"/>
        <v>41129.775439814817</v>
      </c>
      <c r="U41" s="4" t="str">
        <f ca="1"/>
        <v>Shutdown</v>
      </c>
    </row>
    <row r="42" spans="8:21" x14ac:dyDescent="0.25">
      <c r="H42" s="2" t="s">
        <v>42</v>
      </c>
      <c r="I42" s="3">
        <v>42258.293749999997</v>
      </c>
      <c r="J42" s="4">
        <v>0</v>
      </c>
      <c r="K42" s="4" t="s">
        <v>199</v>
      </c>
      <c r="Q42" s="1">
        <v>39</v>
      </c>
      <c r="R42" s="2" t="s">
        <v>239</v>
      </c>
      <c r="S42" s="5" t="s">
        <v>199</v>
      </c>
      <c r="T42" s="3">
        <f ca="1"/>
        <v>41129.775439814817</v>
      </c>
      <c r="U42" s="4" t="str">
        <f ca="1"/>
        <v>Shutdown</v>
      </c>
    </row>
    <row r="43" spans="8:21" x14ac:dyDescent="0.25">
      <c r="H43" s="2" t="s">
        <v>43</v>
      </c>
      <c r="I43" s="3">
        <v>42258.293749999997</v>
      </c>
      <c r="J43" s="4">
        <v>0</v>
      </c>
      <c r="K43" s="4" t="s">
        <v>199</v>
      </c>
      <c r="Q43" s="1">
        <v>40</v>
      </c>
      <c r="R43" s="2" t="s">
        <v>240</v>
      </c>
      <c r="S43" s="5" t="s">
        <v>199</v>
      </c>
      <c r="T43" s="3">
        <f ca="1"/>
        <v>41129.775439814817</v>
      </c>
      <c r="U43" s="4" t="str">
        <f ca="1"/>
        <v>Shutdown</v>
      </c>
    </row>
    <row r="44" spans="8:21" x14ac:dyDescent="0.25">
      <c r="H44" s="2" t="s">
        <v>44</v>
      </c>
      <c r="I44" s="3">
        <v>42258.293749999997</v>
      </c>
      <c r="J44" s="4">
        <v>0</v>
      </c>
      <c r="K44" s="4" t="s">
        <v>199</v>
      </c>
      <c r="Q44" s="1">
        <v>41</v>
      </c>
      <c r="R44" s="2" t="s">
        <v>241</v>
      </c>
      <c r="S44" s="5" t="s">
        <v>199</v>
      </c>
      <c r="T44" s="3">
        <f ca="1"/>
        <v>41129.775439814817</v>
      </c>
      <c r="U44" s="4" t="str">
        <f ca="1"/>
        <v>Shutdown</v>
      </c>
    </row>
    <row r="45" spans="8:21" x14ac:dyDescent="0.25">
      <c r="H45" s="2" t="s">
        <v>45</v>
      </c>
      <c r="I45" s="3">
        <v>42258.293749999997</v>
      </c>
      <c r="J45" s="4">
        <v>0</v>
      </c>
      <c r="K45" s="4" t="s">
        <v>199</v>
      </c>
      <c r="Q45" s="1">
        <v>42</v>
      </c>
      <c r="R45" s="2" t="s">
        <v>242</v>
      </c>
      <c r="S45" s="5" t="s">
        <v>199</v>
      </c>
      <c r="T45" s="3">
        <f ca="1"/>
        <v>41129.775439814817</v>
      </c>
      <c r="U45" s="4" t="str">
        <f ca="1"/>
        <v>Shutdown</v>
      </c>
    </row>
    <row r="46" spans="8:21" x14ac:dyDescent="0.25">
      <c r="H46" s="2" t="s">
        <v>46</v>
      </c>
      <c r="I46" s="3">
        <v>42258.293749999997</v>
      </c>
      <c r="J46" s="4">
        <v>0</v>
      </c>
      <c r="K46" s="4" t="s">
        <v>199</v>
      </c>
      <c r="Q46" s="1">
        <v>43</v>
      </c>
      <c r="R46" s="2" t="s">
        <v>243</v>
      </c>
      <c r="S46" s="5" t="s">
        <v>199</v>
      </c>
      <c r="T46" s="3">
        <f ca="1"/>
        <v>41129.775439814817</v>
      </c>
      <c r="U46" s="4" t="str">
        <f ca="1"/>
        <v>Shutdown</v>
      </c>
    </row>
    <row r="47" spans="8:21" x14ac:dyDescent="0.25">
      <c r="H47" s="2" t="s">
        <v>47</v>
      </c>
      <c r="I47" s="3">
        <v>42258.293749999997</v>
      </c>
      <c r="J47" s="4">
        <v>0</v>
      </c>
      <c r="K47" s="4" t="s">
        <v>199</v>
      </c>
      <c r="Q47" s="1">
        <v>44</v>
      </c>
      <c r="R47" s="2" t="s">
        <v>244</v>
      </c>
      <c r="S47" s="5" t="s">
        <v>199</v>
      </c>
      <c r="T47" s="3">
        <f ca="1"/>
        <v>41129.775439814817</v>
      </c>
      <c r="U47" s="4" t="str">
        <f ca="1"/>
        <v>Shutdown</v>
      </c>
    </row>
    <row r="48" spans="8:21" x14ac:dyDescent="0.25">
      <c r="H48" s="2" t="s">
        <v>48</v>
      </c>
      <c r="I48" s="3">
        <v>42258.293749999997</v>
      </c>
      <c r="J48" s="4">
        <v>0</v>
      </c>
      <c r="K48" s="4" t="s">
        <v>199</v>
      </c>
      <c r="Q48" s="1">
        <v>45</v>
      </c>
      <c r="R48" s="2" t="s">
        <v>245</v>
      </c>
      <c r="S48" s="5" t="s">
        <v>199</v>
      </c>
      <c r="T48" s="3">
        <f ca="1"/>
        <v>41129.775439814817</v>
      </c>
      <c r="U48" s="4" t="str">
        <f ca="1"/>
        <v>Shutdown</v>
      </c>
    </row>
    <row r="49" spans="8:21" x14ac:dyDescent="0.25">
      <c r="H49" s="2" t="s">
        <v>49</v>
      </c>
      <c r="I49" s="3">
        <v>42258.293749999997</v>
      </c>
      <c r="J49" s="4">
        <v>0</v>
      </c>
      <c r="K49" s="4" t="s">
        <v>199</v>
      </c>
      <c r="Q49" s="1">
        <v>46</v>
      </c>
      <c r="R49" s="2" t="s">
        <v>246</v>
      </c>
      <c r="S49" s="5" t="s">
        <v>199</v>
      </c>
      <c r="T49" s="3">
        <f ca="1"/>
        <v>41129.775439814817</v>
      </c>
      <c r="U49" s="4" t="str">
        <f ca="1"/>
        <v>Shutdown</v>
      </c>
    </row>
    <row r="50" spans="8:21" x14ac:dyDescent="0.25">
      <c r="H50" s="2" t="s">
        <v>50</v>
      </c>
      <c r="I50" s="3">
        <v>42258.293749999997</v>
      </c>
      <c r="J50" s="4">
        <v>0</v>
      </c>
      <c r="K50" s="4" t="s">
        <v>199</v>
      </c>
      <c r="Q50" s="1">
        <v>47</v>
      </c>
      <c r="R50" s="2" t="s">
        <v>247</v>
      </c>
      <c r="S50" s="5" t="s">
        <v>199</v>
      </c>
      <c r="T50" s="3">
        <f ca="1"/>
        <v>41129.775439814817</v>
      </c>
      <c r="U50" s="4" t="str">
        <f ca="1"/>
        <v>Shutdown</v>
      </c>
    </row>
    <row r="51" spans="8:21" x14ac:dyDescent="0.25">
      <c r="H51" s="2" t="s">
        <v>51</v>
      </c>
      <c r="I51" s="3">
        <v>42258.293749999997</v>
      </c>
      <c r="J51" s="4">
        <v>0</v>
      </c>
      <c r="K51" s="4" t="s">
        <v>199</v>
      </c>
      <c r="Q51" s="1">
        <v>48</v>
      </c>
      <c r="R51" s="2" t="s">
        <v>248</v>
      </c>
      <c r="S51" s="5" t="s">
        <v>199</v>
      </c>
      <c r="T51" s="3">
        <f ca="1"/>
        <v>41129.775439814817</v>
      </c>
      <c r="U51" s="4" t="str">
        <f ca="1"/>
        <v>Shutdown</v>
      </c>
    </row>
    <row r="52" spans="8:21" x14ac:dyDescent="0.25">
      <c r="H52" s="2" t="s">
        <v>52</v>
      </c>
      <c r="I52" s="3">
        <v>42258.293749999997</v>
      </c>
      <c r="J52" s="4">
        <v>2</v>
      </c>
      <c r="K52" s="4" t="s">
        <v>199</v>
      </c>
      <c r="Q52" s="1">
        <v>49</v>
      </c>
      <c r="R52" s="2" t="s">
        <v>249</v>
      </c>
      <c r="S52" s="5" t="s">
        <v>199</v>
      </c>
      <c r="T52" s="3">
        <f ca="1"/>
        <v>41129.775439814817</v>
      </c>
      <c r="U52" s="4" t="str">
        <f ca="1"/>
        <v>Shutdown</v>
      </c>
    </row>
    <row r="53" spans="8:21" x14ac:dyDescent="0.25">
      <c r="H53" s="2" t="s">
        <v>53</v>
      </c>
      <c r="I53" s="3">
        <v>42258.293749999997</v>
      </c>
      <c r="J53" s="4">
        <v>61</v>
      </c>
      <c r="K53" s="4" t="s">
        <v>199</v>
      </c>
      <c r="Q53" s="1">
        <v>50</v>
      </c>
      <c r="R53" s="2" t="s">
        <v>250</v>
      </c>
      <c r="S53" s="5" t="s">
        <v>199</v>
      </c>
      <c r="T53" s="3">
        <f ca="1"/>
        <v>41129.775439814817</v>
      </c>
      <c r="U53" s="4" t="str">
        <f ca="1"/>
        <v>Shutdown</v>
      </c>
    </row>
    <row r="54" spans="8:21" x14ac:dyDescent="0.25">
      <c r="H54" s="2" t="s">
        <v>54</v>
      </c>
      <c r="I54" s="3">
        <v>42258.293749999997</v>
      </c>
      <c r="J54" s="4">
        <v>0</v>
      </c>
      <c r="K54" s="4" t="s">
        <v>199</v>
      </c>
      <c r="Q54" s="1">
        <v>51</v>
      </c>
      <c r="R54" s="2" t="s">
        <v>251</v>
      </c>
      <c r="S54" s="5" t="s">
        <v>199</v>
      </c>
      <c r="T54" s="3">
        <f ca="1"/>
        <v>41129.775439814817</v>
      </c>
      <c r="U54" s="4" t="str">
        <f ca="1"/>
        <v>Shutdown</v>
      </c>
    </row>
    <row r="55" spans="8:21" x14ac:dyDescent="0.25">
      <c r="H55" s="2" t="s">
        <v>55</v>
      </c>
      <c r="I55" s="3">
        <v>42258.293749999997</v>
      </c>
      <c r="J55" s="4">
        <v>0</v>
      </c>
      <c r="K55" s="4" t="s">
        <v>199</v>
      </c>
      <c r="Q55" s="1">
        <v>52</v>
      </c>
      <c r="R55" s="2" t="s">
        <v>252</v>
      </c>
      <c r="S55" s="5" t="s">
        <v>199</v>
      </c>
      <c r="T55" s="3">
        <f ca="1"/>
        <v>41129.775439814817</v>
      </c>
      <c r="U55" s="4" t="str">
        <f ca="1"/>
        <v>Shutdown</v>
      </c>
    </row>
    <row r="56" spans="8:21" x14ac:dyDescent="0.25">
      <c r="H56" s="2" t="s">
        <v>56</v>
      </c>
      <c r="I56" s="3">
        <v>42258.293749999997</v>
      </c>
      <c r="J56" s="4">
        <v>0</v>
      </c>
      <c r="K56" s="4" t="s">
        <v>199</v>
      </c>
      <c r="Q56" s="1">
        <v>53</v>
      </c>
      <c r="R56" s="2" t="s">
        <v>253</v>
      </c>
      <c r="S56" s="5" t="s">
        <v>199</v>
      </c>
      <c r="T56" s="3">
        <f ca="1"/>
        <v>41129.775439814817</v>
      </c>
      <c r="U56" s="4" t="str">
        <f ca="1"/>
        <v>Shutdown</v>
      </c>
    </row>
    <row r="57" spans="8:21" x14ac:dyDescent="0.25">
      <c r="H57" s="2" t="s">
        <v>57</v>
      </c>
      <c r="I57" s="3">
        <v>42258.293749999997</v>
      </c>
      <c r="J57" s="4">
        <v>0</v>
      </c>
      <c r="K57" s="4" t="s">
        <v>199</v>
      </c>
      <c r="Q57" s="1">
        <v>54</v>
      </c>
      <c r="R57" s="2" t="s">
        <v>254</v>
      </c>
      <c r="S57" s="5" t="s">
        <v>199</v>
      </c>
      <c r="T57" s="3">
        <f ca="1"/>
        <v>41129.775439814817</v>
      </c>
      <c r="U57" s="4" t="str">
        <f ca="1"/>
        <v>Shutdown</v>
      </c>
    </row>
    <row r="58" spans="8:21" x14ac:dyDescent="0.25">
      <c r="H58" s="2" t="s">
        <v>58</v>
      </c>
      <c r="I58" s="3">
        <v>42258.293749999997</v>
      </c>
      <c r="J58" s="4">
        <v>0</v>
      </c>
      <c r="K58" s="4" t="s">
        <v>199</v>
      </c>
      <c r="Q58" s="1">
        <v>55</v>
      </c>
      <c r="R58" s="2" t="s">
        <v>255</v>
      </c>
      <c r="S58" s="5" t="s">
        <v>199</v>
      </c>
      <c r="T58" s="3">
        <f ca="1"/>
        <v>41129.775439814817</v>
      </c>
      <c r="U58" s="4" t="str">
        <f ca="1"/>
        <v>Shutdown</v>
      </c>
    </row>
    <row r="59" spans="8:21" x14ac:dyDescent="0.25">
      <c r="H59" s="2" t="s">
        <v>59</v>
      </c>
      <c r="I59" s="3">
        <v>42258.293749999997</v>
      </c>
      <c r="J59" s="4">
        <v>0</v>
      </c>
      <c r="K59" s="4" t="s">
        <v>199</v>
      </c>
      <c r="Q59" s="1">
        <v>56</v>
      </c>
      <c r="R59" s="2" t="s">
        <v>256</v>
      </c>
      <c r="S59" s="5" t="s">
        <v>199</v>
      </c>
      <c r="T59" s="3">
        <f ca="1"/>
        <v>41129.775439814817</v>
      </c>
      <c r="U59" s="4" t="str">
        <f ca="1"/>
        <v>Shutdown</v>
      </c>
    </row>
    <row r="60" spans="8:21" x14ac:dyDescent="0.25">
      <c r="H60" s="2" t="s">
        <v>60</v>
      </c>
      <c r="I60" s="3">
        <v>42258.293749999997</v>
      </c>
      <c r="J60" s="4">
        <v>10</v>
      </c>
      <c r="K60" s="4" t="s">
        <v>199</v>
      </c>
      <c r="Q60" s="1">
        <v>57</v>
      </c>
      <c r="R60" s="2" t="s">
        <v>257</v>
      </c>
      <c r="S60" s="5" t="s">
        <v>199</v>
      </c>
      <c r="T60" s="3">
        <f ca="1"/>
        <v>41129.775439814817</v>
      </c>
      <c r="U60" s="4" t="str">
        <f ca="1"/>
        <v>Shutdown</v>
      </c>
    </row>
    <row r="61" spans="8:21" x14ac:dyDescent="0.25">
      <c r="H61" s="2" t="s">
        <v>61</v>
      </c>
      <c r="I61" s="3">
        <v>42258.293749999997</v>
      </c>
      <c r="J61" s="4">
        <v>0</v>
      </c>
      <c r="K61" s="4" t="s">
        <v>199</v>
      </c>
      <c r="Q61" s="1">
        <v>58</v>
      </c>
      <c r="R61" s="2" t="s">
        <v>258</v>
      </c>
      <c r="S61" s="5" t="s">
        <v>199</v>
      </c>
      <c r="T61" s="3">
        <f ca="1"/>
        <v>41129.775439814817</v>
      </c>
      <c r="U61" s="4" t="str">
        <f ca="1"/>
        <v>Shutdown</v>
      </c>
    </row>
    <row r="62" spans="8:21" x14ac:dyDescent="0.25">
      <c r="H62" s="2" t="s">
        <v>63</v>
      </c>
      <c r="I62" s="3">
        <v>42258.293749999997</v>
      </c>
      <c r="J62" s="4">
        <v>0</v>
      </c>
      <c r="K62" s="4" t="s">
        <v>199</v>
      </c>
      <c r="Q62" s="1">
        <v>59</v>
      </c>
      <c r="R62" s="2" t="s">
        <v>259</v>
      </c>
      <c r="S62" s="5" t="s">
        <v>199</v>
      </c>
      <c r="T62" s="3">
        <f ca="1"/>
        <v>41129.775439814817</v>
      </c>
      <c r="U62" s="4" t="str">
        <f ca="1"/>
        <v>Shutdown</v>
      </c>
    </row>
    <row r="63" spans="8:21" x14ac:dyDescent="0.25">
      <c r="H63" s="2" t="s">
        <v>66</v>
      </c>
      <c r="I63" s="3">
        <v>42258.293749999997</v>
      </c>
      <c r="J63" s="4">
        <v>0</v>
      </c>
      <c r="K63" s="4" t="s">
        <v>199</v>
      </c>
      <c r="Q63" s="1">
        <v>60</v>
      </c>
      <c r="R63" s="2" t="s">
        <v>260</v>
      </c>
      <c r="S63" s="5" t="s">
        <v>199</v>
      </c>
      <c r="T63" s="3">
        <f ca="1"/>
        <v>41129.775439814817</v>
      </c>
      <c r="U63" s="4" t="str">
        <f ca="1"/>
        <v>Shutdown</v>
      </c>
    </row>
    <row r="64" spans="8:21" x14ac:dyDescent="0.25">
      <c r="H64" s="2" t="s">
        <v>68</v>
      </c>
      <c r="I64" s="3">
        <v>42258.293749999997</v>
      </c>
      <c r="J64" s="4">
        <v>0</v>
      </c>
      <c r="K64" s="4" t="s">
        <v>199</v>
      </c>
      <c r="Q64" s="1">
        <v>61</v>
      </c>
      <c r="R64" s="2" t="s">
        <v>261</v>
      </c>
      <c r="S64" s="5" t="s">
        <v>199</v>
      </c>
      <c r="T64" s="3">
        <f ca="1"/>
        <v>41129.775439814817</v>
      </c>
      <c r="U64" s="4" t="str">
        <f ca="1"/>
        <v>Shutdown</v>
      </c>
    </row>
    <row r="65" spans="8:21" x14ac:dyDescent="0.25">
      <c r="H65" s="2" t="s">
        <v>69</v>
      </c>
      <c r="I65" s="3">
        <v>42258.293749999997</v>
      </c>
      <c r="J65" s="4">
        <v>0</v>
      </c>
      <c r="K65" s="4" t="s">
        <v>199</v>
      </c>
      <c r="Q65" s="1">
        <v>62</v>
      </c>
      <c r="R65" s="2" t="s">
        <v>262</v>
      </c>
      <c r="S65" s="5" t="s">
        <v>199</v>
      </c>
      <c r="T65" s="3">
        <f ca="1"/>
        <v>41129.775439814817</v>
      </c>
      <c r="U65" s="4" t="str">
        <f ca="1"/>
        <v>Shutdown</v>
      </c>
    </row>
    <row r="66" spans="8:21" x14ac:dyDescent="0.25">
      <c r="H66" s="2" t="s">
        <v>70</v>
      </c>
      <c r="I66" s="3">
        <v>42258.293749999997</v>
      </c>
      <c r="J66" s="4">
        <v>0</v>
      </c>
      <c r="K66" s="4" t="s">
        <v>199</v>
      </c>
      <c r="Q66" s="1">
        <v>63</v>
      </c>
      <c r="R66" s="2" t="s">
        <v>263</v>
      </c>
      <c r="S66" s="5" t="s">
        <v>199</v>
      </c>
      <c r="T66" s="3">
        <f ca="1"/>
        <v>41129.775439814817</v>
      </c>
      <c r="U66" s="4" t="str">
        <f ca="1"/>
        <v>Shutdown</v>
      </c>
    </row>
    <row r="67" spans="8:21" x14ac:dyDescent="0.25">
      <c r="H67" s="2" t="s">
        <v>71</v>
      </c>
      <c r="I67" s="3">
        <v>42258.293749999997</v>
      </c>
      <c r="J67" s="4">
        <v>0</v>
      </c>
      <c r="K67" s="4" t="s">
        <v>199</v>
      </c>
      <c r="Q67" s="1">
        <v>64</v>
      </c>
      <c r="R67" s="2" t="s">
        <v>264</v>
      </c>
      <c r="S67" s="5" t="s">
        <v>199</v>
      </c>
      <c r="T67" s="3">
        <f ca="1"/>
        <v>41129.775439814817</v>
      </c>
      <c r="U67" s="4" t="str">
        <f ca="1"/>
        <v>Shutdown</v>
      </c>
    </row>
    <row r="68" spans="8:21" x14ac:dyDescent="0.25">
      <c r="H68" s="2" t="s">
        <v>72</v>
      </c>
      <c r="I68" s="3">
        <v>42258.293749999997</v>
      </c>
      <c r="J68" s="4">
        <v>0</v>
      </c>
      <c r="K68" s="4" t="s">
        <v>199</v>
      </c>
      <c r="Q68" s="1">
        <v>65</v>
      </c>
      <c r="R68" s="2" t="s">
        <v>265</v>
      </c>
      <c r="S68" s="5" t="s">
        <v>199</v>
      </c>
      <c r="T68" s="3">
        <f ca="1"/>
        <v>41129.775439814817</v>
      </c>
      <c r="U68" s="4" t="str">
        <f ca="1"/>
        <v>Shutdown</v>
      </c>
    </row>
    <row r="69" spans="8:21" x14ac:dyDescent="0.25">
      <c r="H69" s="2" t="s">
        <v>73</v>
      </c>
      <c r="I69" s="3">
        <v>42258.293749999997</v>
      </c>
      <c r="J69" s="4">
        <v>0</v>
      </c>
      <c r="K69" s="4" t="s">
        <v>199</v>
      </c>
      <c r="Q69" s="1">
        <v>66</v>
      </c>
      <c r="R69" s="2" t="s">
        <v>268</v>
      </c>
      <c r="S69" s="5" t="s">
        <v>199</v>
      </c>
      <c r="T69" s="3">
        <f ca="1"/>
        <v>41129.775439814817</v>
      </c>
      <c r="U69" s="4" t="str">
        <f ca="1"/>
        <v>Shutdown</v>
      </c>
    </row>
    <row r="70" spans="8:21" x14ac:dyDescent="0.25">
      <c r="H70" s="2" t="s">
        <v>75</v>
      </c>
      <c r="I70" s="3">
        <v>42258.293749999997</v>
      </c>
      <c r="J70" s="4">
        <v>0</v>
      </c>
      <c r="K70" s="4" t="s">
        <v>199</v>
      </c>
      <c r="Q70" s="1">
        <v>67</v>
      </c>
      <c r="R70" s="2" t="s">
        <v>269</v>
      </c>
      <c r="S70" s="5" t="s">
        <v>199</v>
      </c>
      <c r="T70" s="3">
        <f ca="1"/>
        <v>41129.775439814817</v>
      </c>
      <c r="U70" s="4" t="str">
        <f ca="1"/>
        <v>Shutdown</v>
      </c>
    </row>
    <row r="71" spans="8:21" x14ac:dyDescent="0.25">
      <c r="H71" s="2" t="s">
        <v>76</v>
      </c>
      <c r="I71" s="3">
        <v>42258.293749999997</v>
      </c>
      <c r="J71" s="4">
        <v>0</v>
      </c>
      <c r="K71" s="4" t="s">
        <v>199</v>
      </c>
      <c r="Q71" s="1">
        <v>68</v>
      </c>
      <c r="R71" s="2" t="s">
        <v>267</v>
      </c>
      <c r="S71" s="5" t="s">
        <v>199</v>
      </c>
      <c r="T71" s="3">
        <f ca="1"/>
        <v>41129.775439814817</v>
      </c>
      <c r="U71" s="4" t="str">
        <f ca="1"/>
        <v>Shutdown</v>
      </c>
    </row>
    <row r="72" spans="8:21" x14ac:dyDescent="0.25">
      <c r="H72" s="2" t="s">
        <v>77</v>
      </c>
      <c r="I72" s="3">
        <v>42258.293749999997</v>
      </c>
      <c r="J72" s="4">
        <v>0</v>
      </c>
      <c r="K72" s="4" t="s">
        <v>199</v>
      </c>
      <c r="Q72" s="1">
        <v>69</v>
      </c>
      <c r="R72" s="2" t="s">
        <v>270</v>
      </c>
      <c r="S72" s="5" t="s">
        <v>199</v>
      </c>
      <c r="T72" s="3">
        <f ca="1"/>
        <v>41129.775439814817</v>
      </c>
      <c r="U72" s="4" t="str">
        <f ca="1"/>
        <v>Shutdown</v>
      </c>
    </row>
    <row r="73" spans="8:21" x14ac:dyDescent="0.25">
      <c r="H73" s="2" t="s">
        <v>78</v>
      </c>
      <c r="I73" s="3">
        <v>42258.293749999997</v>
      </c>
      <c r="J73" s="4">
        <v>0</v>
      </c>
      <c r="K73" s="4" t="s">
        <v>199</v>
      </c>
      <c r="Q73" s="1">
        <v>70</v>
      </c>
      <c r="R73" s="2" t="s">
        <v>271</v>
      </c>
      <c r="S73" s="5" t="s">
        <v>199</v>
      </c>
      <c r="T73" s="3">
        <f ca="1"/>
        <v>41129.775439814817</v>
      </c>
      <c r="U73" s="4" t="str">
        <f ca="1"/>
        <v>Shutdown</v>
      </c>
    </row>
    <row r="74" spans="8:21" x14ac:dyDescent="0.25">
      <c r="H74" s="2" t="s">
        <v>79</v>
      </c>
      <c r="I74" s="3">
        <v>42258.293749999997</v>
      </c>
      <c r="J74" s="4">
        <v>0</v>
      </c>
      <c r="K74" s="4" t="s">
        <v>199</v>
      </c>
      <c r="Q74" s="1">
        <v>71</v>
      </c>
      <c r="R74" s="2" t="s">
        <v>272</v>
      </c>
      <c r="S74" s="5" t="s">
        <v>199</v>
      </c>
      <c r="T74" s="3">
        <f ca="1"/>
        <v>41129.775439814817</v>
      </c>
      <c r="U74" s="4" t="str">
        <f ca="1"/>
        <v>Shutdown</v>
      </c>
    </row>
    <row r="75" spans="8:21" x14ac:dyDescent="0.25">
      <c r="H75" s="2" t="s">
        <v>80</v>
      </c>
      <c r="I75" s="3">
        <v>42258.293749999997</v>
      </c>
      <c r="J75" s="4">
        <v>0</v>
      </c>
      <c r="K75" s="4" t="s">
        <v>199</v>
      </c>
      <c r="Q75" s="1">
        <v>72</v>
      </c>
      <c r="R75" s="2" t="s">
        <v>273</v>
      </c>
      <c r="S75" s="5" t="s">
        <v>199</v>
      </c>
      <c r="T75" s="3">
        <f ca="1"/>
        <v>41129.775439814817</v>
      </c>
      <c r="U75" s="4" t="str">
        <f ca="1"/>
        <v>Shutdown</v>
      </c>
    </row>
    <row r="76" spans="8:21" x14ac:dyDescent="0.25">
      <c r="H76" s="2" t="s">
        <v>81</v>
      </c>
      <c r="I76" s="3">
        <v>42258.293749999997</v>
      </c>
      <c r="J76" s="4">
        <v>0</v>
      </c>
      <c r="K76" s="4" t="s">
        <v>199</v>
      </c>
      <c r="Q76" s="1">
        <v>73</v>
      </c>
      <c r="R76" s="2" t="s">
        <v>274</v>
      </c>
      <c r="S76" s="5" t="s">
        <v>199</v>
      </c>
      <c r="T76" s="3">
        <f ca="1"/>
        <v>41129.775439814817</v>
      </c>
      <c r="U76" s="4" t="str">
        <f ca="1"/>
        <v>Shutdown</v>
      </c>
    </row>
    <row r="77" spans="8:21" x14ac:dyDescent="0.25">
      <c r="H77" s="2" t="s">
        <v>82</v>
      </c>
      <c r="I77" s="3">
        <v>42258.293749999997</v>
      </c>
      <c r="J77" s="4">
        <v>0</v>
      </c>
      <c r="K77" s="4" t="s">
        <v>199</v>
      </c>
      <c r="Q77" s="1">
        <v>74</v>
      </c>
      <c r="R77" s="2" t="s">
        <v>275</v>
      </c>
      <c r="S77" s="5" t="s">
        <v>199</v>
      </c>
      <c r="T77" s="3">
        <f ca="1"/>
        <v>41129.775439814817</v>
      </c>
      <c r="U77" s="4" t="str">
        <f ca="1"/>
        <v>Shutdown</v>
      </c>
    </row>
    <row r="78" spans="8:21" x14ac:dyDescent="0.25">
      <c r="H78" s="2" t="s">
        <v>83</v>
      </c>
      <c r="I78" s="3">
        <v>42258.293749999997</v>
      </c>
      <c r="J78" s="4">
        <v>0</v>
      </c>
      <c r="K78" s="4" t="s">
        <v>199</v>
      </c>
      <c r="Q78" s="1">
        <v>75</v>
      </c>
      <c r="R78" s="2" t="s">
        <v>278</v>
      </c>
      <c r="S78" s="5" t="s">
        <v>199</v>
      </c>
      <c r="T78" s="3">
        <f ca="1"/>
        <v>41129.775439814817</v>
      </c>
      <c r="U78" s="4" t="str">
        <f ca="1"/>
        <v>Shutdown</v>
      </c>
    </row>
    <row r="79" spans="8:21" x14ac:dyDescent="0.25">
      <c r="H79" s="2" t="s">
        <v>84</v>
      </c>
      <c r="I79" s="3">
        <v>42258.293749999997</v>
      </c>
      <c r="J79" s="4">
        <v>0</v>
      </c>
      <c r="K79" s="4" t="s">
        <v>199</v>
      </c>
      <c r="Q79" s="1">
        <v>76</v>
      </c>
      <c r="R79" s="2" t="s">
        <v>279</v>
      </c>
      <c r="S79" s="5" t="s">
        <v>199</v>
      </c>
      <c r="T79" s="3">
        <f ca="1"/>
        <v>41129.775439814817</v>
      </c>
      <c r="U79" s="4" t="str">
        <f ca="1"/>
        <v>Shutdown</v>
      </c>
    </row>
    <row r="80" spans="8:21" x14ac:dyDescent="0.25">
      <c r="H80" s="2" t="s">
        <v>85</v>
      </c>
      <c r="I80" s="3">
        <v>42258.293749999997</v>
      </c>
      <c r="J80" s="4">
        <v>0</v>
      </c>
      <c r="K80" s="4" t="s">
        <v>199</v>
      </c>
      <c r="Q80" s="1">
        <v>77</v>
      </c>
      <c r="R80" s="2" t="s">
        <v>280</v>
      </c>
      <c r="S80" s="5" t="s">
        <v>199</v>
      </c>
      <c r="T80" s="3">
        <f ca="1"/>
        <v>41129.775439814817</v>
      </c>
      <c r="U80" s="4" t="str">
        <f ca="1"/>
        <v>Shutdown</v>
      </c>
    </row>
    <row r="81" spans="8:21" x14ac:dyDescent="0.25">
      <c r="H81" s="2" t="s">
        <v>86</v>
      </c>
      <c r="I81" s="3">
        <v>42258.293749999997</v>
      </c>
      <c r="J81" s="4">
        <v>0</v>
      </c>
      <c r="K81" s="4" t="s">
        <v>199</v>
      </c>
      <c r="Q81" s="1">
        <v>78</v>
      </c>
      <c r="R81" s="2" t="s">
        <v>282</v>
      </c>
      <c r="S81" s="5" t="s">
        <v>199</v>
      </c>
      <c r="T81" s="3">
        <f ca="1"/>
        <v>41129.775439814817</v>
      </c>
      <c r="U81" s="4" t="str">
        <f ca="1"/>
        <v>Shutdown</v>
      </c>
    </row>
    <row r="82" spans="8:21" x14ac:dyDescent="0.25">
      <c r="H82" s="2" t="s">
        <v>87</v>
      </c>
      <c r="I82" s="3">
        <v>42258.293749999997</v>
      </c>
      <c r="J82" s="4">
        <v>0</v>
      </c>
      <c r="K82" s="4" t="s">
        <v>199</v>
      </c>
      <c r="Q82" s="1">
        <v>79</v>
      </c>
      <c r="R82" s="2" t="s">
        <v>283</v>
      </c>
      <c r="S82" s="5" t="s">
        <v>199</v>
      </c>
      <c r="T82" s="3">
        <f ca="1"/>
        <v>41129.775439814817</v>
      </c>
      <c r="U82" s="4" t="str">
        <f ca="1"/>
        <v>Shutdown</v>
      </c>
    </row>
    <row r="83" spans="8:21" x14ac:dyDescent="0.25">
      <c r="H83" s="2" t="s">
        <v>88</v>
      </c>
      <c r="I83" s="3">
        <v>42258.293749999997</v>
      </c>
      <c r="J83" s="4">
        <v>0</v>
      </c>
      <c r="K83" s="4" t="s">
        <v>199</v>
      </c>
      <c r="Q83" s="1">
        <v>80</v>
      </c>
      <c r="R83" s="2" t="s">
        <v>281</v>
      </c>
      <c r="S83" s="5" t="s">
        <v>199</v>
      </c>
      <c r="T83" s="3">
        <f ca="1"/>
        <v>41129.775439814817</v>
      </c>
      <c r="U83" s="4" t="str">
        <f ca="1"/>
        <v>Shutdown</v>
      </c>
    </row>
    <row r="84" spans="8:21" x14ac:dyDescent="0.25">
      <c r="H84" s="2" t="s">
        <v>89</v>
      </c>
      <c r="I84" s="3">
        <v>42258.293749999997</v>
      </c>
      <c r="J84" s="4">
        <v>0</v>
      </c>
      <c r="K84" s="4" t="s">
        <v>199</v>
      </c>
      <c r="Q84" s="1">
        <v>81</v>
      </c>
      <c r="R84" s="2" t="s">
        <v>284</v>
      </c>
      <c r="S84" s="5" t="s">
        <v>199</v>
      </c>
      <c r="T84" s="3">
        <f ca="1"/>
        <v>41129.775439814817</v>
      </c>
      <c r="U84" s="4" t="str">
        <f ca="1"/>
        <v>Shutdown</v>
      </c>
    </row>
    <row r="85" spans="8:21" x14ac:dyDescent="0.25">
      <c r="H85" s="2" t="s">
        <v>90</v>
      </c>
      <c r="I85" s="3">
        <v>42258.293749999997</v>
      </c>
      <c r="J85" s="4">
        <v>0</v>
      </c>
      <c r="K85" s="4" t="s">
        <v>199</v>
      </c>
      <c r="Q85" s="1">
        <v>82</v>
      </c>
      <c r="R85" s="2" t="s">
        <v>285</v>
      </c>
      <c r="S85" s="5" t="s">
        <v>199</v>
      </c>
      <c r="T85" s="3">
        <f ca="1"/>
        <v>41129.775439814817</v>
      </c>
      <c r="U85" s="4" t="str">
        <f ca="1"/>
        <v>Shutdown</v>
      </c>
    </row>
    <row r="86" spans="8:21" x14ac:dyDescent="0.25">
      <c r="H86" s="2" t="s">
        <v>91</v>
      </c>
      <c r="I86" s="3">
        <v>42258.293749999997</v>
      </c>
      <c r="J86" s="4">
        <v>250</v>
      </c>
      <c r="K86" s="4" t="s">
        <v>199</v>
      </c>
      <c r="Q86" s="1">
        <v>83</v>
      </c>
      <c r="R86" s="2" t="s">
        <v>286</v>
      </c>
      <c r="S86" s="5" t="s">
        <v>199</v>
      </c>
      <c r="T86" s="3">
        <f ca="1"/>
        <v>41129.775439814817</v>
      </c>
      <c r="U86" s="4" t="str">
        <f ca="1"/>
        <v>Shutdown</v>
      </c>
    </row>
    <row r="87" spans="8:21" x14ac:dyDescent="0.25">
      <c r="H87" s="2" t="s">
        <v>93</v>
      </c>
      <c r="I87" s="3">
        <v>42258.293749999997</v>
      </c>
      <c r="J87" s="4">
        <v>0</v>
      </c>
      <c r="K87" s="4" t="s">
        <v>199</v>
      </c>
      <c r="Q87" s="1">
        <v>84</v>
      </c>
      <c r="R87" s="2" t="s">
        <v>266</v>
      </c>
      <c r="S87" s="5" t="s">
        <v>199</v>
      </c>
      <c r="T87" s="3">
        <f ca="1"/>
        <v>41134.291666666664</v>
      </c>
      <c r="U87" s="4">
        <f ca="1"/>
        <v>7</v>
      </c>
    </row>
    <row r="88" spans="8:21" x14ac:dyDescent="0.25">
      <c r="H88" s="2" t="s">
        <v>94</v>
      </c>
      <c r="I88" s="3">
        <v>42258.293749999997</v>
      </c>
      <c r="J88" s="4">
        <v>0</v>
      </c>
      <c r="K88" s="4" t="s">
        <v>199</v>
      </c>
      <c r="Q88" s="1">
        <v>85</v>
      </c>
      <c r="R88" s="2" t="s">
        <v>287</v>
      </c>
      <c r="S88" s="5" t="s">
        <v>199</v>
      </c>
      <c r="T88" s="3">
        <f ca="1"/>
        <v>41135</v>
      </c>
      <c r="U88" s="4">
        <f ca="1"/>
        <v>92</v>
      </c>
    </row>
    <row r="89" spans="8:21" x14ac:dyDescent="0.25">
      <c r="H89" s="2" t="s">
        <v>95</v>
      </c>
      <c r="I89" s="3">
        <v>42258.293749999997</v>
      </c>
      <c r="J89" s="4">
        <v>0</v>
      </c>
      <c r="K89" s="4" t="s">
        <v>199</v>
      </c>
      <c r="Q89" s="1">
        <v>86</v>
      </c>
      <c r="R89" s="2" t="s">
        <v>288</v>
      </c>
      <c r="S89" s="5" t="s">
        <v>199</v>
      </c>
      <c r="T89" s="3">
        <f ca="1"/>
        <v>41135</v>
      </c>
      <c r="U89" s="4">
        <f ca="1"/>
        <v>94</v>
      </c>
    </row>
    <row r="90" spans="8:21" x14ac:dyDescent="0.25">
      <c r="H90" s="2" t="s">
        <v>96</v>
      </c>
      <c r="I90" s="3">
        <v>42258.293749999997</v>
      </c>
      <c r="J90" s="4">
        <v>0.80459767580032349</v>
      </c>
      <c r="K90" s="4" t="s">
        <v>199</v>
      </c>
      <c r="Q90" s="1">
        <v>87</v>
      </c>
      <c r="R90" s="2" t="s">
        <v>289</v>
      </c>
      <c r="S90" s="5" t="s">
        <v>199</v>
      </c>
      <c r="T90" s="3">
        <f ca="1"/>
        <v>41135</v>
      </c>
      <c r="U90" s="4">
        <f ca="1"/>
        <v>96</v>
      </c>
    </row>
    <row r="91" spans="8:21" x14ac:dyDescent="0.25">
      <c r="H91" s="2" t="s">
        <v>97</v>
      </c>
      <c r="I91" s="3">
        <v>42258.293749999997</v>
      </c>
      <c r="J91" s="4">
        <v>233</v>
      </c>
      <c r="K91" s="4" t="s">
        <v>199</v>
      </c>
      <c r="Q91" s="1">
        <v>88</v>
      </c>
      <c r="R91" s="2" t="s">
        <v>290</v>
      </c>
      <c r="S91" s="5" t="s">
        <v>199</v>
      </c>
      <c r="T91" s="3">
        <f ca="1"/>
        <v>41135</v>
      </c>
      <c r="U91" s="4">
        <f ca="1"/>
        <v>100</v>
      </c>
    </row>
    <row r="92" spans="8:21" x14ac:dyDescent="0.25">
      <c r="H92" s="2" t="s">
        <v>98</v>
      </c>
      <c r="I92" s="3">
        <v>42258.293749999997</v>
      </c>
      <c r="J92" s="4">
        <v>10</v>
      </c>
      <c r="K92" s="4" t="s">
        <v>199</v>
      </c>
      <c r="Q92" s="1">
        <v>89</v>
      </c>
      <c r="R92" s="2" t="s">
        <v>291</v>
      </c>
      <c r="S92" s="5" t="s">
        <v>199</v>
      </c>
      <c r="T92" s="3">
        <f ca="1"/>
        <v>41135</v>
      </c>
      <c r="U92" s="4">
        <f ca="1"/>
        <v>102</v>
      </c>
    </row>
    <row r="93" spans="8:21" x14ac:dyDescent="0.25">
      <c r="H93" s="2" t="s">
        <v>99</v>
      </c>
      <c r="I93" s="3">
        <v>42258.293749999997</v>
      </c>
      <c r="J93" s="4">
        <v>0</v>
      </c>
      <c r="K93" s="4" t="s">
        <v>199</v>
      </c>
      <c r="Q93" s="1">
        <v>90</v>
      </c>
      <c r="R93" s="2" t="s">
        <v>292</v>
      </c>
      <c r="S93" s="5" t="s">
        <v>199</v>
      </c>
      <c r="T93" s="3">
        <f ca="1"/>
        <v>41135</v>
      </c>
      <c r="U93" s="4">
        <f ca="1"/>
        <v>98</v>
      </c>
    </row>
    <row r="94" spans="8:21" x14ac:dyDescent="0.25">
      <c r="H94" s="2" t="s">
        <v>100</v>
      </c>
      <c r="I94" s="3">
        <v>42258.293749999997</v>
      </c>
      <c r="J94" s="4">
        <v>0</v>
      </c>
      <c r="K94" s="4" t="s">
        <v>199</v>
      </c>
      <c r="Q94" s="1">
        <v>91</v>
      </c>
      <c r="R94" s="2" t="s">
        <v>293</v>
      </c>
      <c r="S94" s="5" t="s">
        <v>199</v>
      </c>
      <c r="T94" s="3">
        <f ca="1"/>
        <v>41135</v>
      </c>
      <c r="U94" s="4">
        <f ca="1"/>
        <v>78</v>
      </c>
    </row>
    <row r="95" spans="8:21" x14ac:dyDescent="0.25">
      <c r="H95" s="2" t="s">
        <v>101</v>
      </c>
      <c r="I95" s="3">
        <v>42258.293749999997</v>
      </c>
      <c r="J95" s="4">
        <v>0</v>
      </c>
      <c r="K95" s="4" t="s">
        <v>199</v>
      </c>
      <c r="Q95" s="1">
        <v>92</v>
      </c>
      <c r="R95" s="2" t="s">
        <v>294</v>
      </c>
      <c r="S95" s="5" t="s">
        <v>199</v>
      </c>
      <c r="T95" s="3">
        <f ca="1"/>
        <v>41135</v>
      </c>
      <c r="U95" s="4">
        <f ca="1"/>
        <v>80</v>
      </c>
    </row>
    <row r="96" spans="8:21" x14ac:dyDescent="0.25">
      <c r="H96" s="2" t="s">
        <v>102</v>
      </c>
      <c r="I96" s="3">
        <v>42258.293749999997</v>
      </c>
      <c r="J96" s="4">
        <v>0</v>
      </c>
      <c r="K96" s="4" t="s">
        <v>199</v>
      </c>
      <c r="Q96" s="1">
        <v>93</v>
      </c>
      <c r="R96" s="2" t="s">
        <v>295</v>
      </c>
      <c r="S96" s="5" t="s">
        <v>199</v>
      </c>
      <c r="T96" s="3">
        <f ca="1"/>
        <v>41135</v>
      </c>
      <c r="U96" s="4">
        <f ca="1"/>
        <v>82</v>
      </c>
    </row>
    <row r="97" spans="8:21" x14ac:dyDescent="0.25">
      <c r="H97" s="2" t="s">
        <v>103</v>
      </c>
      <c r="I97" s="3">
        <v>42258.293749999997</v>
      </c>
      <c r="J97" s="4">
        <v>0</v>
      </c>
      <c r="K97" s="4" t="s">
        <v>199</v>
      </c>
      <c r="Q97" s="1">
        <v>94</v>
      </c>
      <c r="R97" s="2" t="s">
        <v>296</v>
      </c>
      <c r="S97" s="5" t="s">
        <v>199</v>
      </c>
      <c r="T97" s="3">
        <f ca="1"/>
        <v>41135</v>
      </c>
      <c r="U97" s="4">
        <f ca="1"/>
        <v>84</v>
      </c>
    </row>
    <row r="98" spans="8:21" x14ac:dyDescent="0.25">
      <c r="H98" s="2" t="s">
        <v>104</v>
      </c>
      <c r="I98" s="3">
        <v>42258.293749999997</v>
      </c>
      <c r="J98" s="4">
        <v>1</v>
      </c>
      <c r="K98" s="4" t="s">
        <v>199</v>
      </c>
      <c r="Q98" s="1">
        <v>95</v>
      </c>
      <c r="R98" s="2" t="s">
        <v>297</v>
      </c>
      <c r="S98" s="5" t="s">
        <v>199</v>
      </c>
      <c r="T98" s="3">
        <f ca="1"/>
        <v>41135</v>
      </c>
      <c r="U98" s="4">
        <f ca="1"/>
        <v>86</v>
      </c>
    </row>
    <row r="99" spans="8:21" x14ac:dyDescent="0.25">
      <c r="H99" s="2" t="s">
        <v>105</v>
      </c>
      <c r="I99" s="3">
        <v>42258.293749999997</v>
      </c>
      <c r="J99" s="4" t="s">
        <v>192</v>
      </c>
      <c r="K99" s="4" t="s">
        <v>200</v>
      </c>
      <c r="Q99" s="1">
        <v>96</v>
      </c>
      <c r="R99" s="2" t="s">
        <v>298</v>
      </c>
      <c r="S99" s="5" t="s">
        <v>199</v>
      </c>
      <c r="T99" s="3">
        <f ca="1"/>
        <v>41135</v>
      </c>
      <c r="U99" s="4">
        <f ca="1"/>
        <v>88</v>
      </c>
    </row>
    <row r="100" spans="8:21" x14ac:dyDescent="0.25">
      <c r="H100" s="2" t="s">
        <v>106</v>
      </c>
      <c r="I100" s="3">
        <v>42258.293749999997</v>
      </c>
      <c r="J100" s="4" t="s">
        <v>193</v>
      </c>
      <c r="K100" s="4" t="s">
        <v>200</v>
      </c>
      <c r="Q100" s="1">
        <v>97</v>
      </c>
      <c r="R100" s="2" t="s">
        <v>299</v>
      </c>
      <c r="S100" s="5" t="s">
        <v>199</v>
      </c>
      <c r="T100" s="3">
        <f ca="1"/>
        <v>41135</v>
      </c>
      <c r="U100" s="4">
        <f ca="1"/>
        <v>90</v>
      </c>
    </row>
    <row r="101" spans="8:21" x14ac:dyDescent="0.25">
      <c r="H101" s="2" t="s">
        <v>107</v>
      </c>
      <c r="I101" s="3">
        <v>42258.293749999997</v>
      </c>
      <c r="J101" s="4">
        <v>0</v>
      </c>
      <c r="K101" s="4" t="s">
        <v>199</v>
      </c>
      <c r="Q101" s="1">
        <v>98</v>
      </c>
      <c r="R101" s="2" t="s">
        <v>300</v>
      </c>
      <c r="S101" s="5" t="s">
        <v>199</v>
      </c>
      <c r="T101" s="3">
        <f ca="1"/>
        <v>41135</v>
      </c>
      <c r="U101" s="4">
        <f ca="1"/>
        <v>104</v>
      </c>
    </row>
    <row r="102" spans="8:21" x14ac:dyDescent="0.25">
      <c r="H102" s="2" t="s">
        <v>109</v>
      </c>
      <c r="I102" s="3">
        <v>42258.293749999997</v>
      </c>
      <c r="J102" s="4">
        <v>0</v>
      </c>
      <c r="K102" s="4" t="s">
        <v>199</v>
      </c>
      <c r="Q102" s="1">
        <v>99</v>
      </c>
      <c r="R102" s="2" t="s">
        <v>301</v>
      </c>
      <c r="S102" s="5" t="s">
        <v>199</v>
      </c>
      <c r="T102" s="3">
        <f ca="1"/>
        <v>41135</v>
      </c>
      <c r="U102" s="4">
        <f ca="1"/>
        <v>108</v>
      </c>
    </row>
    <row r="103" spans="8:21" x14ac:dyDescent="0.25">
      <c r="H103" s="2" t="s">
        <v>110</v>
      </c>
      <c r="I103" s="3">
        <v>42258.293749999997</v>
      </c>
      <c r="J103" s="4">
        <v>40</v>
      </c>
      <c r="K103" s="4" t="s">
        <v>199</v>
      </c>
      <c r="Q103" s="1">
        <v>100</v>
      </c>
      <c r="R103" s="2" t="s">
        <v>302</v>
      </c>
      <c r="S103" s="5" t="s">
        <v>199</v>
      </c>
      <c r="T103" s="3">
        <f ca="1"/>
        <v>41135</v>
      </c>
      <c r="U103" s="4">
        <f ca="1"/>
        <v>106</v>
      </c>
    </row>
    <row r="104" spans="8:21" x14ac:dyDescent="0.25">
      <c r="H104" s="2" t="s">
        <v>111</v>
      </c>
      <c r="I104" s="3">
        <v>42258.293749999997</v>
      </c>
      <c r="J104" s="4">
        <v>0</v>
      </c>
      <c r="K104" s="4" t="s">
        <v>199</v>
      </c>
      <c r="Q104" s="1">
        <v>101</v>
      </c>
      <c r="R104" s="2" t="s">
        <v>303</v>
      </c>
      <c r="S104" s="5" t="s">
        <v>199</v>
      </c>
      <c r="T104" s="3">
        <f ca="1"/>
        <v>41135</v>
      </c>
      <c r="U104" s="4">
        <f ca="1"/>
        <v>110</v>
      </c>
    </row>
    <row r="105" spans="8:21" x14ac:dyDescent="0.25">
      <c r="H105" s="2" t="s">
        <v>112</v>
      </c>
      <c r="I105" s="3">
        <v>42258.293749999997</v>
      </c>
      <c r="J105" s="4">
        <v>0</v>
      </c>
      <c r="K105" s="4" t="s">
        <v>199</v>
      </c>
      <c r="Q105" s="1">
        <v>102</v>
      </c>
      <c r="R105" s="2" t="s">
        <v>304</v>
      </c>
      <c r="S105" s="5" t="s">
        <v>199</v>
      </c>
      <c r="T105" s="3">
        <f ca="1"/>
        <v>41135</v>
      </c>
      <c r="U105" s="4">
        <f ca="1"/>
        <v>13</v>
      </c>
    </row>
    <row r="106" spans="8:21" x14ac:dyDescent="0.25">
      <c r="H106" s="2" t="s">
        <v>113</v>
      </c>
      <c r="I106" s="3">
        <v>42258.293749999997</v>
      </c>
      <c r="J106" s="4">
        <v>0</v>
      </c>
      <c r="K106" s="4" t="s">
        <v>199</v>
      </c>
      <c r="Q106" s="1">
        <v>103</v>
      </c>
      <c r="R106" s="2" t="s">
        <v>305</v>
      </c>
      <c r="S106" s="5" t="s">
        <v>199</v>
      </c>
      <c r="T106" s="3">
        <f ca="1"/>
        <v>41135</v>
      </c>
      <c r="U106" s="4">
        <f ca="1"/>
        <v>3</v>
      </c>
    </row>
    <row r="107" spans="8:21" x14ac:dyDescent="0.25">
      <c r="H107" s="2" t="s">
        <v>114</v>
      </c>
      <c r="I107" s="3">
        <v>42258.293749999997</v>
      </c>
      <c r="J107" s="4">
        <v>0</v>
      </c>
      <c r="K107" s="4" t="s">
        <v>199</v>
      </c>
      <c r="Q107" s="1">
        <v>104</v>
      </c>
      <c r="R107" s="2" t="s">
        <v>306</v>
      </c>
      <c r="S107" s="5" t="s">
        <v>199</v>
      </c>
      <c r="T107" s="3">
        <f ca="1"/>
        <v>41135</v>
      </c>
      <c r="U107" s="4">
        <f ca="1"/>
        <v>50</v>
      </c>
    </row>
    <row r="108" spans="8:21" x14ac:dyDescent="0.25">
      <c r="H108" s="2" t="s">
        <v>115</v>
      </c>
      <c r="I108" s="3">
        <v>42258.293749999997</v>
      </c>
      <c r="J108" s="4">
        <v>0</v>
      </c>
      <c r="K108" s="4" t="s">
        <v>199</v>
      </c>
      <c r="Q108" s="1">
        <v>105</v>
      </c>
      <c r="R108" s="2" t="s">
        <v>307</v>
      </c>
      <c r="S108" s="5" t="s">
        <v>199</v>
      </c>
      <c r="T108" s="3">
        <f ca="1"/>
        <v>41135</v>
      </c>
      <c r="U108" s="4">
        <f ca="1"/>
        <v>52</v>
      </c>
    </row>
    <row r="109" spans="8:21" x14ac:dyDescent="0.25">
      <c r="H109" s="2" t="s">
        <v>116</v>
      </c>
      <c r="I109" s="3">
        <v>42258.293749999997</v>
      </c>
      <c r="J109" s="4">
        <v>0</v>
      </c>
      <c r="K109" s="4" t="s">
        <v>199</v>
      </c>
      <c r="Q109" s="1">
        <v>106</v>
      </c>
      <c r="R109" s="2" t="s">
        <v>308</v>
      </c>
      <c r="S109" s="5" t="s">
        <v>199</v>
      </c>
      <c r="T109" s="3">
        <f ca="1"/>
        <v>41135</v>
      </c>
      <c r="U109" s="4">
        <f ca="1"/>
        <v>46</v>
      </c>
    </row>
    <row r="110" spans="8:21" x14ac:dyDescent="0.25">
      <c r="H110" s="2" t="s">
        <v>117</v>
      </c>
      <c r="I110" s="3">
        <v>42258.293749999997</v>
      </c>
      <c r="J110" s="4">
        <v>38</v>
      </c>
      <c r="K110" s="4" t="s">
        <v>199</v>
      </c>
      <c r="Q110" s="1">
        <v>107</v>
      </c>
      <c r="R110" s="2" t="s">
        <v>309</v>
      </c>
      <c r="S110" s="5" t="s">
        <v>199</v>
      </c>
      <c r="T110" s="3">
        <f ca="1"/>
        <v>41135</v>
      </c>
      <c r="U110" s="4">
        <f ca="1"/>
        <v>40</v>
      </c>
    </row>
    <row r="111" spans="8:21" x14ac:dyDescent="0.25">
      <c r="H111" s="2" t="s">
        <v>118</v>
      </c>
      <c r="I111" s="3">
        <v>42258.293749999997</v>
      </c>
      <c r="J111" s="4">
        <v>58.610000610351563</v>
      </c>
      <c r="K111" s="4" t="s">
        <v>199</v>
      </c>
      <c r="Q111" s="1">
        <v>108</v>
      </c>
      <c r="R111" s="2" t="s">
        <v>310</v>
      </c>
      <c r="S111" s="5" t="s">
        <v>199</v>
      </c>
      <c r="T111" s="3">
        <f ca="1"/>
        <v>41135</v>
      </c>
      <c r="U111" s="4">
        <f ca="1"/>
        <v>48</v>
      </c>
    </row>
    <row r="112" spans="8:21" x14ac:dyDescent="0.25">
      <c r="H112" s="2" t="s">
        <v>119</v>
      </c>
      <c r="I112" s="3">
        <v>42258.293749999997</v>
      </c>
      <c r="J112" s="4" t="s">
        <v>194</v>
      </c>
      <c r="K112" s="4" t="s">
        <v>200</v>
      </c>
      <c r="Q112" s="1">
        <v>109</v>
      </c>
      <c r="R112" s="2" t="s">
        <v>311</v>
      </c>
      <c r="S112" s="5" t="s">
        <v>199</v>
      </c>
      <c r="T112" s="3">
        <f ca="1"/>
        <v>41135</v>
      </c>
      <c r="U112" s="4">
        <f ca="1"/>
        <v>44</v>
      </c>
    </row>
    <row r="113" spans="8:21" x14ac:dyDescent="0.25">
      <c r="H113" s="2" t="s">
        <v>120</v>
      </c>
      <c r="I113" s="3">
        <v>42258.293749999997</v>
      </c>
      <c r="J113" s="4" t="s">
        <v>194</v>
      </c>
      <c r="K113" s="4" t="s">
        <v>200</v>
      </c>
      <c r="Q113" s="1">
        <v>110</v>
      </c>
      <c r="R113" s="2" t="s">
        <v>312</v>
      </c>
      <c r="S113" s="5" t="s">
        <v>199</v>
      </c>
      <c r="T113" s="3">
        <f ca="1"/>
        <v>41135</v>
      </c>
      <c r="U113" s="4">
        <f ca="1"/>
        <v>58</v>
      </c>
    </row>
    <row r="114" spans="8:21" x14ac:dyDescent="0.25">
      <c r="H114" s="2" t="s">
        <v>121</v>
      </c>
      <c r="I114" s="3">
        <v>42258.293749999997</v>
      </c>
      <c r="J114" s="4" t="s">
        <v>195</v>
      </c>
      <c r="K114" s="4" t="s">
        <v>200</v>
      </c>
      <c r="Q114" s="1">
        <v>111</v>
      </c>
      <c r="R114" s="2" t="s">
        <v>313</v>
      </c>
      <c r="S114" s="5" t="s">
        <v>199</v>
      </c>
      <c r="T114" s="3">
        <f ca="1"/>
        <v>41135</v>
      </c>
      <c r="U114" s="4">
        <f ca="1"/>
        <v>54</v>
      </c>
    </row>
    <row r="115" spans="8:21" x14ac:dyDescent="0.25">
      <c r="H115" s="2" t="s">
        <v>122</v>
      </c>
      <c r="I115" s="3">
        <v>42258.293749999997</v>
      </c>
      <c r="J115" s="4" t="s">
        <v>195</v>
      </c>
      <c r="K115" s="4" t="s">
        <v>200</v>
      </c>
      <c r="Q115" s="1">
        <v>112</v>
      </c>
      <c r="R115" s="2" t="s">
        <v>314</v>
      </c>
      <c r="S115" s="5" t="s">
        <v>199</v>
      </c>
      <c r="T115" s="3">
        <f ca="1"/>
        <v>41135</v>
      </c>
      <c r="U115" s="4">
        <f ca="1"/>
        <v>60</v>
      </c>
    </row>
    <row r="116" spans="8:21" x14ac:dyDescent="0.25">
      <c r="H116" s="2" t="s">
        <v>123</v>
      </c>
      <c r="I116" s="3">
        <v>42258.293749999997</v>
      </c>
      <c r="J116" s="4">
        <v>91</v>
      </c>
      <c r="K116" s="4" t="s">
        <v>199</v>
      </c>
      <c r="Q116" s="1">
        <v>113</v>
      </c>
      <c r="R116" s="2" t="s">
        <v>315</v>
      </c>
      <c r="S116" s="5" t="s">
        <v>199</v>
      </c>
      <c r="T116" s="3">
        <f ca="1"/>
        <v>41135</v>
      </c>
      <c r="U116" s="4">
        <f ca="1"/>
        <v>74</v>
      </c>
    </row>
    <row r="117" spans="8:21" x14ac:dyDescent="0.25">
      <c r="H117" s="2" t="s">
        <v>124</v>
      </c>
      <c r="I117" s="3">
        <v>42258.293749999997</v>
      </c>
      <c r="J117" s="4" t="s">
        <v>196</v>
      </c>
      <c r="K117" s="4" t="s">
        <v>200</v>
      </c>
      <c r="Q117" s="1">
        <v>114</v>
      </c>
      <c r="R117" s="2" t="s">
        <v>316</v>
      </c>
      <c r="S117" s="5" t="s">
        <v>199</v>
      </c>
      <c r="T117" s="3">
        <f ca="1"/>
        <v>41135</v>
      </c>
      <c r="U117" s="4">
        <f ca="1"/>
        <v>76</v>
      </c>
    </row>
    <row r="118" spans="8:21" x14ac:dyDescent="0.25">
      <c r="H118" s="2" t="s">
        <v>125</v>
      </c>
      <c r="I118" s="3">
        <v>42258.293749999997</v>
      </c>
      <c r="J118" s="4" t="s">
        <v>197</v>
      </c>
      <c r="K118" s="4" t="s">
        <v>200</v>
      </c>
      <c r="Q118" s="1">
        <v>115</v>
      </c>
      <c r="R118" s="2" t="s">
        <v>317</v>
      </c>
      <c r="S118" s="5" t="s">
        <v>199</v>
      </c>
      <c r="T118" s="3">
        <f ca="1"/>
        <v>41135</v>
      </c>
      <c r="U118" s="4">
        <f ca="1"/>
        <v>70</v>
      </c>
    </row>
    <row r="119" spans="8:21" x14ac:dyDescent="0.25">
      <c r="H119" s="2" t="s">
        <v>127</v>
      </c>
      <c r="I119" s="3">
        <v>42258.293749999997</v>
      </c>
      <c r="J119" s="4">
        <v>12.979385375976563</v>
      </c>
      <c r="K119" s="4" t="s">
        <v>199</v>
      </c>
      <c r="Q119" s="1">
        <v>116</v>
      </c>
      <c r="R119" s="2" t="s">
        <v>318</v>
      </c>
      <c r="S119" s="5" t="s">
        <v>199</v>
      </c>
      <c r="T119" s="3">
        <f ca="1"/>
        <v>41135</v>
      </c>
      <c r="U119" s="4">
        <f ca="1"/>
        <v>64</v>
      </c>
    </row>
    <row r="120" spans="8:21" x14ac:dyDescent="0.25">
      <c r="H120" s="2" t="s">
        <v>128</v>
      </c>
      <c r="I120" s="3">
        <v>42258.293749999997</v>
      </c>
      <c r="J120" s="4">
        <v>57.109294891357422</v>
      </c>
      <c r="K120" s="4" t="s">
        <v>199</v>
      </c>
      <c r="Q120" s="1">
        <v>117</v>
      </c>
      <c r="R120" s="2" t="s">
        <v>319</v>
      </c>
      <c r="S120" s="5" t="s">
        <v>199</v>
      </c>
      <c r="T120" s="3">
        <f ca="1"/>
        <v>41135</v>
      </c>
      <c r="U120" s="4">
        <f ca="1"/>
        <v>72</v>
      </c>
    </row>
    <row r="121" spans="8:21" x14ac:dyDescent="0.25">
      <c r="H121" s="2" t="s">
        <v>129</v>
      </c>
      <c r="I121" s="3">
        <v>42258.293749999997</v>
      </c>
      <c r="J121" s="4">
        <v>13.100000381469727</v>
      </c>
      <c r="K121" s="4" t="s">
        <v>199</v>
      </c>
      <c r="Q121" s="1">
        <v>118</v>
      </c>
      <c r="R121" s="2" t="s">
        <v>320</v>
      </c>
      <c r="S121" s="5" t="s">
        <v>199</v>
      </c>
      <c r="T121" s="3">
        <f ca="1"/>
        <v>41135</v>
      </c>
      <c r="U121" s="4">
        <f ca="1"/>
        <v>56</v>
      </c>
    </row>
    <row r="122" spans="8:21" x14ac:dyDescent="0.25">
      <c r="H122" s="2" t="s">
        <v>130</v>
      </c>
      <c r="I122" s="3">
        <v>42258.293749999997</v>
      </c>
      <c r="J122" s="4">
        <v>0</v>
      </c>
      <c r="K122" s="4" t="s">
        <v>199</v>
      </c>
      <c r="Q122" s="1">
        <v>119</v>
      </c>
      <c r="R122" s="2" t="s">
        <v>321</v>
      </c>
      <c r="S122" s="5" t="s">
        <v>199</v>
      </c>
      <c r="T122" s="3">
        <f ca="1"/>
        <v>41135</v>
      </c>
      <c r="U122" s="4">
        <f ca="1"/>
        <v>66</v>
      </c>
    </row>
    <row r="123" spans="8:21" x14ac:dyDescent="0.25">
      <c r="H123" s="2" t="s">
        <v>131</v>
      </c>
      <c r="I123" s="3">
        <v>42258.293749999997</v>
      </c>
      <c r="J123" s="4">
        <v>96</v>
      </c>
      <c r="K123" s="4" t="s">
        <v>199</v>
      </c>
      <c r="Q123" s="1">
        <v>120</v>
      </c>
      <c r="R123" s="2" t="s">
        <v>322</v>
      </c>
      <c r="S123" s="5" t="s">
        <v>199</v>
      </c>
      <c r="T123" s="3">
        <f ca="1"/>
        <v>41135</v>
      </c>
      <c r="U123" s="4">
        <f ca="1"/>
        <v>62</v>
      </c>
    </row>
    <row r="124" spans="8:21" x14ac:dyDescent="0.25">
      <c r="H124" s="2" t="s">
        <v>184</v>
      </c>
      <c r="I124" s="3">
        <v>42258.293749999997</v>
      </c>
      <c r="J124" s="4">
        <v>5</v>
      </c>
      <c r="K124" s="4" t="s">
        <v>199</v>
      </c>
      <c r="Q124" s="1">
        <v>121</v>
      </c>
      <c r="R124" s="2" t="s">
        <v>323</v>
      </c>
      <c r="S124" s="5" t="s">
        <v>199</v>
      </c>
      <c r="T124" s="3">
        <f ca="1"/>
        <v>41135</v>
      </c>
      <c r="U124" s="4">
        <f ca="1"/>
        <v>68</v>
      </c>
    </row>
    <row r="125" spans="8:21" x14ac:dyDescent="0.25">
      <c r="H125" s="2" t="s">
        <v>185</v>
      </c>
      <c r="I125" s="3">
        <v>42258.293749999997</v>
      </c>
      <c r="J125" s="4">
        <v>57.327613830566406</v>
      </c>
      <c r="K125" s="4" t="s">
        <v>199</v>
      </c>
      <c r="Q125" s="1">
        <v>122</v>
      </c>
      <c r="R125" s="2" t="s">
        <v>324</v>
      </c>
      <c r="S125" s="5" t="s">
        <v>199</v>
      </c>
      <c r="T125" s="3">
        <f ca="1"/>
        <v>41135</v>
      </c>
      <c r="U125" s="4">
        <f ca="1"/>
        <v>23</v>
      </c>
    </row>
    <row r="126" spans="8:21" x14ac:dyDescent="0.25">
      <c r="H126" s="2" t="s">
        <v>186</v>
      </c>
      <c r="I126" s="3">
        <v>42258.293749999997</v>
      </c>
      <c r="J126" s="4">
        <v>15</v>
      </c>
      <c r="K126" s="4" t="s">
        <v>199</v>
      </c>
      <c r="Q126" s="1">
        <v>123</v>
      </c>
      <c r="R126" s="2" t="s">
        <v>325</v>
      </c>
      <c r="S126" s="5" t="s">
        <v>199</v>
      </c>
      <c r="T126" s="3">
        <f ca="1"/>
        <v>41135</v>
      </c>
      <c r="U126" s="4">
        <f ca="1"/>
        <v>5</v>
      </c>
    </row>
    <row r="127" spans="8:21" x14ac:dyDescent="0.25">
      <c r="H127" s="2" t="s">
        <v>187</v>
      </c>
      <c r="I127" s="3">
        <v>42258.293749999997</v>
      </c>
      <c r="J127" s="4">
        <v>15</v>
      </c>
      <c r="K127" s="4" t="s">
        <v>199</v>
      </c>
      <c r="Q127" s="1">
        <v>124</v>
      </c>
      <c r="R127" s="2" t="s">
        <v>326</v>
      </c>
      <c r="S127" s="5" t="s">
        <v>199</v>
      </c>
      <c r="T127" s="3">
        <f ca="1"/>
        <v>41135</v>
      </c>
      <c r="U127" s="4">
        <f ca="1"/>
        <v>6</v>
      </c>
    </row>
    <row r="128" spans="8:21" x14ac:dyDescent="0.25">
      <c r="H128" s="2" t="s">
        <v>188</v>
      </c>
      <c r="I128" s="3">
        <v>42258.293749999997</v>
      </c>
      <c r="J128" s="4">
        <v>0</v>
      </c>
      <c r="K128" s="4" t="s">
        <v>199</v>
      </c>
      <c r="Q128" s="1">
        <v>125</v>
      </c>
      <c r="R128" s="2" t="s">
        <v>327</v>
      </c>
      <c r="S128" s="5" t="s">
        <v>199</v>
      </c>
      <c r="T128" s="3">
        <f ca="1"/>
        <v>41135</v>
      </c>
      <c r="U128" s="4">
        <f ca="1"/>
        <v>2</v>
      </c>
    </row>
    <row r="129" spans="8:21" x14ac:dyDescent="0.25">
      <c r="H129" s="2" t="s">
        <v>189</v>
      </c>
      <c r="I129" s="3">
        <v>42258.293749999997</v>
      </c>
      <c r="J129" s="4">
        <v>0</v>
      </c>
      <c r="K129" s="4" t="s">
        <v>199</v>
      </c>
      <c r="Q129" s="6"/>
      <c r="R129" s="7"/>
      <c r="S129" s="8"/>
      <c r="T129" s="9"/>
      <c r="U129" s="10"/>
    </row>
    <row r="130" spans="8:21" x14ac:dyDescent="0.25">
      <c r="H130" s="2" t="s">
        <v>20</v>
      </c>
      <c r="I130" s="3">
        <v>42258.25277777778</v>
      </c>
      <c r="J130" s="4" t="s">
        <v>190</v>
      </c>
      <c r="K130" s="4" t="s">
        <v>200</v>
      </c>
      <c r="Q130" s="1">
        <v>1</v>
      </c>
      <c r="R130" s="2" t="s">
        <v>328</v>
      </c>
      <c r="S130" s="5" t="s">
        <v>200</v>
      </c>
      <c r="T130" s="3">
        <f t="array" aca="1" ref="T130:U139" ca="1">_xll.PICurrVal(Sheet1!$R$130:$R$139,1,"")</f>
        <v>41108.751203703701</v>
      </c>
      <c r="U130" s="4" t="str">
        <f ca="1"/>
        <v>Shutdown</v>
      </c>
    </row>
    <row r="131" spans="8:21" x14ac:dyDescent="0.25">
      <c r="H131" s="2" t="s">
        <v>31</v>
      </c>
      <c r="I131" s="3">
        <v>42258.25277777778</v>
      </c>
      <c r="J131" s="4">
        <v>24</v>
      </c>
      <c r="K131" s="4" t="s">
        <v>199</v>
      </c>
      <c r="Q131" s="1">
        <v>2</v>
      </c>
      <c r="R131" s="2" t="s">
        <v>329</v>
      </c>
      <c r="S131" s="5" t="s">
        <v>200</v>
      </c>
      <c r="T131" s="3" t="str">
        <f ca="1"/>
        <v>Tag not found</v>
      </c>
      <c r="U131" s="4" t="str">
        <f ca="1"/>
        <v>Tag not found</v>
      </c>
    </row>
    <row r="132" spans="8:21" x14ac:dyDescent="0.25">
      <c r="H132" s="2" t="s">
        <v>74</v>
      </c>
      <c r="I132" s="3">
        <v>42258.25277777778</v>
      </c>
      <c r="J132" s="4">
        <v>59</v>
      </c>
      <c r="K132" s="4" t="s">
        <v>199</v>
      </c>
      <c r="Q132" s="1">
        <v>3</v>
      </c>
      <c r="R132" s="2" t="s">
        <v>330</v>
      </c>
      <c r="S132" s="5" t="s">
        <v>200</v>
      </c>
      <c r="T132" s="3" t="str">
        <f ca="1"/>
        <v>Tag not found</v>
      </c>
      <c r="U132" s="4" t="str">
        <f ca="1"/>
        <v>Tag not found</v>
      </c>
    </row>
    <row r="133" spans="8:21" x14ac:dyDescent="0.25">
      <c r="H133" s="2" t="s">
        <v>92</v>
      </c>
      <c r="I133" s="3">
        <v>42258.25277777778</v>
      </c>
      <c r="J133" s="4">
        <v>0</v>
      </c>
      <c r="K133" s="4" t="s">
        <v>199</v>
      </c>
      <c r="Q133" s="1">
        <v>4</v>
      </c>
      <c r="R133" s="2" t="s">
        <v>331</v>
      </c>
      <c r="S133" s="5" t="s">
        <v>200</v>
      </c>
      <c r="T133" s="3" t="str">
        <f ca="1"/>
        <v>Tag not found</v>
      </c>
      <c r="U133" s="4" t="str">
        <f ca="1"/>
        <v>Tag not found</v>
      </c>
    </row>
    <row r="134" spans="8:21" x14ac:dyDescent="0.25">
      <c r="H134" s="2" t="s">
        <v>108</v>
      </c>
      <c r="I134" s="3">
        <v>42258.25277777778</v>
      </c>
      <c r="J134" s="4">
        <v>0</v>
      </c>
      <c r="K134" s="4" t="s">
        <v>199</v>
      </c>
      <c r="Q134" s="1">
        <v>5</v>
      </c>
      <c r="R134" s="2" t="s">
        <v>332</v>
      </c>
      <c r="S134" s="5" t="s">
        <v>200</v>
      </c>
      <c r="T134" s="3" t="str">
        <f ca="1"/>
        <v>Tag not found</v>
      </c>
      <c r="U134" s="4" t="str">
        <f ca="1"/>
        <v>Tag not found</v>
      </c>
    </row>
    <row r="135" spans="8:21" x14ac:dyDescent="0.25">
      <c r="H135" s="2" t="s">
        <v>62</v>
      </c>
      <c r="I135" s="3">
        <v>42090.758333333331</v>
      </c>
      <c r="J135" s="4">
        <v>0</v>
      </c>
      <c r="K135" s="4" t="s">
        <v>199</v>
      </c>
      <c r="Q135" s="1">
        <v>6</v>
      </c>
      <c r="R135" s="2" t="s">
        <v>333</v>
      </c>
      <c r="S135" s="5" t="s">
        <v>200</v>
      </c>
      <c r="T135" s="3" t="str">
        <f ca="1"/>
        <v>Tag not found</v>
      </c>
      <c r="U135" s="4" t="str">
        <f ca="1"/>
        <v>Tag not found</v>
      </c>
    </row>
    <row r="136" spans="8:21" x14ac:dyDescent="0.25">
      <c r="H136" s="2" t="s">
        <v>64</v>
      </c>
      <c r="I136" s="3">
        <v>42090.758333333331</v>
      </c>
      <c r="J136" s="4">
        <v>1</v>
      </c>
      <c r="K136" s="4" t="s">
        <v>199</v>
      </c>
      <c r="Q136" s="1">
        <v>7</v>
      </c>
      <c r="R136" s="2" t="s">
        <v>334</v>
      </c>
      <c r="S136" s="5" t="s">
        <v>200</v>
      </c>
      <c r="T136" s="3" t="str">
        <f ca="1"/>
        <v>Tag not found</v>
      </c>
      <c r="U136" s="4" t="str">
        <f ca="1"/>
        <v>Tag not found</v>
      </c>
    </row>
    <row r="137" spans="8:21" x14ac:dyDescent="0.25">
      <c r="H137" s="2" t="s">
        <v>65</v>
      </c>
      <c r="I137" s="3">
        <v>42090.758333333331</v>
      </c>
      <c r="J137" s="4">
        <v>0.44900000095367432</v>
      </c>
      <c r="K137" s="4" t="s">
        <v>199</v>
      </c>
      <c r="Q137" s="1">
        <v>8</v>
      </c>
      <c r="R137" s="2" t="s">
        <v>335</v>
      </c>
      <c r="S137" s="5" t="s">
        <v>200</v>
      </c>
      <c r="T137" s="3" t="str">
        <f ca="1"/>
        <v>Tag not found</v>
      </c>
      <c r="U137" s="4" t="str">
        <f ca="1"/>
        <v>Tag not found</v>
      </c>
    </row>
    <row r="138" spans="8:21" x14ac:dyDescent="0.25">
      <c r="H138" s="2" t="s">
        <v>67</v>
      </c>
      <c r="I138" s="3">
        <v>42090.758333333331</v>
      </c>
      <c r="J138" s="4" t="s">
        <v>191</v>
      </c>
      <c r="K138" s="4" t="s">
        <v>200</v>
      </c>
      <c r="Q138" s="1">
        <v>9</v>
      </c>
      <c r="R138" s="2" t="s">
        <v>276</v>
      </c>
      <c r="S138" s="5" t="s">
        <v>200</v>
      </c>
      <c r="T138" s="3" t="str">
        <f ca="1"/>
        <v>Tag not found</v>
      </c>
      <c r="U138" s="4" t="str">
        <f ca="1"/>
        <v>Tag not found</v>
      </c>
    </row>
    <row r="139" spans="8:21" x14ac:dyDescent="0.25">
      <c r="H139" s="2"/>
      <c r="I139" s="3"/>
      <c r="J139" s="4"/>
      <c r="K139" s="4"/>
      <c r="Q139" s="1">
        <v>10</v>
      </c>
      <c r="R139" s="2" t="s">
        <v>277</v>
      </c>
      <c r="S139" s="5" t="s">
        <v>200</v>
      </c>
      <c r="T139" s="3">
        <f ca="1"/>
        <v>41134.291666666664</v>
      </c>
      <c r="U139" s="4" t="str">
        <f ca="1"/>
        <v>ATT</v>
      </c>
    </row>
    <row r="140" spans="8:21" x14ac:dyDescent="0.25">
      <c r="H140" s="2"/>
      <c r="I140" s="3"/>
      <c r="J140" s="4"/>
      <c r="R140" s="2"/>
      <c r="S140" s="5"/>
      <c r="T140" s="3"/>
      <c r="U140" s="4"/>
    </row>
    <row r="141" spans="8:21" x14ac:dyDescent="0.25">
      <c r="H141" s="2" t="s">
        <v>39</v>
      </c>
      <c r="I141" s="3">
        <v>41898.576388888891</v>
      </c>
      <c r="J141" s="4">
        <v>0</v>
      </c>
      <c r="R141" s="2"/>
      <c r="S141" s="5"/>
      <c r="T141" s="3"/>
      <c r="U141" s="4"/>
    </row>
    <row r="142" spans="8:21" x14ac:dyDescent="0.25">
      <c r="H142" s="2" t="s">
        <v>132</v>
      </c>
      <c r="I142" s="3">
        <v>41770.761805555558</v>
      </c>
      <c r="J142" s="4">
        <v>0</v>
      </c>
      <c r="R142" s="2"/>
      <c r="S142" s="5"/>
      <c r="T142" s="3"/>
      <c r="U142" s="4"/>
    </row>
    <row r="143" spans="8:21" x14ac:dyDescent="0.25">
      <c r="H143" s="2" t="s">
        <v>133</v>
      </c>
      <c r="I143" s="3">
        <v>41770.761805555558</v>
      </c>
      <c r="J143" s="4">
        <v>0</v>
      </c>
      <c r="R143" s="2"/>
      <c r="S143" s="5"/>
      <c r="T143" s="3"/>
      <c r="U143" s="4"/>
    </row>
    <row r="144" spans="8:21" x14ac:dyDescent="0.25">
      <c r="H144" s="2" t="s">
        <v>134</v>
      </c>
      <c r="I144" s="3">
        <v>41770.761805555558</v>
      </c>
      <c r="J144" s="4">
        <v>0</v>
      </c>
      <c r="R144" s="2"/>
      <c r="S144" s="5"/>
      <c r="T144" s="3"/>
      <c r="U144" s="4"/>
    </row>
    <row r="145" spans="8:21" x14ac:dyDescent="0.25">
      <c r="H145" s="2" t="s">
        <v>135</v>
      </c>
      <c r="I145" s="3">
        <v>41770.761805555558</v>
      </c>
      <c r="J145" s="4">
        <v>0</v>
      </c>
      <c r="R145" s="2"/>
      <c r="S145" s="5"/>
      <c r="T145" s="3"/>
      <c r="U145" s="4"/>
    </row>
    <row r="146" spans="8:21" x14ac:dyDescent="0.25">
      <c r="H146" s="2" t="s">
        <v>136</v>
      </c>
      <c r="I146" s="3">
        <v>41770.761805555558</v>
      </c>
      <c r="J146" s="4">
        <v>0</v>
      </c>
      <c r="R146" s="2"/>
      <c r="S146" s="5"/>
      <c r="T146" s="3"/>
      <c r="U146" s="4"/>
    </row>
    <row r="147" spans="8:21" x14ac:dyDescent="0.25">
      <c r="H147" s="2" t="s">
        <v>137</v>
      </c>
      <c r="I147" s="3">
        <v>41770.761805555558</v>
      </c>
      <c r="J147" s="4">
        <v>0</v>
      </c>
      <c r="R147" s="2"/>
      <c r="S147" s="5"/>
      <c r="T147" s="3"/>
      <c r="U147" s="4"/>
    </row>
    <row r="148" spans="8:21" x14ac:dyDescent="0.25">
      <c r="H148" s="2" t="s">
        <v>138</v>
      </c>
      <c r="I148" s="3">
        <v>41770.761805555558</v>
      </c>
      <c r="J148" s="4">
        <v>0</v>
      </c>
      <c r="R148" s="2"/>
      <c r="S148" s="5"/>
      <c r="T148" s="3"/>
      <c r="U148" s="4"/>
    </row>
    <row r="149" spans="8:21" x14ac:dyDescent="0.25">
      <c r="H149" s="2" t="s">
        <v>139</v>
      </c>
      <c r="I149" s="3">
        <v>41770.761805555558</v>
      </c>
      <c r="J149" s="4">
        <v>0</v>
      </c>
      <c r="R149" s="2"/>
      <c r="S149" s="5"/>
      <c r="T149" s="3"/>
      <c r="U149" s="4"/>
    </row>
    <row r="150" spans="8:21" x14ac:dyDescent="0.25">
      <c r="H150" s="2" t="s">
        <v>140</v>
      </c>
      <c r="I150" s="3">
        <v>41770.761805555558</v>
      </c>
      <c r="J150" s="4">
        <v>0</v>
      </c>
      <c r="R150" s="2"/>
      <c r="S150" s="5"/>
      <c r="T150" s="3"/>
      <c r="U150" s="4"/>
    </row>
    <row r="151" spans="8:21" x14ac:dyDescent="0.25">
      <c r="H151" s="2" t="s">
        <v>141</v>
      </c>
      <c r="I151" s="3">
        <v>41770.761805555558</v>
      </c>
      <c r="J151" s="4">
        <v>0</v>
      </c>
      <c r="R151" s="2"/>
      <c r="S151" s="5"/>
      <c r="T151" s="3"/>
      <c r="U151" s="4"/>
    </row>
    <row r="152" spans="8:21" x14ac:dyDescent="0.25">
      <c r="H152" s="2" t="s">
        <v>143</v>
      </c>
      <c r="I152" s="3">
        <v>41770.761805555558</v>
      </c>
      <c r="J152" s="4">
        <v>0</v>
      </c>
      <c r="R152" s="2"/>
      <c r="S152" s="5"/>
      <c r="T152" s="3"/>
      <c r="U152" s="4"/>
    </row>
    <row r="153" spans="8:21" x14ac:dyDescent="0.25">
      <c r="H153" s="2" t="s">
        <v>144</v>
      </c>
      <c r="I153" s="3">
        <v>41770.761805555558</v>
      </c>
      <c r="J153" s="4">
        <v>0</v>
      </c>
      <c r="R153" s="2"/>
      <c r="S153" s="5"/>
      <c r="T153" s="3"/>
      <c r="U153" s="4"/>
    </row>
    <row r="154" spans="8:21" x14ac:dyDescent="0.25">
      <c r="H154" s="2" t="s">
        <v>145</v>
      </c>
      <c r="I154" s="3">
        <v>41770.761805555558</v>
      </c>
      <c r="J154" s="4">
        <v>0</v>
      </c>
      <c r="R154" s="2"/>
      <c r="S154" s="5"/>
      <c r="T154" s="3"/>
      <c r="U154" s="4"/>
    </row>
    <row r="155" spans="8:21" x14ac:dyDescent="0.25">
      <c r="H155" s="2" t="s">
        <v>146</v>
      </c>
      <c r="I155" s="3">
        <v>41770.761805555558</v>
      </c>
      <c r="J155" s="4">
        <v>0</v>
      </c>
      <c r="R155" s="2"/>
      <c r="S155" s="5"/>
      <c r="T155" s="3"/>
      <c r="U155" s="4"/>
    </row>
    <row r="156" spans="8:21" x14ac:dyDescent="0.25">
      <c r="H156" s="2" t="s">
        <v>147</v>
      </c>
      <c r="I156" s="3">
        <v>41770.761805555558</v>
      </c>
      <c r="J156" s="4">
        <v>0</v>
      </c>
      <c r="R156" s="2"/>
      <c r="S156" s="5"/>
      <c r="T156" s="3"/>
      <c r="U156" s="4"/>
    </row>
    <row r="157" spans="8:21" x14ac:dyDescent="0.25">
      <c r="H157" s="2" t="s">
        <v>148</v>
      </c>
      <c r="I157" s="3">
        <v>41770.761805555558</v>
      </c>
      <c r="J157" s="4">
        <v>0</v>
      </c>
      <c r="R157" s="2"/>
      <c r="S157" s="5"/>
      <c r="T157" s="3"/>
      <c r="U157" s="4"/>
    </row>
    <row r="158" spans="8:21" x14ac:dyDescent="0.25">
      <c r="H158" s="2" t="s">
        <v>149</v>
      </c>
      <c r="I158" s="3">
        <v>41770.761805555558</v>
      </c>
      <c r="J158" s="4">
        <v>0</v>
      </c>
      <c r="R158" s="2"/>
      <c r="S158" s="5"/>
      <c r="T158" s="3"/>
      <c r="U158" s="4"/>
    </row>
    <row r="159" spans="8:21" x14ac:dyDescent="0.25">
      <c r="H159" s="2" t="s">
        <v>150</v>
      </c>
      <c r="I159" s="3">
        <v>41770.761805555558</v>
      </c>
      <c r="J159" s="4">
        <v>0</v>
      </c>
      <c r="R159" s="2"/>
      <c r="S159" s="5"/>
      <c r="T159" s="3"/>
      <c r="U159" s="4"/>
    </row>
    <row r="160" spans="8:21" x14ac:dyDescent="0.25">
      <c r="H160" s="2" t="s">
        <v>151</v>
      </c>
      <c r="I160" s="3">
        <v>41770.761805555558</v>
      </c>
      <c r="J160" s="4">
        <v>0</v>
      </c>
      <c r="R160" s="2"/>
      <c r="S160" s="5"/>
      <c r="T160" s="3"/>
      <c r="U160" s="4"/>
    </row>
    <row r="161" spans="8:21" x14ac:dyDescent="0.25">
      <c r="H161" s="2" t="s">
        <v>152</v>
      </c>
      <c r="I161" s="3">
        <v>41770.761805555558</v>
      </c>
      <c r="J161" s="4">
        <v>0</v>
      </c>
      <c r="R161" s="2"/>
      <c r="S161" s="5"/>
      <c r="T161" s="3"/>
      <c r="U161" s="4"/>
    </row>
    <row r="162" spans="8:21" x14ac:dyDescent="0.25">
      <c r="H162" s="2" t="s">
        <v>153</v>
      </c>
      <c r="I162" s="3">
        <v>41770.761805555558</v>
      </c>
      <c r="J162" s="4">
        <v>0</v>
      </c>
      <c r="R162" s="2"/>
      <c r="S162" s="5"/>
      <c r="T162" s="3"/>
      <c r="U162" s="4"/>
    </row>
    <row r="163" spans="8:21" x14ac:dyDescent="0.25">
      <c r="H163" s="2" t="s">
        <v>154</v>
      </c>
      <c r="I163" s="3">
        <v>41770.761805555558</v>
      </c>
      <c r="J163" s="4">
        <v>0</v>
      </c>
      <c r="R163" s="2"/>
      <c r="S163" s="5"/>
      <c r="T163" s="3"/>
      <c r="U163" s="4"/>
    </row>
    <row r="164" spans="8:21" x14ac:dyDescent="0.25">
      <c r="H164" s="2" t="s">
        <v>155</v>
      </c>
      <c r="I164" s="3">
        <v>41770.761805555558</v>
      </c>
      <c r="J164" s="4">
        <v>0</v>
      </c>
      <c r="R164" s="2"/>
      <c r="S164" s="5"/>
      <c r="T164" s="3"/>
      <c r="U164" s="4"/>
    </row>
    <row r="165" spans="8:21" x14ac:dyDescent="0.25">
      <c r="H165" s="2" t="s">
        <v>156</v>
      </c>
      <c r="I165" s="3">
        <v>41770.761805555558</v>
      </c>
      <c r="J165" s="4">
        <v>0</v>
      </c>
      <c r="R165" s="2"/>
      <c r="S165" s="5"/>
      <c r="T165" s="3"/>
      <c r="U165" s="4"/>
    </row>
    <row r="166" spans="8:21" x14ac:dyDescent="0.25">
      <c r="H166" s="2" t="s">
        <v>157</v>
      </c>
      <c r="I166" s="3">
        <v>41770.761805555558</v>
      </c>
      <c r="J166" s="4">
        <v>0</v>
      </c>
      <c r="R166" s="2"/>
      <c r="S166" s="5"/>
      <c r="T166" s="3"/>
      <c r="U166" s="4"/>
    </row>
    <row r="167" spans="8:21" x14ac:dyDescent="0.25">
      <c r="H167" s="2" t="s">
        <v>158</v>
      </c>
      <c r="I167" s="3">
        <v>41770.761805555558</v>
      </c>
      <c r="J167" s="4">
        <v>0</v>
      </c>
      <c r="R167" s="2"/>
      <c r="S167" s="5"/>
      <c r="T167" s="3"/>
      <c r="U167" s="4"/>
    </row>
    <row r="168" spans="8:21" x14ac:dyDescent="0.25">
      <c r="H168" s="2" t="s">
        <v>159</v>
      </c>
      <c r="I168" s="3">
        <v>41770.761805555558</v>
      </c>
      <c r="J168" s="4">
        <v>0</v>
      </c>
      <c r="R168" s="2"/>
      <c r="S168" s="5"/>
      <c r="T168" s="3"/>
      <c r="U168" s="4"/>
    </row>
    <row r="169" spans="8:21" x14ac:dyDescent="0.25">
      <c r="H169" s="2" t="s">
        <v>160</v>
      </c>
      <c r="I169" s="3">
        <v>41770.761805555558</v>
      </c>
      <c r="J169" s="4">
        <v>0</v>
      </c>
      <c r="R169" s="2"/>
      <c r="S169" s="5"/>
      <c r="T169" s="3"/>
      <c r="U169" s="4"/>
    </row>
    <row r="170" spans="8:21" x14ac:dyDescent="0.25">
      <c r="H170" s="2" t="s">
        <v>161</v>
      </c>
      <c r="I170" s="3">
        <v>41770.761805555558</v>
      </c>
      <c r="J170" s="4">
        <v>0</v>
      </c>
      <c r="R170" s="2"/>
      <c r="S170" s="5"/>
      <c r="T170" s="3"/>
      <c r="U170" s="4"/>
    </row>
    <row r="171" spans="8:21" x14ac:dyDescent="0.25">
      <c r="H171" s="2" t="s">
        <v>162</v>
      </c>
      <c r="I171" s="3">
        <v>41770.761805555558</v>
      </c>
      <c r="J171" s="4">
        <v>0</v>
      </c>
      <c r="R171" s="2"/>
      <c r="S171" s="5"/>
      <c r="T171" s="3"/>
      <c r="U171" s="4"/>
    </row>
    <row r="172" spans="8:21" x14ac:dyDescent="0.25">
      <c r="H172" s="2" t="s">
        <v>164</v>
      </c>
      <c r="I172" s="3">
        <v>41770.761805555558</v>
      </c>
      <c r="J172" s="4">
        <v>0</v>
      </c>
      <c r="R172" s="2"/>
      <c r="S172" s="5"/>
      <c r="T172" s="3"/>
      <c r="U172" s="4"/>
    </row>
    <row r="173" spans="8:21" x14ac:dyDescent="0.25">
      <c r="H173" s="2" t="s">
        <v>165</v>
      </c>
      <c r="I173" s="3">
        <v>41770.761805555558</v>
      </c>
      <c r="J173" s="4">
        <v>0</v>
      </c>
      <c r="R173" s="2"/>
      <c r="S173" s="5"/>
      <c r="T173" s="3"/>
      <c r="U173" s="4"/>
    </row>
    <row r="174" spans="8:21" x14ac:dyDescent="0.25">
      <c r="H174" s="2" t="s">
        <v>166</v>
      </c>
      <c r="I174" s="3">
        <v>41770.761805555558</v>
      </c>
      <c r="J174" s="4">
        <v>0</v>
      </c>
      <c r="R174" s="2"/>
      <c r="S174" s="5"/>
      <c r="T174" s="3"/>
      <c r="U174" s="4"/>
    </row>
    <row r="175" spans="8:21" x14ac:dyDescent="0.25">
      <c r="H175" s="2" t="s">
        <v>167</v>
      </c>
      <c r="I175" s="3">
        <v>41770.761805555558</v>
      </c>
      <c r="J175" s="4">
        <v>0</v>
      </c>
      <c r="R175" s="2"/>
      <c r="S175" s="5"/>
      <c r="T175" s="3"/>
      <c r="U175" s="4"/>
    </row>
    <row r="176" spans="8:21" x14ac:dyDescent="0.25">
      <c r="H176" s="2" t="s">
        <v>168</v>
      </c>
      <c r="I176" s="3">
        <v>41770.761805555558</v>
      </c>
      <c r="J176" s="4">
        <v>0</v>
      </c>
      <c r="R176" s="2"/>
      <c r="S176" s="5"/>
      <c r="T176" s="3"/>
      <c r="U176" s="4"/>
    </row>
    <row r="177" spans="8:21" x14ac:dyDescent="0.25">
      <c r="H177" s="2" t="s">
        <v>169</v>
      </c>
      <c r="I177" s="3">
        <v>41770.761805555558</v>
      </c>
      <c r="J177" s="4">
        <v>0</v>
      </c>
      <c r="R177" s="2"/>
      <c r="S177" s="5"/>
      <c r="T177" s="3"/>
      <c r="U177" s="4"/>
    </row>
    <row r="178" spans="8:21" x14ac:dyDescent="0.25">
      <c r="H178" s="2" t="s">
        <v>170</v>
      </c>
      <c r="I178" s="3">
        <v>41770.761805555558</v>
      </c>
      <c r="J178" s="4">
        <v>0</v>
      </c>
      <c r="R178" s="2"/>
      <c r="S178" s="5"/>
      <c r="T178" s="3"/>
      <c r="U178" s="4"/>
    </row>
    <row r="179" spans="8:21" x14ac:dyDescent="0.25">
      <c r="H179" s="2" t="s">
        <v>171</v>
      </c>
      <c r="I179" s="3">
        <v>41770.761805555558</v>
      </c>
      <c r="J179" s="4">
        <v>0</v>
      </c>
      <c r="R179" s="2"/>
      <c r="S179" s="5"/>
      <c r="T179" s="3"/>
      <c r="U179" s="4"/>
    </row>
    <row r="180" spans="8:21" x14ac:dyDescent="0.25">
      <c r="H180" s="2" t="s">
        <v>176</v>
      </c>
      <c r="I180" s="3">
        <v>41770.761805555558</v>
      </c>
      <c r="J180" s="4">
        <v>0</v>
      </c>
      <c r="R180" s="2"/>
      <c r="S180" s="5"/>
      <c r="T180" s="3"/>
      <c r="U180" s="4"/>
    </row>
    <row r="181" spans="8:21" x14ac:dyDescent="0.25">
      <c r="H181" s="2" t="s">
        <v>180</v>
      </c>
      <c r="I181" s="3">
        <v>41770.761805555558</v>
      </c>
      <c r="J181" s="4">
        <v>0</v>
      </c>
      <c r="R181" s="2"/>
      <c r="S181" s="5"/>
      <c r="T181" s="3"/>
      <c r="U181" s="4"/>
    </row>
    <row r="182" spans="8:21" x14ac:dyDescent="0.25">
      <c r="H182" s="2" t="s">
        <v>181</v>
      </c>
      <c r="I182" s="3">
        <v>41770.761805555558</v>
      </c>
      <c r="J182" s="4">
        <v>0</v>
      </c>
      <c r="R182" s="2"/>
      <c r="S182" s="5"/>
      <c r="T182" s="3"/>
      <c r="U182" s="4"/>
    </row>
    <row r="183" spans="8:21" x14ac:dyDescent="0.25">
      <c r="H183" s="2" t="s">
        <v>182</v>
      </c>
      <c r="I183" s="3">
        <v>41770.761805555558</v>
      </c>
      <c r="J183" s="4">
        <v>0</v>
      </c>
      <c r="R183" s="2"/>
      <c r="S183" s="5"/>
      <c r="T183" s="3"/>
      <c r="U183" s="4"/>
    </row>
    <row r="184" spans="8:21" x14ac:dyDescent="0.25">
      <c r="H184" s="2" t="s">
        <v>183</v>
      </c>
      <c r="I184" s="3">
        <v>41770.761805555558</v>
      </c>
      <c r="J184" s="4">
        <v>0</v>
      </c>
      <c r="R184" s="2"/>
      <c r="S184" s="5"/>
      <c r="T184" s="3"/>
      <c r="U184" s="4"/>
    </row>
    <row r="185" spans="8:21" x14ac:dyDescent="0.25">
      <c r="H185" s="2" t="s">
        <v>142</v>
      </c>
      <c r="I185" s="3">
        <v>41764.416666666664</v>
      </c>
      <c r="J185" s="4">
        <v>0</v>
      </c>
      <c r="R185" s="2"/>
      <c r="S185" s="5"/>
      <c r="T185" s="3"/>
      <c r="U185" s="4"/>
    </row>
    <row r="186" spans="8:21" x14ac:dyDescent="0.25">
      <c r="H186" s="2" t="s">
        <v>163</v>
      </c>
      <c r="I186" s="3">
        <v>41764.416666666664</v>
      </c>
      <c r="J186" s="4">
        <v>0</v>
      </c>
      <c r="R186" s="2"/>
      <c r="S186" s="5"/>
      <c r="T186" s="3"/>
      <c r="U186" s="4"/>
    </row>
    <row r="187" spans="8:21" x14ac:dyDescent="0.25">
      <c r="H187" s="2" t="s">
        <v>172</v>
      </c>
      <c r="I187" s="3">
        <v>41764.416666666664</v>
      </c>
      <c r="J187" s="4">
        <v>0</v>
      </c>
      <c r="R187" s="2"/>
      <c r="S187" s="5"/>
      <c r="T187" s="3"/>
      <c r="U187" s="4"/>
    </row>
    <row r="188" spans="8:21" x14ac:dyDescent="0.25">
      <c r="H188" s="2" t="s">
        <v>173</v>
      </c>
      <c r="I188" s="3">
        <v>41763.8125</v>
      </c>
      <c r="J188" s="4">
        <v>0</v>
      </c>
      <c r="R188" s="2"/>
      <c r="S188" s="5"/>
      <c r="T188" s="3"/>
      <c r="U188" s="4"/>
    </row>
    <row r="189" spans="8:21" x14ac:dyDescent="0.25">
      <c r="H189" s="2" t="s">
        <v>174</v>
      </c>
      <c r="I189" s="3">
        <v>41763.8125</v>
      </c>
      <c r="J189" s="4">
        <v>0</v>
      </c>
      <c r="R189" s="2"/>
      <c r="S189" s="5"/>
      <c r="T189" s="3"/>
      <c r="U189" s="4"/>
    </row>
    <row r="190" spans="8:21" x14ac:dyDescent="0.25">
      <c r="H190" s="2" t="s">
        <v>175</v>
      </c>
      <c r="I190" s="3">
        <v>41751.90625</v>
      </c>
      <c r="J190" s="4">
        <v>0</v>
      </c>
      <c r="R190" s="2"/>
      <c r="S190" s="5"/>
      <c r="T190" s="3"/>
      <c r="U190" s="4"/>
    </row>
    <row r="191" spans="8:21" x14ac:dyDescent="0.25">
      <c r="H191" s="2" t="s">
        <v>178</v>
      </c>
      <c r="I191" s="3">
        <v>41751.90625</v>
      </c>
      <c r="J191" s="4">
        <v>0</v>
      </c>
      <c r="R191" s="2"/>
      <c r="S191" s="5"/>
      <c r="T191" s="3"/>
      <c r="U191" s="4"/>
    </row>
    <row r="192" spans="8:21" x14ac:dyDescent="0.25">
      <c r="H192" s="2" t="s">
        <v>179</v>
      </c>
      <c r="I192" s="3">
        <v>41751.90625</v>
      </c>
      <c r="J192" s="4">
        <v>0</v>
      </c>
      <c r="R192" s="2"/>
      <c r="S192" s="5"/>
      <c r="T192" s="3"/>
      <c r="U192" s="4"/>
    </row>
    <row r="193" spans="8:21" x14ac:dyDescent="0.25">
      <c r="H193" s="2" t="s">
        <v>177</v>
      </c>
      <c r="I193" s="3">
        <v>41724.841666666667</v>
      </c>
      <c r="J193" s="4">
        <v>0</v>
      </c>
      <c r="R193" s="2"/>
      <c r="S193" s="5"/>
      <c r="T193" s="3"/>
      <c r="U193" s="4"/>
    </row>
    <row r="194" spans="8:21" x14ac:dyDescent="0.25">
      <c r="H194" s="2" t="s">
        <v>126</v>
      </c>
      <c r="I194" s="3">
        <v>41464.534722222219</v>
      </c>
      <c r="J194" s="4" t="s">
        <v>198</v>
      </c>
      <c r="R194" s="2"/>
      <c r="S194" s="5"/>
      <c r="T194" s="3"/>
      <c r="U194" s="4"/>
    </row>
    <row r="195" spans="8:21" x14ac:dyDescent="0.25">
      <c r="H195" s="2" t="s">
        <v>0</v>
      </c>
      <c r="I195" s="3">
        <v>41461.147222222222</v>
      </c>
      <c r="J195" s="4">
        <v>12</v>
      </c>
      <c r="R195" s="2"/>
      <c r="S195" s="5"/>
      <c r="T195" s="3"/>
      <c r="U195" s="4"/>
    </row>
    <row r="196" spans="8:21" x14ac:dyDescent="0.25">
      <c r="R196" s="2"/>
      <c r="S196" s="5"/>
      <c r="T196" s="3"/>
      <c r="U196" s="4"/>
    </row>
    <row r="197" spans="8:21" x14ac:dyDescent="0.25">
      <c r="R197" s="2"/>
      <c r="S197" s="5"/>
      <c r="T197" s="3"/>
      <c r="U197" s="4"/>
    </row>
    <row r="198" spans="8:21" x14ac:dyDescent="0.25">
      <c r="R198" s="2"/>
      <c r="S198" s="5"/>
      <c r="T198" s="3"/>
      <c r="U198" s="4"/>
    </row>
    <row r="199" spans="8:21" x14ac:dyDescent="0.25">
      <c r="R199" s="2"/>
      <c r="S199" s="5"/>
      <c r="T199" s="3"/>
      <c r="U199" s="4"/>
    </row>
    <row r="200" spans="8:21" x14ac:dyDescent="0.25">
      <c r="R200" s="2"/>
      <c r="S200" s="5"/>
      <c r="T200" s="3"/>
      <c r="U200" s="4"/>
    </row>
    <row r="201" spans="8:21" x14ac:dyDescent="0.25">
      <c r="R201" s="2"/>
      <c r="S201" s="5"/>
      <c r="T201" s="3"/>
      <c r="U201" s="4"/>
    </row>
    <row r="202" spans="8:21" x14ac:dyDescent="0.25">
      <c r="R202" s="2"/>
      <c r="S202" s="5"/>
      <c r="T202" s="3"/>
      <c r="U202" s="4"/>
    </row>
    <row r="203" spans="8:21" x14ac:dyDescent="0.25">
      <c r="R203" s="2"/>
      <c r="S203" s="5"/>
      <c r="T203" s="3"/>
      <c r="U203" s="4"/>
    </row>
    <row r="204" spans="8:21" x14ac:dyDescent="0.25">
      <c r="R204" s="2"/>
      <c r="S204" s="5"/>
      <c r="T204" s="3"/>
      <c r="U204" s="4"/>
    </row>
    <row r="205" spans="8:21" x14ac:dyDescent="0.25">
      <c r="R205" s="2"/>
      <c r="S205" s="5"/>
      <c r="T205" s="3"/>
      <c r="U205" s="4"/>
    </row>
    <row r="206" spans="8:21" x14ac:dyDescent="0.25">
      <c r="R206" s="2"/>
      <c r="S206" s="5"/>
      <c r="T206" s="3"/>
      <c r="U206" s="4"/>
    </row>
    <row r="207" spans="8:21" x14ac:dyDescent="0.25">
      <c r="R207" s="2"/>
      <c r="S207" s="5"/>
      <c r="T207" s="3"/>
      <c r="U207" s="4"/>
    </row>
    <row r="208" spans="8:21" x14ac:dyDescent="0.25">
      <c r="R208" s="2"/>
      <c r="S208" s="5"/>
      <c r="T208" s="3"/>
      <c r="U208" s="4"/>
    </row>
    <row r="209" spans="18:21" x14ac:dyDescent="0.25">
      <c r="R209" s="2"/>
      <c r="S209" s="5"/>
      <c r="T209" s="3"/>
      <c r="U209" s="4"/>
    </row>
    <row r="210" spans="18:21" x14ac:dyDescent="0.25">
      <c r="R210" s="2"/>
      <c r="S210" s="5"/>
      <c r="T210" s="3"/>
      <c r="U210" s="4"/>
    </row>
    <row r="211" spans="18:21" x14ac:dyDescent="0.25">
      <c r="R211" s="2"/>
      <c r="S211" s="5"/>
      <c r="T211" s="3"/>
      <c r="U211" s="4"/>
    </row>
    <row r="212" spans="18:21" x14ac:dyDescent="0.25">
      <c r="R212" s="2"/>
      <c r="S212" s="5"/>
      <c r="T212" s="3"/>
      <c r="U212" s="4"/>
    </row>
    <row r="213" spans="18:21" x14ac:dyDescent="0.25">
      <c r="R213" s="2"/>
      <c r="S213" s="5"/>
      <c r="T213" s="3"/>
      <c r="U213" s="4"/>
    </row>
    <row r="214" spans="18:21" x14ac:dyDescent="0.25">
      <c r="R214" s="2"/>
      <c r="S214" s="5"/>
      <c r="T214" s="3"/>
      <c r="U214" s="4"/>
    </row>
    <row r="215" spans="18:21" x14ac:dyDescent="0.25">
      <c r="R215" s="2"/>
      <c r="S215" s="5"/>
      <c r="T215" s="3"/>
      <c r="U215" s="4"/>
    </row>
    <row r="216" spans="18:21" x14ac:dyDescent="0.25">
      <c r="R216" s="2"/>
      <c r="S216" s="5"/>
      <c r="T216" s="3"/>
      <c r="U216" s="4"/>
    </row>
    <row r="217" spans="18:21" x14ac:dyDescent="0.25">
      <c r="R217" s="2"/>
      <c r="S217" s="5"/>
      <c r="T217" s="3"/>
      <c r="U217" s="4"/>
    </row>
    <row r="218" spans="18:21" x14ac:dyDescent="0.25">
      <c r="R218" s="2"/>
      <c r="S218" s="5"/>
      <c r="T218" s="3"/>
      <c r="U218" s="4"/>
    </row>
    <row r="219" spans="18:21" x14ac:dyDescent="0.25">
      <c r="R219" s="2"/>
      <c r="S219" s="5"/>
      <c r="T219" s="3"/>
      <c r="U219" s="4"/>
    </row>
    <row r="220" spans="18:21" x14ac:dyDescent="0.25">
      <c r="R220" s="2"/>
      <c r="S220" s="5"/>
      <c r="T220" s="3"/>
      <c r="U220" s="4"/>
    </row>
    <row r="221" spans="18:21" x14ac:dyDescent="0.25">
      <c r="R221" s="2"/>
      <c r="S221" s="5"/>
      <c r="T221" s="3"/>
      <c r="U221" s="4"/>
    </row>
    <row r="222" spans="18:21" x14ac:dyDescent="0.25">
      <c r="R222" s="2"/>
      <c r="S222" s="5"/>
      <c r="T222" s="3"/>
      <c r="U222" s="4"/>
    </row>
    <row r="223" spans="18:21" x14ac:dyDescent="0.25">
      <c r="R223" s="2"/>
      <c r="S223" s="5"/>
      <c r="T223" s="3"/>
      <c r="U223" s="4"/>
    </row>
    <row r="224" spans="18:21" x14ac:dyDescent="0.25">
      <c r="R224" s="2"/>
      <c r="S224" s="5"/>
      <c r="T224" s="3"/>
      <c r="U224" s="4"/>
    </row>
    <row r="225" spans="18:21" x14ac:dyDescent="0.25">
      <c r="R225" s="2"/>
      <c r="S225" s="5"/>
      <c r="T225" s="3"/>
      <c r="U225" s="4"/>
    </row>
    <row r="226" spans="18:21" x14ac:dyDescent="0.25">
      <c r="R226" s="2"/>
      <c r="S226" s="5"/>
      <c r="T226" s="3"/>
      <c r="U226" s="4"/>
    </row>
    <row r="227" spans="18:21" x14ac:dyDescent="0.25">
      <c r="R227" s="2"/>
      <c r="S227" s="5"/>
      <c r="T227" s="3"/>
      <c r="U227" s="4"/>
    </row>
    <row r="228" spans="18:21" x14ac:dyDescent="0.25">
      <c r="R228" s="2"/>
      <c r="S228" s="5"/>
      <c r="T228" s="3"/>
      <c r="U228" s="4"/>
    </row>
    <row r="229" spans="18:21" x14ac:dyDescent="0.25">
      <c r="R229" s="2"/>
      <c r="S229" s="5"/>
      <c r="T229" s="3"/>
      <c r="U229" s="4"/>
    </row>
    <row r="230" spans="18:21" x14ac:dyDescent="0.25">
      <c r="R230" s="2"/>
      <c r="S230" s="5"/>
      <c r="T230" s="3"/>
      <c r="U230" s="4"/>
    </row>
    <row r="231" spans="18:21" x14ac:dyDescent="0.25">
      <c r="R231" s="2"/>
      <c r="S231" s="5"/>
      <c r="T231" s="3"/>
      <c r="U231" s="4"/>
    </row>
    <row r="232" spans="18:21" x14ac:dyDescent="0.25">
      <c r="R232" s="2"/>
      <c r="S232" s="5"/>
      <c r="T232" s="3"/>
      <c r="U232" s="4"/>
    </row>
    <row r="233" spans="18:21" x14ac:dyDescent="0.25">
      <c r="R233" s="2"/>
      <c r="S233" s="5"/>
      <c r="T233" s="3"/>
      <c r="U233" s="4"/>
    </row>
    <row r="234" spans="18:21" x14ac:dyDescent="0.25">
      <c r="R234" s="2"/>
      <c r="S234" s="5"/>
      <c r="T234" s="3"/>
      <c r="U234" s="4"/>
    </row>
    <row r="235" spans="18:21" x14ac:dyDescent="0.25">
      <c r="R235" s="2"/>
      <c r="S235" s="5"/>
      <c r="T235" s="3"/>
      <c r="U235" s="4"/>
    </row>
    <row r="236" spans="18:21" x14ac:dyDescent="0.25">
      <c r="R236" s="2"/>
      <c r="S236" s="5"/>
      <c r="T236" s="3"/>
      <c r="U236" s="4"/>
    </row>
    <row r="237" spans="18:21" x14ac:dyDescent="0.25">
      <c r="R237" s="2"/>
      <c r="S237" s="5"/>
      <c r="T237" s="3"/>
      <c r="U237" s="4"/>
    </row>
    <row r="238" spans="18:21" x14ac:dyDescent="0.25">
      <c r="R238" s="2"/>
      <c r="S238" s="5"/>
      <c r="T238" s="3"/>
      <c r="U238" s="4"/>
    </row>
    <row r="239" spans="18:21" x14ac:dyDescent="0.25">
      <c r="R239" s="2"/>
      <c r="S239" s="5"/>
      <c r="T239" s="3"/>
      <c r="U239" s="4"/>
    </row>
    <row r="240" spans="18:21" x14ac:dyDescent="0.25">
      <c r="R240" s="2"/>
      <c r="S240" s="5"/>
      <c r="T240" s="3"/>
      <c r="U240" s="4"/>
    </row>
    <row r="241" spans="18:21" x14ac:dyDescent="0.25">
      <c r="R241" s="2"/>
      <c r="S241" s="5"/>
      <c r="T241" s="3"/>
      <c r="U241" s="4"/>
    </row>
    <row r="242" spans="18:21" x14ac:dyDescent="0.25">
      <c r="R242" s="2"/>
      <c r="S242" s="5"/>
      <c r="T242" s="3"/>
      <c r="U242" s="4"/>
    </row>
    <row r="243" spans="18:21" x14ac:dyDescent="0.25">
      <c r="R243" s="2"/>
      <c r="S243" s="5"/>
      <c r="T243" s="3"/>
      <c r="U243" s="4"/>
    </row>
  </sheetData>
  <sortState ref="R4:U1004">
    <sortCondition ref="S4:S1004"/>
    <sortCondition ref="T4:T10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E3:M106"/>
  <sheetViews>
    <sheetView topLeftCell="A7" workbookViewId="0">
      <selection activeCell="F17" sqref="F17"/>
    </sheetView>
  </sheetViews>
  <sheetFormatPr defaultRowHeight="15" x14ac:dyDescent="0.25"/>
  <cols>
    <col min="6" max="6" width="46" bestFit="1" customWidth="1"/>
    <col min="11" max="11" width="17.28515625" bestFit="1" customWidth="1"/>
    <col min="12" max="12" width="17.5703125" bestFit="1" customWidth="1"/>
  </cols>
  <sheetData>
    <row r="3" spans="5:13" x14ac:dyDescent="0.25">
      <c r="E3" t="s">
        <v>336</v>
      </c>
      <c r="F3" t="s">
        <v>442</v>
      </c>
      <c r="G3">
        <f>VLOOKUP(E3,K$3:L$999,2,FALSE)</f>
        <v>1</v>
      </c>
      <c r="K3" t="s">
        <v>343</v>
      </c>
      <c r="L3">
        <v>1</v>
      </c>
    </row>
    <row r="4" spans="5:13" x14ac:dyDescent="0.25">
      <c r="E4" t="s">
        <v>337</v>
      </c>
      <c r="F4" t="s">
        <v>443</v>
      </c>
      <c r="G4">
        <f t="shared" ref="G4:G67" si="0">VLOOKUP(E4,K$3:L$999,2,FALSE)</f>
        <v>1</v>
      </c>
      <c r="K4" s="11" t="s">
        <v>345</v>
      </c>
      <c r="L4">
        <v>1</v>
      </c>
      <c r="M4" s="12"/>
    </row>
    <row r="5" spans="5:13" x14ac:dyDescent="0.25">
      <c r="E5" t="s">
        <v>338</v>
      </c>
      <c r="F5" t="s">
        <v>444</v>
      </c>
      <c r="G5">
        <f t="shared" si="0"/>
        <v>1</v>
      </c>
      <c r="K5" s="11" t="s">
        <v>373</v>
      </c>
      <c r="L5">
        <v>1</v>
      </c>
      <c r="M5" s="12"/>
    </row>
    <row r="6" spans="5:13" x14ac:dyDescent="0.25">
      <c r="E6" t="s">
        <v>339</v>
      </c>
      <c r="F6" t="s">
        <v>445</v>
      </c>
      <c r="G6">
        <f t="shared" si="0"/>
        <v>1</v>
      </c>
      <c r="K6" s="11" t="s">
        <v>346</v>
      </c>
      <c r="L6">
        <v>1</v>
      </c>
      <c r="M6" s="12"/>
    </row>
    <row r="7" spans="5:13" x14ac:dyDescent="0.25">
      <c r="E7" t="s">
        <v>340</v>
      </c>
      <c r="F7" t="s">
        <v>446</v>
      </c>
      <c r="G7">
        <f t="shared" si="0"/>
        <v>1</v>
      </c>
      <c r="K7" t="s">
        <v>347</v>
      </c>
      <c r="L7">
        <v>1</v>
      </c>
    </row>
    <row r="8" spans="5:13" x14ac:dyDescent="0.25">
      <c r="E8" t="s">
        <v>341</v>
      </c>
      <c r="F8" t="s">
        <v>447</v>
      </c>
      <c r="G8">
        <f t="shared" si="0"/>
        <v>1</v>
      </c>
      <c r="K8" t="s">
        <v>348</v>
      </c>
      <c r="L8">
        <v>1</v>
      </c>
    </row>
    <row r="9" spans="5:13" x14ac:dyDescent="0.25">
      <c r="E9" t="s">
        <v>342</v>
      </c>
      <c r="F9" t="s">
        <v>448</v>
      </c>
      <c r="G9">
        <f t="shared" si="0"/>
        <v>1</v>
      </c>
      <c r="K9" t="s">
        <v>336</v>
      </c>
      <c r="L9">
        <v>1</v>
      </c>
    </row>
    <row r="10" spans="5:13" x14ac:dyDescent="0.25">
      <c r="E10" t="s">
        <v>343</v>
      </c>
      <c r="F10" t="s">
        <v>449</v>
      </c>
      <c r="G10">
        <f t="shared" si="0"/>
        <v>1</v>
      </c>
      <c r="K10" t="s">
        <v>337</v>
      </c>
      <c r="L10">
        <v>1</v>
      </c>
    </row>
    <row r="11" spans="5:13" x14ac:dyDescent="0.25">
      <c r="E11" t="s">
        <v>344</v>
      </c>
      <c r="F11" t="s">
        <v>450</v>
      </c>
      <c r="G11">
        <f t="shared" si="0"/>
        <v>1</v>
      </c>
      <c r="K11" t="s">
        <v>340</v>
      </c>
      <c r="L11">
        <v>1</v>
      </c>
    </row>
    <row r="12" spans="5:13" x14ac:dyDescent="0.25">
      <c r="E12" t="s">
        <v>345</v>
      </c>
      <c r="F12" t="s">
        <v>451</v>
      </c>
      <c r="G12">
        <f t="shared" si="0"/>
        <v>1</v>
      </c>
      <c r="K12" t="s">
        <v>342</v>
      </c>
      <c r="L12">
        <v>1</v>
      </c>
    </row>
    <row r="13" spans="5:13" x14ac:dyDescent="0.25">
      <c r="E13" t="s">
        <v>346</v>
      </c>
      <c r="F13" t="s">
        <v>452</v>
      </c>
      <c r="G13">
        <f t="shared" si="0"/>
        <v>1</v>
      </c>
      <c r="K13" t="s">
        <v>351</v>
      </c>
      <c r="L13">
        <v>1</v>
      </c>
    </row>
    <row r="14" spans="5:13" x14ac:dyDescent="0.25">
      <c r="E14" t="s">
        <v>347</v>
      </c>
      <c r="F14" t="s">
        <v>453</v>
      </c>
      <c r="G14">
        <f t="shared" si="0"/>
        <v>1</v>
      </c>
      <c r="K14" t="s">
        <v>352</v>
      </c>
      <c r="L14">
        <v>1</v>
      </c>
    </row>
    <row r="15" spans="5:13" x14ac:dyDescent="0.25">
      <c r="E15" t="s">
        <v>348</v>
      </c>
      <c r="F15" t="s">
        <v>454</v>
      </c>
      <c r="G15">
        <f t="shared" si="0"/>
        <v>1</v>
      </c>
      <c r="K15" t="s">
        <v>353</v>
      </c>
      <c r="L15">
        <v>1</v>
      </c>
    </row>
    <row r="16" spans="5:13" x14ac:dyDescent="0.25">
      <c r="E16" t="s">
        <v>349</v>
      </c>
      <c r="F16" t="s">
        <v>455</v>
      </c>
      <c r="G16">
        <f t="shared" si="0"/>
        <v>1</v>
      </c>
      <c r="K16" t="s">
        <v>354</v>
      </c>
      <c r="L16">
        <v>1</v>
      </c>
    </row>
    <row r="17" spans="5:12" x14ac:dyDescent="0.25">
      <c r="E17" t="s">
        <v>350</v>
      </c>
      <c r="F17" t="s">
        <v>456</v>
      </c>
      <c r="G17" t="e">
        <f t="shared" si="0"/>
        <v>#N/A</v>
      </c>
      <c r="H17" t="s">
        <v>439</v>
      </c>
      <c r="K17" t="s">
        <v>355</v>
      </c>
      <c r="L17">
        <v>1</v>
      </c>
    </row>
    <row r="18" spans="5:12" x14ac:dyDescent="0.25">
      <c r="E18" t="s">
        <v>351</v>
      </c>
      <c r="F18" t="s">
        <v>457</v>
      </c>
      <c r="G18">
        <f t="shared" si="0"/>
        <v>1</v>
      </c>
      <c r="K18" t="s">
        <v>356</v>
      </c>
      <c r="L18">
        <v>1</v>
      </c>
    </row>
    <row r="19" spans="5:12" x14ac:dyDescent="0.25">
      <c r="E19" t="s">
        <v>352</v>
      </c>
      <c r="F19" t="s">
        <v>458</v>
      </c>
      <c r="G19">
        <f t="shared" si="0"/>
        <v>1</v>
      </c>
      <c r="K19" t="s">
        <v>357</v>
      </c>
      <c r="L19">
        <v>1</v>
      </c>
    </row>
    <row r="20" spans="5:12" x14ac:dyDescent="0.25">
      <c r="E20" t="s">
        <v>353</v>
      </c>
      <c r="F20" t="s">
        <v>459</v>
      </c>
      <c r="G20">
        <f t="shared" si="0"/>
        <v>1</v>
      </c>
      <c r="K20" t="s">
        <v>358</v>
      </c>
      <c r="L20">
        <v>1</v>
      </c>
    </row>
    <row r="21" spans="5:12" x14ac:dyDescent="0.25">
      <c r="E21" t="s">
        <v>354</v>
      </c>
      <c r="F21" t="s">
        <v>460</v>
      </c>
      <c r="G21">
        <f t="shared" si="0"/>
        <v>1</v>
      </c>
      <c r="K21" t="s">
        <v>359</v>
      </c>
      <c r="L21">
        <v>1</v>
      </c>
    </row>
    <row r="22" spans="5:12" x14ac:dyDescent="0.25">
      <c r="E22" t="s">
        <v>355</v>
      </c>
      <c r="F22" t="s">
        <v>461</v>
      </c>
      <c r="G22">
        <f t="shared" si="0"/>
        <v>1</v>
      </c>
      <c r="K22" t="s">
        <v>360</v>
      </c>
      <c r="L22">
        <v>1</v>
      </c>
    </row>
    <row r="23" spans="5:12" x14ac:dyDescent="0.25">
      <c r="E23" t="s">
        <v>356</v>
      </c>
      <c r="F23" t="s">
        <v>462</v>
      </c>
      <c r="G23">
        <f t="shared" si="0"/>
        <v>1</v>
      </c>
      <c r="K23" t="s">
        <v>191</v>
      </c>
      <c r="L23">
        <v>1</v>
      </c>
    </row>
    <row r="24" spans="5:12" x14ac:dyDescent="0.25">
      <c r="E24" t="s">
        <v>357</v>
      </c>
      <c r="F24" t="s">
        <v>463</v>
      </c>
      <c r="G24">
        <f t="shared" si="0"/>
        <v>1</v>
      </c>
      <c r="K24" t="s">
        <v>361</v>
      </c>
      <c r="L24">
        <v>1</v>
      </c>
    </row>
    <row r="25" spans="5:12" x14ac:dyDescent="0.25">
      <c r="E25" t="s">
        <v>358</v>
      </c>
      <c r="F25" t="s">
        <v>464</v>
      </c>
      <c r="G25">
        <f t="shared" si="0"/>
        <v>1</v>
      </c>
      <c r="K25" t="s">
        <v>362</v>
      </c>
      <c r="L25">
        <v>1</v>
      </c>
    </row>
    <row r="26" spans="5:12" x14ac:dyDescent="0.25">
      <c r="E26" t="s">
        <v>359</v>
      </c>
      <c r="F26" t="s">
        <v>465</v>
      </c>
      <c r="G26">
        <f t="shared" si="0"/>
        <v>1</v>
      </c>
      <c r="K26" t="s">
        <v>363</v>
      </c>
      <c r="L26">
        <v>1</v>
      </c>
    </row>
    <row r="27" spans="5:12" x14ac:dyDescent="0.25">
      <c r="E27" t="s">
        <v>360</v>
      </c>
      <c r="F27" t="s">
        <v>466</v>
      </c>
      <c r="G27">
        <f t="shared" si="0"/>
        <v>1</v>
      </c>
      <c r="K27" t="s">
        <v>364</v>
      </c>
      <c r="L27">
        <v>1</v>
      </c>
    </row>
    <row r="28" spans="5:12" x14ac:dyDescent="0.25">
      <c r="E28" t="s">
        <v>191</v>
      </c>
      <c r="F28" t="s">
        <v>467</v>
      </c>
      <c r="G28">
        <f t="shared" si="0"/>
        <v>1</v>
      </c>
      <c r="K28" t="s">
        <v>365</v>
      </c>
      <c r="L28">
        <v>1</v>
      </c>
    </row>
    <row r="29" spans="5:12" x14ac:dyDescent="0.25">
      <c r="E29" t="s">
        <v>361</v>
      </c>
      <c r="F29" t="s">
        <v>468</v>
      </c>
      <c r="G29">
        <f t="shared" si="0"/>
        <v>1</v>
      </c>
      <c r="K29" t="s">
        <v>367</v>
      </c>
      <c r="L29">
        <v>1</v>
      </c>
    </row>
    <row r="30" spans="5:12" x14ac:dyDescent="0.25">
      <c r="E30" t="s">
        <v>362</v>
      </c>
      <c r="F30" t="s">
        <v>469</v>
      </c>
      <c r="G30">
        <f t="shared" si="0"/>
        <v>1</v>
      </c>
      <c r="K30" t="s">
        <v>368</v>
      </c>
      <c r="L30">
        <v>1</v>
      </c>
    </row>
    <row r="31" spans="5:12" x14ac:dyDescent="0.25">
      <c r="E31" t="s">
        <v>363</v>
      </c>
      <c r="F31" t="s">
        <v>470</v>
      </c>
      <c r="G31">
        <f t="shared" si="0"/>
        <v>1</v>
      </c>
      <c r="K31" t="s">
        <v>369</v>
      </c>
      <c r="L31">
        <v>1</v>
      </c>
    </row>
    <row r="32" spans="5:12" x14ac:dyDescent="0.25">
      <c r="E32" t="s">
        <v>364</v>
      </c>
      <c r="F32" t="s">
        <v>471</v>
      </c>
      <c r="G32">
        <f t="shared" si="0"/>
        <v>1</v>
      </c>
      <c r="K32" t="s">
        <v>396</v>
      </c>
      <c r="L32">
        <v>1</v>
      </c>
    </row>
    <row r="33" spans="5:12" x14ac:dyDescent="0.25">
      <c r="E33" t="s">
        <v>365</v>
      </c>
      <c r="F33" t="s">
        <v>472</v>
      </c>
      <c r="G33">
        <f t="shared" si="0"/>
        <v>1</v>
      </c>
      <c r="K33" t="s">
        <v>366</v>
      </c>
      <c r="L33">
        <v>1</v>
      </c>
    </row>
    <row r="34" spans="5:12" x14ac:dyDescent="0.25">
      <c r="E34" t="s">
        <v>366</v>
      </c>
      <c r="F34" t="s">
        <v>473</v>
      </c>
      <c r="G34">
        <f t="shared" si="0"/>
        <v>1</v>
      </c>
      <c r="K34" t="s">
        <v>341</v>
      </c>
      <c r="L34">
        <v>1</v>
      </c>
    </row>
    <row r="35" spans="5:12" x14ac:dyDescent="0.25">
      <c r="E35" t="s">
        <v>367</v>
      </c>
      <c r="F35" t="s">
        <v>474</v>
      </c>
      <c r="G35">
        <f t="shared" si="0"/>
        <v>1</v>
      </c>
      <c r="K35" t="s">
        <v>349</v>
      </c>
      <c r="L35">
        <v>1</v>
      </c>
    </row>
    <row r="36" spans="5:12" x14ac:dyDescent="0.25">
      <c r="E36" t="s">
        <v>368</v>
      </c>
      <c r="F36" t="s">
        <v>475</v>
      </c>
      <c r="G36">
        <f t="shared" si="0"/>
        <v>1</v>
      </c>
      <c r="K36" t="s">
        <v>338</v>
      </c>
      <c r="L36">
        <v>1</v>
      </c>
    </row>
    <row r="37" spans="5:12" x14ac:dyDescent="0.25">
      <c r="E37" t="s">
        <v>369</v>
      </c>
      <c r="F37" t="s">
        <v>476</v>
      </c>
      <c r="G37">
        <f t="shared" si="0"/>
        <v>1</v>
      </c>
      <c r="K37" t="s">
        <v>339</v>
      </c>
      <c r="L37">
        <v>1</v>
      </c>
    </row>
    <row r="38" spans="5:12" x14ac:dyDescent="0.25">
      <c r="E38" t="s">
        <v>370</v>
      </c>
      <c r="F38" t="s">
        <v>477</v>
      </c>
      <c r="G38">
        <f t="shared" si="0"/>
        <v>1</v>
      </c>
      <c r="K38" t="s">
        <v>370</v>
      </c>
      <c r="L38">
        <v>1</v>
      </c>
    </row>
    <row r="39" spans="5:12" x14ac:dyDescent="0.25">
      <c r="E39" t="s">
        <v>371</v>
      </c>
      <c r="F39" t="s">
        <v>478</v>
      </c>
      <c r="G39">
        <f t="shared" si="0"/>
        <v>1</v>
      </c>
      <c r="K39" t="s">
        <v>371</v>
      </c>
      <c r="L39">
        <v>1</v>
      </c>
    </row>
    <row r="40" spans="5:12" x14ac:dyDescent="0.25">
      <c r="E40" t="s">
        <v>372</v>
      </c>
      <c r="F40" t="s">
        <v>479</v>
      </c>
      <c r="G40">
        <f t="shared" si="0"/>
        <v>1</v>
      </c>
      <c r="K40" t="s">
        <v>372</v>
      </c>
      <c r="L40">
        <v>1</v>
      </c>
    </row>
    <row r="41" spans="5:12" x14ac:dyDescent="0.25">
      <c r="E41" t="s">
        <v>373</v>
      </c>
      <c r="F41" t="s">
        <v>480</v>
      </c>
      <c r="G41">
        <f t="shared" si="0"/>
        <v>1</v>
      </c>
      <c r="K41" t="s">
        <v>376</v>
      </c>
      <c r="L41">
        <v>1</v>
      </c>
    </row>
    <row r="42" spans="5:12" x14ac:dyDescent="0.25">
      <c r="E42" t="s">
        <v>374</v>
      </c>
      <c r="F42" t="s">
        <v>481</v>
      </c>
      <c r="G42">
        <f t="shared" si="0"/>
        <v>1</v>
      </c>
      <c r="K42" t="s">
        <v>377</v>
      </c>
      <c r="L42">
        <v>1</v>
      </c>
    </row>
    <row r="43" spans="5:12" x14ac:dyDescent="0.25">
      <c r="E43" t="s">
        <v>375</v>
      </c>
      <c r="F43" t="s">
        <v>482</v>
      </c>
      <c r="G43">
        <f t="shared" si="0"/>
        <v>1</v>
      </c>
      <c r="K43" t="s">
        <v>378</v>
      </c>
      <c r="L43">
        <v>1</v>
      </c>
    </row>
    <row r="44" spans="5:12" x14ac:dyDescent="0.25">
      <c r="E44" t="s">
        <v>376</v>
      </c>
      <c r="F44" t="s">
        <v>483</v>
      </c>
      <c r="G44">
        <f t="shared" si="0"/>
        <v>1</v>
      </c>
      <c r="K44" t="s">
        <v>379</v>
      </c>
      <c r="L44">
        <v>1</v>
      </c>
    </row>
    <row r="45" spans="5:12" x14ac:dyDescent="0.25">
      <c r="E45" t="s">
        <v>377</v>
      </c>
      <c r="F45" t="s">
        <v>484</v>
      </c>
      <c r="G45">
        <f t="shared" si="0"/>
        <v>1</v>
      </c>
      <c r="K45" t="s">
        <v>380</v>
      </c>
      <c r="L45">
        <v>1</v>
      </c>
    </row>
    <row r="46" spans="5:12" x14ac:dyDescent="0.25">
      <c r="E46" t="s">
        <v>378</v>
      </c>
      <c r="F46" t="s">
        <v>485</v>
      </c>
      <c r="G46">
        <f t="shared" si="0"/>
        <v>1</v>
      </c>
      <c r="K46" t="s">
        <v>381</v>
      </c>
      <c r="L46">
        <v>1</v>
      </c>
    </row>
    <row r="47" spans="5:12" x14ac:dyDescent="0.25">
      <c r="E47" t="s">
        <v>379</v>
      </c>
      <c r="F47" t="s">
        <v>486</v>
      </c>
      <c r="G47">
        <f t="shared" si="0"/>
        <v>1</v>
      </c>
      <c r="K47" t="s">
        <v>382</v>
      </c>
      <c r="L47">
        <v>1</v>
      </c>
    </row>
    <row r="48" spans="5:12" x14ac:dyDescent="0.25">
      <c r="E48" t="s">
        <v>380</v>
      </c>
      <c r="F48" t="s">
        <v>487</v>
      </c>
      <c r="G48">
        <f t="shared" si="0"/>
        <v>1</v>
      </c>
      <c r="K48" t="s">
        <v>383</v>
      </c>
      <c r="L48">
        <v>1</v>
      </c>
    </row>
    <row r="49" spans="5:12" x14ac:dyDescent="0.25">
      <c r="E49" t="s">
        <v>381</v>
      </c>
      <c r="F49" t="s">
        <v>488</v>
      </c>
      <c r="G49">
        <f t="shared" si="0"/>
        <v>1</v>
      </c>
      <c r="K49" t="s">
        <v>384</v>
      </c>
      <c r="L49">
        <v>1</v>
      </c>
    </row>
    <row r="50" spans="5:12" x14ac:dyDescent="0.25">
      <c r="E50" t="s">
        <v>382</v>
      </c>
      <c r="F50" t="s">
        <v>489</v>
      </c>
      <c r="G50">
        <f t="shared" si="0"/>
        <v>1</v>
      </c>
      <c r="K50" t="s">
        <v>385</v>
      </c>
      <c r="L50">
        <v>1</v>
      </c>
    </row>
    <row r="51" spans="5:12" x14ac:dyDescent="0.25">
      <c r="E51" t="s">
        <v>383</v>
      </c>
      <c r="F51" t="s">
        <v>490</v>
      </c>
      <c r="G51">
        <f t="shared" si="0"/>
        <v>1</v>
      </c>
      <c r="K51" t="s">
        <v>386</v>
      </c>
      <c r="L51">
        <v>1</v>
      </c>
    </row>
    <row r="52" spans="5:12" x14ac:dyDescent="0.25">
      <c r="E52" t="s">
        <v>384</v>
      </c>
      <c r="F52" t="s">
        <v>491</v>
      </c>
      <c r="G52">
        <f t="shared" si="0"/>
        <v>1</v>
      </c>
      <c r="K52" t="s">
        <v>387</v>
      </c>
      <c r="L52">
        <v>1</v>
      </c>
    </row>
    <row r="53" spans="5:12" x14ac:dyDescent="0.25">
      <c r="E53" t="s">
        <v>385</v>
      </c>
      <c r="F53" t="s">
        <v>492</v>
      </c>
      <c r="G53">
        <f t="shared" si="0"/>
        <v>1</v>
      </c>
      <c r="K53" t="s">
        <v>388</v>
      </c>
      <c r="L53">
        <v>1</v>
      </c>
    </row>
    <row r="54" spans="5:12" x14ac:dyDescent="0.25">
      <c r="E54" t="s">
        <v>386</v>
      </c>
      <c r="F54" t="s">
        <v>493</v>
      </c>
      <c r="G54">
        <f t="shared" si="0"/>
        <v>1</v>
      </c>
      <c r="K54" t="s">
        <v>389</v>
      </c>
      <c r="L54">
        <v>1</v>
      </c>
    </row>
    <row r="55" spans="5:12" x14ac:dyDescent="0.25">
      <c r="E55" t="s">
        <v>190</v>
      </c>
      <c r="F55" t="s">
        <v>494</v>
      </c>
      <c r="G55">
        <f t="shared" si="0"/>
        <v>1</v>
      </c>
      <c r="K55" t="s">
        <v>390</v>
      </c>
      <c r="L55">
        <v>1</v>
      </c>
    </row>
    <row r="56" spans="5:12" x14ac:dyDescent="0.25">
      <c r="E56" t="s">
        <v>387</v>
      </c>
      <c r="F56" t="s">
        <v>495</v>
      </c>
      <c r="G56">
        <f t="shared" si="0"/>
        <v>1</v>
      </c>
      <c r="K56" t="s">
        <v>391</v>
      </c>
      <c r="L56">
        <v>1</v>
      </c>
    </row>
    <row r="57" spans="5:12" x14ac:dyDescent="0.25">
      <c r="E57" t="s">
        <v>388</v>
      </c>
      <c r="F57" t="s">
        <v>496</v>
      </c>
      <c r="G57">
        <f t="shared" si="0"/>
        <v>1</v>
      </c>
      <c r="K57" t="s">
        <v>392</v>
      </c>
      <c r="L57">
        <v>1</v>
      </c>
    </row>
    <row r="58" spans="5:12" x14ac:dyDescent="0.25">
      <c r="E58" t="s">
        <v>389</v>
      </c>
      <c r="F58" t="s">
        <v>497</v>
      </c>
      <c r="G58">
        <f t="shared" si="0"/>
        <v>1</v>
      </c>
      <c r="K58" t="s">
        <v>393</v>
      </c>
      <c r="L58">
        <v>1</v>
      </c>
    </row>
    <row r="59" spans="5:12" x14ac:dyDescent="0.25">
      <c r="E59" t="s">
        <v>390</v>
      </c>
      <c r="F59" t="s">
        <v>498</v>
      </c>
      <c r="G59">
        <f t="shared" si="0"/>
        <v>1</v>
      </c>
      <c r="K59" t="s">
        <v>394</v>
      </c>
      <c r="L59">
        <v>1</v>
      </c>
    </row>
    <row r="60" spans="5:12" x14ac:dyDescent="0.25">
      <c r="E60" t="s">
        <v>391</v>
      </c>
      <c r="F60" t="s">
        <v>499</v>
      </c>
      <c r="G60">
        <f t="shared" si="0"/>
        <v>1</v>
      </c>
      <c r="K60" t="s">
        <v>344</v>
      </c>
      <c r="L60">
        <v>1</v>
      </c>
    </row>
    <row r="61" spans="5:12" x14ac:dyDescent="0.25">
      <c r="E61" t="s">
        <v>392</v>
      </c>
      <c r="F61" t="s">
        <v>500</v>
      </c>
      <c r="G61">
        <f t="shared" si="0"/>
        <v>1</v>
      </c>
      <c r="K61" t="s">
        <v>374</v>
      </c>
      <c r="L61">
        <v>1</v>
      </c>
    </row>
    <row r="62" spans="5:12" x14ac:dyDescent="0.25">
      <c r="E62" t="s">
        <v>393</v>
      </c>
      <c r="F62" t="s">
        <v>501</v>
      </c>
      <c r="G62">
        <f t="shared" si="0"/>
        <v>1</v>
      </c>
      <c r="K62" t="s">
        <v>375</v>
      </c>
      <c r="L62">
        <v>1</v>
      </c>
    </row>
    <row r="63" spans="5:12" x14ac:dyDescent="0.25">
      <c r="E63" t="s">
        <v>394</v>
      </c>
      <c r="F63" t="s">
        <v>502</v>
      </c>
      <c r="G63">
        <f t="shared" si="0"/>
        <v>1</v>
      </c>
      <c r="K63" t="s">
        <v>190</v>
      </c>
      <c r="L63">
        <v>1</v>
      </c>
    </row>
    <row r="64" spans="5:12" x14ac:dyDescent="0.25">
      <c r="E64" t="s">
        <v>395</v>
      </c>
      <c r="F64" t="s">
        <v>503</v>
      </c>
      <c r="G64">
        <f t="shared" si="0"/>
        <v>1</v>
      </c>
      <c r="K64" t="s">
        <v>395</v>
      </c>
      <c r="L64">
        <v>1</v>
      </c>
    </row>
    <row r="65" spans="5:12" x14ac:dyDescent="0.25">
      <c r="E65" t="s">
        <v>396</v>
      </c>
      <c r="F65" t="s">
        <v>504</v>
      </c>
      <c r="G65">
        <f t="shared" si="0"/>
        <v>1</v>
      </c>
      <c r="K65" t="s">
        <v>397</v>
      </c>
      <c r="L65">
        <v>1</v>
      </c>
    </row>
    <row r="66" spans="5:12" x14ac:dyDescent="0.25">
      <c r="E66" t="s">
        <v>397</v>
      </c>
      <c r="F66" t="s">
        <v>505</v>
      </c>
      <c r="G66">
        <f t="shared" si="0"/>
        <v>1</v>
      </c>
      <c r="K66" t="s">
        <v>398</v>
      </c>
      <c r="L66">
        <v>1</v>
      </c>
    </row>
    <row r="67" spans="5:12" x14ac:dyDescent="0.25">
      <c r="E67" t="s">
        <v>398</v>
      </c>
      <c r="F67" t="s">
        <v>506</v>
      </c>
      <c r="G67">
        <f t="shared" si="0"/>
        <v>1</v>
      </c>
      <c r="K67" t="s">
        <v>399</v>
      </c>
      <c r="L67">
        <v>1</v>
      </c>
    </row>
    <row r="68" spans="5:12" x14ac:dyDescent="0.25">
      <c r="E68" t="s">
        <v>399</v>
      </c>
      <c r="F68" t="s">
        <v>507</v>
      </c>
      <c r="G68">
        <f t="shared" ref="G68:G106" si="1">VLOOKUP(E68,K$3:L$999,2,FALSE)</f>
        <v>1</v>
      </c>
      <c r="K68" t="s">
        <v>438</v>
      </c>
      <c r="L68">
        <v>1</v>
      </c>
    </row>
    <row r="69" spans="5:12" x14ac:dyDescent="0.25">
      <c r="E69" t="s">
        <v>400</v>
      </c>
      <c r="F69" t="s">
        <v>508</v>
      </c>
      <c r="G69">
        <f t="shared" si="1"/>
        <v>1</v>
      </c>
      <c r="H69" t="s">
        <v>440</v>
      </c>
      <c r="K69" t="s">
        <v>401</v>
      </c>
      <c r="L69">
        <v>1</v>
      </c>
    </row>
    <row r="70" spans="5:12" x14ac:dyDescent="0.25">
      <c r="E70" t="s">
        <v>401</v>
      </c>
      <c r="F70" t="s">
        <v>509</v>
      </c>
      <c r="G70">
        <f t="shared" si="1"/>
        <v>1</v>
      </c>
      <c r="K70" t="s">
        <v>402</v>
      </c>
      <c r="L70">
        <v>1</v>
      </c>
    </row>
    <row r="71" spans="5:12" x14ac:dyDescent="0.25">
      <c r="E71" t="s">
        <v>402</v>
      </c>
      <c r="F71" t="s">
        <v>510</v>
      </c>
      <c r="G71">
        <f t="shared" si="1"/>
        <v>1</v>
      </c>
      <c r="I71" t="str">
        <f>"INSERT INTO ACTIVITYCODE VALUES ('"</f>
        <v>INSERT INTO ACTIVITYCODE VALUES ('</v>
      </c>
      <c r="K71" t="s">
        <v>404</v>
      </c>
      <c r="L71">
        <v>1</v>
      </c>
    </row>
    <row r="72" spans="5:12" x14ac:dyDescent="0.25">
      <c r="E72" t="s">
        <v>403</v>
      </c>
      <c r="F72" t="s">
        <v>511</v>
      </c>
      <c r="G72">
        <f t="shared" si="1"/>
        <v>1</v>
      </c>
      <c r="H72" t="s">
        <v>440</v>
      </c>
      <c r="K72" t="s">
        <v>405</v>
      </c>
      <c r="L72">
        <v>1</v>
      </c>
    </row>
    <row r="73" spans="5:12" x14ac:dyDescent="0.25">
      <c r="E73" t="s">
        <v>404</v>
      </c>
      <c r="F73" t="s">
        <v>512</v>
      </c>
      <c r="G73">
        <f t="shared" si="1"/>
        <v>1</v>
      </c>
      <c r="H73" t="s">
        <v>441</v>
      </c>
      <c r="I73" t="str">
        <f>$I$71&amp;E73&amp;"', '"&amp;F73&amp;"', 2, 0, 0, 0, 2)"</f>
        <v>INSERT INTO ACTIVITYCODE VALUES ('WMH', 'Holding of white metal', 2, 0, 0, 0, 2)</v>
      </c>
      <c r="K73" t="s">
        <v>406</v>
      </c>
      <c r="L73">
        <v>1</v>
      </c>
    </row>
    <row r="74" spans="5:12" x14ac:dyDescent="0.25">
      <c r="E74" t="s">
        <v>405</v>
      </c>
      <c r="F74" t="s">
        <v>513</v>
      </c>
      <c r="G74">
        <f t="shared" si="1"/>
        <v>1</v>
      </c>
      <c r="H74" t="s">
        <v>441</v>
      </c>
      <c r="I74" t="str">
        <f>$I$71&amp;E74&amp;"', '"&amp;F74&amp;"', 2, 0, 0, 0, 2)"</f>
        <v>INSERT INTO ACTIVITYCODE VALUES ('TR', 'Repair of tuyere', 2, 0, 0, 0, 2)</v>
      </c>
      <c r="K74" t="s">
        <v>407</v>
      </c>
      <c r="L74">
        <v>1</v>
      </c>
    </row>
    <row r="75" spans="5:12" x14ac:dyDescent="0.25">
      <c r="E75" t="s">
        <v>406</v>
      </c>
      <c r="F75" t="s">
        <v>514</v>
      </c>
      <c r="G75">
        <f t="shared" si="1"/>
        <v>1</v>
      </c>
      <c r="H75" t="s">
        <v>441</v>
      </c>
      <c r="I75" t="str">
        <f>$I$71&amp;E75&amp;"', '"&amp;F75&amp;"', 2, 0, 0, 0, 2)"</f>
        <v>INSERT INTO ACTIVITYCODE VALUES ('CDP', 'Cone damper problem', 2, 0, 0, 0, 2)</v>
      </c>
      <c r="K75" t="s">
        <v>408</v>
      </c>
      <c r="L75">
        <v>1</v>
      </c>
    </row>
    <row r="76" spans="5:12" x14ac:dyDescent="0.25">
      <c r="E76" t="s">
        <v>407</v>
      </c>
      <c r="F76" t="s">
        <v>515</v>
      </c>
      <c r="G76">
        <f t="shared" si="1"/>
        <v>1</v>
      </c>
      <c r="H76" t="s">
        <v>441</v>
      </c>
      <c r="I76" t="str">
        <f>$I$71&amp;E76&amp;"', '"&amp;F76&amp;"', 2, 0, 0, 0, 2)"</f>
        <v>INSERT INTO ACTIVITYCODE VALUES ('BCR', 'Bypass chute repair', 2, 0, 0, 0, 2)</v>
      </c>
      <c r="K76" t="s">
        <v>409</v>
      </c>
      <c r="L76">
        <v>1</v>
      </c>
    </row>
    <row r="77" spans="5:12" x14ac:dyDescent="0.25">
      <c r="E77" t="s">
        <v>408</v>
      </c>
      <c r="F77" t="s">
        <v>516</v>
      </c>
      <c r="G77">
        <f t="shared" si="1"/>
        <v>1</v>
      </c>
      <c r="H77" t="s">
        <v>441</v>
      </c>
      <c r="I77" t="str">
        <f>$I$71&amp;E77&amp;"', '"&amp;F77&amp;"', 2, 0, 0, 0, 2)"</f>
        <v>INSERT INTO ACTIVITYCODE VALUES ('PF', 'Power failure', 2, 0, 0, 0, 2)</v>
      </c>
      <c r="K77" t="s">
        <v>410</v>
      </c>
      <c r="L77">
        <v>1</v>
      </c>
    </row>
    <row r="78" spans="5:12" x14ac:dyDescent="0.25">
      <c r="E78" t="s">
        <v>409</v>
      </c>
      <c r="F78" t="s">
        <v>517</v>
      </c>
      <c r="G78">
        <f t="shared" si="1"/>
        <v>1</v>
      </c>
      <c r="H78" t="s">
        <v>441</v>
      </c>
      <c r="I78" t="str">
        <f>$I$71&amp;E78&amp;"', '"&amp;F78&amp;"', 2, 0, 0, 0, 2)"</f>
        <v>INSERT INTO ACTIVITYCODE VALUES ('AR', 'Accretion removal', 2, 0, 0, 0, 2)</v>
      </c>
      <c r="K78" t="s">
        <v>411</v>
      </c>
      <c r="L78">
        <v>1</v>
      </c>
    </row>
    <row r="79" spans="5:12" x14ac:dyDescent="0.25">
      <c r="E79" t="s">
        <v>410</v>
      </c>
      <c r="F79" t="s">
        <v>518</v>
      </c>
      <c r="G79">
        <f t="shared" si="1"/>
        <v>1</v>
      </c>
      <c r="H79" t="s">
        <v>441</v>
      </c>
      <c r="I79" t="str">
        <f>$I$71&amp;E79&amp;"', '"&amp;F79&amp;"', 2, 0, 0, 0, 2)"</f>
        <v>INSERT INTO ACTIVITYCODE VALUES ('BC1', 'Repair of bypass chute in CF1', 2, 0, 0, 0, 2)</v>
      </c>
      <c r="K79" t="s">
        <v>412</v>
      </c>
      <c r="L79">
        <v>1</v>
      </c>
    </row>
    <row r="80" spans="5:12" x14ac:dyDescent="0.25">
      <c r="E80" t="s">
        <v>411</v>
      </c>
      <c r="F80" t="s">
        <v>519</v>
      </c>
      <c r="G80">
        <f t="shared" si="1"/>
        <v>1</v>
      </c>
      <c r="H80" t="s">
        <v>441</v>
      </c>
      <c r="I80" t="str">
        <f>$I$71&amp;E80&amp;"', '"&amp;F80&amp;"', 2, 0, 0, 0, 2)"</f>
        <v>INSERT INTO ACTIVITYCODE VALUES ('BC2', 'Repair of bypass chute in CF2', 2, 0, 0, 0, 2)</v>
      </c>
      <c r="K80" t="s">
        <v>413</v>
      </c>
      <c r="L80">
        <v>1</v>
      </c>
    </row>
    <row r="81" spans="5:12" x14ac:dyDescent="0.25">
      <c r="E81" t="s">
        <v>412</v>
      </c>
      <c r="F81" t="s">
        <v>520</v>
      </c>
      <c r="G81">
        <f t="shared" si="1"/>
        <v>1</v>
      </c>
      <c r="H81" t="s">
        <v>441</v>
      </c>
      <c r="I81" t="str">
        <f>$I$71&amp;E81&amp;"', '"&amp;F81&amp;"', 2, 0, 0, 0, 2)"</f>
        <v>INSERT INTO ACTIVITYCODE VALUES ('BC3', 'Repair of bypass chute in CF3', 2, 0, 0, 0, 2)</v>
      </c>
      <c r="K81" t="s">
        <v>414</v>
      </c>
      <c r="L81">
        <v>1</v>
      </c>
    </row>
    <row r="82" spans="5:12" x14ac:dyDescent="0.25">
      <c r="E82" t="s">
        <v>413</v>
      </c>
      <c r="F82" t="s">
        <v>521</v>
      </c>
      <c r="G82">
        <f t="shared" si="1"/>
        <v>1</v>
      </c>
      <c r="H82" t="s">
        <v>441</v>
      </c>
      <c r="I82" t="str">
        <f>$I$71&amp;E82&amp;"', '"&amp;F82&amp;"', 2, 0, 0, 0, 2)"</f>
        <v>INSERT INTO ACTIVITYCODE VALUES ('BC4', 'Repair of bypass chute in CF4', 2, 0, 0, 0, 2)</v>
      </c>
      <c r="K82" t="s">
        <v>415</v>
      </c>
      <c r="L82">
        <v>1</v>
      </c>
    </row>
    <row r="83" spans="5:12" x14ac:dyDescent="0.25">
      <c r="E83" t="s">
        <v>414</v>
      </c>
      <c r="F83" t="s">
        <v>522</v>
      </c>
      <c r="G83">
        <f t="shared" si="1"/>
        <v>1</v>
      </c>
      <c r="H83" t="s">
        <v>441</v>
      </c>
      <c r="I83" t="str">
        <f>$I$71&amp;E83&amp;"', '"&amp;F83&amp;"', 2, 0, 0, 0, 2)"</f>
        <v>INSERT INTO ACTIVITYCODE VALUES ('CE1', 'Problem of Crane #1 - electrical', 2, 0, 0, 0, 2)</v>
      </c>
      <c r="K83" t="s">
        <v>416</v>
      </c>
      <c r="L83">
        <v>1</v>
      </c>
    </row>
    <row r="84" spans="5:12" x14ac:dyDescent="0.25">
      <c r="E84" t="s">
        <v>415</v>
      </c>
      <c r="F84" t="s">
        <v>523</v>
      </c>
      <c r="G84">
        <f t="shared" si="1"/>
        <v>1</v>
      </c>
      <c r="H84" t="s">
        <v>441</v>
      </c>
      <c r="I84" t="str">
        <f>$I$71&amp;E84&amp;"', '"&amp;F84&amp;"', 2, 0, 0, 0, 2)"</f>
        <v>INSERT INTO ACTIVITYCODE VALUES ('CE2', 'Problem of Crane #2 - electrical', 2, 0, 0, 0, 2)</v>
      </c>
      <c r="K84" t="s">
        <v>417</v>
      </c>
      <c r="L84">
        <v>1</v>
      </c>
    </row>
    <row r="85" spans="5:12" x14ac:dyDescent="0.25">
      <c r="E85" t="s">
        <v>416</v>
      </c>
      <c r="F85" t="s">
        <v>524</v>
      </c>
      <c r="G85">
        <f t="shared" si="1"/>
        <v>1</v>
      </c>
      <c r="H85" t="s">
        <v>441</v>
      </c>
      <c r="I85" t="str">
        <f>$I$71&amp;E85&amp;"', '"&amp;F85&amp;"', 2, 0, 0, 0, 2)"</f>
        <v>INSERT INTO ACTIVITYCODE VALUES ('CM1', 'Problem of Crane #1 - mechanical', 2, 0, 0, 0, 2)</v>
      </c>
      <c r="K85" t="s">
        <v>418</v>
      </c>
      <c r="L85">
        <v>1</v>
      </c>
    </row>
    <row r="86" spans="5:12" x14ac:dyDescent="0.25">
      <c r="E86" t="s">
        <v>417</v>
      </c>
      <c r="F86" t="s">
        <v>525</v>
      </c>
      <c r="G86">
        <f t="shared" si="1"/>
        <v>1</v>
      </c>
      <c r="H86" t="s">
        <v>441</v>
      </c>
      <c r="I86" t="str">
        <f>$I$71&amp;E86&amp;"', '"&amp;F86&amp;"', 2, 0, 0, 0, 2)"</f>
        <v>INSERT INTO ACTIVITYCODE VALUES ('CM2', 'Problem of Crane #2 - mechanical', 2, 0, 0, 0, 2)</v>
      </c>
      <c r="K86" t="s">
        <v>419</v>
      </c>
      <c r="L86">
        <v>1</v>
      </c>
    </row>
    <row r="87" spans="5:12" x14ac:dyDescent="0.25">
      <c r="E87" t="s">
        <v>418</v>
      </c>
      <c r="F87" t="s">
        <v>526</v>
      </c>
      <c r="G87">
        <f t="shared" si="1"/>
        <v>1</v>
      </c>
      <c r="H87" t="s">
        <v>441</v>
      </c>
      <c r="I87" t="str">
        <f>$I$71&amp;E87&amp;"', '"&amp;F87&amp;"', 2, 0, 0, 0, 2)"</f>
        <v>INSERT INTO ACTIVITYCODE VALUES ('D01', 'Problem of BL-D01', 2, 0, 0, 0, 2)</v>
      </c>
      <c r="K87" t="s">
        <v>420</v>
      </c>
      <c r="L87">
        <v>1</v>
      </c>
    </row>
    <row r="88" spans="5:12" x14ac:dyDescent="0.25">
      <c r="E88" t="s">
        <v>419</v>
      </c>
      <c r="F88" t="s">
        <v>527</v>
      </c>
      <c r="G88">
        <f t="shared" si="1"/>
        <v>1</v>
      </c>
      <c r="H88" t="s">
        <v>441</v>
      </c>
      <c r="I88" t="str">
        <f>$I$71&amp;E88&amp;"', '"&amp;F88&amp;"', 2, 0, 0, 0, 2)"</f>
        <v>INSERT INTO ACTIVITYCODE VALUES ('D02', 'Problem of BL-D02', 2, 0, 0, 0, 2)</v>
      </c>
      <c r="K88" t="s">
        <v>421</v>
      </c>
      <c r="L88">
        <v>1</v>
      </c>
    </row>
    <row r="89" spans="5:12" x14ac:dyDescent="0.25">
      <c r="E89" t="s">
        <v>420</v>
      </c>
      <c r="F89" t="s">
        <v>528</v>
      </c>
      <c r="G89">
        <f t="shared" si="1"/>
        <v>1</v>
      </c>
      <c r="H89" t="s">
        <v>441</v>
      </c>
      <c r="I89" t="str">
        <f>$I$71&amp;E89&amp;"', '"&amp;F89&amp;"', 2, 0, 0, 0, 2)"</f>
        <v>INSERT INTO ACTIVITYCODE VALUES ('D03', 'Problem of BL-D03', 2, 0, 0, 0, 2)</v>
      </c>
      <c r="K89" t="s">
        <v>422</v>
      </c>
      <c r="L89">
        <v>1</v>
      </c>
    </row>
    <row r="90" spans="5:12" x14ac:dyDescent="0.25">
      <c r="E90" t="s">
        <v>421</v>
      </c>
      <c r="F90" t="s">
        <v>529</v>
      </c>
      <c r="G90">
        <f t="shared" si="1"/>
        <v>1</v>
      </c>
      <c r="H90" t="s">
        <v>441</v>
      </c>
      <c r="I90" t="str">
        <f>$I$71&amp;E90&amp;"', '"&amp;F90&amp;"', 2, 0, 0, 0, 2)"</f>
        <v>INSERT INTO ACTIVITYCODE VALUES ('D55', 'Problem of BL-D55', 2, 0, 0, 0, 2)</v>
      </c>
      <c r="K90" t="s">
        <v>423</v>
      </c>
      <c r="L90">
        <v>1</v>
      </c>
    </row>
    <row r="91" spans="5:12" x14ac:dyDescent="0.25">
      <c r="E91" t="s">
        <v>422</v>
      </c>
      <c r="F91" t="s">
        <v>530</v>
      </c>
      <c r="G91">
        <f t="shared" si="1"/>
        <v>1</v>
      </c>
      <c r="H91" t="s">
        <v>441</v>
      </c>
      <c r="I91" t="str">
        <f>$I$71&amp;E91&amp;"', '"&amp;F91&amp;"', 2, 0, 0, 0, 2)"</f>
        <v>INSERT INTO ACTIVITYCODE VALUES ('D56', 'Problem of BL-D56', 2, 0, 0, 0, 2)</v>
      </c>
      <c r="K91" t="s">
        <v>424</v>
      </c>
      <c r="L91">
        <v>1</v>
      </c>
    </row>
    <row r="92" spans="5:12" x14ac:dyDescent="0.25">
      <c r="E92" t="s">
        <v>423</v>
      </c>
      <c r="F92" t="s">
        <v>531</v>
      </c>
      <c r="G92">
        <f t="shared" si="1"/>
        <v>1</v>
      </c>
      <c r="H92" t="s">
        <v>441</v>
      </c>
      <c r="I92" t="str">
        <f>$I$71&amp;E92&amp;"', '"&amp;F92&amp;"', 2, 0, 0, 0, 2)"</f>
        <v>INSERT INTO ACTIVITYCODE VALUES ('DJ1', 'Constraint from AF1', 2, 0, 0, 0, 2)</v>
      </c>
      <c r="K92" t="s">
        <v>425</v>
      </c>
      <c r="L92">
        <v>1</v>
      </c>
    </row>
    <row r="93" spans="5:12" x14ac:dyDescent="0.25">
      <c r="E93" t="s">
        <v>424</v>
      </c>
      <c r="F93" t="s">
        <v>532</v>
      </c>
      <c r="G93">
        <f t="shared" si="1"/>
        <v>1</v>
      </c>
      <c r="H93" t="s">
        <v>441</v>
      </c>
      <c r="I93" t="str">
        <f>$I$71&amp;E93&amp;"', '"&amp;F93&amp;"', 2, 0, 0, 0, 2)"</f>
        <v>INSERT INTO ACTIVITYCODE VALUES ('DJ2', 'Constraint from AF2', 2, 0, 0, 0, 2)</v>
      </c>
      <c r="K93" t="s">
        <v>426</v>
      </c>
      <c r="L93">
        <v>1</v>
      </c>
    </row>
    <row r="94" spans="5:12" x14ac:dyDescent="0.25">
      <c r="E94" t="s">
        <v>425</v>
      </c>
      <c r="F94" t="s">
        <v>533</v>
      </c>
      <c r="G94">
        <f t="shared" si="1"/>
        <v>1</v>
      </c>
      <c r="H94" t="s">
        <v>441</v>
      </c>
      <c r="I94" t="str">
        <f>$I$71&amp;E94&amp;"', '"&amp;F94&amp;"', 2, 0, 0, 0, 2)"</f>
        <v>INSERT INTO ACTIVITYCODE VALUES ('DL1', 'Wait on matte due to crane problem', 2, 0, 0, 0, 2)</v>
      </c>
      <c r="K94" t="s">
        <v>427</v>
      </c>
      <c r="L94">
        <v>1</v>
      </c>
    </row>
    <row r="95" spans="5:12" x14ac:dyDescent="0.25">
      <c r="E95" t="s">
        <v>426</v>
      </c>
      <c r="F95" t="s">
        <v>534</v>
      </c>
      <c r="G95">
        <f t="shared" si="1"/>
        <v>1</v>
      </c>
      <c r="H95" t="s">
        <v>441</v>
      </c>
      <c r="I95" t="str">
        <f>$I$71&amp;E95&amp;"', '"&amp;F95&amp;"', 2, 0, 0, 0, 2)"</f>
        <v>INSERT INTO ACTIVITYCODE VALUES ('DL2', 'Wait on matte due to crane aisle traffic', 2, 0, 0, 0, 2)</v>
      </c>
      <c r="K95" t="s">
        <v>428</v>
      </c>
      <c r="L95">
        <v>1</v>
      </c>
    </row>
    <row r="96" spans="5:12" x14ac:dyDescent="0.25">
      <c r="E96" t="s">
        <v>427</v>
      </c>
      <c r="F96" t="s">
        <v>535</v>
      </c>
      <c r="G96">
        <f t="shared" si="1"/>
        <v>1</v>
      </c>
      <c r="H96" t="s">
        <v>441</v>
      </c>
      <c r="I96" t="str">
        <f>$I$71&amp;E96&amp;"', '"&amp;F96&amp;"', 2, 0, 0, 0, 2)"</f>
        <v>INSERT INTO ACTIVITYCODE VALUES ('M25', 'Problem of BL-M25', 2, 0, 0, 0, 2)</v>
      </c>
      <c r="K96" t="s">
        <v>429</v>
      </c>
      <c r="L96">
        <v>1</v>
      </c>
    </row>
    <row r="97" spans="5:12" x14ac:dyDescent="0.25">
      <c r="E97" t="s">
        <v>428</v>
      </c>
      <c r="F97" t="s">
        <v>536</v>
      </c>
      <c r="G97">
        <f t="shared" si="1"/>
        <v>1</v>
      </c>
      <c r="H97" t="s">
        <v>441</v>
      </c>
      <c r="I97" t="str">
        <f>$I$71&amp;E97&amp;"', '"&amp;F97&amp;"', 2, 0, 0, 0, 2)"</f>
        <v>INSERT INTO ACTIVITYCODE VALUES ('PM1', 'Preventive maintenance - electrical for Crane#1', 2, 0, 0, 0, 2)</v>
      </c>
      <c r="K97" t="s">
        <v>430</v>
      </c>
      <c r="L97">
        <v>1</v>
      </c>
    </row>
    <row r="98" spans="5:12" x14ac:dyDescent="0.25">
      <c r="E98" t="s">
        <v>429</v>
      </c>
      <c r="F98" t="s">
        <v>537</v>
      </c>
      <c r="G98">
        <f t="shared" si="1"/>
        <v>1</v>
      </c>
      <c r="H98" t="s">
        <v>441</v>
      </c>
      <c r="I98" t="str">
        <f>$I$71&amp;E98&amp;"', '"&amp;F98&amp;"', 2, 0, 0, 0, 2)"</f>
        <v>INSERT INTO ACTIVITYCODE VALUES ('PM2', 'Preventive maintenance - mechanical for Crane#1', 2, 0, 0, 0, 2)</v>
      </c>
      <c r="K98" t="s">
        <v>431</v>
      </c>
      <c r="L98">
        <v>1</v>
      </c>
    </row>
    <row r="99" spans="5:12" x14ac:dyDescent="0.25">
      <c r="E99" t="s">
        <v>430</v>
      </c>
      <c r="F99" t="s">
        <v>538</v>
      </c>
      <c r="G99">
        <f t="shared" si="1"/>
        <v>1</v>
      </c>
      <c r="H99" t="s">
        <v>441</v>
      </c>
      <c r="I99" t="str">
        <f>$I$71&amp;E99&amp;"', '"&amp;F99&amp;"', 2, 0, 0, 0, 2)"</f>
        <v>INSERT INTO ACTIVITYCODE VALUES ('PM3', 'Preventive maintenance - electrical for Crane#2', 2, 0, 0, 0, 2)</v>
      </c>
      <c r="K99" t="s">
        <v>432</v>
      </c>
      <c r="L99">
        <v>1</v>
      </c>
    </row>
    <row r="100" spans="5:12" x14ac:dyDescent="0.25">
      <c r="E100" t="s">
        <v>431</v>
      </c>
      <c r="F100" t="s">
        <v>539</v>
      </c>
      <c r="G100">
        <f t="shared" si="1"/>
        <v>1</v>
      </c>
      <c r="H100" t="s">
        <v>441</v>
      </c>
      <c r="I100" t="str">
        <f>$I$71&amp;E100&amp;"', '"&amp;F100&amp;"', 2, 0, 0, 0, 2)"</f>
        <v>INSERT INTO ACTIVITYCODE VALUES ('PM4', 'Preventive maintenance - mechanical for Crane#2', 2, 0, 0, 0, 2)</v>
      </c>
      <c r="K100" t="s">
        <v>433</v>
      </c>
      <c r="L100">
        <v>1</v>
      </c>
    </row>
    <row r="101" spans="5:12" x14ac:dyDescent="0.25">
      <c r="E101" t="s">
        <v>432</v>
      </c>
      <c r="F101" t="s">
        <v>540</v>
      </c>
      <c r="G101">
        <f t="shared" si="1"/>
        <v>1</v>
      </c>
      <c r="H101" t="s">
        <v>441</v>
      </c>
      <c r="I101" t="str">
        <f>$I$71&amp;E101&amp;"', '"&amp;F101&amp;"', 2, 0, 0, 0, 2)"</f>
        <v>INSERT INTO ACTIVITYCODE VALUES ('PMA', 'Problem in punching machine A', 2, 0, 0, 0, 2)</v>
      </c>
      <c r="K101" t="s">
        <v>434</v>
      </c>
      <c r="L101">
        <v>1</v>
      </c>
    </row>
    <row r="102" spans="5:12" x14ac:dyDescent="0.25">
      <c r="E102" t="s">
        <v>433</v>
      </c>
      <c r="F102" t="s">
        <v>541</v>
      </c>
      <c r="G102">
        <f t="shared" si="1"/>
        <v>1</v>
      </c>
      <c r="H102" t="s">
        <v>441</v>
      </c>
      <c r="I102" t="str">
        <f>$I$71&amp;E102&amp;"', '"&amp;F102&amp;"', 2, 0, 0, 0, 2)"</f>
        <v>INSERT INTO ACTIVITYCODE VALUES ('PMB', 'Problem in punching machine B', 2, 0, 0, 0, 2)</v>
      </c>
      <c r="K102" t="s">
        <v>435</v>
      </c>
      <c r="L102">
        <v>1</v>
      </c>
    </row>
    <row r="103" spans="5:12" x14ac:dyDescent="0.25">
      <c r="E103" t="s">
        <v>434</v>
      </c>
      <c r="F103" t="s">
        <v>542</v>
      </c>
      <c r="G103">
        <f t="shared" si="1"/>
        <v>1</v>
      </c>
      <c r="H103" t="s">
        <v>441</v>
      </c>
      <c r="I103" t="str">
        <f>$I$71&amp;E103&amp;"', '"&amp;F103&amp;"', 2, 0, 0, 0, 2)"</f>
        <v>INSERT INTO ACTIVITYCODE VALUES ('PMC', 'Problem in punching machine C', 2, 0, 0, 0, 2)</v>
      </c>
      <c r="K103" t="s">
        <v>436</v>
      </c>
      <c r="L103">
        <v>1</v>
      </c>
    </row>
    <row r="104" spans="5:12" x14ac:dyDescent="0.25">
      <c r="E104" t="s">
        <v>435</v>
      </c>
      <c r="F104" t="s">
        <v>543</v>
      </c>
      <c r="G104">
        <f t="shared" si="1"/>
        <v>1</v>
      </c>
      <c r="H104" t="s">
        <v>441</v>
      </c>
      <c r="I104" t="str">
        <f>$I$71&amp;E104&amp;"', '"&amp;F104&amp;"', 2, 0, 0, 0, 2)"</f>
        <v>INSERT INTO ACTIVITYCODE VALUES ('PMD', 'Problem in punching machine D', 2, 0, 0, 0, 2)</v>
      </c>
      <c r="K104" t="s">
        <v>437</v>
      </c>
      <c r="L104">
        <v>1</v>
      </c>
    </row>
    <row r="105" spans="5:12" x14ac:dyDescent="0.25">
      <c r="E105" t="s">
        <v>436</v>
      </c>
      <c r="F105" t="s">
        <v>544</v>
      </c>
      <c r="G105">
        <f t="shared" si="1"/>
        <v>1</v>
      </c>
      <c r="H105" t="s">
        <v>441</v>
      </c>
      <c r="I105" t="str">
        <f>$I$71&amp;E105&amp;"', '"&amp;F105&amp;"', 2, 0, 0, 0, 2)"</f>
        <v>INSERT INTO ACTIVITYCODE VALUES ('PME', 'Problem in punching machine E', 2, 0, 0, 0, 2)</v>
      </c>
      <c r="K105" t="s">
        <v>400</v>
      </c>
      <c r="L105">
        <v>1</v>
      </c>
    </row>
    <row r="106" spans="5:12" x14ac:dyDescent="0.25">
      <c r="E106" t="s">
        <v>437</v>
      </c>
      <c r="F106" t="s">
        <v>545</v>
      </c>
      <c r="G106">
        <f t="shared" si="1"/>
        <v>1</v>
      </c>
      <c r="H106" t="s">
        <v>441</v>
      </c>
      <c r="I106" t="str">
        <f>$I$71&amp;E106&amp;"', '"&amp;F106&amp;"', 2, 0, 0, 0, 2)"</f>
        <v>INSERT INTO ACTIVITYCODE VALUES ('RMC', 'Repair of mouth cleaner', 2, 0, 0, 0, 2)</v>
      </c>
      <c r="K106" t="s">
        <v>403</v>
      </c>
      <c r="L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O5"/>
  <sheetViews>
    <sheetView tabSelected="1" zoomScale="115" zoomScaleNormal="115" workbookViewId="0">
      <selection activeCell="G10" sqref="G10"/>
    </sheetView>
  </sheetViews>
  <sheetFormatPr defaultRowHeight="15" x14ac:dyDescent="0.25"/>
  <sheetData>
    <row r="5" spans="7:15" x14ac:dyDescent="0.25">
      <c r="G5" s="13" t="s">
        <v>546</v>
      </c>
      <c r="H5" s="13" t="s">
        <v>547</v>
      </c>
      <c r="I5" s="13" t="s">
        <v>548</v>
      </c>
      <c r="J5" s="13" t="s">
        <v>549</v>
      </c>
      <c r="K5" s="13" t="s">
        <v>550</v>
      </c>
      <c r="L5" s="13" t="s">
        <v>551</v>
      </c>
      <c r="M5" s="13" t="s">
        <v>552</v>
      </c>
      <c r="N5" s="13" t="s">
        <v>553</v>
      </c>
      <c r="O5" s="13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PASAR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rltan</dc:creator>
  <cp:lastModifiedBy>Russell Kirt L. Tan</cp:lastModifiedBy>
  <dcterms:created xsi:type="dcterms:W3CDTF">2015-09-11T05:59:44Z</dcterms:created>
  <dcterms:modified xsi:type="dcterms:W3CDTF">2015-12-04T06:46:14Z</dcterms:modified>
</cp:coreProperties>
</file>