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1197\Desktop\Crypto Matlab UPM\Lesson 5 ECC over prime P\"/>
    </mc:Choice>
  </mc:AlternateContent>
  <bookViews>
    <workbookView xWindow="0" yWindow="0" windowWidth="15360" windowHeight="7755" activeTab="1"/>
  </bookViews>
  <sheets>
    <sheet name="Sheet1" sheetId="1" r:id="rId1"/>
    <sheet name="y^2=x^3-4x+7" sheetId="3" r:id="rId2"/>
    <sheet name="Sheet4" sheetId="4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B24" i="2" l="1"/>
  <c r="E23" i="2"/>
  <c r="C24" i="2" s="1"/>
  <c r="B25" i="2" s="1"/>
  <c r="B15" i="2"/>
  <c r="E14" i="2"/>
  <c r="D14" i="2" s="1"/>
  <c r="F14" i="2" s="1"/>
  <c r="E24" i="2" l="1"/>
  <c r="C25" i="2" s="1"/>
  <c r="D23" i="2"/>
  <c r="F23" i="2" s="1"/>
  <c r="C15" i="2"/>
  <c r="B16" i="2" s="1"/>
  <c r="E15" i="2"/>
  <c r="E35" i="4"/>
  <c r="B19" i="4"/>
  <c r="E25" i="2" l="1"/>
  <c r="B26" i="2"/>
  <c r="B20" i="4"/>
  <c r="D24" i="2"/>
  <c r="F24" i="2" s="1"/>
  <c r="C16" i="2"/>
  <c r="E16" i="2" s="1"/>
  <c r="D16" i="2" s="1"/>
  <c r="D15" i="2"/>
  <c r="F15" i="2" s="1"/>
  <c r="C6" i="4"/>
  <c r="C5" i="4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G6" i="4"/>
  <c r="B6" i="4"/>
  <c r="B7" i="4" s="1"/>
  <c r="C29" i="3"/>
  <c r="C28" i="3"/>
  <c r="B30" i="3"/>
  <c r="B31" i="3" s="1"/>
  <c r="B32" i="3" s="1"/>
  <c r="B33" i="3" s="1"/>
  <c r="B34" i="3" s="1"/>
  <c r="B35" i="3" s="1"/>
  <c r="B36" i="3" s="1"/>
  <c r="B37" i="3" s="1"/>
  <c r="B38" i="3" s="1"/>
  <c r="B39" i="3" s="1"/>
  <c r="C39" i="3" s="1"/>
  <c r="B29" i="3"/>
  <c r="B28" i="3"/>
  <c r="C27" i="3"/>
  <c r="C26" i="3"/>
  <c r="C25" i="3"/>
  <c r="C24" i="3"/>
  <c r="C23" i="3"/>
  <c r="C21" i="3"/>
  <c r="C20" i="3"/>
  <c r="C19" i="3"/>
  <c r="C18" i="3"/>
  <c r="C6" i="3"/>
  <c r="C5" i="3"/>
  <c r="B6" i="3"/>
  <c r="B7" i="3" s="1"/>
  <c r="B8" i="3" l="1"/>
  <c r="C7" i="3"/>
  <c r="C36" i="3"/>
  <c r="F16" i="2"/>
  <c r="G17" i="2" s="1"/>
  <c r="C37" i="3"/>
  <c r="C30" i="3"/>
  <c r="C38" i="3"/>
  <c r="F25" i="2"/>
  <c r="C31" i="3"/>
  <c r="C7" i="4"/>
  <c r="B21" i="4"/>
  <c r="C20" i="4"/>
  <c r="C35" i="3"/>
  <c r="C32" i="3"/>
  <c r="E26" i="2"/>
  <c r="C27" i="2" s="1"/>
  <c r="D26" i="2"/>
  <c r="C33" i="3"/>
  <c r="D25" i="2"/>
  <c r="C26" i="2"/>
  <c r="B27" i="2" s="1"/>
  <c r="C34" i="3"/>
  <c r="C19" i="4"/>
  <c r="H17" i="2"/>
  <c r="C18" i="4"/>
  <c r="B8" i="4"/>
  <c r="C8" i="4" s="1"/>
  <c r="E5" i="2"/>
  <c r="C6" i="2" s="1"/>
  <c r="B7" i="2" s="1"/>
  <c r="B6" i="2"/>
  <c r="C32" i="1"/>
  <c r="C16" i="1"/>
  <c r="B39" i="1"/>
  <c r="B40" i="1" s="1"/>
  <c r="B41" i="1" s="1"/>
  <c r="B42" i="1" s="1"/>
  <c r="B43" i="1" s="1"/>
  <c r="B9" i="1"/>
  <c r="B8" i="1" s="1"/>
  <c r="B7" i="1" s="1"/>
  <c r="B6" i="1" s="1"/>
  <c r="B5" i="1" s="1"/>
  <c r="B4" i="1" s="1"/>
  <c r="C4" i="1" s="1"/>
  <c r="B26" i="1"/>
  <c r="B27" i="1" s="1"/>
  <c r="B28" i="1" s="1"/>
  <c r="B22" i="1"/>
  <c r="B21" i="1" s="1"/>
  <c r="B20" i="1" s="1"/>
  <c r="C23" i="1"/>
  <c r="F26" i="2" l="1"/>
  <c r="E27" i="2"/>
  <c r="D27" i="2" s="1"/>
  <c r="B22" i="4"/>
  <c r="C21" i="4"/>
  <c r="E6" i="2"/>
  <c r="C7" i="2" s="1"/>
  <c r="E7" i="2" s="1"/>
  <c r="D7" i="2" s="1"/>
  <c r="B9" i="3"/>
  <c r="C8" i="3"/>
  <c r="B9" i="4"/>
  <c r="C9" i="4" s="1"/>
  <c r="D5" i="2"/>
  <c r="F5" i="2" s="1"/>
  <c r="C5" i="1"/>
  <c r="B30" i="1"/>
  <c r="B31" i="1" s="1"/>
  <c r="B33" i="1" s="1"/>
  <c r="B34" i="1" s="1"/>
  <c r="B18" i="1"/>
  <c r="C41" i="1"/>
  <c r="C40" i="1"/>
  <c r="C21" i="1"/>
  <c r="C25" i="1"/>
  <c r="C26" i="1"/>
  <c r="C27" i="1"/>
  <c r="C28" i="1"/>
  <c r="C29" i="1"/>
  <c r="F6" i="2" l="1"/>
  <c r="F7" i="2" s="1"/>
  <c r="B23" i="4"/>
  <c r="C22" i="4"/>
  <c r="D6" i="2"/>
  <c r="F27" i="2"/>
  <c r="B10" i="3"/>
  <c r="C9" i="3"/>
  <c r="B10" i="4"/>
  <c r="C10" i="4" s="1"/>
  <c r="B17" i="1"/>
  <c r="B15" i="1" s="1"/>
  <c r="B14" i="1" s="1"/>
  <c r="C30" i="1"/>
  <c r="C39" i="1"/>
  <c r="C42" i="1"/>
  <c r="C38" i="1"/>
  <c r="C22" i="1"/>
  <c r="C20" i="1"/>
  <c r="B11" i="3" l="1"/>
  <c r="C10" i="3"/>
  <c r="H8" i="2"/>
  <c r="G8" i="2"/>
  <c r="H27" i="2"/>
  <c r="G27" i="2"/>
  <c r="B24" i="4"/>
  <c r="C23" i="4"/>
  <c r="B11" i="4"/>
  <c r="C11" i="4" s="1"/>
  <c r="C31" i="1"/>
  <c r="C33" i="1"/>
  <c r="B44" i="1"/>
  <c r="C43" i="1"/>
  <c r="C19" i="1"/>
  <c r="C24" i="4" l="1"/>
  <c r="B25" i="4"/>
  <c r="B12" i="3"/>
  <c r="B12" i="4"/>
  <c r="C12" i="4" s="1"/>
  <c r="C34" i="1"/>
  <c r="C44" i="1"/>
  <c r="C18" i="1"/>
  <c r="B13" i="3" l="1"/>
  <c r="C12" i="3"/>
  <c r="C25" i="4"/>
  <c r="B26" i="4"/>
  <c r="B13" i="4"/>
  <c r="C17" i="1"/>
  <c r="C13" i="4" l="1"/>
  <c r="B14" i="4"/>
  <c r="B27" i="4"/>
  <c r="C26" i="4"/>
  <c r="B14" i="3"/>
  <c r="C13" i="3"/>
  <c r="C15" i="1"/>
  <c r="C27" i="4" l="1"/>
  <c r="B28" i="4"/>
  <c r="B15" i="4"/>
  <c r="B16" i="4" s="1"/>
  <c r="B17" i="4" s="1"/>
  <c r="C14" i="4"/>
  <c r="B15" i="3"/>
  <c r="C14" i="3"/>
  <c r="C14" i="1"/>
  <c r="B16" i="3" l="1"/>
  <c r="C15" i="3"/>
  <c r="B29" i="4"/>
  <c r="C28" i="4"/>
  <c r="C15" i="4"/>
  <c r="C16" i="4"/>
  <c r="C10" i="1"/>
  <c r="B17" i="3" l="1"/>
  <c r="C17" i="3" s="1"/>
  <c r="C16" i="3"/>
  <c r="C29" i="4"/>
  <c r="B30" i="4"/>
  <c r="C17" i="4"/>
  <c r="C9" i="1"/>
  <c r="B31" i="4" l="1"/>
  <c r="C30" i="4"/>
  <c r="C8" i="1"/>
  <c r="B32" i="4" l="1"/>
  <c r="C31" i="4"/>
  <c r="C7" i="1"/>
  <c r="C6" i="1"/>
  <c r="B33" i="4" l="1"/>
  <c r="C32" i="4"/>
  <c r="C33" i="4" l="1"/>
  <c r="B34" i="4"/>
  <c r="B35" i="4" l="1"/>
  <c r="C34" i="4"/>
  <c r="B36" i="4" l="1"/>
  <c r="C35" i="4"/>
  <c r="B37" i="4" l="1"/>
  <c r="C36" i="4"/>
  <c r="C37" i="4" l="1"/>
  <c r="B38" i="4"/>
  <c r="B39" i="4" l="1"/>
  <c r="C39" i="4" s="1"/>
  <c r="C38" i="4"/>
</calcChain>
</file>

<file path=xl/sharedStrings.xml><?xml version="1.0" encoding="utf-8"?>
<sst xmlns="http://schemas.openxmlformats.org/spreadsheetml/2006/main" count="40" uniqueCount="18">
  <si>
    <r>
      <t xml:space="preserve">E: </t>
    </r>
    <r>
      <rPr>
        <i/>
        <sz val="12"/>
        <color theme="1"/>
        <rFont val="Times New Roman"/>
        <family val="1"/>
      </rPr>
      <t>y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– 4 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+ 1</t>
    </r>
    <r>
      <rPr>
        <b/>
        <sz val="12"/>
        <color theme="1"/>
        <rFont val="Times New Roman"/>
        <family val="1"/>
      </rPr>
      <t xml:space="preserve"> </t>
    </r>
  </si>
  <si>
    <t>x</t>
  </si>
  <si>
    <t>y</t>
  </si>
  <si>
    <r>
      <t>To compute an inverse a</t>
    </r>
    <r>
      <rPr>
        <vertAlign val="superscript"/>
        <sz val="11"/>
        <color theme="1"/>
        <rFont val="Times New Roman"/>
        <family val="1"/>
      </rPr>
      <t xml:space="preserve"> -1</t>
    </r>
    <r>
      <rPr>
        <sz val="11"/>
        <color theme="1"/>
        <rFont val="Times New Roman"/>
        <family val="1"/>
      </rPr>
      <t xml:space="preserve"> mod b</t>
    </r>
  </si>
  <si>
    <t>b =</t>
  </si>
  <si>
    <t>a *</t>
  </si>
  <si>
    <t>q</t>
  </si>
  <si>
    <t>+r</t>
  </si>
  <si>
    <r>
      <t>v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 xml:space="preserve"> =v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>-2</t>
    </r>
    <r>
      <rPr>
        <sz val="11"/>
        <color theme="1"/>
        <rFont val="Symbol"/>
        <family val="1"/>
        <charset val="2"/>
      </rPr>
      <t>-</t>
    </r>
    <r>
      <rPr>
        <i/>
        <sz val="11"/>
        <color theme="1"/>
        <rFont val="Times New Roman"/>
        <family val="1"/>
      </rPr>
      <t>v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>-1</t>
    </r>
    <r>
      <rPr>
        <i/>
        <sz val="11"/>
        <color theme="1"/>
        <rFont val="Times New Roman"/>
        <family val="1"/>
      </rPr>
      <t>*q</t>
    </r>
  </si>
  <si>
    <t>check</t>
  </si>
  <si>
    <t>Answer</t>
  </si>
  <si>
    <r>
      <t>a*a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mod b</t>
    </r>
  </si>
  <si>
    <r>
      <rPr>
        <i/>
        <sz val="12"/>
        <color theme="1"/>
        <rFont val="Times New Roman"/>
        <family val="1"/>
      </rPr>
      <t>y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Symbol"/>
        <family val="1"/>
        <charset val="2"/>
      </rPr>
      <t xml:space="preserve">- </t>
    </r>
    <r>
      <rPr>
        <sz val="12"/>
        <color theme="1"/>
        <rFont val="Times New Roman"/>
        <family val="1"/>
      </rPr>
      <t>4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+7</t>
    </r>
  </si>
  <si>
    <r>
      <rPr>
        <i/>
        <sz val="12"/>
        <color theme="1"/>
        <rFont val="Times New Roman"/>
        <family val="1"/>
      </rPr>
      <t>y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Symbol"/>
        <family val="1"/>
        <charset val="2"/>
      </rPr>
      <t xml:space="preserve">+ </t>
    </r>
    <r>
      <rPr>
        <i/>
        <sz val="12"/>
        <color theme="1"/>
        <rFont val="Times New Roman"/>
        <family val="1"/>
      </rPr>
      <t>ax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b</t>
    </r>
  </si>
  <si>
    <t>a</t>
  </si>
  <si>
    <t>b</t>
  </si>
  <si>
    <t xml:space="preserve">Choose a random key </t>
  </si>
  <si>
    <t>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</si>
</sst>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Symbol"/>
      <family val="1"/>
      <charset val="2"/>
    </font>
    <font>
      <sz val="12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quotePrefix="1" applyFont="1"/>
    <xf numFmtId="0" fontId="7" fillId="0" borderId="0" xfId="0" applyFont="1"/>
    <xf numFmtId="0" fontId="5" fillId="2" borderId="0" xfId="0" applyFont="1" applyFill="1"/>
    <xf numFmtId="0" fontId="5" fillId="3" borderId="0" xfId="0" applyFont="1" applyFill="1"/>
    <xf numFmtId="0" fontId="2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165" fontId="5" fillId="0" borderId="0" xfId="0" applyNumberFormat="1" applyFont="1"/>
    <xf numFmtId="2" fontId="5" fillId="0" borderId="0" xfId="0" applyNumberFormat="1" applyFont="1"/>
    <xf numFmtId="2" fontId="5" fillId="2" borderId="0" xfId="0" applyNumberFormat="1" applyFont="1" applyFill="1"/>
    <xf numFmtId="164" fontId="5" fillId="2" borderId="0" xfId="0" applyNumberFormat="1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" fontId="5" fillId="4" borderId="0" xfId="0" applyNumberFormat="1" applyFont="1" applyFill="1"/>
    <xf numFmtId="0" fontId="1" fillId="4" borderId="0" xfId="0" applyFont="1" applyFill="1"/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n-US" sz="1200" baseline="30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= </a:t>
            </a:r>
            <a:r>
              <a:rPr lang="en-US" sz="1200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n-US" sz="1200" baseline="30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  <a:sym typeface="Symbol" panose="05050102010706020507" pitchFamily="18" charset="2"/>
              </a:rPr>
              <a:t>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4</a:t>
            </a:r>
            <a:r>
              <a:rPr lang="en-US" sz="1200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+1</a:t>
            </a:r>
          </a:p>
        </c:rich>
      </c:tx>
      <c:layout>
        <c:manualLayout>
          <c:xMode val="edge"/>
          <c:yMode val="edge"/>
          <c:x val="0.30229481292665467"/>
          <c:y val="2.4016005627687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rgbClr val="00B050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31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AC1-4D36-A8A5-8AF7E046D63E}"/>
              </c:ext>
            </c:extLst>
          </c:dPt>
          <c:dPt>
            <c:idx val="20"/>
            <c:marker>
              <c:symbol val="circle"/>
              <c:size val="5"/>
              <c:spPr>
                <a:noFill/>
                <a:ln w="31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AC1-4D36-A8A5-8AF7E046D63E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FF0000"/>
                </a:solidFill>
                <a:ln w="31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AC1-4D36-A8A5-8AF7E046D63E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31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AC1-4D36-A8A5-8AF7E046D63E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w="31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AC1-4D36-A8A5-8AF7E046D63E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0000"/>
                </a:solidFill>
                <a:ln w="31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AC1-4D36-A8A5-8AF7E046D63E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31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AC1-4D36-A8A5-8AF7E046D63E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31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AC1-4D36-A8A5-8AF7E046D63E}"/>
              </c:ext>
            </c:extLst>
          </c:dPt>
          <c:xVal>
            <c:numRef>
              <c:f>Sheet1!$B$4:$B$44</c:f>
              <c:numCache>
                <c:formatCode>0.0</c:formatCode>
                <c:ptCount val="41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2.2000000000000002</c:v>
                </c:pt>
                <c:pt idx="5">
                  <c:v>2</c:v>
                </c:pt>
                <c:pt idx="6">
                  <c:v>1.9</c:v>
                </c:pt>
                <c:pt idx="7" formatCode="0.00">
                  <c:v>1.86</c:v>
                </c:pt>
                <c:pt idx="9" formatCode="0.00">
                  <c:v>0.28000000000000003</c:v>
                </c:pt>
                <c:pt idx="10">
                  <c:v>0.20000000000000004</c:v>
                </c:pt>
                <c:pt idx="11">
                  <c:v>0.10000000000000003</c:v>
                </c:pt>
                <c:pt idx="12" formatCode="0">
                  <c:v>0</c:v>
                </c:pt>
                <c:pt idx="13">
                  <c:v>-0.19999999999999996</c:v>
                </c:pt>
                <c:pt idx="14">
                  <c:v>-0.6</c:v>
                </c:pt>
                <c:pt idx="15">
                  <c:v>-1</c:v>
                </c:pt>
                <c:pt idx="16">
                  <c:v>-1.48</c:v>
                </c:pt>
                <c:pt idx="17">
                  <c:v>-1.78</c:v>
                </c:pt>
                <c:pt idx="18">
                  <c:v>-1.98</c:v>
                </c:pt>
                <c:pt idx="19" formatCode="0.00">
                  <c:v>-2.08</c:v>
                </c:pt>
                <c:pt idx="20" formatCode="0.000">
                  <c:v>-2.1179999999999999</c:v>
                </c:pt>
                <c:pt idx="21">
                  <c:v>-2.08</c:v>
                </c:pt>
                <c:pt idx="22">
                  <c:v>-1.98</c:v>
                </c:pt>
                <c:pt idx="23">
                  <c:v>-1.78</c:v>
                </c:pt>
                <c:pt idx="24">
                  <c:v>-1.48</c:v>
                </c:pt>
                <c:pt idx="25">
                  <c:v>-1</c:v>
                </c:pt>
                <c:pt idx="26">
                  <c:v>-0.6</c:v>
                </c:pt>
                <c:pt idx="27">
                  <c:v>-0.19999999999999996</c:v>
                </c:pt>
                <c:pt idx="28">
                  <c:v>0</c:v>
                </c:pt>
                <c:pt idx="29">
                  <c:v>0.10000000000000003</c:v>
                </c:pt>
                <c:pt idx="30">
                  <c:v>0.20000000000000004</c:v>
                </c:pt>
                <c:pt idx="31" formatCode="0.00">
                  <c:v>0.28000000000000003</c:v>
                </c:pt>
                <c:pt idx="33" formatCode="0.00">
                  <c:v>1.86</c:v>
                </c:pt>
                <c:pt idx="34">
                  <c:v>1.9</c:v>
                </c:pt>
                <c:pt idx="35">
                  <c:v>2</c:v>
                </c:pt>
                <c:pt idx="36">
                  <c:v>2.2000000000000002</c:v>
                </c:pt>
                <c:pt idx="37">
                  <c:v>2.5</c:v>
                </c:pt>
                <c:pt idx="38">
                  <c:v>3</c:v>
                </c:pt>
                <c:pt idx="39">
                  <c:v>3.5</c:v>
                </c:pt>
                <c:pt idx="40">
                  <c:v>4</c:v>
                </c:pt>
              </c:numCache>
            </c:numRef>
          </c:xVal>
          <c:yVal>
            <c:numRef>
              <c:f>Sheet1!$C$4:$C$44</c:f>
              <c:numCache>
                <c:formatCode>0.00</c:formatCode>
                <c:ptCount val="41"/>
                <c:pt idx="0">
                  <c:v>-7</c:v>
                </c:pt>
                <c:pt idx="1">
                  <c:v>-5.4658027772688618</c:v>
                </c:pt>
                <c:pt idx="2">
                  <c:v>-4</c:v>
                </c:pt>
                <c:pt idx="3">
                  <c:v>-2.5739075352467502</c:v>
                </c:pt>
                <c:pt idx="4">
                  <c:v>-1.6876018487783198</c:v>
                </c:pt>
                <c:pt idx="5">
                  <c:v>-1</c:v>
                </c:pt>
                <c:pt idx="6">
                  <c:v>-0.50892042599997833</c:v>
                </c:pt>
                <c:pt idx="7">
                  <c:v>0</c:v>
                </c:pt>
                <c:pt idx="9">
                  <c:v>0</c:v>
                </c:pt>
                <c:pt idx="10">
                  <c:v>-0.45607017003965505</c:v>
                </c:pt>
                <c:pt idx="11">
                  <c:v>-0.77524189773257213</c:v>
                </c:pt>
                <c:pt idx="12">
                  <c:v>-1</c:v>
                </c:pt>
                <c:pt idx="13">
                  <c:v>-1.3386560424545209</c:v>
                </c:pt>
                <c:pt idx="14">
                  <c:v>-1.7843766418556368</c:v>
                </c:pt>
                <c:pt idx="15">
                  <c:v>-2</c:v>
                </c:pt>
                <c:pt idx="16">
                  <c:v>-1.9178654801627772</c:v>
                </c:pt>
                <c:pt idx="17">
                  <c:v>-1.5748803129126987</c:v>
                </c:pt>
                <c:pt idx="18">
                  <c:v>-1.0759219302533063</c:v>
                </c:pt>
                <c:pt idx="19">
                  <c:v>-0.56664627414287261</c:v>
                </c:pt>
                <c:pt idx="20">
                  <c:v>0</c:v>
                </c:pt>
                <c:pt idx="21">
                  <c:v>0.56664627414287261</c:v>
                </c:pt>
                <c:pt idx="22">
                  <c:v>1.0759219302533063</c:v>
                </c:pt>
                <c:pt idx="23">
                  <c:v>1.5748803129126987</c:v>
                </c:pt>
                <c:pt idx="24">
                  <c:v>1.9178654801627772</c:v>
                </c:pt>
                <c:pt idx="25">
                  <c:v>2</c:v>
                </c:pt>
                <c:pt idx="26">
                  <c:v>1.7843766418556368</c:v>
                </c:pt>
                <c:pt idx="27">
                  <c:v>1.3386560424545209</c:v>
                </c:pt>
                <c:pt idx="28">
                  <c:v>1</c:v>
                </c:pt>
                <c:pt idx="29">
                  <c:v>0.77524189773257213</c:v>
                </c:pt>
                <c:pt idx="30">
                  <c:v>0.45607017003965505</c:v>
                </c:pt>
                <c:pt idx="31">
                  <c:v>0</c:v>
                </c:pt>
                <c:pt idx="33">
                  <c:v>0</c:v>
                </c:pt>
                <c:pt idx="34">
                  <c:v>0.50892042599997833</c:v>
                </c:pt>
                <c:pt idx="35">
                  <c:v>1</c:v>
                </c:pt>
                <c:pt idx="36">
                  <c:v>1.6876018487783198</c:v>
                </c:pt>
                <c:pt idx="37">
                  <c:v>2.5739075352467502</c:v>
                </c:pt>
                <c:pt idx="38">
                  <c:v>4</c:v>
                </c:pt>
                <c:pt idx="39">
                  <c:v>5.4658027772688618</c:v>
                </c:pt>
                <c:pt idx="4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C1-4D36-A8A5-8AF7E046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4992"/>
        <c:axId val="193885384"/>
      </c:scatterChart>
      <c:valAx>
        <c:axId val="193884992"/>
        <c:scaling>
          <c:orientation val="minMax"/>
          <c:max val="4"/>
          <c:min val="-3"/>
        </c:scaling>
        <c:delete val="0"/>
        <c:axPos val="b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5384"/>
        <c:crosses val="autoZero"/>
        <c:crossBetween val="midCat"/>
        <c:majorUnit val="1"/>
      </c:valAx>
      <c:valAx>
        <c:axId val="193885384"/>
        <c:scaling>
          <c:orientation val="minMax"/>
          <c:max val="7"/>
          <c:min val="-7"/>
        </c:scaling>
        <c:delete val="0"/>
        <c:axPos val="l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8849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n-US" sz="1200" baseline="30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= </a:t>
            </a:r>
            <a:r>
              <a:rPr lang="en-US" sz="1200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n-US" sz="1200" baseline="30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  <a:sym typeface="Symbol" panose="05050102010706020507" pitchFamily="18" charset="2"/>
              </a:rPr>
              <a:t>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4</a:t>
            </a:r>
            <a:r>
              <a:rPr lang="en-US" sz="1200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+ 7</a:t>
            </a:r>
          </a:p>
        </c:rich>
      </c:tx>
      <c:layout>
        <c:manualLayout>
          <c:xMode val="edge"/>
          <c:yMode val="edge"/>
          <c:x val="0.25196741032370956"/>
          <c:y val="3.4722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65835520559933E-2"/>
          <c:y val="8.1571248906386701E-2"/>
          <c:w val="0.86617490522018081"/>
          <c:h val="0.899357502187226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'y^2=x^3-4x+7'!$C$4</c:f>
              <c:strCache>
                <c:ptCount val="1"/>
                <c:pt idx="0">
                  <c:v>y</c:v>
                </c:pt>
              </c:strCache>
            </c:strRef>
          </c:tx>
          <c:spPr>
            <a:ln w="31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rgbClr val="FF0000"/>
                </a:solidFill>
              </a:ln>
              <a:effectLst/>
            </c:spPr>
          </c:marker>
          <c:xVal>
            <c:numRef>
              <c:f>'y^2=x^3-4x+7'!$B$5:$B$39</c:f>
              <c:numCache>
                <c:formatCode>General</c:formatCode>
                <c:ptCount val="35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  <c:pt idx="11">
                  <c:v>-1.5</c:v>
                </c:pt>
                <c:pt idx="12">
                  <c:v>-2</c:v>
                </c:pt>
                <c:pt idx="13">
                  <c:v>-2.2000000000000002</c:v>
                </c:pt>
                <c:pt idx="14">
                  <c:v>-2.4</c:v>
                </c:pt>
                <c:pt idx="15">
                  <c:v>-2.52</c:v>
                </c:pt>
                <c:pt idx="16">
                  <c:v>-2.57</c:v>
                </c:pt>
                <c:pt idx="17">
                  <c:v>-2.59</c:v>
                </c:pt>
                <c:pt idx="18">
                  <c:v>-2.57</c:v>
                </c:pt>
                <c:pt idx="19">
                  <c:v>-2.52</c:v>
                </c:pt>
                <c:pt idx="20">
                  <c:v>-2.4</c:v>
                </c:pt>
                <c:pt idx="21">
                  <c:v>-2.2000000000000002</c:v>
                </c:pt>
                <c:pt idx="22">
                  <c:v>-2</c:v>
                </c:pt>
                <c:pt idx="23">
                  <c:v>-1.5</c:v>
                </c:pt>
                <c:pt idx="24">
                  <c:v>-1</c:v>
                </c:pt>
                <c:pt idx="25">
                  <c:v>-0.5</c:v>
                </c:pt>
                <c:pt idx="26">
                  <c:v>0</c:v>
                </c:pt>
                <c:pt idx="27">
                  <c:v>0.5</c:v>
                </c:pt>
                <c:pt idx="28">
                  <c:v>1</c:v>
                </c:pt>
                <c:pt idx="29">
                  <c:v>1.5</c:v>
                </c:pt>
                <c:pt idx="30">
                  <c:v>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</c:numCache>
            </c:numRef>
          </c:xVal>
          <c:yVal>
            <c:numRef>
              <c:f>'y^2=x^3-4x+7'!$C$5:$C$39</c:f>
              <c:numCache>
                <c:formatCode>General</c:formatCode>
                <c:ptCount val="35"/>
                <c:pt idx="0">
                  <c:v>7.416198487095663</c:v>
                </c:pt>
                <c:pt idx="1">
                  <c:v>5.9895742753554693</c:v>
                </c:pt>
                <c:pt idx="2">
                  <c:v>4.6904157598234297</c:v>
                </c:pt>
                <c:pt idx="3">
                  <c:v>3.5531676008879738</c:v>
                </c:pt>
                <c:pt idx="4">
                  <c:v>2.6457513110645907</c:v>
                </c:pt>
                <c:pt idx="5">
                  <c:v>2.0916500663351889</c:v>
                </c:pt>
                <c:pt idx="6" formatCode="0">
                  <c:v>2</c:v>
                </c:pt>
                <c:pt idx="7">
                  <c:v>2.2638462845343543</c:v>
                </c:pt>
                <c:pt idx="8">
                  <c:v>2.6457513110645907</c:v>
                </c:pt>
                <c:pt idx="9">
                  <c:v>2.9790938219532461</c:v>
                </c:pt>
                <c:pt idx="10">
                  <c:v>3.1622776601683795</c:v>
                </c:pt>
                <c:pt idx="11">
                  <c:v>3.1024184114977142</c:v>
                </c:pt>
                <c:pt idx="12">
                  <c:v>2.6457513110645907</c:v>
                </c:pt>
                <c:pt idx="13">
                  <c:v>2.2698017534577768</c:v>
                </c:pt>
                <c:pt idx="14">
                  <c:v>1.6661332479726823</c:v>
                </c:pt>
                <c:pt idx="15">
                  <c:v>1.037782250763617</c:v>
                </c:pt>
                <c:pt idx="16">
                  <c:v>0.5526364085002039</c:v>
                </c:pt>
                <c:pt idx="17">
                  <c:v>0</c:v>
                </c:pt>
                <c:pt idx="18">
                  <c:v>-0.5526364085002039</c:v>
                </c:pt>
                <c:pt idx="19">
                  <c:v>-1.037782250763617</c:v>
                </c:pt>
                <c:pt idx="20">
                  <c:v>-1.6661332479726823</c:v>
                </c:pt>
                <c:pt idx="21">
                  <c:v>-2.2698017534577768</c:v>
                </c:pt>
                <c:pt idx="22">
                  <c:v>-2.6457513110645907</c:v>
                </c:pt>
                <c:pt idx="23">
                  <c:v>-3.1024184114977142</c:v>
                </c:pt>
                <c:pt idx="24">
                  <c:v>-3.1622776601683795</c:v>
                </c:pt>
                <c:pt idx="25">
                  <c:v>-2.9790938219532461</c:v>
                </c:pt>
                <c:pt idx="26">
                  <c:v>-2.6457513110645907</c:v>
                </c:pt>
                <c:pt idx="27">
                  <c:v>-2.2638462845343543</c:v>
                </c:pt>
                <c:pt idx="28">
                  <c:v>-2</c:v>
                </c:pt>
                <c:pt idx="29">
                  <c:v>-2.0916500663351889</c:v>
                </c:pt>
                <c:pt idx="30">
                  <c:v>-2.6457513110645907</c:v>
                </c:pt>
                <c:pt idx="31">
                  <c:v>-3.5531676008879738</c:v>
                </c:pt>
                <c:pt idx="32">
                  <c:v>-4.6904157598234297</c:v>
                </c:pt>
                <c:pt idx="33">
                  <c:v>-5.9895742753554693</c:v>
                </c:pt>
                <c:pt idx="34">
                  <c:v>-7.416198487095663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F-4729-B953-814696474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6168"/>
        <c:axId val="193886560"/>
      </c:scatterChart>
      <c:valAx>
        <c:axId val="193886168"/>
        <c:scaling>
          <c:orientation val="minMax"/>
          <c:max val="4"/>
          <c:min val="-3"/>
        </c:scaling>
        <c:delete val="0"/>
        <c:axPos val="b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886560"/>
        <c:crosses val="autoZero"/>
        <c:crossBetween val="midCat"/>
        <c:majorUnit val="1"/>
      </c:valAx>
      <c:valAx>
        <c:axId val="193886560"/>
        <c:scaling>
          <c:orientation val="minMax"/>
          <c:max val="7"/>
          <c:min val="-7"/>
        </c:scaling>
        <c:delete val="0"/>
        <c:axPos val="l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8861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n-US" sz="1200" baseline="30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= </a:t>
            </a:r>
            <a:r>
              <a:rPr lang="en-US" sz="1200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n-US" sz="1200" baseline="30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  <a:sym typeface="Symbol" panose="05050102010706020507" pitchFamily="18" charset="2"/>
              </a:rPr>
              <a:t>+17</a:t>
            </a:r>
            <a:r>
              <a:rPr lang="en-US" sz="1200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+ 7</a:t>
            </a:r>
          </a:p>
        </c:rich>
      </c:tx>
      <c:layout>
        <c:manualLayout>
          <c:xMode val="edge"/>
          <c:yMode val="edge"/>
          <c:x val="0.25196741032370956"/>
          <c:y val="3.4722222222222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65835520559933E-2"/>
          <c:y val="5.6108377077865257E-2"/>
          <c:w val="0.86617490522018081"/>
          <c:h val="0.92482046515018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y2 = x3 + ax + b</c:v>
                </c:pt>
              </c:strCache>
            </c:strRef>
          </c:tx>
          <c:spPr>
            <a:ln w="31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rgbClr val="FF0000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FF00"/>
                </a:solidFill>
                <a:ln w="31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169-4AF3-82BA-36A746BAA293}"/>
              </c:ext>
            </c:extLst>
          </c:dPt>
          <c:xVal>
            <c:numRef>
              <c:f>Sheet4!$B$5:$B$39</c:f>
              <c:numCache>
                <c:formatCode>General</c:formatCode>
                <c:ptCount val="35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-0.1</c:v>
                </c:pt>
                <c:pt idx="10">
                  <c:v>-0.2</c:v>
                </c:pt>
                <c:pt idx="11">
                  <c:v>-0.30000000000000004</c:v>
                </c:pt>
                <c:pt idx="12">
                  <c:v>-0.4</c:v>
                </c:pt>
                <c:pt idx="13">
                  <c:v>-0.40770000000000001</c:v>
                </c:pt>
                <c:pt idx="14">
                  <c:v>-0.4</c:v>
                </c:pt>
                <c:pt idx="15">
                  <c:v>-0.30000000000000004</c:v>
                </c:pt>
                <c:pt idx="16">
                  <c:v>-0.20000000000000004</c:v>
                </c:pt>
                <c:pt idx="17">
                  <c:v>-0.10000000000000003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6.5</c:v>
                </c:pt>
                <c:pt idx="32">
                  <c:v>7</c:v>
                </c:pt>
                <c:pt idx="33">
                  <c:v>7.5</c:v>
                </c:pt>
                <c:pt idx="34">
                  <c:v>8</c:v>
                </c:pt>
              </c:numCache>
            </c:numRef>
          </c:xVal>
          <c:yVal>
            <c:numRef>
              <c:f>Sheet4!$C$5:$C$39</c:f>
              <c:numCache>
                <c:formatCode>General</c:formatCode>
                <c:ptCount val="35"/>
                <c:pt idx="0">
                  <c:v>11.789826122551595</c:v>
                </c:pt>
                <c:pt idx="1">
                  <c:v>10.458250331675945</c:v>
                </c:pt>
                <c:pt idx="2">
                  <c:v>9.2195444572928871</c:v>
                </c:pt>
                <c:pt idx="3">
                  <c:v>8.0700061957844866</c:v>
                </c:pt>
                <c:pt idx="4">
                  <c:v>7</c:v>
                </c:pt>
                <c:pt idx="5">
                  <c:v>5.9895742753554693</c:v>
                </c:pt>
                <c:pt idx="6">
                  <c:v>5</c:v>
                </c:pt>
                <c:pt idx="7">
                  <c:v>3.9528470752104741</c:v>
                </c:pt>
                <c:pt idx="8">
                  <c:v>2.6457513110645907</c:v>
                </c:pt>
                <c:pt idx="9">
                  <c:v>2.3019556902772909</c:v>
                </c:pt>
                <c:pt idx="10">
                  <c:v>1.8952572384771413</c:v>
                </c:pt>
                <c:pt idx="11">
                  <c:v>1.3685759021698429</c:v>
                </c:pt>
                <c:pt idx="12">
                  <c:v>0.36878177829171443</c:v>
                </c:pt>
                <c:pt idx="13">
                  <c:v>3.6501992644239943E-2</c:v>
                </c:pt>
                <c:pt idx="14">
                  <c:v>-0.36878177829171443</c:v>
                </c:pt>
                <c:pt idx="15">
                  <c:v>-1.3685759021698429</c:v>
                </c:pt>
                <c:pt idx="16">
                  <c:v>-1.8952572384771411</c:v>
                </c:pt>
                <c:pt idx="17">
                  <c:v>-2.3019556902772909</c:v>
                </c:pt>
                <c:pt idx="18">
                  <c:v>-2.6457513110645907</c:v>
                </c:pt>
                <c:pt idx="19">
                  <c:v>-3.9528470752104741</c:v>
                </c:pt>
                <c:pt idx="20">
                  <c:v>-5</c:v>
                </c:pt>
                <c:pt idx="21">
                  <c:v>-5.9895742753554693</c:v>
                </c:pt>
                <c:pt idx="22">
                  <c:v>-7</c:v>
                </c:pt>
                <c:pt idx="23">
                  <c:v>-8.0700061957844866</c:v>
                </c:pt>
                <c:pt idx="24">
                  <c:v>-9.2195444572928871</c:v>
                </c:pt>
                <c:pt idx="25">
                  <c:v>-10.458250331675945</c:v>
                </c:pt>
                <c:pt idx="26">
                  <c:v>-11.789826122551595</c:v>
                </c:pt>
                <c:pt idx="27">
                  <c:v>-13.214575286402511</c:v>
                </c:pt>
                <c:pt idx="28">
                  <c:v>-14.730919862656235</c:v>
                </c:pt>
                <c:pt idx="29">
                  <c:v>-16.336309252704542</c:v>
                </c:pt>
                <c:pt idx="30">
                  <c:v>-18.027756377319946</c:v>
                </c:pt>
                <c:pt idx="31">
                  <c:v>-19.802146348312853</c:v>
                </c:pt>
                <c:pt idx="32">
                  <c:v>-21.656407827707714</c:v>
                </c:pt>
                <c:pt idx="33">
                  <c:v>-23.587602675982144</c:v>
                </c:pt>
                <c:pt idx="34">
                  <c:v>-25.592967784139454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69-4AF3-82BA-36A746BA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344"/>
        <c:axId val="195154464"/>
      </c:scatterChart>
      <c:valAx>
        <c:axId val="193887344"/>
        <c:scaling>
          <c:orientation val="minMax"/>
          <c:max val="4"/>
          <c:min val="-2"/>
        </c:scaling>
        <c:delete val="0"/>
        <c:axPos val="b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154464"/>
        <c:crosses val="autoZero"/>
        <c:crossBetween val="midCat"/>
        <c:majorUnit val="2"/>
      </c:valAx>
      <c:valAx>
        <c:axId val="195154464"/>
        <c:scaling>
          <c:orientation val="minMax"/>
          <c:max val="12"/>
          <c:min val="-12"/>
        </c:scaling>
        <c:delete val="0"/>
        <c:axPos val="l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88734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0</xdr:row>
      <xdr:rowOff>82550</xdr:rowOff>
    </xdr:from>
    <xdr:to>
      <xdr:col>8</xdr:col>
      <xdr:colOff>76200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174624</xdr:rowOff>
    </xdr:from>
    <xdr:to>
      <xdr:col>8</xdr:col>
      <xdr:colOff>304800</xdr:colOff>
      <xdr:row>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3</xdr:row>
      <xdr:rowOff>200025</xdr:rowOff>
    </xdr:from>
    <xdr:to>
      <xdr:col>6</xdr:col>
      <xdr:colOff>88900</xdr:colOff>
      <xdr:row>30</xdr:row>
      <xdr:rowOff>200025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zoomScale="150" zoomScaleNormal="150" workbookViewId="0">
      <selection activeCell="L14" sqref="L14"/>
    </sheetView>
  </sheetViews>
  <sheetFormatPr defaultRowHeight="15" x14ac:dyDescent="0.25"/>
  <cols>
    <col min="2" max="2" width="9.28515625" bestFit="1" customWidth="1"/>
    <col min="3" max="3" width="9.85546875" bestFit="1" customWidth="1"/>
  </cols>
  <sheetData>
    <row r="2" spans="2:3" ht="18.75" x14ac:dyDescent="0.25">
      <c r="B2" s="1" t="s">
        <v>0</v>
      </c>
    </row>
    <row r="3" spans="2:3" x14ac:dyDescent="0.25">
      <c r="B3" s="2" t="s">
        <v>1</v>
      </c>
      <c r="C3" s="2" t="s">
        <v>2</v>
      </c>
    </row>
    <row r="4" spans="2:3" x14ac:dyDescent="0.25">
      <c r="B4" s="14">
        <f>B5+0.5</f>
        <v>4</v>
      </c>
      <c r="C4" s="15">
        <f t="shared" ref="C4:C10" si="0">-SQRT(B4^3-4*B4+1)</f>
        <v>-7</v>
      </c>
    </row>
    <row r="5" spans="2:3" x14ac:dyDescent="0.25">
      <c r="B5" s="10">
        <f>B6+0.5</f>
        <v>3.5</v>
      </c>
      <c r="C5" s="11">
        <f t="shared" si="0"/>
        <v>-5.4658027772688618</v>
      </c>
    </row>
    <row r="6" spans="2:3" x14ac:dyDescent="0.25">
      <c r="B6" s="14">
        <f>B7+0.5</f>
        <v>3</v>
      </c>
      <c r="C6" s="15">
        <f t="shared" si="0"/>
        <v>-4</v>
      </c>
    </row>
    <row r="7" spans="2:3" x14ac:dyDescent="0.25">
      <c r="B7" s="10">
        <f>B8+0.3</f>
        <v>2.5</v>
      </c>
      <c r="C7" s="11">
        <f t="shared" si="0"/>
        <v>-2.5739075352467502</v>
      </c>
    </row>
    <row r="8" spans="2:3" x14ac:dyDescent="0.25">
      <c r="B8" s="10">
        <f>B9+0.2</f>
        <v>2.2000000000000002</v>
      </c>
      <c r="C8" s="11">
        <f t="shared" si="0"/>
        <v>-1.6876018487783198</v>
      </c>
    </row>
    <row r="9" spans="2:3" x14ac:dyDescent="0.25">
      <c r="B9" s="14">
        <f>B10+0.1</f>
        <v>2</v>
      </c>
      <c r="C9" s="15">
        <f t="shared" si="0"/>
        <v>-1</v>
      </c>
    </row>
    <row r="10" spans="2:3" x14ac:dyDescent="0.25">
      <c r="B10" s="10">
        <v>1.9</v>
      </c>
      <c r="C10" s="11">
        <f t="shared" si="0"/>
        <v>-0.50892042599997833</v>
      </c>
    </row>
    <row r="11" spans="2:3" x14ac:dyDescent="0.25">
      <c r="B11" s="11">
        <v>1.86</v>
      </c>
      <c r="C11" s="11">
        <v>0</v>
      </c>
    </row>
    <row r="12" spans="2:3" x14ac:dyDescent="0.25">
      <c r="B12" s="2"/>
      <c r="C12" s="2"/>
    </row>
    <row r="13" spans="2:3" x14ac:dyDescent="0.25">
      <c r="B13" s="12">
        <v>0.28000000000000003</v>
      </c>
      <c r="C13" s="12">
        <v>0</v>
      </c>
    </row>
    <row r="14" spans="2:3" x14ac:dyDescent="0.25">
      <c r="B14" s="10">
        <f>B15+0.1</f>
        <v>0.20000000000000004</v>
      </c>
      <c r="C14" s="11">
        <f t="shared" ref="C14:C23" si="1">-SQRT(B14^3-4*B14+1)</f>
        <v>-0.45607017003965505</v>
      </c>
    </row>
    <row r="15" spans="2:3" x14ac:dyDescent="0.25">
      <c r="B15" s="10">
        <f>B17+0.3</f>
        <v>0.10000000000000003</v>
      </c>
      <c r="C15" s="11">
        <f t="shared" si="1"/>
        <v>-0.77524189773257213</v>
      </c>
    </row>
    <row r="16" spans="2:3" x14ac:dyDescent="0.25">
      <c r="B16" s="16">
        <v>0</v>
      </c>
      <c r="C16" s="15">
        <f t="shared" si="1"/>
        <v>-1</v>
      </c>
    </row>
    <row r="17" spans="2:3" x14ac:dyDescent="0.25">
      <c r="B17" s="10">
        <f>B18+0.4</f>
        <v>-0.19999999999999996</v>
      </c>
      <c r="C17" s="11">
        <f t="shared" si="1"/>
        <v>-1.3386560424545209</v>
      </c>
    </row>
    <row r="18" spans="2:3" x14ac:dyDescent="0.25">
      <c r="B18" s="10">
        <f>B19+0.4</f>
        <v>-0.6</v>
      </c>
      <c r="C18" s="11">
        <f t="shared" si="1"/>
        <v>-1.7843766418556368</v>
      </c>
    </row>
    <row r="19" spans="2:3" x14ac:dyDescent="0.25">
      <c r="B19" s="10">
        <v>-1</v>
      </c>
      <c r="C19" s="11">
        <f t="shared" si="1"/>
        <v>-2</v>
      </c>
    </row>
    <row r="20" spans="2:3" x14ac:dyDescent="0.25">
      <c r="B20" s="10">
        <f>B21+0.3</f>
        <v>-1.48</v>
      </c>
      <c r="C20" s="11">
        <f t="shared" si="1"/>
        <v>-1.9178654801627772</v>
      </c>
    </row>
    <row r="21" spans="2:3" x14ac:dyDescent="0.25">
      <c r="B21" s="10">
        <f>B22+0.2</f>
        <v>-1.78</v>
      </c>
      <c r="C21" s="11">
        <f t="shared" si="1"/>
        <v>-1.5748803129126987</v>
      </c>
    </row>
    <row r="22" spans="2:3" x14ac:dyDescent="0.25">
      <c r="B22" s="10">
        <f>B23+0.1</f>
        <v>-1.98</v>
      </c>
      <c r="C22" s="11">
        <f t="shared" si="1"/>
        <v>-1.0759219302533063</v>
      </c>
    </row>
    <row r="23" spans="2:3" x14ac:dyDescent="0.25">
      <c r="B23" s="11">
        <v>-2.08</v>
      </c>
      <c r="C23" s="11">
        <f t="shared" si="1"/>
        <v>-0.56664627414287261</v>
      </c>
    </row>
    <row r="24" spans="2:3" x14ac:dyDescent="0.25">
      <c r="B24" s="13">
        <v>-2.1179999999999999</v>
      </c>
      <c r="C24" s="12">
        <v>0</v>
      </c>
    </row>
    <row r="25" spans="2:3" x14ac:dyDescent="0.25">
      <c r="B25" s="10">
        <v>-2.08</v>
      </c>
      <c r="C25" s="11">
        <f t="shared" ref="C25:C34" si="2">SQRT(B25^3-4*B25+1)</f>
        <v>0.56664627414287261</v>
      </c>
    </row>
    <row r="26" spans="2:3" x14ac:dyDescent="0.25">
      <c r="B26" s="10">
        <f>B25+0.1</f>
        <v>-1.98</v>
      </c>
      <c r="C26" s="11">
        <f t="shared" si="2"/>
        <v>1.0759219302533063</v>
      </c>
    </row>
    <row r="27" spans="2:3" x14ac:dyDescent="0.25">
      <c r="B27" s="10">
        <f>B26+0.2</f>
        <v>-1.78</v>
      </c>
      <c r="C27" s="11">
        <f t="shared" si="2"/>
        <v>1.5748803129126987</v>
      </c>
    </row>
    <row r="28" spans="2:3" x14ac:dyDescent="0.25">
      <c r="B28" s="10">
        <f>B27+0.3</f>
        <v>-1.48</v>
      </c>
      <c r="C28" s="11">
        <f t="shared" si="2"/>
        <v>1.9178654801627772</v>
      </c>
    </row>
    <row r="29" spans="2:3" x14ac:dyDescent="0.25">
      <c r="B29" s="10">
        <v>-1</v>
      </c>
      <c r="C29" s="11">
        <f t="shared" si="2"/>
        <v>2</v>
      </c>
    </row>
    <row r="30" spans="2:3" x14ac:dyDescent="0.25">
      <c r="B30" s="10">
        <f>B29+0.4</f>
        <v>-0.6</v>
      </c>
      <c r="C30" s="11">
        <f t="shared" si="2"/>
        <v>1.7843766418556368</v>
      </c>
    </row>
    <row r="31" spans="2:3" x14ac:dyDescent="0.25">
      <c r="B31" s="10">
        <f>B30+0.4</f>
        <v>-0.19999999999999996</v>
      </c>
      <c r="C31" s="11">
        <f t="shared" si="2"/>
        <v>1.3386560424545209</v>
      </c>
    </row>
    <row r="32" spans="2:3" x14ac:dyDescent="0.25">
      <c r="B32" s="10">
        <v>0</v>
      </c>
      <c r="C32" s="11">
        <f t="shared" si="2"/>
        <v>1</v>
      </c>
    </row>
    <row r="33" spans="2:3" x14ac:dyDescent="0.25">
      <c r="B33" s="10">
        <f>B31+0.3</f>
        <v>0.10000000000000003</v>
      </c>
      <c r="C33" s="11">
        <f t="shared" si="2"/>
        <v>0.77524189773257213</v>
      </c>
    </row>
    <row r="34" spans="2:3" x14ac:dyDescent="0.25">
      <c r="B34" s="10">
        <f>B33+0.1</f>
        <v>0.20000000000000004</v>
      </c>
      <c r="C34" s="11">
        <f t="shared" si="2"/>
        <v>0.45607017003965505</v>
      </c>
    </row>
    <row r="35" spans="2:3" x14ac:dyDescent="0.25">
      <c r="B35" s="12">
        <v>0.28000000000000003</v>
      </c>
      <c r="C35" s="12">
        <v>0</v>
      </c>
    </row>
    <row r="36" spans="2:3" x14ac:dyDescent="0.25">
      <c r="B36" s="2"/>
      <c r="C36" s="2"/>
    </row>
    <row r="37" spans="2:3" x14ac:dyDescent="0.25">
      <c r="B37" s="11">
        <v>1.86</v>
      </c>
      <c r="C37" s="11">
        <v>0</v>
      </c>
    </row>
    <row r="38" spans="2:3" x14ac:dyDescent="0.25">
      <c r="B38" s="10">
        <v>1.9</v>
      </c>
      <c r="C38" s="11">
        <f t="shared" ref="C38:C44" si="3">SQRT(B38^3-4*B38+1)</f>
        <v>0.50892042599997833</v>
      </c>
    </row>
    <row r="39" spans="2:3" x14ac:dyDescent="0.25">
      <c r="B39" s="10">
        <f>B38+0.1</f>
        <v>2</v>
      </c>
      <c r="C39" s="11">
        <f t="shared" si="3"/>
        <v>1</v>
      </c>
    </row>
    <row r="40" spans="2:3" x14ac:dyDescent="0.25">
      <c r="B40" s="10">
        <f>B39+0.2</f>
        <v>2.2000000000000002</v>
      </c>
      <c r="C40" s="11">
        <f t="shared" si="3"/>
        <v>1.6876018487783198</v>
      </c>
    </row>
    <row r="41" spans="2:3" x14ac:dyDescent="0.25">
      <c r="B41" s="10">
        <f>B40+0.3</f>
        <v>2.5</v>
      </c>
      <c r="C41" s="11">
        <f t="shared" si="3"/>
        <v>2.5739075352467502</v>
      </c>
    </row>
    <row r="42" spans="2:3" x14ac:dyDescent="0.25">
      <c r="B42" s="10">
        <f>B41+0.5</f>
        <v>3</v>
      </c>
      <c r="C42" s="11">
        <f t="shared" si="3"/>
        <v>4</v>
      </c>
    </row>
    <row r="43" spans="2:3" x14ac:dyDescent="0.25">
      <c r="B43" s="10">
        <f>B42+0.5</f>
        <v>3.5</v>
      </c>
      <c r="C43" s="11">
        <f t="shared" si="3"/>
        <v>5.4658027772688618</v>
      </c>
    </row>
    <row r="44" spans="2:3" x14ac:dyDescent="0.25">
      <c r="B44" s="10">
        <f>B43+0.5</f>
        <v>4</v>
      </c>
      <c r="C44" s="11">
        <f t="shared" si="3"/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tabSelected="1" topLeftCell="A7" zoomScale="150" zoomScaleNormal="150" workbookViewId="0">
      <selection activeCell="J11" sqref="J11"/>
    </sheetView>
  </sheetViews>
  <sheetFormatPr defaultRowHeight="15" x14ac:dyDescent="0.25"/>
  <cols>
    <col min="3" max="3" width="9.5703125" bestFit="1" customWidth="1"/>
  </cols>
  <sheetData>
    <row r="2" spans="2:5" ht="18.75" x14ac:dyDescent="0.25">
      <c r="B2" s="1" t="s">
        <v>12</v>
      </c>
      <c r="C2" s="1"/>
      <c r="D2" s="1"/>
      <c r="E2" s="1"/>
    </row>
    <row r="3" spans="2:5" ht="15.75" x14ac:dyDescent="0.25">
      <c r="B3" s="1"/>
      <c r="C3" s="1"/>
      <c r="D3" s="1"/>
      <c r="E3" s="1"/>
    </row>
    <row r="4" spans="2:5" ht="15.75" x14ac:dyDescent="0.25">
      <c r="B4" s="7" t="s">
        <v>1</v>
      </c>
      <c r="C4" s="7" t="s">
        <v>2</v>
      </c>
      <c r="D4" s="1"/>
      <c r="E4" s="1"/>
    </row>
    <row r="5" spans="2:5" ht="15.75" x14ac:dyDescent="0.25">
      <c r="B5" s="1">
        <v>4</v>
      </c>
      <c r="C5" s="1">
        <f>SQRT(B5^3-4*B5+7)</f>
        <v>7.416198487095663</v>
      </c>
      <c r="D5" s="1"/>
      <c r="E5" s="1"/>
    </row>
    <row r="6" spans="2:5" ht="15.75" x14ac:dyDescent="0.25">
      <c r="B6" s="1">
        <f>B5-0.5</f>
        <v>3.5</v>
      </c>
      <c r="C6" s="1">
        <f t="shared" ref="C6:C21" si="0">SQRT(B6^3-4*B6+7)</f>
        <v>5.9895742753554693</v>
      </c>
      <c r="D6" s="1"/>
      <c r="E6" s="1"/>
    </row>
    <row r="7" spans="2:5" ht="15.75" x14ac:dyDescent="0.25">
      <c r="B7" s="1">
        <f t="shared" ref="B7:B17" si="1">B6-0.5</f>
        <v>3</v>
      </c>
      <c r="C7" s="1">
        <f t="shared" si="0"/>
        <v>4.6904157598234297</v>
      </c>
      <c r="D7" s="1"/>
      <c r="E7" s="1"/>
    </row>
    <row r="8" spans="2:5" ht="15.75" x14ac:dyDescent="0.25">
      <c r="B8" s="1">
        <f t="shared" si="1"/>
        <v>2.5</v>
      </c>
      <c r="C8" s="1">
        <f t="shared" si="0"/>
        <v>3.5531676008879738</v>
      </c>
      <c r="D8" s="1"/>
      <c r="E8" s="1"/>
    </row>
    <row r="9" spans="2:5" ht="15.75" x14ac:dyDescent="0.25">
      <c r="B9" s="1">
        <f t="shared" si="1"/>
        <v>2</v>
      </c>
      <c r="C9" s="1">
        <f t="shared" si="0"/>
        <v>2.6457513110645907</v>
      </c>
      <c r="D9" s="1"/>
      <c r="E9" s="1"/>
    </row>
    <row r="10" spans="2:5" ht="15.75" x14ac:dyDescent="0.25">
      <c r="B10" s="1">
        <f t="shared" si="1"/>
        <v>1.5</v>
      </c>
      <c r="C10" s="1">
        <f t="shared" si="0"/>
        <v>2.0916500663351889</v>
      </c>
      <c r="D10" s="1"/>
      <c r="E10" s="1"/>
    </row>
    <row r="11" spans="2:5" ht="15.75" x14ac:dyDescent="0.25">
      <c r="B11" s="17">
        <f t="shared" si="1"/>
        <v>1</v>
      </c>
      <c r="C11" s="18">
        <f>SQRT(B11^3-4*B11+7)</f>
        <v>2</v>
      </c>
      <c r="D11" s="1"/>
      <c r="E11" s="1"/>
    </row>
    <row r="12" spans="2:5" ht="15.75" x14ac:dyDescent="0.25">
      <c r="B12" s="1">
        <f t="shared" si="1"/>
        <v>0.5</v>
      </c>
      <c r="C12" s="1">
        <f t="shared" si="0"/>
        <v>2.2638462845343543</v>
      </c>
      <c r="D12" s="1"/>
      <c r="E12" s="1"/>
    </row>
    <row r="13" spans="2:5" ht="15.75" x14ac:dyDescent="0.25">
      <c r="B13" s="1">
        <f t="shared" si="1"/>
        <v>0</v>
      </c>
      <c r="C13" s="1">
        <f t="shared" si="0"/>
        <v>2.6457513110645907</v>
      </c>
      <c r="D13" s="1"/>
      <c r="E13" s="1"/>
    </row>
    <row r="14" spans="2:5" ht="15.75" x14ac:dyDescent="0.25">
      <c r="B14" s="1">
        <f t="shared" si="1"/>
        <v>-0.5</v>
      </c>
      <c r="C14" s="1">
        <f t="shared" si="0"/>
        <v>2.9790938219532461</v>
      </c>
      <c r="D14" s="1"/>
      <c r="E14" s="1"/>
    </row>
    <row r="15" spans="2:5" ht="15.75" x14ac:dyDescent="0.25">
      <c r="B15" s="1">
        <f t="shared" si="1"/>
        <v>-1</v>
      </c>
      <c r="C15" s="1">
        <f t="shared" si="0"/>
        <v>3.1622776601683795</v>
      </c>
    </row>
    <row r="16" spans="2:5" ht="15.75" x14ac:dyDescent="0.25">
      <c r="B16" s="1">
        <f t="shared" si="1"/>
        <v>-1.5</v>
      </c>
      <c r="C16" s="1">
        <f t="shared" si="0"/>
        <v>3.1024184114977142</v>
      </c>
    </row>
    <row r="17" spans="2:3" ht="15.75" x14ac:dyDescent="0.25">
      <c r="B17" s="1">
        <f t="shared" si="1"/>
        <v>-2</v>
      </c>
      <c r="C17" s="1">
        <f t="shared" si="0"/>
        <v>2.6457513110645907</v>
      </c>
    </row>
    <row r="18" spans="2:3" ht="15.75" x14ac:dyDescent="0.25">
      <c r="B18" s="1">
        <v>-2.2000000000000002</v>
      </c>
      <c r="C18" s="1">
        <f t="shared" si="0"/>
        <v>2.2698017534577768</v>
      </c>
    </row>
    <row r="19" spans="2:3" ht="15.75" x14ac:dyDescent="0.25">
      <c r="B19" s="1">
        <v>-2.4</v>
      </c>
      <c r="C19" s="1">
        <f t="shared" si="0"/>
        <v>1.6661332479726823</v>
      </c>
    </row>
    <row r="20" spans="2:3" ht="15.75" x14ac:dyDescent="0.25">
      <c r="B20">
        <v>-2.52</v>
      </c>
      <c r="C20" s="1">
        <f t="shared" si="0"/>
        <v>1.037782250763617</v>
      </c>
    </row>
    <row r="21" spans="2:3" ht="15.75" x14ac:dyDescent="0.25">
      <c r="B21" s="1">
        <v>-2.57</v>
      </c>
      <c r="C21" s="1">
        <f t="shared" si="0"/>
        <v>0.5526364085002039</v>
      </c>
    </row>
    <row r="22" spans="2:3" ht="15.75" x14ac:dyDescent="0.25">
      <c r="B22" s="1">
        <v>-2.59</v>
      </c>
      <c r="C22" s="1">
        <v>0</v>
      </c>
    </row>
    <row r="23" spans="2:3" ht="15.75" x14ac:dyDescent="0.25">
      <c r="B23" s="1">
        <v>-2.57</v>
      </c>
      <c r="C23" s="1">
        <f>-SQRT(B23^3-4*B23+7)</f>
        <v>-0.5526364085002039</v>
      </c>
    </row>
    <row r="24" spans="2:3" ht="15.75" x14ac:dyDescent="0.25">
      <c r="B24" s="1">
        <v>-2.52</v>
      </c>
      <c r="C24" s="1">
        <f t="shared" ref="C24:C39" si="2">-SQRT(B24^3-4*B24+7)</f>
        <v>-1.037782250763617</v>
      </c>
    </row>
    <row r="25" spans="2:3" ht="15.75" x14ac:dyDescent="0.25">
      <c r="B25" s="1">
        <v>-2.4</v>
      </c>
      <c r="C25" s="1">
        <f t="shared" si="2"/>
        <v>-1.6661332479726823</v>
      </c>
    </row>
    <row r="26" spans="2:3" ht="15.75" x14ac:dyDescent="0.25">
      <c r="B26" s="1">
        <v>-2.2000000000000002</v>
      </c>
      <c r="C26" s="1">
        <f t="shared" si="2"/>
        <v>-2.2698017534577768</v>
      </c>
    </row>
    <row r="27" spans="2:3" ht="15.75" x14ac:dyDescent="0.25">
      <c r="B27" s="1">
        <v>-2</v>
      </c>
      <c r="C27" s="1">
        <f t="shared" si="2"/>
        <v>-2.6457513110645907</v>
      </c>
    </row>
    <row r="28" spans="2:3" ht="15.75" x14ac:dyDescent="0.25">
      <c r="B28">
        <f>B27+0.5</f>
        <v>-1.5</v>
      </c>
      <c r="C28" s="1">
        <f t="shared" si="2"/>
        <v>-3.1024184114977142</v>
      </c>
    </row>
    <row r="29" spans="2:3" ht="15.75" x14ac:dyDescent="0.25">
      <c r="B29">
        <f t="shared" ref="B29:B39" si="3">B28+0.5</f>
        <v>-1</v>
      </c>
      <c r="C29" s="1">
        <f t="shared" si="2"/>
        <v>-3.1622776601683795</v>
      </c>
    </row>
    <row r="30" spans="2:3" ht="15.75" x14ac:dyDescent="0.25">
      <c r="B30">
        <f t="shared" si="3"/>
        <v>-0.5</v>
      </c>
      <c r="C30" s="1">
        <f t="shared" si="2"/>
        <v>-2.9790938219532461</v>
      </c>
    </row>
    <row r="31" spans="2:3" ht="15.75" x14ac:dyDescent="0.25">
      <c r="B31">
        <f t="shared" si="3"/>
        <v>0</v>
      </c>
      <c r="C31" s="1">
        <f t="shared" si="2"/>
        <v>-2.6457513110645907</v>
      </c>
    </row>
    <row r="32" spans="2:3" ht="15.75" x14ac:dyDescent="0.25">
      <c r="B32">
        <f t="shared" si="3"/>
        <v>0.5</v>
      </c>
      <c r="C32" s="1">
        <f t="shared" si="2"/>
        <v>-2.2638462845343543</v>
      </c>
    </row>
    <row r="33" spans="2:3" ht="15.75" x14ac:dyDescent="0.25">
      <c r="B33">
        <f t="shared" si="3"/>
        <v>1</v>
      </c>
      <c r="C33" s="1">
        <f t="shared" si="2"/>
        <v>-2</v>
      </c>
    </row>
    <row r="34" spans="2:3" ht="15.75" x14ac:dyDescent="0.25">
      <c r="B34">
        <f t="shared" si="3"/>
        <v>1.5</v>
      </c>
      <c r="C34" s="1">
        <f t="shared" si="2"/>
        <v>-2.0916500663351889</v>
      </c>
    </row>
    <row r="35" spans="2:3" ht="15.75" x14ac:dyDescent="0.25">
      <c r="B35">
        <f t="shared" si="3"/>
        <v>2</v>
      </c>
      <c r="C35" s="1">
        <f t="shared" si="2"/>
        <v>-2.6457513110645907</v>
      </c>
    </row>
    <row r="36" spans="2:3" ht="15.75" x14ac:dyDescent="0.25">
      <c r="B36">
        <f t="shared" si="3"/>
        <v>2.5</v>
      </c>
      <c r="C36" s="1">
        <f t="shared" si="2"/>
        <v>-3.5531676008879738</v>
      </c>
    </row>
    <row r="37" spans="2:3" ht="15.75" x14ac:dyDescent="0.25">
      <c r="B37">
        <f t="shared" si="3"/>
        <v>3</v>
      </c>
      <c r="C37" s="1">
        <f t="shared" si="2"/>
        <v>-4.6904157598234297</v>
      </c>
    </row>
    <row r="38" spans="2:3" ht="15.75" x14ac:dyDescent="0.25">
      <c r="B38">
        <f t="shared" si="3"/>
        <v>3.5</v>
      </c>
      <c r="C38" s="1">
        <f t="shared" si="2"/>
        <v>-5.9895742753554693</v>
      </c>
    </row>
    <row r="39" spans="2:3" ht="15.75" x14ac:dyDescent="0.25">
      <c r="B39">
        <f t="shared" si="3"/>
        <v>4</v>
      </c>
      <c r="C39" s="1">
        <f t="shared" si="2"/>
        <v>-7.416198487095663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9"/>
  <sheetViews>
    <sheetView topLeftCell="B16" zoomScale="150" zoomScaleNormal="150" workbookViewId="0">
      <selection activeCell="L13" sqref="L13"/>
    </sheetView>
  </sheetViews>
  <sheetFormatPr defaultRowHeight="15" x14ac:dyDescent="0.25"/>
  <sheetData>
    <row r="2" spans="2:8" ht="18.75" x14ac:dyDescent="0.25">
      <c r="B2" s="1" t="s">
        <v>13</v>
      </c>
      <c r="C2" s="1"/>
      <c r="D2" s="1"/>
      <c r="E2" s="1"/>
    </row>
    <row r="3" spans="2:8" ht="15.75" x14ac:dyDescent="0.25">
      <c r="B3" s="1"/>
      <c r="C3" s="1"/>
      <c r="D3" s="1"/>
      <c r="E3" s="1"/>
    </row>
    <row r="4" spans="2:8" ht="15.75" x14ac:dyDescent="0.25">
      <c r="B4" s="7" t="s">
        <v>1</v>
      </c>
      <c r="C4" s="7" t="s">
        <v>2</v>
      </c>
      <c r="D4" s="1"/>
      <c r="E4" s="1"/>
      <c r="G4" s="7" t="s">
        <v>14</v>
      </c>
      <c r="H4" s="7" t="s">
        <v>15</v>
      </c>
    </row>
    <row r="5" spans="2:8" ht="15.75" x14ac:dyDescent="0.25">
      <c r="B5" s="1">
        <v>4</v>
      </c>
      <c r="C5" s="1">
        <f>SQRT(B5^3+G5*B5+H5)</f>
        <v>11.789826122551595</v>
      </c>
      <c r="D5" s="1"/>
      <c r="E5" s="1"/>
      <c r="G5" s="8">
        <v>17</v>
      </c>
      <c r="H5" s="8">
        <v>7</v>
      </c>
    </row>
    <row r="6" spans="2:8" ht="15.75" x14ac:dyDescent="0.25">
      <c r="B6" s="1">
        <f>B5-0.5</f>
        <v>3.5</v>
      </c>
      <c r="C6" s="1">
        <f t="shared" ref="C6:C18" si="0">SQRT(B6^3+G6*B6+H6)</f>
        <v>10.458250331675945</v>
      </c>
      <c r="D6" s="1"/>
      <c r="E6" s="1"/>
      <c r="G6">
        <f>G5</f>
        <v>17</v>
      </c>
      <c r="H6">
        <f>H5</f>
        <v>7</v>
      </c>
    </row>
    <row r="7" spans="2:8" ht="15.75" x14ac:dyDescent="0.25">
      <c r="B7" s="1">
        <f t="shared" ref="B7:B13" si="1">B6-0.5</f>
        <v>3</v>
      </c>
      <c r="C7" s="1">
        <f t="shared" si="0"/>
        <v>9.2195444572928871</v>
      </c>
      <c r="D7" s="1"/>
      <c r="E7" s="1"/>
      <c r="G7">
        <f t="shared" ref="G7:G39" si="2">G6</f>
        <v>17</v>
      </c>
      <c r="H7">
        <f t="shared" ref="H7:H39" si="3">H6</f>
        <v>7</v>
      </c>
    </row>
    <row r="8" spans="2:8" ht="15.75" x14ac:dyDescent="0.25">
      <c r="B8" s="1">
        <f t="shared" si="1"/>
        <v>2.5</v>
      </c>
      <c r="C8" s="1">
        <f t="shared" si="0"/>
        <v>8.0700061957844866</v>
      </c>
      <c r="D8" s="1"/>
      <c r="E8" s="1"/>
      <c r="G8">
        <f t="shared" si="2"/>
        <v>17</v>
      </c>
      <c r="H8">
        <f t="shared" si="3"/>
        <v>7</v>
      </c>
    </row>
    <row r="9" spans="2:8" ht="15.75" x14ac:dyDescent="0.25">
      <c r="B9" s="17">
        <f t="shared" si="1"/>
        <v>2</v>
      </c>
      <c r="C9" s="17">
        <f t="shared" si="0"/>
        <v>7</v>
      </c>
      <c r="D9" s="1"/>
      <c r="E9" s="1"/>
      <c r="G9">
        <f t="shared" si="2"/>
        <v>17</v>
      </c>
      <c r="H9">
        <f t="shared" si="3"/>
        <v>7</v>
      </c>
    </row>
    <row r="10" spans="2:8" ht="15.75" x14ac:dyDescent="0.25">
      <c r="B10" s="1">
        <f t="shared" si="1"/>
        <v>1.5</v>
      </c>
      <c r="C10" s="1">
        <f t="shared" si="0"/>
        <v>5.9895742753554693</v>
      </c>
      <c r="D10" s="1"/>
      <c r="E10" s="1"/>
      <c r="G10">
        <f t="shared" si="2"/>
        <v>17</v>
      </c>
      <c r="H10">
        <f t="shared" si="3"/>
        <v>7</v>
      </c>
    </row>
    <row r="11" spans="2:8" ht="15.75" x14ac:dyDescent="0.25">
      <c r="B11" s="17">
        <f t="shared" si="1"/>
        <v>1</v>
      </c>
      <c r="C11" s="17">
        <f t="shared" si="0"/>
        <v>5</v>
      </c>
      <c r="D11" s="1"/>
      <c r="E11" s="1"/>
      <c r="G11">
        <f t="shared" si="2"/>
        <v>17</v>
      </c>
      <c r="H11">
        <f t="shared" si="3"/>
        <v>7</v>
      </c>
    </row>
    <row r="12" spans="2:8" ht="15.75" x14ac:dyDescent="0.25">
      <c r="B12" s="1">
        <f t="shared" si="1"/>
        <v>0.5</v>
      </c>
      <c r="C12" s="1">
        <f t="shared" si="0"/>
        <v>3.9528470752104741</v>
      </c>
      <c r="D12" s="1"/>
      <c r="E12" s="1"/>
      <c r="G12">
        <f t="shared" si="2"/>
        <v>17</v>
      </c>
      <c r="H12">
        <f t="shared" si="3"/>
        <v>7</v>
      </c>
    </row>
    <row r="13" spans="2:8" ht="15.75" x14ac:dyDescent="0.25">
      <c r="B13" s="1">
        <f t="shared" si="1"/>
        <v>0</v>
      </c>
      <c r="C13" s="1">
        <f t="shared" si="0"/>
        <v>2.6457513110645907</v>
      </c>
      <c r="D13" s="1"/>
      <c r="E13" s="1"/>
      <c r="G13">
        <f t="shared" si="2"/>
        <v>17</v>
      </c>
      <c r="H13">
        <f t="shared" si="3"/>
        <v>7</v>
      </c>
    </row>
    <row r="14" spans="2:8" ht="15.75" x14ac:dyDescent="0.25">
      <c r="B14" s="1">
        <f>B13-0.1</f>
        <v>-0.1</v>
      </c>
      <c r="C14" s="1">
        <f t="shared" si="0"/>
        <v>2.3019556902772909</v>
      </c>
      <c r="D14" s="1"/>
      <c r="E14" s="1"/>
      <c r="G14">
        <f t="shared" si="2"/>
        <v>17</v>
      </c>
      <c r="H14">
        <f t="shared" si="3"/>
        <v>7</v>
      </c>
    </row>
    <row r="15" spans="2:8" ht="15.75" x14ac:dyDescent="0.25">
      <c r="B15" s="1">
        <f>B14-0.1</f>
        <v>-0.2</v>
      </c>
      <c r="C15" s="1">
        <f t="shared" si="0"/>
        <v>1.8952572384771413</v>
      </c>
      <c r="G15">
        <f t="shared" si="2"/>
        <v>17</v>
      </c>
      <c r="H15">
        <f t="shared" si="3"/>
        <v>7</v>
      </c>
    </row>
    <row r="16" spans="2:8" ht="15.75" x14ac:dyDescent="0.25">
      <c r="B16" s="1">
        <f>B15-0.1</f>
        <v>-0.30000000000000004</v>
      </c>
      <c r="C16" s="1">
        <f t="shared" si="0"/>
        <v>1.3685759021698429</v>
      </c>
      <c r="G16">
        <f t="shared" si="2"/>
        <v>17</v>
      </c>
      <c r="H16">
        <f t="shared" si="3"/>
        <v>7</v>
      </c>
    </row>
    <row r="17" spans="2:8" ht="15.75" x14ac:dyDescent="0.25">
      <c r="B17" s="1">
        <f>B16-0.1</f>
        <v>-0.4</v>
      </c>
      <c r="C17" s="1">
        <f t="shared" si="0"/>
        <v>0.36878177829171443</v>
      </c>
      <c r="G17">
        <f t="shared" si="2"/>
        <v>17</v>
      </c>
      <c r="H17">
        <f t="shared" si="3"/>
        <v>7</v>
      </c>
    </row>
    <row r="18" spans="2:8" ht="15.75" x14ac:dyDescent="0.25">
      <c r="B18" s="9">
        <v>-0.40770000000000001</v>
      </c>
      <c r="C18" s="9">
        <f t="shared" si="0"/>
        <v>3.6501992644239943E-2</v>
      </c>
      <c r="G18">
        <f t="shared" si="2"/>
        <v>17</v>
      </c>
      <c r="H18">
        <f t="shared" si="3"/>
        <v>7</v>
      </c>
    </row>
    <row r="19" spans="2:8" ht="15.75" x14ac:dyDescent="0.25">
      <c r="B19" s="1">
        <f>-0.4</f>
        <v>-0.4</v>
      </c>
      <c r="C19" s="1">
        <f>-SQRT(B19^3+G19*B19+H19)</f>
        <v>-0.36878177829171443</v>
      </c>
      <c r="G19">
        <f t="shared" si="2"/>
        <v>17</v>
      </c>
      <c r="H19">
        <f t="shared" si="3"/>
        <v>7</v>
      </c>
    </row>
    <row r="20" spans="2:8" ht="15.75" x14ac:dyDescent="0.25">
      <c r="B20">
        <f>B19+0.1</f>
        <v>-0.30000000000000004</v>
      </c>
      <c r="C20" s="1">
        <f t="shared" ref="C20:C24" si="4">-SQRT(B20^3+G20*B20+H20)</f>
        <v>-1.3685759021698429</v>
      </c>
      <c r="G20">
        <f t="shared" si="2"/>
        <v>17</v>
      </c>
      <c r="H20">
        <f t="shared" si="3"/>
        <v>7</v>
      </c>
    </row>
    <row r="21" spans="2:8" ht="15.75" x14ac:dyDescent="0.25">
      <c r="B21">
        <f t="shared" ref="B21:B23" si="5">B20+0.1</f>
        <v>-0.20000000000000004</v>
      </c>
      <c r="C21" s="1">
        <f t="shared" si="4"/>
        <v>-1.8952572384771411</v>
      </c>
      <c r="G21">
        <f t="shared" si="2"/>
        <v>17</v>
      </c>
      <c r="H21">
        <f t="shared" si="3"/>
        <v>7</v>
      </c>
    </row>
    <row r="22" spans="2:8" ht="15.75" x14ac:dyDescent="0.25">
      <c r="B22">
        <f t="shared" si="5"/>
        <v>-0.10000000000000003</v>
      </c>
      <c r="C22" s="1">
        <f t="shared" si="4"/>
        <v>-2.3019556902772909</v>
      </c>
      <c r="G22">
        <f t="shared" si="2"/>
        <v>17</v>
      </c>
      <c r="H22">
        <f t="shared" si="3"/>
        <v>7</v>
      </c>
    </row>
    <row r="23" spans="2:8" ht="15.75" x14ac:dyDescent="0.25">
      <c r="B23">
        <f t="shared" si="5"/>
        <v>0</v>
      </c>
      <c r="C23" s="1">
        <f t="shared" si="4"/>
        <v>-2.6457513110645907</v>
      </c>
      <c r="G23">
        <f t="shared" si="2"/>
        <v>17</v>
      </c>
      <c r="H23">
        <f t="shared" si="3"/>
        <v>7</v>
      </c>
    </row>
    <row r="24" spans="2:8" ht="15.75" x14ac:dyDescent="0.25">
      <c r="B24">
        <f>B23+0.5</f>
        <v>0.5</v>
      </c>
      <c r="C24" s="1">
        <f t="shared" si="4"/>
        <v>-3.9528470752104741</v>
      </c>
      <c r="G24">
        <f t="shared" si="2"/>
        <v>17</v>
      </c>
      <c r="H24">
        <f t="shared" si="3"/>
        <v>7</v>
      </c>
    </row>
    <row r="25" spans="2:8" ht="15.75" x14ac:dyDescent="0.25">
      <c r="B25">
        <f t="shared" ref="B25:B39" si="6">B24+0.5</f>
        <v>1</v>
      </c>
      <c r="C25" s="1">
        <f t="shared" ref="C25:C39" si="7">-SQRT(B25^3+G25*B25+H25)</f>
        <v>-5</v>
      </c>
      <c r="G25">
        <f t="shared" si="2"/>
        <v>17</v>
      </c>
      <c r="H25">
        <f t="shared" si="3"/>
        <v>7</v>
      </c>
    </row>
    <row r="26" spans="2:8" ht="15.75" x14ac:dyDescent="0.25">
      <c r="B26">
        <f t="shared" si="6"/>
        <v>1.5</v>
      </c>
      <c r="C26" s="1">
        <f t="shared" si="7"/>
        <v>-5.9895742753554693</v>
      </c>
      <c r="G26">
        <f t="shared" si="2"/>
        <v>17</v>
      </c>
      <c r="H26">
        <f t="shared" si="3"/>
        <v>7</v>
      </c>
    </row>
    <row r="27" spans="2:8" ht="15.75" x14ac:dyDescent="0.25">
      <c r="B27">
        <f t="shared" si="6"/>
        <v>2</v>
      </c>
      <c r="C27" s="1">
        <f t="shared" si="7"/>
        <v>-7</v>
      </c>
      <c r="G27">
        <f t="shared" si="2"/>
        <v>17</v>
      </c>
      <c r="H27">
        <f t="shared" si="3"/>
        <v>7</v>
      </c>
    </row>
    <row r="28" spans="2:8" ht="15.75" x14ac:dyDescent="0.25">
      <c r="B28">
        <f t="shared" si="6"/>
        <v>2.5</v>
      </c>
      <c r="C28" s="1">
        <f t="shared" si="7"/>
        <v>-8.0700061957844866</v>
      </c>
      <c r="G28">
        <f t="shared" si="2"/>
        <v>17</v>
      </c>
      <c r="H28">
        <f t="shared" si="3"/>
        <v>7</v>
      </c>
    </row>
    <row r="29" spans="2:8" ht="15.75" x14ac:dyDescent="0.25">
      <c r="B29">
        <f t="shared" si="6"/>
        <v>3</v>
      </c>
      <c r="C29" s="1">
        <f t="shared" si="7"/>
        <v>-9.2195444572928871</v>
      </c>
      <c r="G29">
        <f t="shared" si="2"/>
        <v>17</v>
      </c>
      <c r="H29">
        <f t="shared" si="3"/>
        <v>7</v>
      </c>
    </row>
    <row r="30" spans="2:8" ht="15.75" x14ac:dyDescent="0.25">
      <c r="B30">
        <f t="shared" si="6"/>
        <v>3.5</v>
      </c>
      <c r="C30" s="1">
        <f t="shared" si="7"/>
        <v>-10.458250331675945</v>
      </c>
      <c r="G30">
        <f t="shared" si="2"/>
        <v>17</v>
      </c>
      <c r="H30">
        <f t="shared" si="3"/>
        <v>7</v>
      </c>
    </row>
    <row r="31" spans="2:8" ht="15.75" x14ac:dyDescent="0.25">
      <c r="B31">
        <f t="shared" si="6"/>
        <v>4</v>
      </c>
      <c r="C31" s="1">
        <f t="shared" si="7"/>
        <v>-11.789826122551595</v>
      </c>
      <c r="G31">
        <f t="shared" si="2"/>
        <v>17</v>
      </c>
      <c r="H31">
        <f t="shared" si="3"/>
        <v>7</v>
      </c>
    </row>
    <row r="32" spans="2:8" ht="15.75" x14ac:dyDescent="0.25">
      <c r="B32">
        <f t="shared" si="6"/>
        <v>4.5</v>
      </c>
      <c r="C32" s="1">
        <f t="shared" si="7"/>
        <v>-13.214575286402511</v>
      </c>
      <c r="G32">
        <f t="shared" si="2"/>
        <v>17</v>
      </c>
      <c r="H32">
        <f t="shared" si="3"/>
        <v>7</v>
      </c>
    </row>
    <row r="33" spans="2:8" ht="15.75" x14ac:dyDescent="0.25">
      <c r="B33">
        <f t="shared" si="6"/>
        <v>5</v>
      </c>
      <c r="C33" s="1">
        <f t="shared" si="7"/>
        <v>-14.730919862656235</v>
      </c>
      <c r="D33" t="s">
        <v>16</v>
      </c>
      <c r="G33">
        <f t="shared" si="2"/>
        <v>17</v>
      </c>
      <c r="H33">
        <f t="shared" si="3"/>
        <v>7</v>
      </c>
    </row>
    <row r="34" spans="2:8" ht="15.75" x14ac:dyDescent="0.25">
      <c r="B34">
        <f t="shared" si="6"/>
        <v>5.5</v>
      </c>
      <c r="C34" s="1">
        <f t="shared" si="7"/>
        <v>-16.336309252704542</v>
      </c>
      <c r="D34" t="s">
        <v>17</v>
      </c>
      <c r="E34">
        <v>3</v>
      </c>
      <c r="F34">
        <v>255</v>
      </c>
      <c r="G34">
        <f t="shared" si="2"/>
        <v>17</v>
      </c>
      <c r="H34">
        <f t="shared" si="3"/>
        <v>7</v>
      </c>
    </row>
    <row r="35" spans="2:8" ht="15.75" x14ac:dyDescent="0.25">
      <c r="B35">
        <f t="shared" si="6"/>
        <v>6</v>
      </c>
      <c r="C35" s="1">
        <f t="shared" si="7"/>
        <v>-18.027756377319946</v>
      </c>
      <c r="E35" s="8">
        <f ca="1">RANDBETWEEN(E34,F34)</f>
        <v>28</v>
      </c>
      <c r="G35">
        <f t="shared" si="2"/>
        <v>17</v>
      </c>
      <c r="H35">
        <f t="shared" si="3"/>
        <v>7</v>
      </c>
    </row>
    <row r="36" spans="2:8" ht="15.75" x14ac:dyDescent="0.25">
      <c r="B36">
        <f t="shared" si="6"/>
        <v>6.5</v>
      </c>
      <c r="C36" s="1">
        <f t="shared" si="7"/>
        <v>-19.802146348312853</v>
      </c>
      <c r="G36">
        <f t="shared" si="2"/>
        <v>17</v>
      </c>
      <c r="H36">
        <f t="shared" si="3"/>
        <v>7</v>
      </c>
    </row>
    <row r="37" spans="2:8" ht="15.75" x14ac:dyDescent="0.25">
      <c r="B37">
        <f t="shared" si="6"/>
        <v>7</v>
      </c>
      <c r="C37" s="1">
        <f t="shared" si="7"/>
        <v>-21.656407827707714</v>
      </c>
      <c r="G37">
        <f t="shared" si="2"/>
        <v>17</v>
      </c>
      <c r="H37">
        <f t="shared" si="3"/>
        <v>7</v>
      </c>
    </row>
    <row r="38" spans="2:8" ht="15.75" x14ac:dyDescent="0.25">
      <c r="B38">
        <f t="shared" si="6"/>
        <v>7.5</v>
      </c>
      <c r="C38" s="1">
        <f t="shared" si="7"/>
        <v>-23.587602675982144</v>
      </c>
      <c r="G38">
        <f t="shared" si="2"/>
        <v>17</v>
      </c>
      <c r="H38">
        <f t="shared" si="3"/>
        <v>7</v>
      </c>
    </row>
    <row r="39" spans="2:8" ht="15.75" x14ac:dyDescent="0.25">
      <c r="B39">
        <f t="shared" si="6"/>
        <v>8</v>
      </c>
      <c r="C39" s="1">
        <f t="shared" si="7"/>
        <v>-25.592967784139454</v>
      </c>
      <c r="G39">
        <f t="shared" si="2"/>
        <v>17</v>
      </c>
      <c r="H39">
        <f t="shared" si="3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topLeftCell="B19" zoomScale="200" zoomScaleNormal="200" workbookViewId="0">
      <selection activeCell="H27" sqref="H27"/>
    </sheetView>
  </sheetViews>
  <sheetFormatPr defaultRowHeight="15" x14ac:dyDescent="0.25"/>
  <cols>
    <col min="2" max="2" width="5.5703125" customWidth="1"/>
    <col min="3" max="3" width="5.42578125" customWidth="1"/>
    <col min="4" max="4" width="5.140625" customWidth="1"/>
    <col min="5" max="5" width="7" customWidth="1"/>
    <col min="6" max="6" width="5.7109375" customWidth="1"/>
    <col min="7" max="7" width="10.28515625" customWidth="1"/>
    <col min="8" max="8" width="7.7109375" bestFit="1" customWidth="1"/>
  </cols>
  <sheetData>
    <row r="1" spans="2:8" ht="18" x14ac:dyDescent="0.25">
      <c r="B1" s="2" t="s">
        <v>3</v>
      </c>
      <c r="G1" s="2"/>
      <c r="H1" s="2"/>
    </row>
    <row r="2" spans="2:8" ht="16.5" x14ac:dyDescent="0.3">
      <c r="F2" s="4" t="s">
        <v>8</v>
      </c>
      <c r="G2" s="2"/>
      <c r="H2" s="2"/>
    </row>
    <row r="3" spans="2:8" x14ac:dyDescent="0.25">
      <c r="B3" s="2"/>
      <c r="C3" s="2"/>
      <c r="D3" s="2"/>
      <c r="E3" s="2"/>
      <c r="F3" s="2">
        <v>0</v>
      </c>
      <c r="G3" s="2"/>
      <c r="H3" s="2"/>
    </row>
    <row r="4" spans="2:8" x14ac:dyDescent="0.25">
      <c r="B4" s="2" t="s">
        <v>4</v>
      </c>
      <c r="C4" s="2" t="s">
        <v>5</v>
      </c>
      <c r="D4" s="2" t="s">
        <v>6</v>
      </c>
      <c r="E4" s="3" t="s">
        <v>7</v>
      </c>
      <c r="F4" s="2">
        <v>1</v>
      </c>
      <c r="G4" s="2"/>
      <c r="H4" s="2"/>
    </row>
    <row r="5" spans="2:8" x14ac:dyDescent="0.25">
      <c r="B5" s="2">
        <v>23</v>
      </c>
      <c r="C5" s="2">
        <v>9</v>
      </c>
      <c r="D5" s="2">
        <f>(B5-E5)/C5</f>
        <v>2</v>
      </c>
      <c r="E5" s="2">
        <f>MOD(B5,C5)</f>
        <v>5</v>
      </c>
      <c r="F5" s="2">
        <f>F3-F4*D5</f>
        <v>-2</v>
      </c>
      <c r="G5" s="2"/>
      <c r="H5" s="2"/>
    </row>
    <row r="6" spans="2:8" x14ac:dyDescent="0.25">
      <c r="B6" s="2">
        <f>C5</f>
        <v>9</v>
      </c>
      <c r="C6" s="2">
        <f>E5</f>
        <v>5</v>
      </c>
      <c r="D6" s="2">
        <f>(B6-E6)/C6</f>
        <v>1</v>
      </c>
      <c r="E6" s="2">
        <f>MOD(B6,C6)</f>
        <v>4</v>
      </c>
      <c r="F6" s="2">
        <f>F4-F5*D6</f>
        <v>3</v>
      </c>
      <c r="G6" s="2" t="s">
        <v>9</v>
      </c>
      <c r="H6" s="2"/>
    </row>
    <row r="7" spans="2:8" ht="18" x14ac:dyDescent="0.25">
      <c r="B7" s="2">
        <f>C6</f>
        <v>5</v>
      </c>
      <c r="C7" s="2">
        <f>E6</f>
        <v>4</v>
      </c>
      <c r="D7" s="2">
        <f>(B7-E7)/C7</f>
        <v>1</v>
      </c>
      <c r="E7" s="6">
        <f>MOD(B7,C7)</f>
        <v>1</v>
      </c>
      <c r="F7" s="5">
        <f>F5-F6*D7</f>
        <v>-5</v>
      </c>
      <c r="G7" s="2" t="s">
        <v>11</v>
      </c>
      <c r="H7" s="2" t="s">
        <v>10</v>
      </c>
    </row>
    <row r="8" spans="2:8" x14ac:dyDescent="0.25">
      <c r="B8" s="2"/>
      <c r="C8" s="2"/>
      <c r="D8" s="2"/>
      <c r="E8" s="2"/>
      <c r="F8" s="2"/>
      <c r="G8" s="2">
        <f>MOD(F7*C5,B5)</f>
        <v>1</v>
      </c>
      <c r="H8" s="2">
        <f>IF(F7&lt;0,F7+B5,F7)</f>
        <v>18</v>
      </c>
    </row>
    <row r="9" spans="2:8" x14ac:dyDescent="0.25">
      <c r="B9" s="2"/>
      <c r="C9" s="2"/>
      <c r="D9" s="2"/>
      <c r="E9" s="2"/>
      <c r="F9" s="2"/>
      <c r="G9" s="2"/>
      <c r="H9" s="2"/>
    </row>
    <row r="10" spans="2:8" ht="18" x14ac:dyDescent="0.25">
      <c r="B10" s="2" t="s">
        <v>3</v>
      </c>
      <c r="G10" s="2"/>
      <c r="H10" s="2"/>
    </row>
    <row r="11" spans="2:8" ht="16.5" x14ac:dyDescent="0.3">
      <c r="F11" s="4" t="s">
        <v>8</v>
      </c>
      <c r="G11" s="2"/>
      <c r="H11" s="2"/>
    </row>
    <row r="12" spans="2:8" x14ac:dyDescent="0.25">
      <c r="B12" s="2"/>
      <c r="C12" s="2"/>
      <c r="D12" s="2"/>
      <c r="E12" s="2"/>
      <c r="F12" s="2">
        <v>0</v>
      </c>
      <c r="G12" s="2"/>
      <c r="H12" s="2"/>
    </row>
    <row r="13" spans="2:8" x14ac:dyDescent="0.25">
      <c r="B13" s="2" t="s">
        <v>4</v>
      </c>
      <c r="C13" s="2" t="s">
        <v>5</v>
      </c>
      <c r="D13" s="2" t="s">
        <v>6</v>
      </c>
      <c r="E13" s="3" t="s">
        <v>7</v>
      </c>
      <c r="F13" s="2">
        <v>1</v>
      </c>
      <c r="G13" s="2"/>
      <c r="H13" s="2"/>
    </row>
    <row r="14" spans="2:8" x14ac:dyDescent="0.25">
      <c r="B14" s="6">
        <v>257</v>
      </c>
      <c r="C14" s="5">
        <v>14</v>
      </c>
      <c r="D14" s="2">
        <f>(B14-E14)/C14</f>
        <v>18</v>
      </c>
      <c r="E14" s="2">
        <f>MOD(B14,C14)</f>
        <v>5</v>
      </c>
      <c r="F14" s="2">
        <f>F12-F13*D14</f>
        <v>-18</v>
      </c>
      <c r="G14" s="2"/>
      <c r="H14" s="2"/>
    </row>
    <row r="15" spans="2:8" x14ac:dyDescent="0.25">
      <c r="B15" s="2">
        <f>C14</f>
        <v>14</v>
      </c>
      <c r="C15" s="2">
        <f>E14</f>
        <v>5</v>
      </c>
      <c r="D15" s="2">
        <f>(B15-E15)/C15</f>
        <v>2</v>
      </c>
      <c r="E15" s="2">
        <f>MOD(B15,C15)</f>
        <v>4</v>
      </c>
      <c r="F15" s="2">
        <f>F13-F14*D15</f>
        <v>37</v>
      </c>
      <c r="G15" s="2" t="s">
        <v>9</v>
      </c>
      <c r="H15" s="2"/>
    </row>
    <row r="16" spans="2:8" ht="18" x14ac:dyDescent="0.25">
      <c r="B16" s="2">
        <f>C15</f>
        <v>5</v>
      </c>
      <c r="C16" s="2">
        <f>E15</f>
        <v>4</v>
      </c>
      <c r="D16" s="2">
        <f>(B16-E16)/C16</f>
        <v>1</v>
      </c>
      <c r="E16" s="6">
        <f>MOD(B16,C16)</f>
        <v>1</v>
      </c>
      <c r="F16" s="5">
        <f>F14-F15*D16</f>
        <v>-55</v>
      </c>
      <c r="G16" s="2" t="s">
        <v>11</v>
      </c>
      <c r="H16" s="2" t="s">
        <v>10</v>
      </c>
    </row>
    <row r="17" spans="2:8" x14ac:dyDescent="0.25">
      <c r="B17" s="2"/>
      <c r="C17" s="2"/>
      <c r="D17" s="2"/>
      <c r="E17" s="2"/>
      <c r="F17" s="2"/>
      <c r="G17" s="2">
        <f>MOD(F16*C14,B14)</f>
        <v>1</v>
      </c>
      <c r="H17" s="2">
        <f>IF(F16&lt;0,F16+B14,F16)</f>
        <v>202</v>
      </c>
    </row>
    <row r="19" spans="2:8" ht="18" x14ac:dyDescent="0.25">
      <c r="B19" s="2" t="s">
        <v>3</v>
      </c>
      <c r="G19" s="2"/>
      <c r="H19" s="2"/>
    </row>
    <row r="20" spans="2:8" ht="16.5" x14ac:dyDescent="0.3">
      <c r="F20" s="4" t="s">
        <v>8</v>
      </c>
      <c r="G20" s="2"/>
      <c r="H20" s="2"/>
    </row>
    <row r="21" spans="2:8" x14ac:dyDescent="0.25">
      <c r="B21" s="2"/>
      <c r="C21" s="2"/>
      <c r="D21" s="2"/>
      <c r="E21" s="2"/>
      <c r="F21" s="2">
        <v>0</v>
      </c>
      <c r="G21" s="2"/>
      <c r="H21" s="2"/>
    </row>
    <row r="22" spans="2:8" x14ac:dyDescent="0.25">
      <c r="B22" s="2" t="s">
        <v>4</v>
      </c>
      <c r="C22" s="2" t="s">
        <v>5</v>
      </c>
      <c r="D22" s="2" t="s">
        <v>6</v>
      </c>
      <c r="E22" s="3" t="s">
        <v>7</v>
      </c>
      <c r="F22" s="2">
        <v>1</v>
      </c>
      <c r="G22" s="2"/>
      <c r="H22" s="2"/>
    </row>
    <row r="23" spans="2:8" x14ac:dyDescent="0.25">
      <c r="B23" s="6">
        <v>257</v>
      </c>
      <c r="C23" s="5">
        <v>233</v>
      </c>
      <c r="D23" s="2">
        <f>(B23-E23)/C23</f>
        <v>1</v>
      </c>
      <c r="E23" s="2">
        <f>MOD(B23,C23)</f>
        <v>24</v>
      </c>
      <c r="F23" s="2">
        <f>F21-F22*D23</f>
        <v>-1</v>
      </c>
      <c r="G23" s="2"/>
      <c r="H23" s="2"/>
    </row>
    <row r="24" spans="2:8" x14ac:dyDescent="0.25">
      <c r="B24" s="2">
        <f>C23</f>
        <v>233</v>
      </c>
      <c r="C24" s="2">
        <f>E23</f>
        <v>24</v>
      </c>
      <c r="D24" s="2">
        <f>(B24-E24)/C24</f>
        <v>9</v>
      </c>
      <c r="E24" s="2">
        <f>MOD(B24,C24)</f>
        <v>17</v>
      </c>
      <c r="F24" s="2">
        <f>F22-F23*D24</f>
        <v>10</v>
      </c>
      <c r="G24" s="2" t="s">
        <v>9</v>
      </c>
      <c r="H24" s="2"/>
    </row>
    <row r="25" spans="2:8" x14ac:dyDescent="0.25">
      <c r="B25" s="2">
        <f>C24</f>
        <v>24</v>
      </c>
      <c r="C25" s="2">
        <f>E24</f>
        <v>17</v>
      </c>
      <c r="D25" s="2">
        <f>(B25-E25)/C25</f>
        <v>1</v>
      </c>
      <c r="E25" s="6">
        <f>MOD(B25,C25)</f>
        <v>7</v>
      </c>
      <c r="F25" s="5">
        <f>F23-F24*D25</f>
        <v>-11</v>
      </c>
    </row>
    <row r="26" spans="2:8" ht="18" x14ac:dyDescent="0.25">
      <c r="B26" s="2">
        <f t="shared" ref="B26:B27" si="0">C25</f>
        <v>17</v>
      </c>
      <c r="C26" s="2">
        <f t="shared" ref="C26:C27" si="1">E25</f>
        <v>7</v>
      </c>
      <c r="D26" s="2">
        <f t="shared" ref="D26:D27" si="2">(B26-E26)/C26</f>
        <v>2</v>
      </c>
      <c r="E26" s="6">
        <f t="shared" ref="E26:E27" si="3">MOD(B26,C26)</f>
        <v>3</v>
      </c>
      <c r="F26" s="5">
        <f t="shared" ref="F26:F27" si="4">F24-F25*D26</f>
        <v>32</v>
      </c>
      <c r="G26" s="2" t="s">
        <v>11</v>
      </c>
      <c r="H26" s="2" t="s">
        <v>10</v>
      </c>
    </row>
    <row r="27" spans="2:8" x14ac:dyDescent="0.25">
      <c r="B27" s="2">
        <f t="shared" si="0"/>
        <v>7</v>
      </c>
      <c r="C27" s="2">
        <f t="shared" si="1"/>
        <v>3</v>
      </c>
      <c r="D27" s="2">
        <f t="shared" si="2"/>
        <v>2</v>
      </c>
      <c r="E27" s="6">
        <f t="shared" si="3"/>
        <v>1</v>
      </c>
      <c r="F27" s="5">
        <f t="shared" si="4"/>
        <v>-75</v>
      </c>
      <c r="G27" s="2">
        <f>MOD(F27*C23,B23)</f>
        <v>1</v>
      </c>
      <c r="H27" s="2">
        <f>IF(F27&lt;0,F27+B23,F25)</f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y^2=x^3-4x+7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NOR AZMAN BIN ABU</cp:lastModifiedBy>
  <dcterms:created xsi:type="dcterms:W3CDTF">2017-05-08T07:02:44Z</dcterms:created>
  <dcterms:modified xsi:type="dcterms:W3CDTF">2022-07-25T02:25:39Z</dcterms:modified>
</cp:coreProperties>
</file>