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463 Cryptography Application and Information Theory\Nur Azman\Lesson 9 Threshold Scheme\"/>
    </mc:Choice>
  </mc:AlternateContent>
  <xr:revisionPtr revIDLastSave="0" documentId="13_ncr:1_{FE607DE7-0A03-4EFD-85EB-336FA9A7BECB}" xr6:coauthVersionLast="47" xr6:coauthVersionMax="47" xr10:uidLastSave="{00000000-0000-0000-0000-000000000000}"/>
  <bookViews>
    <workbookView xWindow="-108" yWindow="-108" windowWidth="23256" windowHeight="12576" firstSheet="5" activeTab="7" xr2:uid="{00000000-000D-0000-FFFF-FFFF00000000}"/>
  </bookViews>
  <sheets>
    <sheet name="mod 283" sheetId="1" r:id="rId1"/>
    <sheet name="Sample mod 257" sheetId="2" r:id="rId2"/>
    <sheet name="Inverse mod p" sheetId="4" r:id="rId3"/>
    <sheet name="Sheet1" sheetId="6" r:id="rId4"/>
    <sheet name="Tutorial 9-257" sheetId="7" r:id="rId5"/>
    <sheet name="Lecture 9 Threshold Polynomial" sheetId="3" r:id="rId6"/>
    <sheet name="Tutorial 9" sheetId="5" r:id="rId7"/>
    <sheet name="Tutorial 9-29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5" i="8" l="1"/>
  <c r="X35" i="8"/>
  <c r="V18" i="8"/>
  <c r="R19" i="8"/>
  <c r="S19" i="8" s="1"/>
  <c r="R18" i="8"/>
  <c r="S18" i="8" s="1"/>
  <c r="T18" i="8" s="1"/>
  <c r="C46" i="8"/>
  <c r="C52" i="8" s="1"/>
  <c r="AK52" i="8" s="1"/>
  <c r="J73" i="4"/>
  <c r="H69" i="4"/>
  <c r="C69" i="4"/>
  <c r="F68" i="4"/>
  <c r="D69" i="4" s="1"/>
  <c r="J63" i="4"/>
  <c r="H60" i="4"/>
  <c r="C60" i="4"/>
  <c r="F59" i="4"/>
  <c r="D60" i="4" s="1"/>
  <c r="J54" i="4"/>
  <c r="H51" i="4"/>
  <c r="C51" i="4"/>
  <c r="F50" i="4"/>
  <c r="D51" i="4" s="1"/>
  <c r="C52" i="4" s="1"/>
  <c r="F34" i="8"/>
  <c r="F35" i="8" s="1"/>
  <c r="Y37" i="8"/>
  <c r="Y39" i="8" s="1"/>
  <c r="Y41" i="8" s="1"/>
  <c r="J45" i="4"/>
  <c r="H42" i="4"/>
  <c r="C42" i="4"/>
  <c r="F41" i="4"/>
  <c r="E41" i="4" s="1"/>
  <c r="J41" i="4" s="1"/>
  <c r="I42" i="4" s="1"/>
  <c r="X41" i="8"/>
  <c r="X39" i="8"/>
  <c r="X37" i="8"/>
  <c r="F19" i="8"/>
  <c r="F20" i="8" s="1"/>
  <c r="F21" i="8" s="1"/>
  <c r="F22" i="8" s="1"/>
  <c r="F23" i="8" s="1"/>
  <c r="F24" i="8" s="1"/>
  <c r="F25" i="8" s="1"/>
  <c r="D19" i="8"/>
  <c r="D20" i="8" s="1"/>
  <c r="D21" i="8" s="1"/>
  <c r="D22" i="8" s="1"/>
  <c r="D23" i="8" s="1"/>
  <c r="D24" i="8" s="1"/>
  <c r="D25" i="8" s="1"/>
  <c r="C19" i="8"/>
  <c r="C20" i="8" s="1"/>
  <c r="C21" i="8" s="1"/>
  <c r="C22" i="8" s="1"/>
  <c r="C23" i="8" s="1"/>
  <c r="C24" i="8" s="1"/>
  <c r="C25" i="8" s="1"/>
  <c r="B19" i="8"/>
  <c r="B20" i="8" s="1"/>
  <c r="B21" i="8" s="1"/>
  <c r="B22" i="8" s="1"/>
  <c r="B23" i="8" s="1"/>
  <c r="A19" i="8"/>
  <c r="M25" i="8"/>
  <c r="N25" i="8" s="1"/>
  <c r="O25" i="8" s="1"/>
  <c r="P25" i="8" s="1"/>
  <c r="M24" i="8"/>
  <c r="N24" i="8" s="1"/>
  <c r="O24" i="8" s="1"/>
  <c r="P24" i="8" s="1"/>
  <c r="M23" i="8"/>
  <c r="N23" i="8" s="1"/>
  <c r="O23" i="8" s="1"/>
  <c r="P23" i="8" s="1"/>
  <c r="M22" i="8"/>
  <c r="N22" i="8" s="1"/>
  <c r="O22" i="8" s="1"/>
  <c r="P22" i="8" s="1"/>
  <c r="M21" i="8"/>
  <c r="N21" i="8" s="1"/>
  <c r="O21" i="8" s="1"/>
  <c r="P21" i="8" s="1"/>
  <c r="M20" i="8"/>
  <c r="N20" i="8" s="1"/>
  <c r="O20" i="8" s="1"/>
  <c r="P20" i="8" s="1"/>
  <c r="M19" i="8"/>
  <c r="N19" i="8" s="1"/>
  <c r="O19" i="8" s="1"/>
  <c r="P19" i="8" s="1"/>
  <c r="M18" i="8"/>
  <c r="N18" i="8" s="1"/>
  <c r="O18" i="8" s="1"/>
  <c r="P18" i="8" s="1"/>
  <c r="G18" i="8"/>
  <c r="H18" i="8" s="1"/>
  <c r="A9" i="8"/>
  <c r="E18" i="8" s="1"/>
  <c r="E19" i="8" s="1"/>
  <c r="E20" i="8" s="1"/>
  <c r="E21" i="8" s="1"/>
  <c r="E22" i="8" s="1"/>
  <c r="E23" i="8" s="1"/>
  <c r="E24" i="8" s="1"/>
  <c r="E25" i="8" s="1"/>
  <c r="C47" i="8" l="1"/>
  <c r="C53" i="8" s="1"/>
  <c r="AK53" i="8" s="1"/>
  <c r="F36" i="8"/>
  <c r="F37" i="8" s="1"/>
  <c r="F38" i="8" s="1"/>
  <c r="F39" i="8" s="1"/>
  <c r="F40" i="8" s="1"/>
  <c r="F41" i="8" s="1"/>
  <c r="F42" i="8" s="1"/>
  <c r="Z39" i="8"/>
  <c r="Z41" i="8"/>
  <c r="AA40" i="8" s="1"/>
  <c r="AC40" i="8" s="1"/>
  <c r="C70" i="4"/>
  <c r="F69" i="4"/>
  <c r="E68" i="4"/>
  <c r="J68" i="4" s="1"/>
  <c r="I69" i="4" s="1"/>
  <c r="H70" i="4" s="1"/>
  <c r="F60" i="4"/>
  <c r="D61" i="4" s="1"/>
  <c r="C61" i="4"/>
  <c r="E59" i="4"/>
  <c r="J59" i="4" s="1"/>
  <c r="I60" i="4" s="1"/>
  <c r="H61" i="4" s="1"/>
  <c r="F51" i="4"/>
  <c r="E50" i="4"/>
  <c r="J50" i="4" s="1"/>
  <c r="I51" i="4" s="1"/>
  <c r="H52" i="4" s="1"/>
  <c r="D42" i="4"/>
  <c r="F42" i="4" s="1"/>
  <c r="E42" i="4" s="1"/>
  <c r="J42" i="4" s="1"/>
  <c r="B24" i="8"/>
  <c r="B25" i="8" s="1"/>
  <c r="H19" i="8"/>
  <c r="H20" i="8" s="1"/>
  <c r="H21" i="8" s="1"/>
  <c r="H22" i="8" s="1"/>
  <c r="H23" i="8" s="1"/>
  <c r="H24" i="8" s="1"/>
  <c r="H25" i="8" s="1"/>
  <c r="I18" i="8"/>
  <c r="G19" i="8"/>
  <c r="G20" i="8" s="1"/>
  <c r="G21" i="8" s="1"/>
  <c r="G22" i="8" s="1"/>
  <c r="G23" i="8" s="1"/>
  <c r="G24" i="8" s="1"/>
  <c r="G25" i="8" s="1"/>
  <c r="T19" i="8"/>
  <c r="A20" i="8"/>
  <c r="O26" i="7"/>
  <c r="N27" i="7"/>
  <c r="N28" i="7" s="1"/>
  <c r="N29" i="7" s="1"/>
  <c r="N30" i="7" s="1"/>
  <c r="N31" i="7" s="1"/>
  <c r="L26" i="7"/>
  <c r="K30" i="7"/>
  <c r="J30" i="7"/>
  <c r="J29" i="7"/>
  <c r="I30" i="7"/>
  <c r="I29" i="7"/>
  <c r="I28" i="7"/>
  <c r="H30" i="7"/>
  <c r="H29" i="7"/>
  <c r="H28" i="7"/>
  <c r="H27" i="7"/>
  <c r="G26" i="7"/>
  <c r="D16" i="7"/>
  <c r="F16" i="7" s="1"/>
  <c r="G27" i="7" s="1"/>
  <c r="L27" i="7" s="1"/>
  <c r="O27" i="7" s="1"/>
  <c r="K20" i="7"/>
  <c r="H19" i="7"/>
  <c r="H21" i="7" s="1"/>
  <c r="E18" i="7"/>
  <c r="E20" i="7" s="1"/>
  <c r="E22" i="7" s="1"/>
  <c r="Q16" i="7"/>
  <c r="Q17" i="7" s="1"/>
  <c r="Q18" i="7" s="1"/>
  <c r="S3" i="6"/>
  <c r="H4" i="6"/>
  <c r="I4" i="6" s="1"/>
  <c r="J4" i="6" s="1"/>
  <c r="K4" i="6" s="1"/>
  <c r="J3" i="6"/>
  <c r="K3" i="6" s="1"/>
  <c r="I3" i="6"/>
  <c r="H3" i="6"/>
  <c r="R4" i="6"/>
  <c r="R5" i="6" s="1"/>
  <c r="R6" i="6" s="1"/>
  <c r="R7" i="6" s="1"/>
  <c r="R8" i="6" s="1"/>
  <c r="R9" i="6" s="1"/>
  <c r="R10" i="6" s="1"/>
  <c r="N3" i="6"/>
  <c r="T3" i="6" s="1"/>
  <c r="M4" i="6"/>
  <c r="M5" i="6" s="1"/>
  <c r="C5" i="6"/>
  <c r="C6" i="6" s="1"/>
  <c r="C7" i="6" s="1"/>
  <c r="C8" i="6" s="1"/>
  <c r="C9" i="6" s="1"/>
  <c r="C10" i="6" s="1"/>
  <c r="B5" i="6"/>
  <c r="B6" i="6" s="1"/>
  <c r="G4" i="6"/>
  <c r="G5" i="6" s="1"/>
  <c r="G6" i="6" s="1"/>
  <c r="G7" i="6" s="1"/>
  <c r="G8" i="6" s="1"/>
  <c r="G9" i="6" s="1"/>
  <c r="G10" i="6" s="1"/>
  <c r="H10" i="6" s="1"/>
  <c r="I10" i="6" s="1"/>
  <c r="J10" i="6" s="1"/>
  <c r="K10" i="6" s="1"/>
  <c r="F4" i="6"/>
  <c r="F5" i="6" s="1"/>
  <c r="F6" i="6" s="1"/>
  <c r="F7" i="6" s="1"/>
  <c r="F8" i="6" s="1"/>
  <c r="F9" i="6" s="1"/>
  <c r="F10" i="6" s="1"/>
  <c r="E4" i="6"/>
  <c r="E5" i="6" s="1"/>
  <c r="E6" i="6" s="1"/>
  <c r="E7" i="6" s="1"/>
  <c r="E8" i="6" s="1"/>
  <c r="E9" i="6" s="1"/>
  <c r="E10" i="6" s="1"/>
  <c r="D4" i="6"/>
  <c r="D5" i="6" s="1"/>
  <c r="D6" i="6" s="1"/>
  <c r="D7" i="6" s="1"/>
  <c r="D8" i="6" s="1"/>
  <c r="D9" i="6" s="1"/>
  <c r="D10" i="6" s="1"/>
  <c r="C4" i="6"/>
  <c r="B4" i="6"/>
  <c r="B7" i="6" l="1"/>
  <c r="S6" i="6"/>
  <c r="M6" i="6"/>
  <c r="S5" i="6"/>
  <c r="N5" i="6"/>
  <c r="S4" i="6"/>
  <c r="H5" i="6"/>
  <c r="I5" i="6" s="1"/>
  <c r="J5" i="6" s="1"/>
  <c r="K5" i="6" s="1"/>
  <c r="N4" i="6"/>
  <c r="H8" i="6"/>
  <c r="I8" i="6" s="1"/>
  <c r="J8" i="6" s="1"/>
  <c r="K8" i="6" s="1"/>
  <c r="O3" i="6"/>
  <c r="P3" i="6" s="1"/>
  <c r="Q3" i="6" s="1"/>
  <c r="H6" i="6"/>
  <c r="I6" i="6" s="1"/>
  <c r="J6" i="6" s="1"/>
  <c r="K6" i="6" s="1"/>
  <c r="E51" i="4"/>
  <c r="D52" i="4"/>
  <c r="F52" i="4" s="1"/>
  <c r="E52" i="4" s="1"/>
  <c r="H7" i="6"/>
  <c r="I7" i="6" s="1"/>
  <c r="J7" i="6" s="1"/>
  <c r="K7" i="6" s="1"/>
  <c r="H9" i="6"/>
  <c r="I9" i="6" s="1"/>
  <c r="J9" i="6" s="1"/>
  <c r="K9" i="6" s="1"/>
  <c r="Z37" i="8"/>
  <c r="AA36" i="8" s="1"/>
  <c r="AC36" i="8" s="1"/>
  <c r="C48" i="8" s="1"/>
  <c r="C54" i="8" s="1"/>
  <c r="AK54" i="8" s="1"/>
  <c r="E60" i="4"/>
  <c r="AA38" i="8"/>
  <c r="AC38" i="8" s="1"/>
  <c r="I46" i="4"/>
  <c r="I45" i="4" s="1"/>
  <c r="L45" i="4" s="1"/>
  <c r="K45" i="4" s="1"/>
  <c r="K46" i="4" s="1"/>
  <c r="J69" i="4"/>
  <c r="I70" i="4" s="1"/>
  <c r="H71" i="4" s="1"/>
  <c r="D70" i="4"/>
  <c r="C71" i="4" s="1"/>
  <c r="E69" i="4"/>
  <c r="F70" i="4"/>
  <c r="J60" i="4"/>
  <c r="I61" i="4" s="1"/>
  <c r="I64" i="4" s="1"/>
  <c r="I63" i="4" s="1"/>
  <c r="F61" i="4"/>
  <c r="E61" i="4" s="1"/>
  <c r="J51" i="4"/>
  <c r="A21" i="8"/>
  <c r="R20" i="8"/>
  <c r="S20" i="8" s="1"/>
  <c r="T20" i="8" s="1"/>
  <c r="J18" i="8"/>
  <c r="J19" i="8" s="1"/>
  <c r="J20" i="8" s="1"/>
  <c r="J21" i="8" s="1"/>
  <c r="J22" i="8" s="1"/>
  <c r="J23" i="8" s="1"/>
  <c r="J24" i="8" s="1"/>
  <c r="J25" i="8" s="1"/>
  <c r="I19" i="8"/>
  <c r="I20" i="8" s="1"/>
  <c r="I21" i="8" s="1"/>
  <c r="I22" i="8" s="1"/>
  <c r="I23" i="8" s="1"/>
  <c r="I24" i="8" s="1"/>
  <c r="I25" i="8" s="1"/>
  <c r="U18" i="8"/>
  <c r="D18" i="7"/>
  <c r="F18" i="7" s="1"/>
  <c r="G17" i="7" s="1"/>
  <c r="I17" i="7" s="1"/>
  <c r="G28" i="7" s="1"/>
  <c r="L28" i="7" s="1"/>
  <c r="O28" i="7" s="1"/>
  <c r="D20" i="7"/>
  <c r="F20" i="7" s="1"/>
  <c r="D22" i="7"/>
  <c r="F22" i="7" s="1"/>
  <c r="Q19" i="7"/>
  <c r="Q20" i="7" s="1"/>
  <c r="Q21" i="7" s="1"/>
  <c r="Q22" i="7" s="1"/>
  <c r="C3" i="2"/>
  <c r="AD37" i="8" l="1"/>
  <c r="AF37" i="8" s="1"/>
  <c r="C49" i="8" s="1"/>
  <c r="C55" i="8" s="1"/>
  <c r="AK55" i="8" s="1"/>
  <c r="AD39" i="8"/>
  <c r="AF39" i="8" s="1"/>
  <c r="AG38" i="8" s="1"/>
  <c r="AI38" i="8" s="1"/>
  <c r="C50" i="8" s="1"/>
  <c r="C56" i="8" s="1"/>
  <c r="AK56" i="8" s="1"/>
  <c r="AK57" i="8" s="1"/>
  <c r="AL57" i="8" s="1"/>
  <c r="E70" i="4"/>
  <c r="D71" i="4"/>
  <c r="O5" i="6"/>
  <c r="P5" i="6" s="1"/>
  <c r="Q5" i="6" s="1"/>
  <c r="T5" i="6"/>
  <c r="U5" i="6" s="1"/>
  <c r="V5" i="6" s="1"/>
  <c r="W5" i="6" s="1"/>
  <c r="F71" i="4"/>
  <c r="E71" i="4"/>
  <c r="O4" i="6"/>
  <c r="P4" i="6" s="1"/>
  <c r="Q4" i="6" s="1"/>
  <c r="T4" i="6"/>
  <c r="M7" i="6"/>
  <c r="N6" i="6"/>
  <c r="I52" i="4"/>
  <c r="I55" i="4" s="1"/>
  <c r="I54" i="4" s="1"/>
  <c r="L54" i="4" s="1"/>
  <c r="K54" i="4" s="1"/>
  <c r="K55" i="4" s="1"/>
  <c r="B8" i="6"/>
  <c r="S7" i="6"/>
  <c r="J71" i="4"/>
  <c r="U19" i="8"/>
  <c r="V19" i="8" s="1"/>
  <c r="U3" i="6"/>
  <c r="V3" i="6" s="1"/>
  <c r="W3" i="6" s="1"/>
  <c r="J70" i="4"/>
  <c r="I71" i="4" s="1"/>
  <c r="L63" i="4"/>
  <c r="K63" i="4" s="1"/>
  <c r="K64" i="4" s="1"/>
  <c r="J61" i="4"/>
  <c r="A22" i="8"/>
  <c r="R21" i="8"/>
  <c r="S21" i="8" s="1"/>
  <c r="T21" i="8" s="1"/>
  <c r="U21" i="8" s="1"/>
  <c r="V21" i="8" s="1"/>
  <c r="U20" i="8"/>
  <c r="V20" i="8" s="1"/>
  <c r="G21" i="7"/>
  <c r="I21" i="7" s="1"/>
  <c r="G19" i="7"/>
  <c r="I19" i="7" s="1"/>
  <c r="J18" i="7" s="1"/>
  <c r="L18" i="7" s="1"/>
  <c r="G29" i="7" s="1"/>
  <c r="L29" i="7" s="1"/>
  <c r="O29" i="7" s="1"/>
  <c r="W3" i="5"/>
  <c r="V4" i="5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U4" i="5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H9" i="5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9" i="5"/>
  <c r="B9" i="6" l="1"/>
  <c r="M8" i="6"/>
  <c r="N7" i="6"/>
  <c r="I74" i="4"/>
  <c r="I73" i="4" s="1"/>
  <c r="L73" i="4" s="1"/>
  <c r="K73" i="4" s="1"/>
  <c r="K74" i="4" s="1"/>
  <c r="O6" i="6"/>
  <c r="P6" i="6" s="1"/>
  <c r="Q6" i="6" s="1"/>
  <c r="T6" i="6"/>
  <c r="U6" i="6" s="1"/>
  <c r="V6" i="6" s="1"/>
  <c r="W6" i="6" s="1"/>
  <c r="J52" i="4"/>
  <c r="U4" i="6"/>
  <c r="V4" i="6" s="1"/>
  <c r="W4" i="6" s="1"/>
  <c r="A23" i="8"/>
  <c r="R22" i="8"/>
  <c r="S22" i="8" s="1"/>
  <c r="T22" i="8" s="1"/>
  <c r="U22" i="8" s="1"/>
  <c r="V22" i="8" s="1"/>
  <c r="J20" i="7"/>
  <c r="L20" i="7" s="1"/>
  <c r="M19" i="7" s="1"/>
  <c r="O19" i="7" s="1"/>
  <c r="G30" i="7" s="1"/>
  <c r="L30" i="7" s="1"/>
  <c r="O30" i="7" s="1"/>
  <c r="O31" i="7" s="1"/>
  <c r="L31" i="7" s="1"/>
  <c r="I8" i="5"/>
  <c r="I9" i="5"/>
  <c r="H10" i="5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B24" i="5"/>
  <c r="J36" i="4"/>
  <c r="H33" i="4"/>
  <c r="C33" i="4"/>
  <c r="F32" i="4"/>
  <c r="D33" i="4" s="1"/>
  <c r="F33" i="4" s="1"/>
  <c r="J27" i="4"/>
  <c r="H24" i="4"/>
  <c r="C24" i="4"/>
  <c r="F23" i="4"/>
  <c r="E23" i="4" s="1"/>
  <c r="J23" i="4" s="1"/>
  <c r="I24" i="4" s="1"/>
  <c r="H25" i="4" s="1"/>
  <c r="J18" i="4"/>
  <c r="H15" i="4"/>
  <c r="C15" i="4"/>
  <c r="F14" i="4"/>
  <c r="E14" i="4" s="1"/>
  <c r="J14" i="4" s="1"/>
  <c r="I15" i="4" s="1"/>
  <c r="J9" i="4"/>
  <c r="H6" i="4"/>
  <c r="C6" i="4"/>
  <c r="F5" i="4"/>
  <c r="D6" i="4" s="1"/>
  <c r="O7" i="6" l="1"/>
  <c r="P7" i="6" s="1"/>
  <c r="Q7" i="6" s="1"/>
  <c r="T7" i="6"/>
  <c r="U7" i="6" s="1"/>
  <c r="V7" i="6" s="1"/>
  <c r="W7" i="6" s="1"/>
  <c r="M9" i="6"/>
  <c r="N8" i="6"/>
  <c r="I22" i="5"/>
  <c r="S8" i="6"/>
  <c r="B10" i="6"/>
  <c r="S9" i="6"/>
  <c r="I23" i="5"/>
  <c r="A24" i="8"/>
  <c r="R23" i="8"/>
  <c r="S23" i="8" s="1"/>
  <c r="T23" i="8" s="1"/>
  <c r="U23" i="8" s="1"/>
  <c r="V23" i="8" s="1"/>
  <c r="B25" i="5"/>
  <c r="I24" i="5"/>
  <c r="I10" i="5"/>
  <c r="E33" i="4"/>
  <c r="E32" i="4"/>
  <c r="J32" i="4" s="1"/>
  <c r="I33" i="4" s="1"/>
  <c r="D24" i="4"/>
  <c r="D15" i="4"/>
  <c r="F15" i="4" s="1"/>
  <c r="E15" i="4" s="1"/>
  <c r="J15" i="4" s="1"/>
  <c r="I19" i="4" s="1"/>
  <c r="F6" i="4"/>
  <c r="E5" i="4"/>
  <c r="J5" i="4" s="1"/>
  <c r="I6" i="4" s="1"/>
  <c r="O8" i="6" l="1"/>
  <c r="P8" i="6" s="1"/>
  <c r="Q8" i="6" s="1"/>
  <c r="T8" i="6"/>
  <c r="U8" i="6" s="1"/>
  <c r="V8" i="6" s="1"/>
  <c r="W8" i="6" s="1"/>
  <c r="M10" i="6"/>
  <c r="N10" i="6" s="1"/>
  <c r="N9" i="6"/>
  <c r="A25" i="8"/>
  <c r="R25" i="8" s="1"/>
  <c r="S25" i="8" s="1"/>
  <c r="T25" i="8" s="1"/>
  <c r="U25" i="8" s="1"/>
  <c r="V25" i="8" s="1"/>
  <c r="R24" i="8"/>
  <c r="S24" i="8" s="1"/>
  <c r="T24" i="8" s="1"/>
  <c r="U24" i="8" s="1"/>
  <c r="V24" i="8" s="1"/>
  <c r="J33" i="4"/>
  <c r="I37" i="4" s="1"/>
  <c r="I36" i="4" s="1"/>
  <c r="I25" i="5"/>
  <c r="B26" i="5"/>
  <c r="I11" i="5"/>
  <c r="I18" i="4"/>
  <c r="L18" i="4" s="1"/>
  <c r="K18" i="4" s="1"/>
  <c r="K19" i="4" s="1"/>
  <c r="C25" i="4"/>
  <c r="F24" i="4"/>
  <c r="E6" i="4"/>
  <c r="J6" i="4" s="1"/>
  <c r="I10" i="4" s="1"/>
  <c r="I9" i="4" s="1"/>
  <c r="O10" i="6" l="1"/>
  <c r="P10" i="6" s="1"/>
  <c r="Q10" i="6" s="1"/>
  <c r="S10" i="6"/>
  <c r="T10" i="6" s="1"/>
  <c r="U10" i="6" s="1"/>
  <c r="V10" i="6" s="1"/>
  <c r="W10" i="6" s="1"/>
  <c r="O9" i="6"/>
  <c r="P9" i="6" s="1"/>
  <c r="Q9" i="6" s="1"/>
  <c r="T9" i="6"/>
  <c r="U9" i="6" s="1"/>
  <c r="V9" i="6" s="1"/>
  <c r="W9" i="6" s="1"/>
  <c r="I26" i="5"/>
  <c r="B27" i="5"/>
  <c r="I12" i="5"/>
  <c r="L36" i="4"/>
  <c r="K36" i="4" s="1"/>
  <c r="K37" i="4" s="1"/>
  <c r="D25" i="4"/>
  <c r="F25" i="4" s="1"/>
  <c r="E25" i="4" s="1"/>
  <c r="E24" i="4"/>
  <c r="J24" i="4" s="1"/>
  <c r="I25" i="4" s="1"/>
  <c r="L9" i="4"/>
  <c r="K9" i="4" s="1"/>
  <c r="K10" i="4" s="1"/>
  <c r="B28" i="5" l="1"/>
  <c r="I28" i="5" s="1"/>
  <c r="I27" i="5"/>
  <c r="I13" i="5"/>
  <c r="I28" i="4"/>
  <c r="I27" i="4" s="1"/>
  <c r="J25" i="4"/>
  <c r="I14" i="5" l="1"/>
  <c r="L27" i="4"/>
  <c r="K27" i="4" s="1"/>
  <c r="K28" i="4" s="1"/>
  <c r="AB31" i="2"/>
  <c r="Z28" i="2"/>
  <c r="U28" i="2"/>
  <c r="X27" i="2"/>
  <c r="W27" i="2" s="1"/>
  <c r="AB27" i="2" s="1"/>
  <c r="AA28" i="2" s="1"/>
  <c r="K8" i="2"/>
  <c r="AB15" i="2"/>
  <c r="U20" i="2"/>
  <c r="AB23" i="2"/>
  <c r="Z20" i="2"/>
  <c r="X19" i="2"/>
  <c r="W22" i="2" s="1"/>
  <c r="W19" i="2"/>
  <c r="AB19" i="2" s="1"/>
  <c r="AA20" i="2" s="1"/>
  <c r="Z21" i="2" s="1"/>
  <c r="U4" i="2"/>
  <c r="H7" i="2"/>
  <c r="H9" i="2" s="1"/>
  <c r="E6" i="2"/>
  <c r="E8" i="2" s="1"/>
  <c r="E10" i="2" s="1"/>
  <c r="Z12" i="2"/>
  <c r="U12" i="2"/>
  <c r="X11" i="2"/>
  <c r="W11" i="2" s="1"/>
  <c r="AB11" i="2" s="1"/>
  <c r="AA12" i="2" s="1"/>
  <c r="AB7" i="2"/>
  <c r="Z4" i="2"/>
  <c r="X3" i="2"/>
  <c r="W3" i="2" s="1"/>
  <c r="AB3" i="2" s="1"/>
  <c r="W30" i="2" l="1"/>
  <c r="I15" i="5"/>
  <c r="V28" i="2"/>
  <c r="W14" i="2"/>
  <c r="V20" i="2"/>
  <c r="W6" i="2"/>
  <c r="V12" i="2"/>
  <c r="AA4" i="2"/>
  <c r="V4" i="2"/>
  <c r="I16" i="5" l="1"/>
  <c r="X28" i="2"/>
  <c r="X20" i="2"/>
  <c r="U21" i="2"/>
  <c r="X12" i="2"/>
  <c r="X4" i="2"/>
  <c r="I17" i="5" l="1"/>
  <c r="W28" i="2"/>
  <c r="AB28" i="2" s="1"/>
  <c r="V31" i="2" s="1"/>
  <c r="AA31" i="2" s="1"/>
  <c r="AD31" i="2" s="1"/>
  <c r="AC31" i="2" s="1"/>
  <c r="W20" i="2"/>
  <c r="AB20" i="2" s="1"/>
  <c r="AA21" i="2" s="1"/>
  <c r="V23" i="2" s="1"/>
  <c r="AA23" i="2" s="1"/>
  <c r="V21" i="2"/>
  <c r="X21" i="2" s="1"/>
  <c r="W21" i="2" s="1"/>
  <c r="AB21" i="2" s="1"/>
  <c r="W12" i="2"/>
  <c r="AB12" i="2" s="1"/>
  <c r="V15" i="2" s="1"/>
  <c r="AA15" i="2" s="1"/>
  <c r="W4" i="2"/>
  <c r="AB4" i="2" s="1"/>
  <c r="I18" i="5" l="1"/>
  <c r="AD23" i="2"/>
  <c r="AC23" i="2" s="1"/>
  <c r="V7" i="2"/>
  <c r="AA7" i="2" s="1"/>
  <c r="AD7" i="2" s="1"/>
  <c r="AC7" i="2" s="1"/>
  <c r="I19" i="5" l="1"/>
  <c r="AD15" i="2"/>
  <c r="AC15" i="2" s="1"/>
  <c r="I21" i="5" l="1"/>
  <c r="I20" i="5"/>
  <c r="O5" i="1" l="1"/>
  <c r="M18" i="1"/>
  <c r="M17" i="1"/>
  <c r="M16" i="1"/>
  <c r="M15" i="1"/>
  <c r="M14" i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K4" i="3"/>
  <c r="K5" i="3" s="1"/>
  <c r="K6" i="3" s="1"/>
  <c r="K7" i="3" s="1"/>
  <c r="K8" i="3" s="1"/>
  <c r="K9" i="3" s="1"/>
  <c r="K10" i="3" s="1"/>
  <c r="K11" i="3" s="1"/>
  <c r="L3" i="3"/>
  <c r="D3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Q4" i="2"/>
  <c r="Q5" i="2" s="1"/>
  <c r="Q6" i="2" s="1"/>
  <c r="Q7" i="2" s="1"/>
  <c r="Q8" i="2" s="1"/>
  <c r="Q9" i="2" s="1"/>
  <c r="Q10" i="2" s="1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P24" i="2"/>
  <c r="O24" i="2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N24" i="2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M24" i="2"/>
  <c r="M25" i="2" s="1"/>
  <c r="M26" i="2" s="1"/>
  <c r="N4" i="1"/>
  <c r="N14" i="1" s="1"/>
  <c r="O6" i="1"/>
  <c r="O7" i="1" s="1"/>
  <c r="O8" i="1" s="1"/>
  <c r="O9" i="1" s="1"/>
  <c r="O10" i="1" s="1"/>
  <c r="O11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C5" i="1"/>
  <c r="N5" i="1" l="1"/>
  <c r="N1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5" i="2"/>
  <c r="D4" i="2" s="1"/>
  <c r="F4" i="2" s="1"/>
  <c r="N6" i="1"/>
  <c r="N16" i="1" s="1"/>
  <c r="N7" i="1"/>
  <c r="N17" i="1" s="1"/>
  <c r="K12" i="3"/>
  <c r="L11" i="3"/>
  <c r="L4" i="3"/>
  <c r="L5" i="3"/>
  <c r="D4" i="3"/>
  <c r="D5" i="3" s="1"/>
  <c r="D6" i="3" s="1"/>
  <c r="M27" i="2"/>
  <c r="P25" i="2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C11" i="2" l="1"/>
  <c r="N9" i="1"/>
  <c r="N11" i="1"/>
  <c r="N8" i="1"/>
  <c r="N18" i="1" s="1"/>
  <c r="N10" i="1"/>
  <c r="C7" i="2"/>
  <c r="D6" i="2" s="1"/>
  <c r="C9" i="2"/>
  <c r="K13" i="3"/>
  <c r="L12" i="3"/>
  <c r="L6" i="3"/>
  <c r="D7" i="3"/>
  <c r="M28" i="2"/>
  <c r="C13" i="2" s="1"/>
  <c r="F6" i="2" l="1"/>
  <c r="G5" i="2" s="1"/>
  <c r="I5" i="2" s="1"/>
  <c r="D8" i="2"/>
  <c r="D10" i="2"/>
  <c r="K14" i="3"/>
  <c r="L13" i="3"/>
  <c r="L7" i="3"/>
  <c r="D8" i="3"/>
  <c r="M29" i="2"/>
  <c r="C15" i="2" s="1"/>
  <c r="F10" i="2" l="1"/>
  <c r="F8" i="2"/>
  <c r="G7" i="2" s="1"/>
  <c r="I7" i="2" s="1"/>
  <c r="K15" i="3"/>
  <c r="L15" i="3" s="1"/>
  <c r="L14" i="3"/>
  <c r="L8" i="3"/>
  <c r="D9" i="3"/>
  <c r="M30" i="2"/>
  <c r="C17" i="2" s="1"/>
  <c r="G9" i="2" l="1"/>
  <c r="I9" i="2" s="1"/>
  <c r="J8" i="2" s="1"/>
  <c r="J6" i="2"/>
  <c r="L6" i="2" s="1"/>
  <c r="L9" i="3"/>
  <c r="D10" i="3"/>
  <c r="M31" i="2"/>
  <c r="M32" i="2" s="1"/>
  <c r="M33" i="2" s="1"/>
  <c r="M34" i="2" s="1"/>
  <c r="M35" i="2" s="1"/>
  <c r="M36" i="2" s="1"/>
  <c r="M37" i="2" s="1"/>
  <c r="M38" i="2" s="1"/>
  <c r="M39" i="2" s="1"/>
  <c r="L8" i="2" l="1"/>
  <c r="M7" i="2" s="1"/>
  <c r="O7" i="2" s="1"/>
  <c r="L10" i="3"/>
  <c r="D11" i="3"/>
  <c r="D12" i="3" s="1"/>
  <c r="D13" i="3" s="1"/>
  <c r="D14" i="3" s="1"/>
  <c r="D15" i="3" s="1"/>
  <c r="D16" i="3" s="1"/>
  <c r="D17" i="3" s="1"/>
  <c r="D18" i="3" s="1"/>
  <c r="D19" i="3" s="1"/>
</calcChain>
</file>

<file path=xl/sharedStrings.xml><?xml version="1.0" encoding="utf-8"?>
<sst xmlns="http://schemas.openxmlformats.org/spreadsheetml/2006/main" count="388" uniqueCount="101">
  <si>
    <t>i</t>
  </si>
  <si>
    <r>
      <t>a</t>
    </r>
    <r>
      <rPr>
        <i/>
        <vertAlign val="subscript"/>
        <sz val="12"/>
        <color theme="1"/>
        <rFont val="Times New Roman"/>
        <family val="1"/>
      </rPr>
      <t>i</t>
    </r>
  </si>
  <si>
    <r>
      <t>x</t>
    </r>
    <r>
      <rPr>
        <i/>
        <vertAlign val="subscript"/>
        <sz val="12"/>
        <color theme="1"/>
        <rFont val="Times New Roman"/>
        <family val="1"/>
      </rPr>
      <t>i</t>
    </r>
  </si>
  <si>
    <r>
      <t>P(</t>
    </r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)</t>
    </r>
  </si>
  <si>
    <t>M</t>
  </si>
  <si>
    <r>
      <rPr>
        <sz val="12"/>
        <color theme="1"/>
        <rFont val="Times New Roman"/>
        <family val="1"/>
      </rPr>
      <t>r</t>
    </r>
    <r>
      <rPr>
        <i/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</si>
  <si>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Times New Roman"/>
        <family val="1"/>
      </rPr>
      <t>y</t>
    </r>
    <r>
      <rPr>
        <i/>
        <vertAlign val="subscript"/>
        <sz val="12"/>
        <color theme="1"/>
        <rFont val="Times New Roman"/>
        <family val="1"/>
      </rPr>
      <t>i</t>
    </r>
  </si>
  <si>
    <t>Take the first 5 smallest shadow points on the LHS.</t>
  </si>
  <si>
    <t>Extended Euclidean Algorithm</t>
  </si>
  <si>
    <t>b =</t>
  </si>
  <si>
    <r>
      <rPr>
        <i/>
        <sz val="12"/>
        <color theme="1"/>
        <rFont val="Times New Roman"/>
        <family val="1"/>
      </rPr>
      <t>a</t>
    </r>
    <r>
      <rPr>
        <sz val="12"/>
        <color theme="1"/>
        <rFont val="Symbol"/>
        <family val="1"/>
        <charset val="2"/>
      </rPr>
      <t>×</t>
    </r>
  </si>
  <si>
    <t>q</t>
  </si>
  <si>
    <r>
      <t>+</t>
    </r>
    <r>
      <rPr>
        <i/>
        <sz val="12"/>
        <color theme="1"/>
        <rFont val="Times New Roman"/>
        <family val="1"/>
      </rPr>
      <t>r</t>
    </r>
  </si>
  <si>
    <t>u</t>
  </si>
  <si>
    <t>v</t>
  </si>
  <si>
    <r>
      <t>w = u</t>
    </r>
    <r>
      <rPr>
        <i/>
        <sz val="12"/>
        <color theme="1"/>
        <rFont val="Symbol"/>
        <family val="1"/>
        <charset val="2"/>
      </rPr>
      <t>-</t>
    </r>
    <r>
      <rPr>
        <i/>
        <sz val="12"/>
        <color theme="1"/>
        <rFont val="Times New Roman"/>
        <family val="1"/>
      </rPr>
      <t>v</t>
    </r>
    <r>
      <rPr>
        <i/>
        <sz val="12"/>
        <color theme="1"/>
        <rFont val="Symbol"/>
        <family val="1"/>
        <charset val="2"/>
      </rPr>
      <t>×</t>
    </r>
    <r>
      <rPr>
        <i/>
        <sz val="12"/>
        <color theme="1"/>
        <rFont val="Times New Roman"/>
        <family val="1"/>
      </rPr>
      <t>q</t>
    </r>
  </si>
  <si>
    <r>
      <t>gcd(</t>
    </r>
    <r>
      <rPr>
        <i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) = 1</t>
    </r>
  </si>
  <si>
    <t>Check</t>
  </si>
  <si>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Symbol"/>
        <family val="1"/>
        <charset val="2"/>
      </rPr>
      <t>×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a</t>
    </r>
  </si>
  <si>
    <r>
      <t>= b</t>
    </r>
    <r>
      <rPr>
        <sz val="12"/>
        <color theme="1"/>
        <rFont val="Symbol"/>
        <family val="1"/>
        <charset val="2"/>
      </rPr>
      <t>×</t>
    </r>
    <r>
      <rPr>
        <sz val="12"/>
        <color theme="1"/>
        <rFont val="Times New Roman"/>
        <family val="1"/>
      </rPr>
      <t>q</t>
    </r>
  </si>
  <si>
    <t>+1</t>
  </si>
  <si>
    <r>
      <t xml:space="preserve"> =1 (mod </t>
    </r>
    <r>
      <rPr>
        <i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</si>
  <si>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</t>
    </r>
  </si>
  <si>
    <t>=</t>
  </si>
  <si>
    <t>There are several threshold schemes or secret sharing schemes. In general we want protect the highest secret, .</t>
  </si>
  <si>
    <t>such as one Master Key. Master Key belongs to an owner of a cryptosystem. We will break up a master key</t>
  </si>
  <si>
    <t>into n shadow keys. We need m &lt; n shadow keys in order to recover or open the master key.</t>
  </si>
  <si>
    <t>There are 2 classic domains, namely, prime domain and polynomial domain.</t>
  </si>
  <si>
    <t>In this class we will do polynomial domain over prime field.</t>
  </si>
  <si>
    <t>Take m = 5 out of n=8</t>
  </si>
  <si>
    <t>We want to show that any 5 points can be used to generate the polynomial.</t>
  </si>
  <si>
    <r>
      <t>y</t>
    </r>
    <r>
      <rPr>
        <i/>
        <vertAlign val="subscript"/>
        <sz val="12"/>
        <color theme="1"/>
        <rFont val="Times New Roman"/>
        <family val="1"/>
      </rPr>
      <t>i</t>
    </r>
  </si>
  <si>
    <t>Given 5 points, we want to interpolate and generate the polynomial.</t>
  </si>
  <si>
    <r>
      <t>P(</t>
    </r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) = (</t>
    </r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 xml:space="preserve"> r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)(</t>
    </r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 xml:space="preserve">i 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 xml:space="preserve"> r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)(</t>
    </r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r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)(</t>
    </r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i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 xml:space="preserve"> r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)(</t>
    </r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i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 xml:space="preserve"> r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) =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+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 xml:space="preserve">3 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 xml:space="preserve">4 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4</t>
    </r>
  </si>
  <si>
    <r>
      <t>a</t>
    </r>
    <r>
      <rPr>
        <i/>
        <vertAlign val="subscript"/>
        <sz val="12"/>
        <color rgb="FF000000"/>
        <rFont val="Times New Roman"/>
        <family val="1"/>
      </rPr>
      <t>i</t>
    </r>
  </si>
  <si>
    <t>j</t>
  </si>
  <si>
    <t>nume</t>
  </si>
  <si>
    <t>deno</t>
  </si>
  <si>
    <t>p</t>
  </si>
  <si>
    <r>
      <t>2</t>
    </r>
    <r>
      <rPr>
        <vertAlign val="superscript"/>
        <sz val="9"/>
        <color theme="1"/>
        <rFont val="Symbol"/>
        <family val="1"/>
        <charset val="2"/>
      </rPr>
      <t>-</t>
    </r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 xml:space="preserve"> (mod257)</t>
    </r>
  </si>
  <si>
    <r>
      <t>6</t>
    </r>
    <r>
      <rPr>
        <vertAlign val="superscript"/>
        <sz val="9"/>
        <color theme="1"/>
        <rFont val="Symbol"/>
        <family val="1"/>
        <charset val="2"/>
      </rPr>
      <t>-</t>
    </r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 xml:space="preserve"> (mod257)</t>
    </r>
  </si>
  <si>
    <r>
      <t>4</t>
    </r>
    <r>
      <rPr>
        <vertAlign val="superscript"/>
        <sz val="9"/>
        <color theme="1"/>
        <rFont val="Symbol"/>
        <family val="1"/>
        <charset val="2"/>
      </rPr>
      <t>-</t>
    </r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 xml:space="preserve"> (mod257)</t>
    </r>
  </si>
  <si>
    <r>
      <t>8</t>
    </r>
    <r>
      <rPr>
        <vertAlign val="superscript"/>
        <sz val="9"/>
        <color theme="1"/>
        <rFont val="Symbol"/>
        <family val="1"/>
        <charset val="2"/>
      </rPr>
      <t>-</t>
    </r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 xml:space="preserve"> (mod257)</t>
    </r>
  </si>
  <si>
    <t>P</t>
  </si>
  <si>
    <t>Let us reset into little endian</t>
  </si>
  <si>
    <r>
      <t>x</t>
    </r>
    <r>
      <rPr>
        <i/>
        <vertAlign val="subscript"/>
        <sz val="12"/>
        <color rgb="FF000000"/>
        <rFont val="Times New Roman"/>
        <family val="1"/>
      </rPr>
      <t>i</t>
    </r>
  </si>
  <si>
    <r>
      <t>y</t>
    </r>
    <r>
      <rPr>
        <i/>
        <vertAlign val="subscript"/>
        <sz val="12"/>
        <color rgb="FF000000"/>
        <rFont val="Times New Roman"/>
        <family val="1"/>
      </rPr>
      <t>i</t>
    </r>
  </si>
  <si>
    <r>
      <t>y</t>
    </r>
    <r>
      <rPr>
        <i/>
        <vertAlign val="sub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′</t>
    </r>
  </si>
  <si>
    <r>
      <t>y</t>
    </r>
    <r>
      <rPr>
        <i/>
        <vertAlign val="sub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″</t>
    </r>
  </si>
  <si>
    <r>
      <t>y</t>
    </r>
    <r>
      <rPr>
        <i/>
        <vertAlign val="sub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‴</t>
    </r>
  </si>
  <si>
    <r>
      <t>y</t>
    </r>
    <r>
      <rPr>
        <i/>
        <vertAlign val="subscript"/>
        <sz val="12"/>
        <color rgb="FF000000"/>
        <rFont val="Times New Roman"/>
        <family val="1"/>
      </rPr>
      <t>i</t>
    </r>
    <r>
      <rPr>
        <vertAlign val="superscript"/>
        <sz val="12"/>
        <color rgb="FF000000"/>
        <rFont val="Times New Roman"/>
        <family val="1"/>
      </rPr>
      <t>(4)</t>
    </r>
  </si>
  <si>
    <r>
      <t>y</t>
    </r>
    <r>
      <rPr>
        <vertAlign val="subscript"/>
        <sz val="12"/>
        <color rgb="FF000000"/>
        <rFont val="Times New Roman"/>
        <family val="1"/>
      </rPr>
      <t>0</t>
    </r>
  </si>
  <si>
    <r>
      <t>y</t>
    </r>
    <r>
      <rPr>
        <vertAlign val="subscript"/>
        <sz val="12"/>
        <color rgb="FF000000"/>
        <rFont val="Times New Roman"/>
        <family val="1"/>
      </rPr>
      <t>01</t>
    </r>
  </si>
  <si>
    <r>
      <t>y</t>
    </r>
    <r>
      <rPr>
        <vertAlign val="subscript"/>
        <sz val="12"/>
        <color rgb="FF000000"/>
        <rFont val="Times New Roman"/>
        <family val="1"/>
      </rPr>
      <t>1</t>
    </r>
  </si>
  <si>
    <r>
      <t>y</t>
    </r>
    <r>
      <rPr>
        <vertAlign val="subscript"/>
        <sz val="12"/>
        <color rgb="FF000000"/>
        <rFont val="Times New Roman"/>
        <family val="1"/>
      </rPr>
      <t>02</t>
    </r>
  </si>
  <si>
    <r>
      <t>y</t>
    </r>
    <r>
      <rPr>
        <vertAlign val="subscript"/>
        <sz val="12"/>
        <color rgb="FF000000"/>
        <rFont val="Times New Roman"/>
        <family val="1"/>
      </rPr>
      <t>12</t>
    </r>
  </si>
  <si>
    <r>
      <t>y</t>
    </r>
    <r>
      <rPr>
        <vertAlign val="subscript"/>
        <sz val="12"/>
        <color rgb="FF000000"/>
        <rFont val="Times New Roman"/>
        <family val="1"/>
      </rPr>
      <t>03</t>
    </r>
  </si>
  <si>
    <r>
      <t>y</t>
    </r>
    <r>
      <rPr>
        <vertAlign val="subscript"/>
        <sz val="12"/>
        <color rgb="FF000000"/>
        <rFont val="Times New Roman"/>
        <family val="1"/>
      </rPr>
      <t>2</t>
    </r>
  </si>
  <si>
    <r>
      <t>y</t>
    </r>
    <r>
      <rPr>
        <vertAlign val="subscript"/>
        <sz val="12"/>
        <color rgb="FF000000"/>
        <rFont val="Times New Roman"/>
        <family val="1"/>
      </rPr>
      <t>13</t>
    </r>
  </si>
  <si>
    <r>
      <t>y</t>
    </r>
    <r>
      <rPr>
        <vertAlign val="subscript"/>
        <sz val="12"/>
        <color rgb="FF000000"/>
        <rFont val="Times New Roman"/>
        <family val="1"/>
      </rPr>
      <t>04</t>
    </r>
  </si>
  <si>
    <r>
      <t>y</t>
    </r>
    <r>
      <rPr>
        <vertAlign val="subscript"/>
        <sz val="12"/>
        <color rgb="FF000000"/>
        <rFont val="Times New Roman"/>
        <family val="1"/>
      </rPr>
      <t>23</t>
    </r>
  </si>
  <si>
    <r>
      <t>y</t>
    </r>
    <r>
      <rPr>
        <vertAlign val="subscript"/>
        <sz val="12"/>
        <color rgb="FF000000"/>
        <rFont val="Times New Roman"/>
        <family val="1"/>
      </rPr>
      <t>14</t>
    </r>
  </si>
  <si>
    <r>
      <t>y</t>
    </r>
    <r>
      <rPr>
        <vertAlign val="subscript"/>
        <sz val="12"/>
        <color rgb="FF000000"/>
        <rFont val="Times New Roman"/>
        <family val="1"/>
      </rPr>
      <t>3</t>
    </r>
  </si>
  <si>
    <r>
      <t>y</t>
    </r>
    <r>
      <rPr>
        <vertAlign val="subscript"/>
        <sz val="12"/>
        <color rgb="FF000000"/>
        <rFont val="Times New Roman"/>
        <family val="1"/>
      </rPr>
      <t>24</t>
    </r>
  </si>
  <si>
    <r>
      <t>y</t>
    </r>
    <r>
      <rPr>
        <vertAlign val="subscript"/>
        <sz val="12"/>
        <color rgb="FF000000"/>
        <rFont val="Times New Roman"/>
        <family val="1"/>
      </rPr>
      <t>34</t>
    </r>
  </si>
  <si>
    <r>
      <t>y</t>
    </r>
    <r>
      <rPr>
        <vertAlign val="subscript"/>
        <sz val="12"/>
        <color rgb="FF000000"/>
        <rFont val="Times New Roman"/>
        <family val="1"/>
      </rPr>
      <t>4</t>
    </r>
  </si>
  <si>
    <r>
      <t>P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>(0)</t>
    </r>
  </si>
  <si>
    <t>mod</t>
  </si>
  <si>
    <t>Step 0: Select the prime modulo p =</t>
  </si>
  <si>
    <t>Step 1: Generate a random master key</t>
  </si>
  <si>
    <r>
      <t xml:space="preserve">Step 2: Set the policy </t>
    </r>
    <r>
      <rPr>
        <i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=5 out of 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=8 shadow keys</t>
    </r>
  </si>
  <si>
    <r>
      <t xml:space="preserve">Step 3: Generate random parameters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…,</t>
    </r>
    <r>
      <rPr>
        <i/>
        <sz val="12"/>
        <color theme="1"/>
        <rFont val="Times New Roman"/>
        <family val="1"/>
      </rPr>
      <t>a</t>
    </r>
    <r>
      <rPr>
        <i/>
        <vertAlign val="subscript"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Symbol"/>
        <family val="1"/>
        <charset val="2"/>
      </rPr>
      <t>-</t>
    </r>
    <r>
      <rPr>
        <vertAlign val="sub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</si>
  <si>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</si>
  <si>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</si>
  <si>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2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</si>
  <si>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3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</si>
  <si>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4</t>
    </r>
  </si>
  <si>
    <r>
      <t xml:space="preserve">Step 4: Set 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, …, </t>
    </r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Symbol"/>
        <family val="1"/>
        <charset val="2"/>
      </rPr>
      <t>-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</si>
  <si>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</si>
  <si>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</si>
  <si>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</si>
  <si>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3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</si>
  <si>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4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</si>
  <si>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5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</si>
  <si>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6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</si>
  <si>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7</t>
    </r>
  </si>
  <si>
    <r>
      <t xml:space="preserve">Step 5: Compute the shadow keys </t>
    </r>
    <r>
      <rPr>
        <i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3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4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4</t>
    </r>
  </si>
  <si>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i</t>
    </r>
  </si>
  <si>
    <r>
      <t xml:space="preserve">Step 6: Choose the first </t>
    </r>
    <r>
      <rPr>
        <i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=5 shadow keys</t>
    </r>
  </si>
  <si>
    <t>Step 7: Build a divided difference table</t>
  </si>
  <si>
    <r>
      <t>2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(mod 299)</t>
    </r>
  </si>
  <si>
    <r>
      <t>4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(mod 299)</t>
    </r>
  </si>
  <si>
    <r>
      <t>6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(mod 299)</t>
    </r>
  </si>
  <si>
    <r>
      <t>8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(mod 299)</t>
    </r>
  </si>
  <si>
    <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Symbol"/>
        <family val="1"/>
        <charset val="2"/>
      </rPr>
      <t>-</t>
    </r>
  </si>
  <si>
    <t>)</t>
  </si>
  <si>
    <r>
      <t>P(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</t>
    </r>
  </si>
  <si>
    <r>
      <t>(0</t>
    </r>
    <r>
      <rPr>
        <sz val="12"/>
        <color theme="1"/>
        <rFont val="Symbol"/>
        <family val="1"/>
        <charset val="2"/>
      </rPr>
      <t>-</t>
    </r>
  </si>
  <si>
    <r>
      <t xml:space="preserve">Step 9: Evaluate the polynomial at 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=0</t>
    </r>
  </si>
  <si>
    <r>
      <t>Step 8: Construct the original polynomial of degree m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1=4</t>
    </r>
  </si>
  <si>
    <t>via interpolating at a given set of shadow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</si>
</sst>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i/>
      <sz val="12"/>
      <color theme="1"/>
      <name val="Symbol"/>
      <family val="1"/>
      <charset val="2"/>
    </font>
    <font>
      <vertAlign val="superscript"/>
      <sz val="12"/>
      <color theme="1"/>
      <name val="Symbol"/>
      <family val="1"/>
      <charset val="2"/>
    </font>
    <font>
      <vertAlign val="superscript"/>
      <sz val="12"/>
      <color theme="1"/>
      <name val="Times New Roman"/>
      <family val="1"/>
    </font>
    <font>
      <i/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vertAlign val="subscript"/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9"/>
      <color theme="1"/>
      <name val="Symbol"/>
      <family val="1"/>
      <charset val="2"/>
    </font>
    <font>
      <vertAlign val="superscript"/>
      <sz val="9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bscript"/>
      <sz val="12"/>
      <color theme="1"/>
      <name val="Symbol"/>
      <family val="1"/>
      <charset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 quotePrefix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1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2" fillId="8" borderId="0" xfId="0" applyFont="1" applyFill="1"/>
    <xf numFmtId="0" fontId="15" fillId="0" borderId="0" xfId="0" applyFont="1"/>
    <xf numFmtId="0" fontId="15" fillId="0" borderId="3" xfId="0" applyFont="1" applyBorder="1"/>
    <xf numFmtId="0" fontId="15" fillId="0" borderId="5" xfId="0" applyFont="1" applyBorder="1"/>
    <xf numFmtId="0" fontId="15" fillId="0" borderId="8" xfId="0" applyFont="1" applyBorder="1"/>
    <xf numFmtId="0" fontId="15" fillId="0" borderId="1" xfId="0" applyFont="1" applyBorder="1"/>
    <xf numFmtId="0" fontId="15" fillId="0" borderId="4" xfId="0" applyFont="1" applyBorder="1"/>
    <xf numFmtId="0" fontId="15" fillId="0" borderId="6" xfId="0" applyFont="1" applyBorder="1"/>
    <xf numFmtId="0" fontId="1" fillId="5" borderId="0" xfId="0" applyFont="1" applyFill="1"/>
    <xf numFmtId="0" fontId="19" fillId="0" borderId="0" xfId="0" applyFont="1"/>
    <xf numFmtId="0" fontId="20" fillId="0" borderId="0" xfId="0" applyFont="1"/>
    <xf numFmtId="0" fontId="15" fillId="0" borderId="2" xfId="0" applyFont="1" applyBorder="1"/>
    <xf numFmtId="0" fontId="15" fillId="0" borderId="7" xfId="0" applyFont="1" applyBorder="1"/>
    <xf numFmtId="0" fontId="15" fillId="4" borderId="0" xfId="0" applyFont="1" applyFill="1"/>
    <xf numFmtId="0" fontId="15" fillId="4" borderId="3" xfId="0" applyFont="1" applyFill="1" applyBorder="1"/>
    <xf numFmtId="0" fontId="15" fillId="4" borderId="5" xfId="0" applyFont="1" applyFill="1" applyBorder="1"/>
    <xf numFmtId="0" fontId="15" fillId="4" borderId="8" xfId="0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4" borderId="0" xfId="0" applyFont="1" applyFill="1"/>
    <xf numFmtId="0" fontId="23" fillId="0" borderId="0" xfId="0" applyFont="1" applyAlignment="1">
      <alignment horizontal="center" vertical="center"/>
    </xf>
    <xf numFmtId="0" fontId="2" fillId="9" borderId="0" xfId="0" applyFont="1" applyFill="1"/>
    <xf numFmtId="0" fontId="2" fillId="10" borderId="0" xfId="0" applyFon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13" fillId="13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13" fillId="15" borderId="0" xfId="0" applyFont="1" applyFill="1" applyAlignment="1">
      <alignment horizontal="center" vertical="center" wrapText="1"/>
    </xf>
    <xf numFmtId="0" fontId="1" fillId="16" borderId="0" xfId="0" applyFont="1" applyFill="1"/>
    <xf numFmtId="0" fontId="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i="0"/>
              <a:t>Shadow Points</a:t>
            </a:r>
          </a:p>
        </c:rich>
      </c:tx>
      <c:layout>
        <c:manualLayout>
          <c:xMode val="edge"/>
          <c:yMode val="edge"/>
          <c:x val="0.40761080749483691"/>
          <c:y val="4.257212749178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4380165289257"/>
          <c:y val="3.5361682906368971E-2"/>
          <c:w val="0.84228099173553717"/>
          <c:h val="0.90905487362866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3175">
                <a:solidFill>
                  <a:srgbClr val="0000FF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2"/>
            <c:backward val="2"/>
            <c:dispRSqr val="0"/>
            <c:dispEq val="1"/>
            <c:trendlineLbl>
              <c:layout>
                <c:manualLayout>
                  <c:x val="-8.9934014446541297E-2"/>
                  <c:y val="-0.599582323851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Sheet1!$M$13:$M$17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Sheet1!$N$13:$N$17</c:f>
              <c:numCache>
                <c:formatCode>General</c:formatCode>
                <c:ptCount val="5"/>
                <c:pt idx="0">
                  <c:v>104</c:v>
                </c:pt>
                <c:pt idx="1">
                  <c:v>16</c:v>
                </c:pt>
                <c:pt idx="2">
                  <c:v>28</c:v>
                </c:pt>
                <c:pt idx="3">
                  <c:v>182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B-4C05-9AFA-BE5BCDB8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06079"/>
        <c:axId val="1452508575"/>
      </c:scatterChart>
      <c:valAx>
        <c:axId val="1452506079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508575"/>
        <c:crosses val="autoZero"/>
        <c:crossBetween val="midCat"/>
      </c:valAx>
      <c:valAx>
        <c:axId val="1452508575"/>
        <c:scaling>
          <c:orientation val="minMax"/>
          <c:max val="2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5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A polynomial of degree 4</a:t>
            </a:r>
          </a:p>
        </c:rich>
      </c:tx>
      <c:layout>
        <c:manualLayout>
          <c:xMode val="edge"/>
          <c:yMode val="edge"/>
          <c:x val="0.28108732638888889"/>
          <c:y val="2.66458333333333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36631944444448E-2"/>
          <c:y val="9.1038888888888905E-2"/>
          <c:w val="0.94782204861111108"/>
          <c:h val="0.88454236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'Lecture 9 Threshold Polynomial'!$L$2</c:f>
              <c:strCache>
                <c:ptCount val="1"/>
                <c:pt idx="0">
                  <c:v>P(xi) = (xi - r0)(xi - r1)(xi -r2)(xi - r3)(xi - r4) = a0 + a1x + a2 x2 + a3 x3 + a4 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641388888888889"/>
                  <c:y val="-1.60736111111111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</a:t>
                    </a: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2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  <a:sym typeface="Symbol" panose="05050102010706020507" pitchFamily="18" charset="2"/>
                      </a:rPr>
                      <a:t>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9</a:t>
                    </a: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2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</a:t>
                    </a: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2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+ 41</a:t>
                    </a: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  <a:sym typeface="Symbol" panose="05050102010706020507" pitchFamily="18" charset="2"/>
                      </a:rPr>
                      <a:t>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42</a:t>
                    </a:r>
                    <a:b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1</a:t>
                    </a:r>
                    <a:endParaRPr lang="en-US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'Lecture 9 Threshold Polynomial'!$K$3:$K$15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'Lecture 9 Threshold Polynomial'!$L$3:$L$15</c:f>
              <c:numCache>
                <c:formatCode>General</c:formatCode>
                <c:ptCount val="13"/>
                <c:pt idx="0">
                  <c:v>770</c:v>
                </c:pt>
                <c:pt idx="1">
                  <c:v>240</c:v>
                </c:pt>
                <c:pt idx="2">
                  <c:v>0</c:v>
                </c:pt>
                <c:pt idx="3">
                  <c:v>-64</c:v>
                </c:pt>
                <c:pt idx="4">
                  <c:v>-42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-54</c:v>
                </c:pt>
                <c:pt idx="9">
                  <c:v>-112</c:v>
                </c:pt>
                <c:pt idx="10">
                  <c:v>-120</c:v>
                </c:pt>
                <c:pt idx="11">
                  <c:v>0</c:v>
                </c:pt>
                <c:pt idx="12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3-42CD-8C78-F281BE58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02496"/>
        <c:axId val="545501512"/>
      </c:scatterChart>
      <c:valAx>
        <c:axId val="545502496"/>
        <c:scaling>
          <c:orientation val="minMax"/>
          <c:max val="8"/>
          <c:min val="-3"/>
        </c:scaling>
        <c:delete val="0"/>
        <c:axPos val="b"/>
        <c:majorGridlines>
          <c:spPr>
            <a:ln w="317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501512"/>
        <c:crosses val="autoZero"/>
        <c:crossBetween val="midCat"/>
        <c:majorUnit val="1"/>
      </c:valAx>
      <c:valAx>
        <c:axId val="545501512"/>
        <c:scaling>
          <c:orientation val="minMax"/>
          <c:max val="150"/>
          <c:min val="-150"/>
        </c:scaling>
        <c:delete val="0"/>
        <c:axPos val="l"/>
        <c:majorGridlines>
          <c:spPr>
            <a:ln w="317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50249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n-US" sz="120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270704785256162E-2"/>
          <c:y val="2.2014106954065613E-2"/>
          <c:w val="0.93603324484267747"/>
          <c:h val="0.95154308617234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'Lecture 9 Threshold Polynomial'!$L$27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'Lecture 9 Threshold Polynomial'!$K$28:$K$32</c:f>
              <c:numCache>
                <c:formatCode>General</c:formatCode>
                <c:ptCount val="5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</c:numCache>
            </c:numRef>
          </c:xVal>
          <c:yVal>
            <c:numRef>
              <c:f>'Lecture 9 Threshold Polynomial'!$L$28:$L$32</c:f>
              <c:numCache>
                <c:formatCode>General</c:formatCode>
                <c:ptCount val="5"/>
                <c:pt idx="0">
                  <c:v>240</c:v>
                </c:pt>
                <c:pt idx="1">
                  <c:v>0</c:v>
                </c:pt>
                <c:pt idx="2">
                  <c:v>-64</c:v>
                </c:pt>
                <c:pt idx="3">
                  <c:v>-42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0-4B69-9B56-2EE6E32E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08864"/>
        <c:axId val="401909696"/>
      </c:scatterChart>
      <c:valAx>
        <c:axId val="401908864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9696"/>
        <c:crosses val="autoZero"/>
        <c:crossBetween val="midCat"/>
        <c:majorUnit val="1"/>
      </c:valAx>
      <c:valAx>
        <c:axId val="4019096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88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n-US" sz="120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270704785256162E-2"/>
          <c:y val="2.2014106954065613E-2"/>
          <c:w val="0.93603324484267747"/>
          <c:h val="0.95154308617234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'Lecture 9 Threshold Polynomial'!$L$27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7"/>
            <c:backward val="5"/>
            <c:dispRSqr val="1"/>
            <c:dispEq val="1"/>
            <c:trendlineLbl>
              <c:layout>
                <c:manualLayout>
                  <c:x val="-0.17409264025168006"/>
                  <c:y val="-2.60221229861297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'Lecture 9 Threshold Polynomial'!$K$43:$K$47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'Lecture 9 Threshold Polynomial'!$L$43:$L$47</c:f>
              <c:numCache>
                <c:formatCode>General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-54</c:v>
                </c:pt>
                <c:pt idx="3">
                  <c:v>-112</c:v>
                </c:pt>
                <c:pt idx="4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A-4F36-8D56-47070F3B8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08864"/>
        <c:axId val="401909696"/>
      </c:scatterChart>
      <c:valAx>
        <c:axId val="401908864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9696"/>
        <c:crosses val="autoZero"/>
        <c:crossBetween val="midCat"/>
        <c:majorUnit val="1"/>
      </c:valAx>
      <c:valAx>
        <c:axId val="4019096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88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A polynomial of degree 4</a:t>
            </a:r>
          </a:p>
        </c:rich>
      </c:tx>
      <c:layout>
        <c:manualLayout>
          <c:xMode val="edge"/>
          <c:yMode val="edge"/>
          <c:x val="0.28108732638888889"/>
          <c:y val="2.66458333333333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36631944444448E-2"/>
          <c:y val="9.1038888888888905E-2"/>
          <c:w val="0.94782204861111108"/>
          <c:h val="0.88454236111111106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C0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00FF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641388888888889"/>
                  <c:y val="-1.60736111111111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19</a:t>
                    </a: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2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  <a:sym typeface="Symbol" panose="05050102010706020507" pitchFamily="18" charset="2"/>
                      </a:rPr>
                      <a:t>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240</a:t>
                    </a: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2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+ 13</a:t>
                    </a: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2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  <a:sym typeface="Symbol" panose="05050102010706020507" pitchFamily="18" charset="2"/>
                      </a:rPr>
                      <a:t>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246</a:t>
                    </a:r>
                    <a:r>
                      <a:rPr lang="en-US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  <a:sym typeface="Symbol" panose="05050102010706020507" pitchFamily="18" charset="2"/>
                      </a:rPr>
                      <a:t>+ 200</a:t>
                    </a:r>
                    <a:b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1</a:t>
                    </a:r>
                    <a:endParaRPr lang="en-US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'Tutorial 9'!$H$8:$H$28</c:f>
              <c:numCache>
                <c:formatCode>General</c:formatCode>
                <c:ptCount val="2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xVal>
          <c:yVal>
            <c:numRef>
              <c:f>'Tutorial 9'!$I$8:$I$28</c:f>
              <c:numCache>
                <c:formatCode>General</c:formatCode>
                <c:ptCount val="21"/>
                <c:pt idx="0">
                  <c:v>78608</c:v>
                </c:pt>
                <c:pt idx="1">
                  <c:v>43630</c:v>
                </c:pt>
                <c:pt idx="2">
                  <c:v>21616</c:v>
                </c:pt>
                <c:pt idx="3">
                  <c:v>9074</c:v>
                </c:pt>
                <c:pt idx="4">
                  <c:v>2968</c:v>
                </c:pt>
                <c:pt idx="5">
                  <c:v>718</c:v>
                </c:pt>
                <c:pt idx="6">
                  <c:v>200</c:v>
                </c:pt>
                <c:pt idx="7">
                  <c:v>-254</c:v>
                </c:pt>
                <c:pt idx="8">
                  <c:v>-1856</c:v>
                </c:pt>
                <c:pt idx="9">
                  <c:v>-5362</c:v>
                </c:pt>
                <c:pt idx="10">
                  <c:v>-11072</c:v>
                </c:pt>
                <c:pt idx="11">
                  <c:v>-18830</c:v>
                </c:pt>
                <c:pt idx="12">
                  <c:v>-28024</c:v>
                </c:pt>
                <c:pt idx="13">
                  <c:v>-37586</c:v>
                </c:pt>
                <c:pt idx="14">
                  <c:v>-45992</c:v>
                </c:pt>
                <c:pt idx="15">
                  <c:v>-51262</c:v>
                </c:pt>
                <c:pt idx="16">
                  <c:v>-50960</c:v>
                </c:pt>
                <c:pt idx="17">
                  <c:v>-42194</c:v>
                </c:pt>
                <c:pt idx="18">
                  <c:v>-21616</c:v>
                </c:pt>
                <c:pt idx="19">
                  <c:v>14578</c:v>
                </c:pt>
                <c:pt idx="20">
                  <c:v>70648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6-49A0-B371-513E6D52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02496"/>
        <c:axId val="545501512"/>
      </c:scatterChart>
      <c:valAx>
        <c:axId val="545502496"/>
        <c:scaling>
          <c:orientation val="minMax"/>
          <c:max val="14"/>
          <c:min val="-4"/>
        </c:scaling>
        <c:delete val="0"/>
        <c:axPos val="b"/>
        <c:majorGridlines>
          <c:spPr>
            <a:ln w="317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501512"/>
        <c:crosses val="autoZero"/>
        <c:crossBetween val="midCat"/>
        <c:majorUnit val="1"/>
      </c:valAx>
      <c:valAx>
        <c:axId val="545501512"/>
        <c:scaling>
          <c:orientation val="minMax"/>
          <c:max val="20000"/>
        </c:scaling>
        <c:delete val="0"/>
        <c:axPos val="l"/>
        <c:majorGridlines>
          <c:spPr>
            <a:ln w="317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5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169545</xdr:colOff>
      <xdr:row>2</xdr:row>
      <xdr:rowOff>198665</xdr:rowOff>
    </xdr:from>
    <xdr:to>
      <xdr:col>3</xdr:col>
      <xdr:colOff>57150</xdr:colOff>
      <xdr:row>4</xdr:row>
      <xdr:rowOff>72935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809625" y="682535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171585</xdr:colOff>
      <xdr:row>4</xdr:row>
      <xdr:rowOff>190502</xdr:rowOff>
    </xdr:from>
    <xdr:to>
      <xdr:col>3</xdr:col>
      <xdr:colOff>59190</xdr:colOff>
      <xdr:row>6</xdr:row>
      <xdr:rowOff>26672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 rot="5400000">
          <a:off x="811665" y="1074422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171585</xdr:colOff>
      <xdr:row>6</xdr:row>
      <xdr:rowOff>214315</xdr:rowOff>
    </xdr:from>
    <xdr:to>
      <xdr:col>3</xdr:col>
      <xdr:colOff>59190</xdr:colOff>
      <xdr:row>8</xdr:row>
      <xdr:rowOff>50485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5400000">
          <a:off x="811665" y="1536385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171584</xdr:colOff>
      <xdr:row>8</xdr:row>
      <xdr:rowOff>185739</xdr:rowOff>
    </xdr:from>
    <xdr:to>
      <xdr:col>3</xdr:col>
      <xdr:colOff>59189</xdr:colOff>
      <xdr:row>10</xdr:row>
      <xdr:rowOff>60009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 rot="5400000">
          <a:off x="811664" y="1945959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219210</xdr:colOff>
      <xdr:row>3</xdr:row>
      <xdr:rowOff>190502</xdr:rowOff>
    </xdr:from>
    <xdr:to>
      <xdr:col>6</xdr:col>
      <xdr:colOff>78240</xdr:colOff>
      <xdr:row>5</xdr:row>
      <xdr:rowOff>64772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400000">
          <a:off x="1697490" y="874397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223838</xdr:colOff>
      <xdr:row>5</xdr:row>
      <xdr:rowOff>195262</xdr:rowOff>
    </xdr:from>
    <xdr:to>
      <xdr:col>6</xdr:col>
      <xdr:colOff>82868</xdr:colOff>
      <xdr:row>6</xdr:row>
      <xdr:rowOff>231457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5400000">
          <a:off x="1702118" y="1279207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214313</xdr:colOff>
      <xdr:row>7</xdr:row>
      <xdr:rowOff>180973</xdr:rowOff>
    </xdr:from>
    <xdr:to>
      <xdr:col>6</xdr:col>
      <xdr:colOff>73343</xdr:colOff>
      <xdr:row>9</xdr:row>
      <xdr:rowOff>55243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 rot="5400000">
          <a:off x="1692593" y="1741168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166687</xdr:colOff>
      <xdr:row>4</xdr:row>
      <xdr:rowOff>185737</xdr:rowOff>
    </xdr:from>
    <xdr:to>
      <xdr:col>9</xdr:col>
      <xdr:colOff>73342</xdr:colOff>
      <xdr:row>6</xdr:row>
      <xdr:rowOff>21907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rot="5400000">
          <a:off x="2540317" y="1069657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133350</xdr:colOff>
      <xdr:row>6</xdr:row>
      <xdr:rowOff>200024</xdr:rowOff>
    </xdr:from>
    <xdr:to>
      <xdr:col>9</xdr:col>
      <xdr:colOff>40005</xdr:colOff>
      <xdr:row>8</xdr:row>
      <xdr:rowOff>36194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 rot="5400000">
          <a:off x="2506980" y="1522094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152401</xdr:colOff>
      <xdr:row>5</xdr:row>
      <xdr:rowOff>223837</xdr:rowOff>
    </xdr:from>
    <xdr:to>
      <xdr:col>12</xdr:col>
      <xdr:colOff>20956</xdr:colOff>
      <xdr:row>7</xdr:row>
      <xdr:rowOff>21907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5400000">
          <a:off x="3459481" y="1307782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79375</xdr:colOff>
      <xdr:row>10</xdr:row>
      <xdr:rowOff>179919</xdr:rowOff>
    </xdr:from>
    <xdr:to>
      <xdr:col>25</xdr:col>
      <xdr:colOff>285750</xdr:colOff>
      <xdr:row>22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169545</xdr:colOff>
      <xdr:row>14</xdr:row>
      <xdr:rowOff>198665</xdr:rowOff>
    </xdr:from>
    <xdr:to>
      <xdr:col>3</xdr:col>
      <xdr:colOff>57150</xdr:colOff>
      <xdr:row>16</xdr:row>
      <xdr:rowOff>72935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533400" y="682535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171585</xdr:colOff>
      <xdr:row>16</xdr:row>
      <xdr:rowOff>190502</xdr:rowOff>
    </xdr:from>
    <xdr:to>
      <xdr:col>3</xdr:col>
      <xdr:colOff>59190</xdr:colOff>
      <xdr:row>18</xdr:row>
      <xdr:rowOff>26672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5400000">
          <a:off x="535440" y="1074422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171585</xdr:colOff>
      <xdr:row>18</xdr:row>
      <xdr:rowOff>214315</xdr:rowOff>
    </xdr:from>
    <xdr:to>
      <xdr:col>3</xdr:col>
      <xdr:colOff>59190</xdr:colOff>
      <xdr:row>20</xdr:row>
      <xdr:rowOff>50485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5400000">
          <a:off x="535440" y="1536385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171584</xdr:colOff>
      <xdr:row>20</xdr:row>
      <xdr:rowOff>185739</xdr:rowOff>
    </xdr:from>
    <xdr:to>
      <xdr:col>3</xdr:col>
      <xdr:colOff>59189</xdr:colOff>
      <xdr:row>22</xdr:row>
      <xdr:rowOff>60009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5400000">
          <a:off x="535439" y="1945959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219210</xdr:colOff>
      <xdr:row>15</xdr:row>
      <xdr:rowOff>190502</xdr:rowOff>
    </xdr:from>
    <xdr:to>
      <xdr:col>6</xdr:col>
      <xdr:colOff>78240</xdr:colOff>
      <xdr:row>17</xdr:row>
      <xdr:rowOff>64772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5400000">
          <a:off x="1421265" y="874397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223838</xdr:colOff>
      <xdr:row>17</xdr:row>
      <xdr:rowOff>195262</xdr:rowOff>
    </xdr:from>
    <xdr:to>
      <xdr:col>6</xdr:col>
      <xdr:colOff>82868</xdr:colOff>
      <xdr:row>18</xdr:row>
      <xdr:rowOff>231457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5400000">
          <a:off x="1425893" y="1279207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214313</xdr:colOff>
      <xdr:row>19</xdr:row>
      <xdr:rowOff>180973</xdr:rowOff>
    </xdr:from>
    <xdr:to>
      <xdr:col>6</xdr:col>
      <xdr:colOff>73343</xdr:colOff>
      <xdr:row>21</xdr:row>
      <xdr:rowOff>55243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5400000">
          <a:off x="1416368" y="1741168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166687</xdr:colOff>
      <xdr:row>16</xdr:row>
      <xdr:rowOff>185737</xdr:rowOff>
    </xdr:from>
    <xdr:to>
      <xdr:col>9</xdr:col>
      <xdr:colOff>73342</xdr:colOff>
      <xdr:row>18</xdr:row>
      <xdr:rowOff>21907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5400000">
          <a:off x="2264092" y="1069657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133350</xdr:colOff>
      <xdr:row>18</xdr:row>
      <xdr:rowOff>200024</xdr:rowOff>
    </xdr:from>
    <xdr:to>
      <xdr:col>9</xdr:col>
      <xdr:colOff>40005</xdr:colOff>
      <xdr:row>20</xdr:row>
      <xdr:rowOff>36194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 rot="5400000">
          <a:off x="2230755" y="1522094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152401</xdr:colOff>
      <xdr:row>17</xdr:row>
      <xdr:rowOff>223837</xdr:rowOff>
    </xdr:from>
    <xdr:to>
      <xdr:col>12</xdr:col>
      <xdr:colOff>20956</xdr:colOff>
      <xdr:row>19</xdr:row>
      <xdr:rowOff>21907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 rot="5400000">
          <a:off x="3183256" y="1307782"/>
          <a:ext cx="274320" cy="182880"/>
        </a:xfrm>
        <a:prstGeom prst="triangle">
          <a:avLst/>
        </a:prstGeom>
        <a:ln w="31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47625</xdr:colOff>
      <xdr:row>14</xdr:row>
      <xdr:rowOff>21167</xdr:rowOff>
    </xdr:from>
    <xdr:to>
      <xdr:col>15</xdr:col>
      <xdr:colOff>375709</xdr:colOff>
      <xdr:row>19</xdr:row>
      <xdr:rowOff>37041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534458" y="3243792"/>
          <a:ext cx="4265084" cy="10212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2</xdr:row>
      <xdr:rowOff>66675</xdr:rowOff>
    </xdr:from>
    <xdr:to>
      <xdr:col>21</xdr:col>
      <xdr:colOff>340275</xdr:colOff>
      <xdr:row>16</xdr:row>
      <xdr:rowOff>63775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98424</xdr:colOff>
      <xdr:row>26</xdr:row>
      <xdr:rowOff>19050</xdr:rowOff>
    </xdr:from>
    <xdr:to>
      <xdr:col>21</xdr:col>
      <xdr:colOff>158749</xdr:colOff>
      <xdr:row>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139700</xdr:colOff>
      <xdr:row>42</xdr:row>
      <xdr:rowOff>12700</xdr:rowOff>
    </xdr:from>
    <xdr:to>
      <xdr:col>21</xdr:col>
      <xdr:colOff>200025</xdr:colOff>
      <xdr:row>57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7</xdr:row>
      <xdr:rowOff>38099</xdr:rowOff>
    </xdr:from>
    <xdr:to>
      <xdr:col>19</xdr:col>
      <xdr:colOff>352424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100542</xdr:colOff>
      <xdr:row>31</xdr:row>
      <xdr:rowOff>216958</xdr:rowOff>
    </xdr:from>
    <xdr:to>
      <xdr:col>35</xdr:col>
      <xdr:colOff>312209</xdr:colOff>
      <xdr:row>37</xdr:row>
      <xdr:rowOff>63499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2910417" y="6768041"/>
          <a:ext cx="1920875" cy="112712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2"/>
  <sheetViews>
    <sheetView zoomScale="150" zoomScaleNormal="150" workbookViewId="0">
      <selection activeCell="Q4" sqref="Q4"/>
    </sheetView>
  </sheetViews>
  <sheetFormatPr defaultRowHeight="14.4" x14ac:dyDescent="0.3"/>
  <cols>
    <col min="2" max="2" width="3.6640625" bestFit="1" customWidth="1"/>
    <col min="3" max="10" width="6.6640625" customWidth="1"/>
    <col min="12" max="15" width="6.6640625" customWidth="1"/>
  </cols>
  <sheetData>
    <row r="3" spans="2:16" ht="18" x14ac:dyDescent="0.4">
      <c r="B3" s="4" t="s">
        <v>0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/>
      <c r="L3" s="7" t="s">
        <v>0</v>
      </c>
      <c r="M3" s="3" t="s">
        <v>2</v>
      </c>
      <c r="N3" s="2" t="s">
        <v>3</v>
      </c>
      <c r="O3" s="2" t="s">
        <v>4</v>
      </c>
      <c r="P3" s="2"/>
    </row>
    <row r="4" spans="2:16" ht="18" x14ac:dyDescent="0.4">
      <c r="B4" s="3" t="s">
        <v>1</v>
      </c>
      <c r="C4" s="2">
        <v>200</v>
      </c>
      <c r="D4" s="2">
        <v>299</v>
      </c>
      <c r="E4" s="2">
        <v>351</v>
      </c>
      <c r="F4" s="2">
        <v>355</v>
      </c>
      <c r="G4" s="2">
        <v>357</v>
      </c>
      <c r="H4" s="2">
        <v>361</v>
      </c>
      <c r="I4" s="2">
        <v>451</v>
      </c>
      <c r="J4" s="2">
        <v>487</v>
      </c>
      <c r="K4" s="2"/>
      <c r="L4" s="8">
        <v>0</v>
      </c>
      <c r="M4" s="2">
        <v>99</v>
      </c>
      <c r="N4" s="2">
        <f>MOD(C4+M4*MOD(D4+M4*MOD(E4+M4*MOD(F4+M4*MOD(G4+M4*MOD(H4+M4*MOD(I4+M4*J4,O4),O4),O4),O4),O4),O4),O4)</f>
        <v>59</v>
      </c>
      <c r="O4" s="9">
        <v>283</v>
      </c>
      <c r="P4" s="2"/>
    </row>
    <row r="5" spans="2:16" ht="15.6" x14ac:dyDescent="0.3">
      <c r="B5" s="2"/>
      <c r="C5" s="2">
        <f>C4</f>
        <v>200</v>
      </c>
      <c r="D5" s="2">
        <f t="shared" ref="D5:J5" si="0">D4</f>
        <v>299</v>
      </c>
      <c r="E5" s="2">
        <f t="shared" si="0"/>
        <v>351</v>
      </c>
      <c r="F5" s="2">
        <f t="shared" si="0"/>
        <v>355</v>
      </c>
      <c r="G5" s="2">
        <f t="shared" si="0"/>
        <v>357</v>
      </c>
      <c r="H5" s="2">
        <f t="shared" si="0"/>
        <v>361</v>
      </c>
      <c r="I5" s="2">
        <f t="shared" si="0"/>
        <v>451</v>
      </c>
      <c r="J5" s="2">
        <f t="shared" si="0"/>
        <v>487</v>
      </c>
      <c r="K5" s="2"/>
      <c r="L5" s="8">
        <v>1</v>
      </c>
      <c r="M5" s="2">
        <v>101</v>
      </c>
      <c r="N5" s="2">
        <f t="shared" ref="N5:N11" si="1">MOD(C5+M5*MOD(D5+M5*MOD(E5+M5*MOD(F5+M5*MOD(G5+M5*MOD(H5+M5*MOD(I5+M5*J5,O5),O5),O5),O5),O5),O5),O5)</f>
        <v>158</v>
      </c>
      <c r="O5" s="2">
        <f>O4</f>
        <v>283</v>
      </c>
      <c r="P5" s="2"/>
    </row>
    <row r="6" spans="2:16" ht="15.6" x14ac:dyDescent="0.3">
      <c r="B6" s="2"/>
      <c r="C6" s="2">
        <f t="shared" ref="C6:C20" si="2">C5</f>
        <v>200</v>
      </c>
      <c r="D6" s="2">
        <f t="shared" ref="D6:D20" si="3">D5</f>
        <v>299</v>
      </c>
      <c r="E6" s="2">
        <f t="shared" ref="E6:E20" si="4">E5</f>
        <v>351</v>
      </c>
      <c r="F6" s="2">
        <f t="shared" ref="F6:F20" si="5">F5</f>
        <v>355</v>
      </c>
      <c r="G6" s="2">
        <f t="shared" ref="G6:G20" si="6">G5</f>
        <v>357</v>
      </c>
      <c r="H6" s="2">
        <f t="shared" ref="H6:H20" si="7">H5</f>
        <v>361</v>
      </c>
      <c r="I6" s="2">
        <f t="shared" ref="I6:I20" si="8">I5</f>
        <v>451</v>
      </c>
      <c r="J6" s="2">
        <f t="shared" ref="J6:J20" si="9">J5</f>
        <v>487</v>
      </c>
      <c r="K6" s="2"/>
      <c r="L6" s="8">
        <v>2</v>
      </c>
      <c r="M6" s="2">
        <v>103</v>
      </c>
      <c r="N6" s="2">
        <f t="shared" si="1"/>
        <v>178</v>
      </c>
      <c r="O6" s="2">
        <f t="shared" ref="O6:O11" si="10">O5</f>
        <v>283</v>
      </c>
      <c r="P6" s="2"/>
    </row>
    <row r="7" spans="2:16" ht="15.6" x14ac:dyDescent="0.3">
      <c r="B7" s="2"/>
      <c r="C7" s="2">
        <f t="shared" si="2"/>
        <v>200</v>
      </c>
      <c r="D7" s="2">
        <f t="shared" si="3"/>
        <v>299</v>
      </c>
      <c r="E7" s="2">
        <f t="shared" si="4"/>
        <v>351</v>
      </c>
      <c r="F7" s="2">
        <f t="shared" si="5"/>
        <v>355</v>
      </c>
      <c r="G7" s="2">
        <f t="shared" si="6"/>
        <v>357</v>
      </c>
      <c r="H7" s="2">
        <f t="shared" si="7"/>
        <v>361</v>
      </c>
      <c r="I7" s="2">
        <f t="shared" si="8"/>
        <v>451</v>
      </c>
      <c r="J7" s="2">
        <f t="shared" si="9"/>
        <v>487</v>
      </c>
      <c r="K7" s="2"/>
      <c r="L7" s="8">
        <v>3</v>
      </c>
      <c r="M7" s="2">
        <v>105</v>
      </c>
      <c r="N7" s="2">
        <f t="shared" si="1"/>
        <v>203</v>
      </c>
      <c r="O7" s="2">
        <f t="shared" si="10"/>
        <v>283</v>
      </c>
      <c r="P7" s="2"/>
    </row>
    <row r="8" spans="2:16" ht="15.6" x14ac:dyDescent="0.3">
      <c r="B8" s="2"/>
      <c r="C8" s="2">
        <f t="shared" si="2"/>
        <v>200</v>
      </c>
      <c r="D8" s="2">
        <f t="shared" si="3"/>
        <v>299</v>
      </c>
      <c r="E8" s="2">
        <f t="shared" si="4"/>
        <v>351</v>
      </c>
      <c r="F8" s="2">
        <f t="shared" si="5"/>
        <v>355</v>
      </c>
      <c r="G8" s="2">
        <f t="shared" si="6"/>
        <v>357</v>
      </c>
      <c r="H8" s="2">
        <f t="shared" si="7"/>
        <v>361</v>
      </c>
      <c r="I8" s="2">
        <f t="shared" si="8"/>
        <v>451</v>
      </c>
      <c r="J8" s="2">
        <f t="shared" si="9"/>
        <v>487</v>
      </c>
      <c r="K8" s="2"/>
      <c r="L8" s="8">
        <v>4</v>
      </c>
      <c r="M8" s="2">
        <v>107</v>
      </c>
      <c r="N8" s="2">
        <f t="shared" si="1"/>
        <v>110</v>
      </c>
      <c r="O8" s="2">
        <f t="shared" si="10"/>
        <v>283</v>
      </c>
      <c r="P8" s="2"/>
    </row>
    <row r="9" spans="2:16" ht="15.6" x14ac:dyDescent="0.3">
      <c r="B9" s="2"/>
      <c r="C9" s="2">
        <f t="shared" si="2"/>
        <v>200</v>
      </c>
      <c r="D9" s="2">
        <f t="shared" si="3"/>
        <v>299</v>
      </c>
      <c r="E9" s="2">
        <f t="shared" si="4"/>
        <v>351</v>
      </c>
      <c r="F9" s="2">
        <f t="shared" si="5"/>
        <v>355</v>
      </c>
      <c r="G9" s="2">
        <f t="shared" si="6"/>
        <v>357</v>
      </c>
      <c r="H9" s="2">
        <f t="shared" si="7"/>
        <v>361</v>
      </c>
      <c r="I9" s="2">
        <f t="shared" si="8"/>
        <v>451</v>
      </c>
      <c r="J9" s="2">
        <f t="shared" si="9"/>
        <v>487</v>
      </c>
      <c r="K9" s="2"/>
      <c r="L9" s="8">
        <v>5</v>
      </c>
      <c r="M9" s="2">
        <v>109</v>
      </c>
      <c r="N9" s="2">
        <f t="shared" si="1"/>
        <v>240</v>
      </c>
      <c r="O9" s="2">
        <f t="shared" si="10"/>
        <v>283</v>
      </c>
      <c r="P9" s="2"/>
    </row>
    <row r="10" spans="2:16" ht="15.6" x14ac:dyDescent="0.3">
      <c r="B10" s="2"/>
      <c r="C10" s="2">
        <f t="shared" si="2"/>
        <v>200</v>
      </c>
      <c r="D10" s="2">
        <f t="shared" si="3"/>
        <v>299</v>
      </c>
      <c r="E10" s="2">
        <f t="shared" si="4"/>
        <v>351</v>
      </c>
      <c r="F10" s="2">
        <f t="shared" si="5"/>
        <v>355</v>
      </c>
      <c r="G10" s="2">
        <f t="shared" si="6"/>
        <v>357</v>
      </c>
      <c r="H10" s="2">
        <f t="shared" si="7"/>
        <v>361</v>
      </c>
      <c r="I10" s="2">
        <f t="shared" si="8"/>
        <v>451</v>
      </c>
      <c r="J10" s="2">
        <f t="shared" si="9"/>
        <v>487</v>
      </c>
      <c r="K10" s="2"/>
      <c r="L10" s="8">
        <v>6</v>
      </c>
      <c r="M10" s="2">
        <v>111</v>
      </c>
      <c r="N10" s="2">
        <f t="shared" si="1"/>
        <v>249</v>
      </c>
      <c r="O10" s="2">
        <f t="shared" si="10"/>
        <v>283</v>
      </c>
      <c r="P10" s="2"/>
    </row>
    <row r="11" spans="2:16" ht="15.6" x14ac:dyDescent="0.3">
      <c r="B11" s="2"/>
      <c r="C11" s="2">
        <f t="shared" si="2"/>
        <v>200</v>
      </c>
      <c r="D11" s="2">
        <f t="shared" si="3"/>
        <v>299</v>
      </c>
      <c r="E11" s="2">
        <f t="shared" si="4"/>
        <v>351</v>
      </c>
      <c r="F11" s="2">
        <f t="shared" si="5"/>
        <v>355</v>
      </c>
      <c r="G11" s="2">
        <f t="shared" si="6"/>
        <v>357</v>
      </c>
      <c r="H11" s="2">
        <f t="shared" si="7"/>
        <v>361</v>
      </c>
      <c r="I11" s="2">
        <f t="shared" si="8"/>
        <v>451</v>
      </c>
      <c r="J11" s="2">
        <f t="shared" si="9"/>
        <v>487</v>
      </c>
      <c r="K11" s="2"/>
      <c r="L11" s="8">
        <v>7</v>
      </c>
      <c r="M11" s="2">
        <v>113</v>
      </c>
      <c r="N11" s="2">
        <f t="shared" si="1"/>
        <v>242</v>
      </c>
      <c r="O11" s="2">
        <f t="shared" si="10"/>
        <v>283</v>
      </c>
      <c r="P11" s="2"/>
    </row>
    <row r="12" spans="2:16" ht="15.6" x14ac:dyDescent="0.3">
      <c r="B12" s="2"/>
      <c r="C12" s="2">
        <f t="shared" si="2"/>
        <v>200</v>
      </c>
      <c r="D12" s="2">
        <f t="shared" si="3"/>
        <v>299</v>
      </c>
      <c r="E12" s="2">
        <f t="shared" si="4"/>
        <v>351</v>
      </c>
      <c r="F12" s="2">
        <f t="shared" si="5"/>
        <v>355</v>
      </c>
      <c r="G12" s="2">
        <f t="shared" si="6"/>
        <v>357</v>
      </c>
      <c r="H12" s="2">
        <f t="shared" si="7"/>
        <v>361</v>
      </c>
      <c r="I12" s="2">
        <f t="shared" si="8"/>
        <v>451</v>
      </c>
      <c r="J12" s="2">
        <f t="shared" si="9"/>
        <v>487</v>
      </c>
      <c r="K12" s="2"/>
      <c r="L12" s="10" t="s">
        <v>7</v>
      </c>
      <c r="M12" s="2"/>
      <c r="N12" s="2"/>
      <c r="O12" s="2"/>
      <c r="P12" s="2"/>
    </row>
    <row r="13" spans="2:16" ht="18" x14ac:dyDescent="0.4">
      <c r="B13" s="2"/>
      <c r="C13" s="2">
        <f t="shared" si="2"/>
        <v>200</v>
      </c>
      <c r="D13" s="2">
        <f t="shared" si="3"/>
        <v>299</v>
      </c>
      <c r="E13" s="2">
        <f t="shared" si="4"/>
        <v>351</v>
      </c>
      <c r="F13" s="2">
        <f t="shared" si="5"/>
        <v>355</v>
      </c>
      <c r="G13" s="2">
        <f t="shared" si="6"/>
        <v>357</v>
      </c>
      <c r="H13" s="2">
        <f t="shared" si="7"/>
        <v>361</v>
      </c>
      <c r="I13" s="2">
        <f t="shared" si="8"/>
        <v>451</v>
      </c>
      <c r="J13" s="2">
        <f t="shared" si="9"/>
        <v>487</v>
      </c>
      <c r="K13" s="2"/>
      <c r="L13" s="7" t="s">
        <v>0</v>
      </c>
      <c r="M13" s="3" t="s">
        <v>2</v>
      </c>
      <c r="N13" s="3" t="s">
        <v>6</v>
      </c>
      <c r="O13" s="2"/>
      <c r="P13" s="2"/>
    </row>
    <row r="14" spans="2:16" ht="15.6" x14ac:dyDescent="0.3">
      <c r="B14" s="2"/>
      <c r="C14" s="2">
        <f t="shared" si="2"/>
        <v>200</v>
      </c>
      <c r="D14" s="2">
        <f t="shared" si="3"/>
        <v>299</v>
      </c>
      <c r="E14" s="2">
        <f t="shared" si="4"/>
        <v>351</v>
      </c>
      <c r="F14" s="2">
        <f t="shared" si="5"/>
        <v>355</v>
      </c>
      <c r="G14" s="2">
        <f t="shared" si="6"/>
        <v>357</v>
      </c>
      <c r="H14" s="2">
        <f t="shared" si="7"/>
        <v>361</v>
      </c>
      <c r="I14" s="2">
        <f t="shared" si="8"/>
        <v>451</v>
      </c>
      <c r="J14" s="2">
        <f t="shared" si="9"/>
        <v>487</v>
      </c>
      <c r="K14" s="2"/>
      <c r="L14" s="8">
        <v>0</v>
      </c>
      <c r="M14" s="2">
        <f>M4</f>
        <v>99</v>
      </c>
      <c r="N14" s="2">
        <f>N4</f>
        <v>59</v>
      </c>
      <c r="O14" s="2"/>
      <c r="P14" s="2"/>
    </row>
    <row r="15" spans="2:16" ht="15.6" x14ac:dyDescent="0.3">
      <c r="B15" s="2"/>
      <c r="C15" s="2">
        <f t="shared" si="2"/>
        <v>200</v>
      </c>
      <c r="D15" s="2">
        <f t="shared" si="3"/>
        <v>299</v>
      </c>
      <c r="E15" s="2">
        <f t="shared" si="4"/>
        <v>351</v>
      </c>
      <c r="F15" s="2">
        <f t="shared" si="5"/>
        <v>355</v>
      </c>
      <c r="G15" s="2">
        <f t="shared" si="6"/>
        <v>357</v>
      </c>
      <c r="H15" s="2">
        <f t="shared" si="7"/>
        <v>361</v>
      </c>
      <c r="I15" s="2">
        <f t="shared" si="8"/>
        <v>451</v>
      </c>
      <c r="J15" s="2">
        <f t="shared" si="9"/>
        <v>487</v>
      </c>
      <c r="K15" s="2"/>
      <c r="L15" s="8">
        <v>1</v>
      </c>
      <c r="M15" s="2">
        <f t="shared" ref="M15:N18" si="11">M5</f>
        <v>101</v>
      </c>
      <c r="N15" s="2">
        <f t="shared" si="11"/>
        <v>158</v>
      </c>
      <c r="O15" s="2"/>
      <c r="P15" s="2"/>
    </row>
    <row r="16" spans="2:16" ht="15.6" x14ac:dyDescent="0.3">
      <c r="B16" s="2"/>
      <c r="C16" s="2">
        <f t="shared" si="2"/>
        <v>200</v>
      </c>
      <c r="D16" s="2">
        <f t="shared" si="3"/>
        <v>299</v>
      </c>
      <c r="E16" s="2">
        <f t="shared" si="4"/>
        <v>351</v>
      </c>
      <c r="F16" s="2">
        <f t="shared" si="5"/>
        <v>355</v>
      </c>
      <c r="G16" s="2">
        <f t="shared" si="6"/>
        <v>357</v>
      </c>
      <c r="H16" s="2">
        <f t="shared" si="7"/>
        <v>361</v>
      </c>
      <c r="I16" s="2">
        <f t="shared" si="8"/>
        <v>451</v>
      </c>
      <c r="J16" s="2">
        <f t="shared" si="9"/>
        <v>487</v>
      </c>
      <c r="K16" s="2"/>
      <c r="L16" s="8">
        <v>2</v>
      </c>
      <c r="M16" s="2">
        <f t="shared" si="11"/>
        <v>103</v>
      </c>
      <c r="N16" s="2">
        <f t="shared" si="11"/>
        <v>178</v>
      </c>
      <c r="O16" s="2"/>
      <c r="P16" s="2"/>
    </row>
    <row r="17" spans="2:16" ht="15.6" x14ac:dyDescent="0.3">
      <c r="B17" s="2"/>
      <c r="C17" s="2">
        <f t="shared" si="2"/>
        <v>200</v>
      </c>
      <c r="D17" s="2">
        <f t="shared" si="3"/>
        <v>299</v>
      </c>
      <c r="E17" s="2">
        <f t="shared" si="4"/>
        <v>351</v>
      </c>
      <c r="F17" s="2">
        <f t="shared" si="5"/>
        <v>355</v>
      </c>
      <c r="G17" s="2">
        <f t="shared" si="6"/>
        <v>357</v>
      </c>
      <c r="H17" s="2">
        <f t="shared" si="7"/>
        <v>361</v>
      </c>
      <c r="I17" s="2">
        <f t="shared" si="8"/>
        <v>451</v>
      </c>
      <c r="J17" s="2">
        <f t="shared" si="9"/>
        <v>487</v>
      </c>
      <c r="K17" s="2"/>
      <c r="L17" s="8">
        <v>3</v>
      </c>
      <c r="M17" s="2">
        <f t="shared" si="11"/>
        <v>105</v>
      </c>
      <c r="N17" s="2">
        <f t="shared" si="11"/>
        <v>203</v>
      </c>
      <c r="O17" s="2"/>
      <c r="P17" s="2"/>
    </row>
    <row r="18" spans="2:16" ht="15.6" x14ac:dyDescent="0.3">
      <c r="B18" s="2"/>
      <c r="C18" s="2">
        <f t="shared" si="2"/>
        <v>200</v>
      </c>
      <c r="D18" s="2">
        <f t="shared" si="3"/>
        <v>299</v>
      </c>
      <c r="E18" s="2">
        <f t="shared" si="4"/>
        <v>351</v>
      </c>
      <c r="F18" s="2">
        <f t="shared" si="5"/>
        <v>355</v>
      </c>
      <c r="G18" s="2">
        <f t="shared" si="6"/>
        <v>357</v>
      </c>
      <c r="H18" s="2">
        <f t="shared" si="7"/>
        <v>361</v>
      </c>
      <c r="I18" s="2">
        <f t="shared" si="8"/>
        <v>451</v>
      </c>
      <c r="J18" s="2">
        <f t="shared" si="9"/>
        <v>487</v>
      </c>
      <c r="K18" s="2"/>
      <c r="L18" s="8">
        <v>4</v>
      </c>
      <c r="M18" s="2">
        <f t="shared" si="11"/>
        <v>107</v>
      </c>
      <c r="N18" s="2">
        <f t="shared" si="11"/>
        <v>110</v>
      </c>
      <c r="O18" s="2"/>
      <c r="P18" s="2"/>
    </row>
    <row r="19" spans="2:16" ht="15.6" x14ac:dyDescent="0.3">
      <c r="B19" s="2"/>
      <c r="C19" s="2">
        <f t="shared" si="2"/>
        <v>200</v>
      </c>
      <c r="D19" s="2">
        <f t="shared" si="3"/>
        <v>299</v>
      </c>
      <c r="E19" s="2">
        <f t="shared" si="4"/>
        <v>351</v>
      </c>
      <c r="F19" s="2">
        <f t="shared" si="5"/>
        <v>355</v>
      </c>
      <c r="G19" s="2">
        <f t="shared" si="6"/>
        <v>357</v>
      </c>
      <c r="H19" s="2">
        <f t="shared" si="7"/>
        <v>361</v>
      </c>
      <c r="I19" s="2">
        <f t="shared" si="8"/>
        <v>451</v>
      </c>
      <c r="J19" s="2">
        <f t="shared" si="9"/>
        <v>487</v>
      </c>
      <c r="K19" s="2"/>
      <c r="L19" s="8"/>
      <c r="M19" s="2"/>
      <c r="N19" s="2"/>
      <c r="O19" s="2"/>
      <c r="P19" s="2"/>
    </row>
    <row r="20" spans="2:16" ht="15.6" x14ac:dyDescent="0.3">
      <c r="B20" s="2"/>
      <c r="C20" s="2">
        <f t="shared" si="2"/>
        <v>200</v>
      </c>
      <c r="D20" s="2">
        <f t="shared" si="3"/>
        <v>299</v>
      </c>
      <c r="E20" s="2">
        <f t="shared" si="4"/>
        <v>351</v>
      </c>
      <c r="F20" s="2">
        <f t="shared" si="5"/>
        <v>355</v>
      </c>
      <c r="G20" s="2">
        <f t="shared" si="6"/>
        <v>357</v>
      </c>
      <c r="H20" s="2">
        <f t="shared" si="7"/>
        <v>361</v>
      </c>
      <c r="I20" s="2">
        <f t="shared" si="8"/>
        <v>451</v>
      </c>
      <c r="J20" s="2">
        <f t="shared" si="9"/>
        <v>487</v>
      </c>
      <c r="K20" s="2"/>
      <c r="L20" s="8"/>
      <c r="M20" s="2"/>
      <c r="N20" s="2"/>
      <c r="O20" s="2"/>
      <c r="P20" s="2"/>
    </row>
    <row r="21" spans="2:16" ht="15.6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15.6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9"/>
  <sheetViews>
    <sheetView view="pageBreakPreview" topLeftCell="A19" zoomScale="200" zoomScaleNormal="330" zoomScaleSheetLayoutView="200" workbookViewId="0">
      <selection activeCell="A2" sqref="A2:Q10"/>
    </sheetView>
  </sheetViews>
  <sheetFormatPr defaultRowHeight="14.4" x14ac:dyDescent="0.3"/>
  <cols>
    <col min="1" max="1" width="2.44140625" customWidth="1"/>
    <col min="2" max="2" width="3.6640625" bestFit="1" customWidth="1"/>
    <col min="3" max="3" width="4.44140625" bestFit="1" customWidth="1"/>
    <col min="4" max="4" width="4.44140625" customWidth="1"/>
    <col min="5" max="5" width="3.6640625" customWidth="1"/>
    <col min="6" max="6" width="4.88671875" customWidth="1"/>
    <col min="7" max="7" width="4.6640625" customWidth="1"/>
    <col min="8" max="8" width="3.88671875" customWidth="1"/>
    <col min="9" max="9" width="4.109375" customWidth="1"/>
    <col min="10" max="10" width="5.109375" customWidth="1"/>
    <col min="11" max="15" width="4.6640625" customWidth="1"/>
    <col min="16" max="16" width="7.109375" customWidth="1"/>
    <col min="17" max="17" width="4.6640625" customWidth="1"/>
    <col min="18" max="18" width="5.5546875" customWidth="1"/>
    <col min="19" max="19" width="5.33203125" customWidth="1"/>
    <col min="20" max="20" width="4.6640625" customWidth="1"/>
    <col min="21" max="21" width="5.33203125" customWidth="1"/>
    <col min="22" max="22" width="4.6640625" customWidth="1"/>
    <col min="23" max="23" width="5.109375" customWidth="1"/>
    <col min="24" max="24" width="7" customWidth="1"/>
    <col min="25" max="25" width="5.5546875" customWidth="1"/>
    <col min="26" max="26" width="2.5546875" customWidth="1"/>
    <col min="27" max="27" width="13.5546875" bestFit="1" customWidth="1"/>
    <col min="28" max="28" width="7.88671875" bestFit="1" customWidth="1"/>
    <col min="29" max="29" width="4.44140625" bestFit="1" customWidth="1"/>
    <col min="30" max="30" width="3.5546875" bestFit="1" customWidth="1"/>
    <col min="31" max="31" width="4" customWidth="1"/>
    <col min="34" max="34" width="13" bestFit="1" customWidth="1"/>
    <col min="35" max="35" width="6.88671875" bestFit="1" customWidth="1"/>
    <col min="36" max="36" width="5" customWidth="1"/>
  </cols>
  <sheetData>
    <row r="1" spans="1:30" ht="15.6" x14ac:dyDescent="0.3">
      <c r="T1" s="1" t="s">
        <v>8</v>
      </c>
      <c r="U1" s="2"/>
      <c r="V1" s="2"/>
      <c r="W1" s="2"/>
      <c r="X1" s="2"/>
      <c r="Y1" s="2"/>
      <c r="Z1" s="2"/>
      <c r="AA1" s="2"/>
      <c r="AB1" s="2"/>
      <c r="AC1" s="2"/>
    </row>
    <row r="2" spans="1:30" ht="18" x14ac:dyDescent="0.4">
      <c r="A2" s="52" t="s">
        <v>0</v>
      </c>
      <c r="B2" s="3" t="s">
        <v>2</v>
      </c>
      <c r="C2" s="7" t="s">
        <v>6</v>
      </c>
      <c r="E2" s="51" t="s">
        <v>39</v>
      </c>
      <c r="F2" s="41"/>
      <c r="G2" s="41"/>
      <c r="H2" s="51" t="s">
        <v>41</v>
      </c>
      <c r="I2" s="41"/>
      <c r="J2" s="41"/>
      <c r="K2" s="51" t="s">
        <v>40</v>
      </c>
      <c r="L2" s="41"/>
      <c r="M2" s="41"/>
      <c r="N2" s="51" t="s">
        <v>42</v>
      </c>
      <c r="O2" s="41"/>
      <c r="P2" s="41"/>
      <c r="Q2" s="13" t="s">
        <v>38</v>
      </c>
      <c r="U2" s="11" t="s">
        <v>9</v>
      </c>
      <c r="V2" s="11" t="s">
        <v>10</v>
      </c>
      <c r="W2" s="3" t="s">
        <v>11</v>
      </c>
      <c r="X2" s="12" t="s">
        <v>12</v>
      </c>
      <c r="Y2" s="2"/>
      <c r="Z2" s="13" t="s">
        <v>13</v>
      </c>
      <c r="AA2" s="13" t="s">
        <v>14</v>
      </c>
      <c r="AB2" s="13" t="s">
        <v>15</v>
      </c>
      <c r="AC2" s="2"/>
    </row>
    <row r="3" spans="1:30" ht="15.6" x14ac:dyDescent="0.3">
      <c r="A3" s="33">
        <v>0</v>
      </c>
      <c r="B3" s="2">
        <v>3</v>
      </c>
      <c r="C3" s="15">
        <f>MOD(M23+B3*MOD(N23+B3*MOD(O23+B3*MOD(P23+Q23*B3,Q3),Q3),Q3),Q3)</f>
        <v>35</v>
      </c>
      <c r="D3" s="49" t="s">
        <v>36</v>
      </c>
      <c r="E3" s="49" t="s">
        <v>37</v>
      </c>
      <c r="F3" s="50"/>
      <c r="G3" s="49" t="s">
        <v>36</v>
      </c>
      <c r="H3" s="49" t="s">
        <v>37</v>
      </c>
      <c r="I3" s="50"/>
      <c r="J3" s="49" t="s">
        <v>36</v>
      </c>
      <c r="K3" s="49" t="s">
        <v>37</v>
      </c>
      <c r="L3" s="50"/>
      <c r="M3" s="49" t="s">
        <v>36</v>
      </c>
      <c r="N3" s="49" t="s">
        <v>37</v>
      </c>
      <c r="P3" s="2"/>
      <c r="Q3" s="9">
        <v>257</v>
      </c>
      <c r="U3" s="2">
        <v>257</v>
      </c>
      <c r="V3" s="14">
        <v>2</v>
      </c>
      <c r="W3" s="2">
        <f>(U3-X3)/V3</f>
        <v>128</v>
      </c>
      <c r="X3" s="15">
        <f>MOD(U3,V3)</f>
        <v>1</v>
      </c>
      <c r="Y3" s="2"/>
      <c r="Z3" s="2">
        <v>0</v>
      </c>
      <c r="AA3" s="15">
        <v>1</v>
      </c>
      <c r="AB3" s="16">
        <f>Z3-AA3*W3</f>
        <v>-128</v>
      </c>
      <c r="AC3" s="2"/>
    </row>
    <row r="4" spans="1:30" ht="15.6" x14ac:dyDescent="0.3">
      <c r="A4" s="42"/>
      <c r="C4" s="2"/>
      <c r="D4" s="37">
        <f>C5-C3</f>
        <v>153</v>
      </c>
      <c r="E4" s="46">
        <v>129</v>
      </c>
      <c r="F4" s="32">
        <f>MOD(D4*E4,Q3)</f>
        <v>205</v>
      </c>
      <c r="G4" s="2"/>
      <c r="H4" s="33"/>
      <c r="I4" s="2"/>
      <c r="J4" s="33"/>
      <c r="K4" s="2"/>
      <c r="L4" s="2"/>
      <c r="M4" s="33"/>
      <c r="N4" s="2"/>
      <c r="O4" s="2"/>
      <c r="P4" s="2"/>
      <c r="Q4" s="2">
        <f>Q3</f>
        <v>257</v>
      </c>
      <c r="U4" s="14">
        <f>V3</f>
        <v>2</v>
      </c>
      <c r="V4" s="15">
        <f>X3</f>
        <v>1</v>
      </c>
      <c r="W4" s="2">
        <f>(U4-X4)/V4</f>
        <v>2</v>
      </c>
      <c r="X4" s="16">
        <f>MOD(U4,V4)</f>
        <v>0</v>
      </c>
      <c r="Y4" s="2"/>
      <c r="Z4" s="15">
        <f>AA3</f>
        <v>1</v>
      </c>
      <c r="AA4" s="16">
        <f>AB3</f>
        <v>-128</v>
      </c>
      <c r="AB4" s="17">
        <f t="shared" ref="AB4" si="0">Z4-AA4*W4</f>
        <v>257</v>
      </c>
      <c r="AC4" s="2"/>
    </row>
    <row r="5" spans="1:30" ht="15.6" x14ac:dyDescent="0.3">
      <c r="A5" s="33">
        <v>1</v>
      </c>
      <c r="B5" s="2">
        <v>5</v>
      </c>
      <c r="C5" s="15">
        <f>MOD(M24+B5*MOD(N24+B5*MOD(O24+B5*MOD(P24+Q24*B5,Q4),Q4),Q4),Q4)</f>
        <v>188</v>
      </c>
      <c r="D5" s="33"/>
      <c r="E5" s="33"/>
      <c r="F5" s="2"/>
      <c r="G5" s="33">
        <f>F6-F4</f>
        <v>-74</v>
      </c>
      <c r="H5" s="45">
        <v>193</v>
      </c>
      <c r="I5" s="32">
        <f>MOD(G5*H5,Q3)</f>
        <v>110</v>
      </c>
      <c r="J5" s="33"/>
      <c r="K5" s="2"/>
      <c r="L5" s="2"/>
      <c r="M5" s="33"/>
      <c r="N5" s="2"/>
      <c r="O5" s="2"/>
      <c r="P5" s="2"/>
      <c r="Q5" s="2">
        <f t="shared" ref="Q5:Q10" si="1">Q4</f>
        <v>257</v>
      </c>
      <c r="AC5" s="2"/>
    </row>
    <row r="6" spans="1:30" ht="18.600000000000001" x14ac:dyDescent="0.3">
      <c r="A6" s="42"/>
      <c r="C6" s="2"/>
      <c r="D6" s="38">
        <f>C7-C5</f>
        <v>5</v>
      </c>
      <c r="E6" s="47">
        <f>E4</f>
        <v>129</v>
      </c>
      <c r="F6" s="32">
        <f>MOD(D6*E6,Q4)</f>
        <v>131</v>
      </c>
      <c r="G6" s="33"/>
      <c r="H6" s="33"/>
      <c r="I6" s="2"/>
      <c r="J6" s="33">
        <f>I7-I5</f>
        <v>11</v>
      </c>
      <c r="K6" s="45">
        <v>43</v>
      </c>
      <c r="L6" s="32">
        <f>MOD(J6*K6,Q3)</f>
        <v>216</v>
      </c>
      <c r="M6" s="33"/>
      <c r="N6" s="2"/>
      <c r="O6" s="2"/>
      <c r="P6" s="2"/>
      <c r="Q6" s="2">
        <f t="shared" si="1"/>
        <v>257</v>
      </c>
      <c r="U6" s="2" t="s">
        <v>16</v>
      </c>
      <c r="V6" s="18" t="s">
        <v>23</v>
      </c>
      <c r="W6">
        <f>X3</f>
        <v>1</v>
      </c>
      <c r="Z6" s="2" t="s">
        <v>17</v>
      </c>
      <c r="AA6" s="2" t="s">
        <v>18</v>
      </c>
      <c r="AB6" s="5" t="s">
        <v>19</v>
      </c>
      <c r="AC6" s="5" t="s">
        <v>20</v>
      </c>
      <c r="AD6" s="2" t="s">
        <v>21</v>
      </c>
    </row>
    <row r="7" spans="1:30" ht="18.600000000000001" x14ac:dyDescent="0.3">
      <c r="A7" s="33">
        <v>2</v>
      </c>
      <c r="B7" s="2">
        <v>7</v>
      </c>
      <c r="C7" s="15">
        <f>MOD(M25+B7*MOD(N25+B7*MOD(O25+B7*MOD(P25+Q25*B7,Q5),Q5),Q5),Q5)</f>
        <v>193</v>
      </c>
      <c r="D7" s="33"/>
      <c r="E7" s="33"/>
      <c r="F7" s="2"/>
      <c r="G7" s="33">
        <f>F8-F6</f>
        <v>-30</v>
      </c>
      <c r="H7" s="45">
        <f>H5</f>
        <v>193</v>
      </c>
      <c r="I7" s="32">
        <f>MOD(G7*H7,Q4)</f>
        <v>121</v>
      </c>
      <c r="J7" s="33"/>
      <c r="K7" s="33"/>
      <c r="L7" s="2"/>
      <c r="M7" s="33">
        <f>L8-L6</f>
        <v>-105</v>
      </c>
      <c r="N7" s="45">
        <v>225</v>
      </c>
      <c r="O7" s="32">
        <f>MOD(M7*N7,Q3)</f>
        <v>19</v>
      </c>
      <c r="Q7" s="2">
        <f t="shared" si="1"/>
        <v>257</v>
      </c>
      <c r="U7" s="2" t="s">
        <v>22</v>
      </c>
      <c r="V7" s="2">
        <f>IF(AA4&gt;0,AA4,AA4+AB4)</f>
        <v>129</v>
      </c>
      <c r="Z7" s="2"/>
      <c r="AA7" s="2">
        <f>V7*V3</f>
        <v>258</v>
      </c>
      <c r="AB7" s="5">
        <f>U3</f>
        <v>257</v>
      </c>
      <c r="AC7" s="2">
        <f>(AA7-AD7)/AB7</f>
        <v>1</v>
      </c>
      <c r="AD7" s="2">
        <f>MOD(AA7,U3)</f>
        <v>1</v>
      </c>
    </row>
    <row r="8" spans="1:30" ht="15.6" x14ac:dyDescent="0.3">
      <c r="A8" s="42"/>
      <c r="C8" s="2"/>
      <c r="D8" s="38">
        <f>C9-C7</f>
        <v>-55</v>
      </c>
      <c r="E8" s="47">
        <f>E6</f>
        <v>129</v>
      </c>
      <c r="F8" s="32">
        <f>MOD(D8*E8,Q5)</f>
        <v>101</v>
      </c>
      <c r="G8" s="33"/>
      <c r="H8" s="33"/>
      <c r="I8" s="2"/>
      <c r="J8" s="33">
        <f>I9-I7</f>
        <v>-105</v>
      </c>
      <c r="K8" s="45">
        <f>K6</f>
        <v>43</v>
      </c>
      <c r="L8" s="32">
        <f>MOD(J8*K8,Q4)</f>
        <v>111</v>
      </c>
      <c r="M8" s="33"/>
      <c r="N8" s="2"/>
      <c r="O8" s="2"/>
      <c r="P8" s="2"/>
      <c r="Q8" s="2">
        <f t="shared" si="1"/>
        <v>257</v>
      </c>
      <c r="Z8" s="2"/>
      <c r="AA8" s="2"/>
      <c r="AB8" s="2"/>
    </row>
    <row r="9" spans="1:30" ht="15.6" x14ac:dyDescent="0.3">
      <c r="A9" s="33">
        <v>3</v>
      </c>
      <c r="B9" s="2">
        <v>9</v>
      </c>
      <c r="C9" s="15">
        <f>MOD(M26+B9*MOD(N26+B9*MOD(O26+B9*MOD(P26+Q26*B9,Q6),Q6),Q6),Q6)</f>
        <v>138</v>
      </c>
      <c r="D9" s="33"/>
      <c r="E9" s="33"/>
      <c r="F9" s="2"/>
      <c r="G9" s="33">
        <f>F10-F8</f>
        <v>64</v>
      </c>
      <c r="H9" s="45">
        <f>H7</f>
        <v>193</v>
      </c>
      <c r="I9" s="32">
        <f>MOD(G9*H9,Q5)</f>
        <v>16</v>
      </c>
      <c r="J9" s="33"/>
      <c r="K9" s="2"/>
      <c r="M9" s="33"/>
      <c r="N9" s="2"/>
      <c r="O9" s="2"/>
      <c r="P9" s="2"/>
      <c r="Q9" s="2">
        <f t="shared" si="1"/>
        <v>257</v>
      </c>
      <c r="T9" s="1" t="s">
        <v>8</v>
      </c>
      <c r="U9" s="2"/>
      <c r="V9" s="2"/>
      <c r="W9" s="2"/>
      <c r="X9" s="2"/>
      <c r="Y9" s="2"/>
      <c r="Z9" s="2"/>
      <c r="AA9" s="2"/>
      <c r="AB9" s="2"/>
      <c r="AC9" s="2"/>
    </row>
    <row r="10" spans="1:30" ht="15.6" x14ac:dyDescent="0.3">
      <c r="A10" s="42"/>
      <c r="C10" s="2"/>
      <c r="D10" s="39">
        <f>C11-C9</f>
        <v>73</v>
      </c>
      <c r="E10" s="48">
        <f>E8</f>
        <v>129</v>
      </c>
      <c r="F10" s="32">
        <f>MOD(D10*E10,Q6)</f>
        <v>165</v>
      </c>
      <c r="G10" s="2"/>
      <c r="H10" s="33"/>
      <c r="J10" s="33"/>
      <c r="K10" s="2"/>
      <c r="M10" s="33"/>
      <c r="N10" s="2"/>
      <c r="O10" s="2"/>
      <c r="P10" s="2"/>
      <c r="Q10" s="2">
        <f t="shared" si="1"/>
        <v>257</v>
      </c>
      <c r="U10" s="11" t="s">
        <v>9</v>
      </c>
      <c r="V10" s="11" t="s">
        <v>10</v>
      </c>
      <c r="W10" s="3" t="s">
        <v>11</v>
      </c>
      <c r="X10" s="12" t="s">
        <v>12</v>
      </c>
      <c r="Y10" s="2"/>
      <c r="Z10" s="13" t="s">
        <v>13</v>
      </c>
      <c r="AA10" s="13" t="s">
        <v>14</v>
      </c>
      <c r="AB10" s="13" t="s">
        <v>15</v>
      </c>
      <c r="AC10" s="2"/>
    </row>
    <row r="11" spans="1:30" ht="15.6" x14ac:dyDescent="0.3">
      <c r="A11" s="33">
        <v>4</v>
      </c>
      <c r="B11" s="2">
        <v>11</v>
      </c>
      <c r="C11" s="15">
        <f>MOD(M27+B11*MOD(N27+B11*MOD(O27+B11*MOD(P27+Q27*B11,Q7),Q7),Q7),Q7)</f>
        <v>211</v>
      </c>
      <c r="D11" s="2"/>
      <c r="G11" s="2"/>
      <c r="H11" s="2"/>
      <c r="J11" s="2"/>
      <c r="K11" s="2"/>
      <c r="M11" s="2"/>
      <c r="N11" s="2"/>
      <c r="O11" s="2"/>
      <c r="P11" s="2"/>
      <c r="U11" s="2">
        <v>257</v>
      </c>
      <c r="V11" s="14">
        <v>4</v>
      </c>
      <c r="W11" s="2">
        <f>(U11-X11)/V11</f>
        <v>64</v>
      </c>
      <c r="X11" s="15">
        <f>MOD(U11,V11)</f>
        <v>1</v>
      </c>
      <c r="Y11" s="2"/>
      <c r="Z11" s="2">
        <v>0</v>
      </c>
      <c r="AA11" s="15">
        <v>1</v>
      </c>
      <c r="AB11" s="16">
        <f>Z11-AA11*W11</f>
        <v>-64</v>
      </c>
      <c r="AC11" s="2"/>
    </row>
    <row r="12" spans="1:30" ht="15.6" x14ac:dyDescent="0.3">
      <c r="A12" s="42"/>
      <c r="U12" s="14">
        <f>V11</f>
        <v>4</v>
      </c>
      <c r="V12" s="15">
        <f>X11</f>
        <v>1</v>
      </c>
      <c r="W12" s="2">
        <f>(U12-X12)/V12</f>
        <v>4</v>
      </c>
      <c r="X12" s="16">
        <f>MOD(U12,V12)</f>
        <v>0</v>
      </c>
      <c r="Y12" s="2"/>
      <c r="Z12" s="15">
        <f>AA11</f>
        <v>1</v>
      </c>
      <c r="AA12" s="16">
        <f>AB11</f>
        <v>-64</v>
      </c>
      <c r="AB12" s="17">
        <f t="shared" ref="AB12" si="2">Z12-AA12*W12</f>
        <v>257</v>
      </c>
      <c r="AC12" s="2"/>
    </row>
    <row r="13" spans="1:30" ht="15.6" x14ac:dyDescent="0.3">
      <c r="A13" s="33">
        <v>5</v>
      </c>
      <c r="B13" s="2">
        <v>13</v>
      </c>
      <c r="C13" s="40">
        <f>MOD(M28+B13*MOD(N28+B13*MOD(O28+B13*MOD(P28+Q28*B13,Q8),Q8),Q8),Q8)</f>
        <v>186</v>
      </c>
    </row>
    <row r="14" spans="1:30" ht="18.600000000000001" x14ac:dyDescent="0.3">
      <c r="A14" s="42"/>
      <c r="U14" s="2" t="s">
        <v>16</v>
      </c>
      <c r="V14" s="18" t="s">
        <v>23</v>
      </c>
      <c r="W14">
        <f>X11</f>
        <v>1</v>
      </c>
      <c r="Z14" s="2" t="s">
        <v>17</v>
      </c>
      <c r="AA14" s="2" t="s">
        <v>18</v>
      </c>
      <c r="AB14" s="5" t="s">
        <v>19</v>
      </c>
      <c r="AC14" s="5" t="s">
        <v>20</v>
      </c>
      <c r="AD14" s="2" t="s">
        <v>21</v>
      </c>
    </row>
    <row r="15" spans="1:30" ht="18.600000000000001" x14ac:dyDescent="0.3">
      <c r="A15" s="33">
        <v>6</v>
      </c>
      <c r="B15" s="2">
        <v>15</v>
      </c>
      <c r="C15" s="1">
        <f>MOD(M29+B15*MOD(N29+B15*MOD(O29+B15*MOD(P29+Q29*B15,Q9),Q9),Q9),Q9)</f>
        <v>194</v>
      </c>
      <c r="U15" s="2" t="s">
        <v>22</v>
      </c>
      <c r="V15" s="2">
        <f>IF(AA12&gt;0,AA12,AA12+AB12)</f>
        <v>193</v>
      </c>
      <c r="Z15" s="2"/>
      <c r="AA15" s="2">
        <f>V15*V11</f>
        <v>772</v>
      </c>
      <c r="AB15" s="5">
        <f>U11</f>
        <v>257</v>
      </c>
      <c r="AC15" s="2">
        <f>(AA15-AD15)/AB15</f>
        <v>3</v>
      </c>
      <c r="AD15" s="2">
        <f>MOD(AA15,U11)</f>
        <v>1</v>
      </c>
    </row>
    <row r="16" spans="1:30" ht="15.6" x14ac:dyDescent="0.3">
      <c r="A16" s="42"/>
      <c r="Z16" s="2"/>
      <c r="AA16" s="2"/>
      <c r="AB16" s="2"/>
    </row>
    <row r="17" spans="1:30" ht="15.6" x14ac:dyDescent="0.3">
      <c r="A17" s="33">
        <v>7</v>
      </c>
      <c r="B17" s="2">
        <v>17</v>
      </c>
      <c r="C17" s="1">
        <f>MOD(M30+B17*MOD(N30+B17*MOD(O30+B17*MOD(P30+Q30*B17,Q10),Q10),Q10),Q10)</f>
        <v>209</v>
      </c>
      <c r="T17" s="1" t="s">
        <v>8</v>
      </c>
      <c r="U17" s="2"/>
      <c r="V17" s="2"/>
      <c r="W17" s="2"/>
      <c r="X17" s="2"/>
      <c r="Y17" s="2"/>
      <c r="Z17" s="2"/>
      <c r="AA17" s="2"/>
      <c r="AB17" s="2"/>
      <c r="AC17" s="2"/>
    </row>
    <row r="18" spans="1:30" ht="15.6" x14ac:dyDescent="0.3">
      <c r="H18" s="2"/>
      <c r="U18" s="11" t="s">
        <v>9</v>
      </c>
      <c r="V18" s="11" t="s">
        <v>10</v>
      </c>
      <c r="W18" s="3" t="s">
        <v>11</v>
      </c>
      <c r="X18" s="12" t="s">
        <v>12</v>
      </c>
      <c r="Y18" s="2"/>
      <c r="Z18" s="13" t="s">
        <v>13</v>
      </c>
      <c r="AA18" s="13" t="s">
        <v>14</v>
      </c>
      <c r="AB18" s="13" t="s">
        <v>15</v>
      </c>
      <c r="AC18" s="2"/>
    </row>
    <row r="19" spans="1:30" ht="15.6" x14ac:dyDescent="0.3">
      <c r="H19" s="2"/>
      <c r="L19" s="2"/>
      <c r="M19" s="2"/>
      <c r="U19" s="2">
        <v>257</v>
      </c>
      <c r="V19" s="14">
        <v>6</v>
      </c>
      <c r="W19" s="2">
        <f>(U19-X19)/V19</f>
        <v>42</v>
      </c>
      <c r="X19" s="15">
        <f>MOD(U19,V19)</f>
        <v>5</v>
      </c>
      <c r="Y19" s="2"/>
      <c r="Z19" s="2">
        <v>0</v>
      </c>
      <c r="AA19" s="15">
        <v>1</v>
      </c>
      <c r="AB19" s="16">
        <f>Z19-AA19*W19</f>
        <v>-42</v>
      </c>
      <c r="AC19" s="2"/>
    </row>
    <row r="20" spans="1:30" ht="15.6" x14ac:dyDescent="0.3">
      <c r="H20" s="2"/>
      <c r="L20" s="2"/>
      <c r="M20" s="2"/>
      <c r="U20" s="14">
        <f>V19</f>
        <v>6</v>
      </c>
      <c r="V20" s="15">
        <f>X19</f>
        <v>5</v>
      </c>
      <c r="W20" s="2">
        <f>(U20-X20)/V20</f>
        <v>1</v>
      </c>
      <c r="X20" s="16">
        <f>MOD(U20,V20)</f>
        <v>1</v>
      </c>
      <c r="Y20" s="2"/>
      <c r="Z20" s="15">
        <f>AA19</f>
        <v>1</v>
      </c>
      <c r="AA20" s="16">
        <f>AB19</f>
        <v>-42</v>
      </c>
      <c r="AB20" s="17">
        <f t="shared" ref="AB20" si="3">Z20-AA20*W20</f>
        <v>43</v>
      </c>
      <c r="AC20" s="2"/>
    </row>
    <row r="21" spans="1:30" ht="15.6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U21" s="14">
        <f>V20</f>
        <v>5</v>
      </c>
      <c r="V21" s="15">
        <f>X20</f>
        <v>1</v>
      </c>
      <c r="W21" s="2">
        <f>(U21-X21)/V21</f>
        <v>5</v>
      </c>
      <c r="X21" s="16">
        <f>MOD(U21,V21)</f>
        <v>0</v>
      </c>
      <c r="Y21" s="2"/>
      <c r="Z21" s="15">
        <f>AA20</f>
        <v>-42</v>
      </c>
      <c r="AA21" s="16">
        <f>AB20</f>
        <v>43</v>
      </c>
      <c r="AB21" s="17">
        <f t="shared" ref="AB21" si="4">Z21-AA21*W21</f>
        <v>-257</v>
      </c>
    </row>
    <row r="22" spans="1:30" ht="18.600000000000001" x14ac:dyDescent="0.3">
      <c r="B22" s="3" t="s">
        <v>0</v>
      </c>
      <c r="C22" s="33">
        <v>0</v>
      </c>
      <c r="D22" s="33">
        <v>1</v>
      </c>
      <c r="E22" s="33">
        <v>2</v>
      </c>
      <c r="F22" s="33">
        <v>3</v>
      </c>
      <c r="G22" s="33">
        <v>4</v>
      </c>
      <c r="H22" s="33">
        <v>5</v>
      </c>
      <c r="I22" s="33">
        <v>6</v>
      </c>
      <c r="J22" s="33">
        <v>7</v>
      </c>
      <c r="L22" s="4" t="s">
        <v>0</v>
      </c>
      <c r="M22" s="2">
        <v>0</v>
      </c>
      <c r="N22" s="2">
        <v>1</v>
      </c>
      <c r="O22" s="2">
        <v>2</v>
      </c>
      <c r="P22" s="2">
        <v>3</v>
      </c>
      <c r="Q22" s="2">
        <v>4</v>
      </c>
      <c r="U22" s="2" t="s">
        <v>16</v>
      </c>
      <c r="V22" s="18" t="s">
        <v>23</v>
      </c>
      <c r="W22">
        <f>X19</f>
        <v>5</v>
      </c>
      <c r="Z22" s="2" t="s">
        <v>17</v>
      </c>
      <c r="AA22" s="2" t="s">
        <v>18</v>
      </c>
      <c r="AB22" s="5" t="s">
        <v>19</v>
      </c>
      <c r="AC22" s="5" t="s">
        <v>20</v>
      </c>
      <c r="AD22" s="2" t="s">
        <v>21</v>
      </c>
    </row>
    <row r="23" spans="1:30" ht="19.8" x14ac:dyDescent="0.4">
      <c r="B23" s="3" t="s">
        <v>2</v>
      </c>
      <c r="C23" s="33">
        <v>3</v>
      </c>
      <c r="D23" s="33">
        <v>5</v>
      </c>
      <c r="E23" s="33">
        <v>7</v>
      </c>
      <c r="F23" s="33">
        <v>9</v>
      </c>
      <c r="G23" s="33">
        <v>11</v>
      </c>
      <c r="H23" s="33">
        <v>17</v>
      </c>
      <c r="I23" s="33">
        <v>19</v>
      </c>
      <c r="J23" s="33">
        <v>23</v>
      </c>
      <c r="L23" s="3" t="s">
        <v>1</v>
      </c>
      <c r="M23" s="2">
        <v>200</v>
      </c>
      <c r="N23" s="2">
        <v>11</v>
      </c>
      <c r="O23" s="2">
        <v>13</v>
      </c>
      <c r="P23" s="2">
        <v>17</v>
      </c>
      <c r="Q23" s="2">
        <v>19</v>
      </c>
      <c r="U23" s="2" t="s">
        <v>22</v>
      </c>
      <c r="V23" s="2">
        <f>IF(AA21&gt;0,AA21,AA21+AB21)</f>
        <v>43</v>
      </c>
      <c r="Z23" s="2"/>
      <c r="AA23" s="2">
        <f>V23*V19</f>
        <v>258</v>
      </c>
      <c r="AB23" s="5">
        <f>U19</f>
        <v>257</v>
      </c>
      <c r="AC23" s="2">
        <f>(AA23-AD23)/AB23</f>
        <v>1</v>
      </c>
      <c r="AD23" s="2">
        <f>MOD(AA23,U19)</f>
        <v>1</v>
      </c>
    </row>
    <row r="24" spans="1:30" ht="18" x14ac:dyDescent="0.3">
      <c r="B24" s="7" t="s">
        <v>6</v>
      </c>
      <c r="C24" s="33">
        <v>35</v>
      </c>
      <c r="D24" s="33">
        <v>188</v>
      </c>
      <c r="E24" s="33">
        <v>193</v>
      </c>
      <c r="F24" s="33">
        <v>138</v>
      </c>
      <c r="G24" s="33">
        <v>211</v>
      </c>
      <c r="H24" s="33">
        <v>209</v>
      </c>
      <c r="I24" s="33">
        <v>48</v>
      </c>
      <c r="J24" s="33">
        <v>251</v>
      </c>
      <c r="L24" s="2"/>
      <c r="M24" s="2">
        <f>M23</f>
        <v>200</v>
      </c>
      <c r="N24" s="2">
        <f t="shared" ref="N24:Q39" si="5">N23</f>
        <v>11</v>
      </c>
      <c r="O24" s="2">
        <f t="shared" si="5"/>
        <v>13</v>
      </c>
      <c r="P24" s="2">
        <f t="shared" si="5"/>
        <v>17</v>
      </c>
      <c r="Q24" s="2">
        <f t="shared" si="5"/>
        <v>19</v>
      </c>
    </row>
    <row r="25" spans="1:30" ht="15.6" x14ac:dyDescent="0.3">
      <c r="C25" s="33"/>
      <c r="D25" s="33"/>
      <c r="E25" s="33"/>
      <c r="F25" s="33"/>
      <c r="G25" s="33"/>
      <c r="H25" s="33"/>
      <c r="I25" s="33"/>
      <c r="J25" s="33"/>
      <c r="L25" s="2"/>
      <c r="M25" s="2">
        <f t="shared" ref="M25:M39" si="6">M24</f>
        <v>200</v>
      </c>
      <c r="N25" s="2">
        <f t="shared" si="5"/>
        <v>11</v>
      </c>
      <c r="O25" s="2">
        <f t="shared" si="5"/>
        <v>13</v>
      </c>
      <c r="P25" s="2">
        <f t="shared" si="5"/>
        <v>17</v>
      </c>
      <c r="Q25" s="2">
        <f t="shared" si="5"/>
        <v>19</v>
      </c>
      <c r="T25" s="1" t="s">
        <v>8</v>
      </c>
      <c r="U25" s="2"/>
      <c r="V25" s="2"/>
      <c r="W25" s="2"/>
      <c r="X25" s="2"/>
      <c r="Y25" s="2"/>
      <c r="Z25" s="2"/>
      <c r="AA25" s="2"/>
      <c r="AB25" s="2"/>
      <c r="AC25" s="2"/>
    </row>
    <row r="26" spans="1:30" ht="15.6" x14ac:dyDescent="0.3">
      <c r="B26" s="19">
        <v>0</v>
      </c>
      <c r="C26" s="43">
        <v>3</v>
      </c>
      <c r="D26" s="34">
        <v>35</v>
      </c>
      <c r="E26" s="33"/>
      <c r="F26" s="33"/>
      <c r="G26" s="33"/>
      <c r="H26" s="33"/>
      <c r="I26" s="33"/>
      <c r="J26" s="33"/>
      <c r="L26" s="2"/>
      <c r="M26" s="2">
        <f t="shared" si="6"/>
        <v>200</v>
      </c>
      <c r="N26" s="2">
        <f t="shared" si="5"/>
        <v>11</v>
      </c>
      <c r="O26" s="2">
        <f t="shared" si="5"/>
        <v>13</v>
      </c>
      <c r="P26" s="2">
        <f t="shared" si="5"/>
        <v>17</v>
      </c>
      <c r="Q26" s="2">
        <f t="shared" si="5"/>
        <v>19</v>
      </c>
      <c r="U26" s="11" t="s">
        <v>9</v>
      </c>
      <c r="V26" s="11" t="s">
        <v>10</v>
      </c>
      <c r="W26" s="3" t="s">
        <v>11</v>
      </c>
      <c r="X26" s="12" t="s">
        <v>12</v>
      </c>
      <c r="Y26" s="2"/>
      <c r="Z26" s="13" t="s">
        <v>13</v>
      </c>
      <c r="AA26" s="13" t="s">
        <v>14</v>
      </c>
      <c r="AB26" s="13" t="s">
        <v>15</v>
      </c>
      <c r="AC26" s="2"/>
    </row>
    <row r="27" spans="1:30" ht="15.6" x14ac:dyDescent="0.3">
      <c r="B27" s="20">
        <v>1</v>
      </c>
      <c r="C27" s="33">
        <v>5</v>
      </c>
      <c r="D27" s="35">
        <v>188</v>
      </c>
      <c r="E27" s="33"/>
      <c r="F27" s="33"/>
      <c r="G27" s="33"/>
      <c r="H27" s="33"/>
      <c r="I27" s="33"/>
      <c r="J27" s="33"/>
      <c r="L27" s="2"/>
      <c r="M27" s="2">
        <f t="shared" si="6"/>
        <v>200</v>
      </c>
      <c r="N27" s="2">
        <f t="shared" si="5"/>
        <v>11</v>
      </c>
      <c r="O27" s="2">
        <f t="shared" si="5"/>
        <v>13</v>
      </c>
      <c r="P27" s="2">
        <f t="shared" si="5"/>
        <v>17</v>
      </c>
      <c r="Q27" s="2">
        <f t="shared" si="5"/>
        <v>19</v>
      </c>
      <c r="U27" s="2">
        <v>257</v>
      </c>
      <c r="V27" s="14">
        <v>8</v>
      </c>
      <c r="W27" s="2">
        <f>(U27-X27)/V27</f>
        <v>32</v>
      </c>
      <c r="X27" s="15">
        <f>MOD(U27,V27)</f>
        <v>1</v>
      </c>
      <c r="Y27" s="2"/>
      <c r="Z27" s="2">
        <v>0</v>
      </c>
      <c r="AA27" s="15">
        <v>1</v>
      </c>
      <c r="AB27" s="16">
        <f>Z27-AA27*W27</f>
        <v>-32</v>
      </c>
      <c r="AC27" s="2"/>
    </row>
    <row r="28" spans="1:30" ht="15.6" x14ac:dyDescent="0.3">
      <c r="B28" s="20">
        <v>2</v>
      </c>
      <c r="C28" s="33">
        <v>7</v>
      </c>
      <c r="D28" s="35">
        <v>193</v>
      </c>
      <c r="E28" s="33"/>
      <c r="F28" s="33"/>
      <c r="G28" s="33"/>
      <c r="H28" s="33"/>
      <c r="I28" s="33"/>
      <c r="J28" s="33"/>
      <c r="L28" s="2"/>
      <c r="M28" s="2">
        <f t="shared" si="6"/>
        <v>200</v>
      </c>
      <c r="N28" s="2">
        <f t="shared" si="5"/>
        <v>11</v>
      </c>
      <c r="O28" s="2">
        <f t="shared" si="5"/>
        <v>13</v>
      </c>
      <c r="P28" s="2">
        <f t="shared" si="5"/>
        <v>17</v>
      </c>
      <c r="Q28" s="2">
        <f t="shared" si="5"/>
        <v>19</v>
      </c>
      <c r="U28" s="14">
        <f>V27</f>
        <v>8</v>
      </c>
      <c r="V28" s="15">
        <f>X27</f>
        <v>1</v>
      </c>
      <c r="W28" s="2">
        <f>(U28-X28)/V28</f>
        <v>8</v>
      </c>
      <c r="X28" s="16">
        <f>MOD(U28,V28)</f>
        <v>0</v>
      </c>
      <c r="Y28" s="2"/>
      <c r="Z28" s="15">
        <f>AA27</f>
        <v>1</v>
      </c>
      <c r="AA28" s="16">
        <f>AB27</f>
        <v>-32</v>
      </c>
      <c r="AB28" s="17">
        <f t="shared" ref="AB28" si="7">Z28-AA28*W28</f>
        <v>257</v>
      </c>
      <c r="AC28" s="2"/>
    </row>
    <row r="29" spans="1:30" ht="15.6" x14ac:dyDescent="0.3">
      <c r="B29" s="20">
        <v>3</v>
      </c>
      <c r="C29" s="33">
        <v>9</v>
      </c>
      <c r="D29" s="35">
        <v>138</v>
      </c>
      <c r="E29" s="33"/>
      <c r="F29" s="33"/>
      <c r="G29" s="33"/>
      <c r="H29" s="33"/>
      <c r="I29" s="33"/>
      <c r="J29" s="33"/>
      <c r="L29" s="2"/>
      <c r="M29" s="2">
        <f t="shared" si="6"/>
        <v>200</v>
      </c>
      <c r="N29" s="2">
        <f t="shared" si="5"/>
        <v>11</v>
      </c>
      <c r="O29" s="2">
        <f t="shared" si="5"/>
        <v>13</v>
      </c>
      <c r="P29" s="2">
        <f t="shared" si="5"/>
        <v>17</v>
      </c>
      <c r="Q29" s="2">
        <f t="shared" si="5"/>
        <v>19</v>
      </c>
      <c r="U29" s="2"/>
      <c r="V29" s="18"/>
      <c r="Z29" s="2"/>
      <c r="AA29" s="2"/>
      <c r="AB29" s="5"/>
      <c r="AC29" s="5"/>
      <c r="AD29" s="2"/>
    </row>
    <row r="30" spans="1:30" ht="18.600000000000001" x14ac:dyDescent="0.3">
      <c r="B30" s="20">
        <v>4</v>
      </c>
      <c r="C30" s="33">
        <v>11</v>
      </c>
      <c r="D30" s="35">
        <v>211</v>
      </c>
      <c r="E30" s="33"/>
      <c r="F30" s="33"/>
      <c r="G30" s="33"/>
      <c r="H30" s="33"/>
      <c r="I30" s="33"/>
      <c r="J30" s="33"/>
      <c r="L30" s="2"/>
      <c r="M30" s="2">
        <f t="shared" si="6"/>
        <v>200</v>
      </c>
      <c r="N30" s="2">
        <f t="shared" si="5"/>
        <v>11</v>
      </c>
      <c r="O30" s="2">
        <f t="shared" si="5"/>
        <v>13</v>
      </c>
      <c r="P30" s="2">
        <f t="shared" si="5"/>
        <v>17</v>
      </c>
      <c r="Q30" s="2">
        <f t="shared" si="5"/>
        <v>19</v>
      </c>
      <c r="U30" s="2" t="s">
        <v>16</v>
      </c>
      <c r="V30" s="18" t="s">
        <v>23</v>
      </c>
      <c r="W30">
        <f>X27</f>
        <v>1</v>
      </c>
      <c r="Z30" s="2" t="s">
        <v>17</v>
      </c>
      <c r="AA30" s="2" t="s">
        <v>18</v>
      </c>
      <c r="AB30" s="5" t="s">
        <v>19</v>
      </c>
      <c r="AC30" s="5" t="s">
        <v>20</v>
      </c>
      <c r="AD30" s="2" t="s">
        <v>21</v>
      </c>
    </row>
    <row r="31" spans="1:30" ht="18.600000000000001" x14ac:dyDescent="0.3">
      <c r="B31" s="20">
        <v>5</v>
      </c>
      <c r="C31" s="33">
        <v>17</v>
      </c>
      <c r="D31" s="35">
        <v>209</v>
      </c>
      <c r="E31" s="33"/>
      <c r="F31" s="33"/>
      <c r="G31" s="33"/>
      <c r="H31" s="33"/>
      <c r="I31" s="33"/>
      <c r="J31" s="33"/>
      <c r="L31" s="2"/>
      <c r="M31" s="2">
        <f t="shared" si="6"/>
        <v>200</v>
      </c>
      <c r="N31" s="2">
        <f t="shared" si="5"/>
        <v>11</v>
      </c>
      <c r="O31" s="2">
        <f t="shared" si="5"/>
        <v>13</v>
      </c>
      <c r="P31" s="2">
        <f t="shared" si="5"/>
        <v>17</v>
      </c>
      <c r="Q31" s="2">
        <f t="shared" si="5"/>
        <v>19</v>
      </c>
      <c r="U31" s="2" t="s">
        <v>22</v>
      </c>
      <c r="V31" s="2">
        <f>IF(AA28&gt;0,AA28,AA28+AB28)</f>
        <v>225</v>
      </c>
      <c r="Z31" s="2"/>
      <c r="AA31" s="2">
        <f>V31*V27</f>
        <v>1800</v>
      </c>
      <c r="AB31" s="5">
        <f>U27</f>
        <v>257</v>
      </c>
      <c r="AC31" s="2">
        <f>(AA31-AD31)/AB31</f>
        <v>7</v>
      </c>
      <c r="AD31" s="2">
        <f>MOD(AA31,U27)</f>
        <v>1</v>
      </c>
    </row>
    <row r="32" spans="1:30" ht="15.6" x14ac:dyDescent="0.3">
      <c r="B32" s="20">
        <v>6</v>
      </c>
      <c r="C32" s="33">
        <v>19</v>
      </c>
      <c r="D32" s="35">
        <v>48</v>
      </c>
      <c r="E32" s="33"/>
      <c r="F32" s="33"/>
      <c r="G32" s="33"/>
      <c r="H32" s="33"/>
      <c r="I32" s="33"/>
      <c r="J32" s="33"/>
      <c r="L32" s="2"/>
      <c r="M32" s="2">
        <f t="shared" si="6"/>
        <v>200</v>
      </c>
      <c r="N32" s="2">
        <f t="shared" si="5"/>
        <v>11</v>
      </c>
      <c r="O32" s="2">
        <f t="shared" si="5"/>
        <v>13</v>
      </c>
      <c r="P32" s="2">
        <f t="shared" si="5"/>
        <v>17</v>
      </c>
      <c r="Q32" s="2">
        <f t="shared" si="5"/>
        <v>19</v>
      </c>
    </row>
    <row r="33" spans="2:17" ht="15.6" x14ac:dyDescent="0.3">
      <c r="B33" s="21">
        <v>7</v>
      </c>
      <c r="C33" s="44">
        <v>23</v>
      </c>
      <c r="D33" s="36">
        <v>251</v>
      </c>
      <c r="E33" s="33"/>
      <c r="F33" s="33"/>
      <c r="G33" s="33"/>
      <c r="H33" s="33"/>
      <c r="I33" s="33"/>
      <c r="J33" s="33"/>
      <c r="L33" s="2"/>
      <c r="M33" s="2">
        <f t="shared" si="6"/>
        <v>200</v>
      </c>
      <c r="N33" s="2">
        <f t="shared" si="5"/>
        <v>11</v>
      </c>
      <c r="O33" s="2">
        <f t="shared" si="5"/>
        <v>13</v>
      </c>
      <c r="P33" s="2">
        <f t="shared" si="5"/>
        <v>17</v>
      </c>
      <c r="Q33" s="2">
        <f t="shared" si="5"/>
        <v>19</v>
      </c>
    </row>
    <row r="34" spans="2:17" ht="15.6" x14ac:dyDescent="0.3">
      <c r="L34" s="2"/>
      <c r="M34" s="2">
        <f t="shared" si="6"/>
        <v>200</v>
      </c>
      <c r="N34" s="2">
        <f t="shared" si="5"/>
        <v>11</v>
      </c>
      <c r="O34" s="2">
        <f t="shared" si="5"/>
        <v>13</v>
      </c>
      <c r="P34" s="2">
        <f t="shared" si="5"/>
        <v>17</v>
      </c>
      <c r="Q34" s="2">
        <f t="shared" si="5"/>
        <v>19</v>
      </c>
    </row>
    <row r="35" spans="2:17" ht="15.6" x14ac:dyDescent="0.3">
      <c r="L35" s="2"/>
      <c r="M35" s="2">
        <f t="shared" si="6"/>
        <v>200</v>
      </c>
      <c r="N35" s="2">
        <f t="shared" si="5"/>
        <v>11</v>
      </c>
      <c r="O35" s="2">
        <f t="shared" si="5"/>
        <v>13</v>
      </c>
      <c r="P35" s="2">
        <f t="shared" si="5"/>
        <v>17</v>
      </c>
      <c r="Q35" s="2">
        <f t="shared" si="5"/>
        <v>19</v>
      </c>
    </row>
    <row r="36" spans="2:17" ht="15.6" x14ac:dyDescent="0.3">
      <c r="L36" s="2"/>
      <c r="M36" s="2">
        <f t="shared" si="6"/>
        <v>200</v>
      </c>
      <c r="N36" s="2">
        <f t="shared" si="5"/>
        <v>11</v>
      </c>
      <c r="O36" s="2">
        <f t="shared" si="5"/>
        <v>13</v>
      </c>
      <c r="P36" s="2">
        <f t="shared" si="5"/>
        <v>17</v>
      </c>
      <c r="Q36" s="2">
        <f t="shared" si="5"/>
        <v>19</v>
      </c>
    </row>
    <row r="37" spans="2:17" ht="15.6" x14ac:dyDescent="0.3">
      <c r="L37" s="2"/>
      <c r="M37" s="2">
        <f t="shared" si="6"/>
        <v>200</v>
      </c>
      <c r="N37" s="2">
        <f t="shared" si="5"/>
        <v>11</v>
      </c>
      <c r="O37" s="2">
        <f t="shared" si="5"/>
        <v>13</v>
      </c>
      <c r="P37" s="2">
        <f t="shared" si="5"/>
        <v>17</v>
      </c>
      <c r="Q37" s="2">
        <f t="shared" si="5"/>
        <v>19</v>
      </c>
    </row>
    <row r="38" spans="2:17" ht="15.6" x14ac:dyDescent="0.3">
      <c r="L38" s="2"/>
      <c r="M38" s="2">
        <f t="shared" si="6"/>
        <v>200</v>
      </c>
      <c r="N38" s="2">
        <f t="shared" si="5"/>
        <v>11</v>
      </c>
      <c r="O38" s="2">
        <f t="shared" si="5"/>
        <v>13</v>
      </c>
      <c r="P38" s="2">
        <f t="shared" si="5"/>
        <v>17</v>
      </c>
      <c r="Q38" s="2">
        <f t="shared" si="5"/>
        <v>19</v>
      </c>
    </row>
    <row r="39" spans="2:17" ht="15.6" x14ac:dyDescent="0.3">
      <c r="L39" s="2"/>
      <c r="M39" s="2">
        <f t="shared" si="6"/>
        <v>200</v>
      </c>
      <c r="N39" s="2">
        <f t="shared" si="5"/>
        <v>11</v>
      </c>
      <c r="O39" s="2">
        <f t="shared" si="5"/>
        <v>13</v>
      </c>
      <c r="P39" s="2">
        <f t="shared" si="5"/>
        <v>17</v>
      </c>
      <c r="Q39" s="2">
        <f t="shared" si="5"/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74"/>
  <sheetViews>
    <sheetView topLeftCell="B65" zoomScale="160" zoomScaleNormal="160" workbookViewId="0">
      <selection activeCell="I74" sqref="I74"/>
    </sheetView>
  </sheetViews>
  <sheetFormatPr defaultRowHeight="14.4" x14ac:dyDescent="0.3"/>
  <cols>
    <col min="1" max="1" width="1.6640625" customWidth="1"/>
    <col min="2" max="2" width="4.44140625" customWidth="1"/>
    <col min="4" max="4" width="5.44140625" customWidth="1"/>
    <col min="5" max="5" width="5.6640625" customWidth="1"/>
    <col min="6" max="6" width="6.109375" customWidth="1"/>
    <col min="7" max="7" width="3.6640625" customWidth="1"/>
    <col min="8" max="9" width="6.5546875" customWidth="1"/>
    <col min="10" max="10" width="13.44140625" customWidth="1"/>
  </cols>
  <sheetData>
    <row r="3" spans="2:12" ht="15.6" x14ac:dyDescent="0.3">
      <c r="B3" s="1" t="s">
        <v>8</v>
      </c>
      <c r="C3" s="2"/>
      <c r="D3" s="2"/>
      <c r="E3" s="2"/>
      <c r="F3" s="2"/>
      <c r="G3" s="2"/>
      <c r="H3" s="2"/>
      <c r="I3" s="2"/>
      <c r="J3" s="2"/>
      <c r="K3" s="2"/>
    </row>
    <row r="4" spans="2:12" ht="15.6" x14ac:dyDescent="0.3">
      <c r="C4" s="11" t="s">
        <v>9</v>
      </c>
      <c r="D4" s="11" t="s">
        <v>10</v>
      </c>
      <c r="E4" s="3" t="s">
        <v>11</v>
      </c>
      <c r="F4" s="12" t="s">
        <v>12</v>
      </c>
      <c r="G4" s="2"/>
      <c r="H4" s="13" t="s">
        <v>13</v>
      </c>
      <c r="I4" s="13" t="s">
        <v>14</v>
      </c>
      <c r="J4" s="13" t="s">
        <v>15</v>
      </c>
      <c r="K4" s="2"/>
    </row>
    <row r="5" spans="2:12" ht="15.6" x14ac:dyDescent="0.3">
      <c r="C5" s="2">
        <v>257</v>
      </c>
      <c r="D5" s="14">
        <v>2</v>
      </c>
      <c r="E5" s="2">
        <f>(C5-F5)/D5</f>
        <v>128</v>
      </c>
      <c r="F5" s="15">
        <f>MOD(C5,D5)</f>
        <v>1</v>
      </c>
      <c r="G5" s="2"/>
      <c r="H5" s="2">
        <v>0</v>
      </c>
      <c r="I5" s="15">
        <v>1</v>
      </c>
      <c r="J5" s="16">
        <f>H5-I5*E5</f>
        <v>-128</v>
      </c>
      <c r="K5" s="2"/>
    </row>
    <row r="6" spans="2:12" ht="15.6" x14ac:dyDescent="0.3">
      <c r="C6" s="14">
        <f>D5</f>
        <v>2</v>
      </c>
      <c r="D6" s="15">
        <f>F5</f>
        <v>1</v>
      </c>
      <c r="E6" s="2">
        <f>(C6-F6)/D6</f>
        <v>2</v>
      </c>
      <c r="F6" s="16">
        <f>MOD(C6,D6)</f>
        <v>0</v>
      </c>
      <c r="G6" s="2"/>
      <c r="H6" s="15">
        <f>I5</f>
        <v>1</v>
      </c>
      <c r="I6" s="16">
        <f>J5</f>
        <v>-128</v>
      </c>
      <c r="J6" s="17">
        <f t="shared" ref="J6" si="0">H6-I6*E6</f>
        <v>257</v>
      </c>
      <c r="K6" s="2"/>
    </row>
    <row r="8" spans="2:12" ht="18.600000000000001" x14ac:dyDescent="0.3">
      <c r="C8" s="2" t="s">
        <v>16</v>
      </c>
      <c r="H8" s="2" t="s">
        <v>17</v>
      </c>
      <c r="I8" s="2" t="s">
        <v>18</v>
      </c>
      <c r="J8" s="5" t="s">
        <v>19</v>
      </c>
      <c r="K8" s="5" t="s">
        <v>20</v>
      </c>
      <c r="L8" s="2" t="s">
        <v>21</v>
      </c>
    </row>
    <row r="9" spans="2:12" ht="15.6" x14ac:dyDescent="0.3">
      <c r="H9" s="2"/>
      <c r="I9" s="2">
        <f>I10*D5</f>
        <v>258</v>
      </c>
      <c r="J9" s="5">
        <f>C5</f>
        <v>257</v>
      </c>
      <c r="K9" s="2">
        <f>(I9-L9)/J9</f>
        <v>1</v>
      </c>
      <c r="L9" s="2">
        <f>MOD(I9,C5)</f>
        <v>1</v>
      </c>
    </row>
    <row r="10" spans="2:12" ht="18.600000000000001" x14ac:dyDescent="0.3">
      <c r="H10" s="2" t="s">
        <v>22</v>
      </c>
      <c r="I10" s="9">
        <f>IF(I6&lt;0,I6+J6,I6)</f>
        <v>129</v>
      </c>
      <c r="J10" s="2"/>
      <c r="K10" s="2">
        <f>J9*K9</f>
        <v>257</v>
      </c>
    </row>
    <row r="12" spans="2:12" ht="15.6" x14ac:dyDescent="0.3">
      <c r="B12" s="1" t="s">
        <v>8</v>
      </c>
      <c r="C12" s="2"/>
      <c r="D12" s="2"/>
      <c r="E12" s="2"/>
      <c r="F12" s="2"/>
      <c r="G12" s="2"/>
      <c r="H12" s="2"/>
      <c r="I12" s="2"/>
      <c r="J12" s="2"/>
      <c r="K12" s="2"/>
    </row>
    <row r="13" spans="2:12" ht="15.6" x14ac:dyDescent="0.3">
      <c r="C13" s="11" t="s">
        <v>9</v>
      </c>
      <c r="D13" s="11" t="s">
        <v>10</v>
      </c>
      <c r="E13" s="3" t="s">
        <v>11</v>
      </c>
      <c r="F13" s="12" t="s">
        <v>12</v>
      </c>
      <c r="G13" s="2"/>
      <c r="H13" s="13" t="s">
        <v>13</v>
      </c>
      <c r="I13" s="13" t="s">
        <v>14</v>
      </c>
      <c r="J13" s="13" t="s">
        <v>15</v>
      </c>
      <c r="K13" s="2"/>
    </row>
    <row r="14" spans="2:12" ht="15.6" x14ac:dyDescent="0.3">
      <c r="C14" s="2">
        <v>257</v>
      </c>
      <c r="D14" s="14">
        <v>4</v>
      </c>
      <c r="E14" s="2">
        <f>(C14-F14)/D14</f>
        <v>64</v>
      </c>
      <c r="F14" s="15">
        <f>MOD(C14,D14)</f>
        <v>1</v>
      </c>
      <c r="G14" s="2"/>
      <c r="H14" s="2">
        <v>0</v>
      </c>
      <c r="I14" s="15">
        <v>1</v>
      </c>
      <c r="J14" s="16">
        <f>H14-I14*E14</f>
        <v>-64</v>
      </c>
      <c r="K14" s="2"/>
    </row>
    <row r="15" spans="2:12" ht="15.6" x14ac:dyDescent="0.3">
      <c r="C15" s="14">
        <f>D14</f>
        <v>4</v>
      </c>
      <c r="D15" s="15">
        <f>F14</f>
        <v>1</v>
      </c>
      <c r="E15" s="2">
        <f>(C15-F15)/D15</f>
        <v>4</v>
      </c>
      <c r="F15" s="16">
        <f>MOD(C15,D15)</f>
        <v>0</v>
      </c>
      <c r="G15" s="2"/>
      <c r="H15" s="15">
        <f>I14</f>
        <v>1</v>
      </c>
      <c r="I15" s="16">
        <f>J14</f>
        <v>-64</v>
      </c>
      <c r="J15" s="17">
        <f t="shared" ref="J15" si="1">H15-I15*E15</f>
        <v>257</v>
      </c>
      <c r="K15" s="2"/>
    </row>
    <row r="17" spans="2:12" ht="18.600000000000001" x14ac:dyDescent="0.3">
      <c r="C17" s="2" t="s">
        <v>16</v>
      </c>
      <c r="H17" s="2" t="s">
        <v>17</v>
      </c>
      <c r="I17" s="2" t="s">
        <v>18</v>
      </c>
      <c r="J17" s="5" t="s">
        <v>19</v>
      </c>
      <c r="K17" s="5" t="s">
        <v>20</v>
      </c>
      <c r="L17" s="2" t="s">
        <v>21</v>
      </c>
    </row>
    <row r="18" spans="2:12" ht="15.6" x14ac:dyDescent="0.3">
      <c r="H18" s="2"/>
      <c r="I18" s="2">
        <f>I19*D14</f>
        <v>772</v>
      </c>
      <c r="J18" s="5">
        <f>C14</f>
        <v>257</v>
      </c>
      <c r="K18" s="2">
        <f>(I18-L18)/J18</f>
        <v>3</v>
      </c>
      <c r="L18" s="2">
        <f>MOD(I18,C14)</f>
        <v>1</v>
      </c>
    </row>
    <row r="19" spans="2:12" ht="18.600000000000001" x14ac:dyDescent="0.3">
      <c r="H19" s="2" t="s">
        <v>22</v>
      </c>
      <c r="I19" s="9">
        <f>IF(I15&lt;0,I15+J15,I15)</f>
        <v>193</v>
      </c>
      <c r="J19" s="2"/>
      <c r="K19" s="2">
        <f>J18*K18</f>
        <v>771</v>
      </c>
    </row>
    <row r="21" spans="2:12" ht="15.6" x14ac:dyDescent="0.3">
      <c r="B21" s="1" t="s">
        <v>8</v>
      </c>
      <c r="C21" s="2"/>
      <c r="D21" s="2"/>
      <c r="E21" s="2"/>
      <c r="F21" s="2"/>
      <c r="G21" s="2"/>
      <c r="H21" s="2"/>
      <c r="I21" s="2"/>
      <c r="J21" s="2"/>
      <c r="K21" s="2"/>
    </row>
    <row r="22" spans="2:12" ht="15.6" x14ac:dyDescent="0.3">
      <c r="C22" s="11" t="s">
        <v>9</v>
      </c>
      <c r="D22" s="11" t="s">
        <v>10</v>
      </c>
      <c r="E22" s="3" t="s">
        <v>11</v>
      </c>
      <c r="F22" s="12" t="s">
        <v>12</v>
      </c>
      <c r="G22" s="2"/>
      <c r="H22" s="13" t="s">
        <v>13</v>
      </c>
      <c r="I22" s="13" t="s">
        <v>14</v>
      </c>
      <c r="J22" s="13" t="s">
        <v>15</v>
      </c>
      <c r="K22" s="2"/>
    </row>
    <row r="23" spans="2:12" ht="15.6" x14ac:dyDescent="0.3">
      <c r="C23" s="2">
        <v>257</v>
      </c>
      <c r="D23" s="14">
        <v>6</v>
      </c>
      <c r="E23" s="2">
        <f>(C23-F23)/D23</f>
        <v>42</v>
      </c>
      <c r="F23" s="15">
        <f>MOD(C23,D23)</f>
        <v>5</v>
      </c>
      <c r="G23" s="2"/>
      <c r="H23" s="2">
        <v>0</v>
      </c>
      <c r="I23" s="15">
        <v>1</v>
      </c>
      <c r="J23" s="16">
        <f>H23-I23*E23</f>
        <v>-42</v>
      </c>
      <c r="K23" s="2"/>
    </row>
    <row r="24" spans="2:12" ht="15.6" x14ac:dyDescent="0.3">
      <c r="C24" s="14">
        <f>D23</f>
        <v>6</v>
      </c>
      <c r="D24" s="15">
        <f>F23</f>
        <v>5</v>
      </c>
      <c r="E24" s="2">
        <f>(C24-F24)/D24</f>
        <v>1</v>
      </c>
      <c r="F24" s="16">
        <f>MOD(C24,D24)</f>
        <v>1</v>
      </c>
      <c r="G24" s="2"/>
      <c r="H24" s="15">
        <f>I23</f>
        <v>1</v>
      </c>
      <c r="I24" s="16">
        <f>J23</f>
        <v>-42</v>
      </c>
      <c r="J24" s="17">
        <f t="shared" ref="J24:J25" si="2">H24-I24*E24</f>
        <v>43</v>
      </c>
      <c r="K24" s="2"/>
    </row>
    <row r="25" spans="2:12" ht="15.6" x14ac:dyDescent="0.3">
      <c r="C25" s="14">
        <f>D24</f>
        <v>5</v>
      </c>
      <c r="D25" s="15">
        <f>F24</f>
        <v>1</v>
      </c>
      <c r="E25" s="2">
        <f>(C25-F25)/D25</f>
        <v>5</v>
      </c>
      <c r="F25" s="16">
        <f>MOD(C25,D25)</f>
        <v>0</v>
      </c>
      <c r="G25" s="2"/>
      <c r="H25" s="15">
        <f>I24</f>
        <v>-42</v>
      </c>
      <c r="I25" s="16">
        <f>J24</f>
        <v>43</v>
      </c>
      <c r="J25" s="17">
        <f t="shared" si="2"/>
        <v>-257</v>
      </c>
    </row>
    <row r="26" spans="2:12" ht="18.600000000000001" x14ac:dyDescent="0.3">
      <c r="C26" s="2" t="s">
        <v>16</v>
      </c>
      <c r="H26" s="2" t="s">
        <v>17</v>
      </c>
      <c r="I26" s="2" t="s">
        <v>18</v>
      </c>
      <c r="J26" s="5" t="s">
        <v>19</v>
      </c>
      <c r="K26" s="5" t="s">
        <v>20</v>
      </c>
      <c r="L26" s="2" t="s">
        <v>21</v>
      </c>
    </row>
    <row r="27" spans="2:12" ht="15.6" x14ac:dyDescent="0.3">
      <c r="H27" s="2"/>
      <c r="I27" s="2">
        <f>I28*D23</f>
        <v>258</v>
      </c>
      <c r="J27" s="5">
        <f>C23</f>
        <v>257</v>
      </c>
      <c r="K27" s="2">
        <f>(I27-L27)/J27</f>
        <v>1</v>
      </c>
      <c r="L27" s="2">
        <f>MOD(I27,C23)</f>
        <v>1</v>
      </c>
    </row>
    <row r="28" spans="2:12" ht="18.600000000000001" x14ac:dyDescent="0.3">
      <c r="H28" s="2" t="s">
        <v>22</v>
      </c>
      <c r="I28" s="9">
        <f>IF(I25&lt;0,I25+J25,I25)</f>
        <v>43</v>
      </c>
      <c r="J28" s="2"/>
      <c r="K28" s="2">
        <f>J27*K27</f>
        <v>257</v>
      </c>
    </row>
    <row r="30" spans="2:12" ht="15.6" x14ac:dyDescent="0.3">
      <c r="B30" s="1" t="s">
        <v>8</v>
      </c>
      <c r="C30" s="2"/>
      <c r="D30" s="2"/>
      <c r="E30" s="2"/>
      <c r="F30" s="2"/>
      <c r="G30" s="2"/>
      <c r="H30" s="2"/>
      <c r="I30" s="2"/>
      <c r="J30" s="2"/>
      <c r="K30" s="2"/>
    </row>
    <row r="31" spans="2:12" ht="15.6" x14ac:dyDescent="0.3">
      <c r="C31" s="11" t="s">
        <v>9</v>
      </c>
      <c r="D31" s="11" t="s">
        <v>10</v>
      </c>
      <c r="E31" s="3" t="s">
        <v>11</v>
      </c>
      <c r="F31" s="12" t="s">
        <v>12</v>
      </c>
      <c r="G31" s="2"/>
      <c r="H31" s="13" t="s">
        <v>13</v>
      </c>
      <c r="I31" s="13" t="s">
        <v>14</v>
      </c>
      <c r="J31" s="13" t="s">
        <v>15</v>
      </c>
      <c r="K31" s="2"/>
    </row>
    <row r="32" spans="2:12" ht="15.6" x14ac:dyDescent="0.3">
      <c r="C32" s="2">
        <v>257</v>
      </c>
      <c r="D32" s="14">
        <v>8</v>
      </c>
      <c r="E32" s="2">
        <f>(C32-F32)/D32</f>
        <v>32</v>
      </c>
      <c r="F32" s="15">
        <f>MOD(C32,D32)</f>
        <v>1</v>
      </c>
      <c r="G32" s="2"/>
      <c r="H32" s="2">
        <v>0</v>
      </c>
      <c r="I32" s="15">
        <v>1</v>
      </c>
      <c r="J32" s="16">
        <f>H32-I32*E32</f>
        <v>-32</v>
      </c>
      <c r="K32" s="2"/>
    </row>
    <row r="33" spans="2:12" ht="15.6" x14ac:dyDescent="0.3">
      <c r="C33" s="14">
        <f>D32</f>
        <v>8</v>
      </c>
      <c r="D33" s="15">
        <f>F32</f>
        <v>1</v>
      </c>
      <c r="E33" s="2">
        <f>(C33-F33)/D33</f>
        <v>8</v>
      </c>
      <c r="F33" s="16">
        <f>MOD(C33,D33)</f>
        <v>0</v>
      </c>
      <c r="G33" s="2"/>
      <c r="H33" s="15">
        <f>I32</f>
        <v>1</v>
      </c>
      <c r="I33" s="16">
        <f>J32</f>
        <v>-32</v>
      </c>
      <c r="J33" s="17">
        <f t="shared" ref="J33" si="3">H33-I33*E33</f>
        <v>257</v>
      </c>
      <c r="K33" s="2"/>
    </row>
    <row r="35" spans="2:12" ht="18.600000000000001" x14ac:dyDescent="0.3">
      <c r="C35" s="2" t="s">
        <v>16</v>
      </c>
      <c r="H35" s="2" t="s">
        <v>17</v>
      </c>
      <c r="I35" s="2" t="s">
        <v>18</v>
      </c>
      <c r="J35" s="5" t="s">
        <v>19</v>
      </c>
      <c r="K35" s="5" t="s">
        <v>20</v>
      </c>
      <c r="L35" s="2" t="s">
        <v>21</v>
      </c>
    </row>
    <row r="36" spans="2:12" ht="15.6" x14ac:dyDescent="0.3">
      <c r="H36" s="2"/>
      <c r="I36" s="2">
        <f>I37*D32</f>
        <v>1800</v>
      </c>
      <c r="J36" s="5">
        <f>C32</f>
        <v>257</v>
      </c>
      <c r="K36" s="2">
        <f>(I36-L36)/J36</f>
        <v>7</v>
      </c>
      <c r="L36" s="2">
        <f>MOD(I36,C32)</f>
        <v>1</v>
      </c>
    </row>
    <row r="37" spans="2:12" ht="18.600000000000001" x14ac:dyDescent="0.3">
      <c r="H37" s="2" t="s">
        <v>22</v>
      </c>
      <c r="I37" s="9">
        <f>IF(I33&lt;0,I33+J33,I33)</f>
        <v>225</v>
      </c>
      <c r="J37" s="2"/>
      <c r="K37" s="2">
        <f>J36*K36</f>
        <v>1799</v>
      </c>
    </row>
    <row r="39" spans="2:12" ht="15.6" x14ac:dyDescent="0.3">
      <c r="B39" s="1" t="s">
        <v>8</v>
      </c>
      <c r="C39" s="2"/>
      <c r="D39" s="2"/>
      <c r="E39" s="2"/>
      <c r="F39" s="2"/>
      <c r="G39" s="2"/>
      <c r="H39" s="2"/>
      <c r="I39" s="2"/>
      <c r="J39" s="2"/>
      <c r="K39" s="2"/>
    </row>
    <row r="40" spans="2:12" ht="15.6" x14ac:dyDescent="0.3">
      <c r="C40" s="11" t="s">
        <v>9</v>
      </c>
      <c r="D40" s="11" t="s">
        <v>10</v>
      </c>
      <c r="E40" s="3" t="s">
        <v>11</v>
      </c>
      <c r="F40" s="12" t="s">
        <v>12</v>
      </c>
      <c r="G40" s="2"/>
      <c r="H40" s="13" t="s">
        <v>13</v>
      </c>
      <c r="I40" s="13" t="s">
        <v>14</v>
      </c>
      <c r="J40" s="13" t="s">
        <v>15</v>
      </c>
      <c r="K40" s="2"/>
    </row>
    <row r="41" spans="2:12" ht="15.6" x14ac:dyDescent="0.3">
      <c r="C41" s="2">
        <v>299</v>
      </c>
      <c r="D41" s="14">
        <v>2</v>
      </c>
      <c r="E41" s="2">
        <f>(C41-F41)/D41</f>
        <v>149</v>
      </c>
      <c r="F41" s="15">
        <f>MOD(C41,D41)</f>
        <v>1</v>
      </c>
      <c r="G41" s="2"/>
      <c r="H41" s="2">
        <v>0</v>
      </c>
      <c r="I41" s="15">
        <v>1</v>
      </c>
      <c r="J41" s="16">
        <f>H41-I41*E41</f>
        <v>-149</v>
      </c>
      <c r="K41" s="2"/>
    </row>
    <row r="42" spans="2:12" ht="15.6" x14ac:dyDescent="0.3">
      <c r="C42" s="14">
        <f>D41</f>
        <v>2</v>
      </c>
      <c r="D42" s="15">
        <f>F41</f>
        <v>1</v>
      </c>
      <c r="E42" s="2">
        <f>(C42-F42)/D42</f>
        <v>2</v>
      </c>
      <c r="F42" s="16">
        <f>MOD(C42,D42)</f>
        <v>0</v>
      </c>
      <c r="G42" s="2"/>
      <c r="H42" s="15">
        <f>I41</f>
        <v>1</v>
      </c>
      <c r="I42" s="16">
        <f>J41</f>
        <v>-149</v>
      </c>
      <c r="J42" s="17">
        <f t="shared" ref="J42" si="4">H42-I42*E42</f>
        <v>299</v>
      </c>
      <c r="K42" s="2"/>
    </row>
    <row r="44" spans="2:12" ht="18.600000000000001" x14ac:dyDescent="0.3">
      <c r="C44" s="2" t="s">
        <v>16</v>
      </c>
      <c r="H44" s="2" t="s">
        <v>17</v>
      </c>
      <c r="I44" s="2" t="s">
        <v>18</v>
      </c>
      <c r="J44" s="5" t="s">
        <v>19</v>
      </c>
      <c r="K44" s="5" t="s">
        <v>20</v>
      </c>
      <c r="L44" s="2" t="s">
        <v>21</v>
      </c>
    </row>
    <row r="45" spans="2:12" ht="15.6" x14ac:dyDescent="0.3">
      <c r="H45" s="2"/>
      <c r="I45" s="2">
        <f>I46*D41</f>
        <v>300</v>
      </c>
      <c r="J45" s="5">
        <f>C41</f>
        <v>299</v>
      </c>
      <c r="K45" s="2">
        <f>(I45-L45)/J45</f>
        <v>1</v>
      </c>
      <c r="L45" s="2">
        <f>MOD(I45,C41)</f>
        <v>1</v>
      </c>
    </row>
    <row r="46" spans="2:12" ht="18.600000000000001" x14ac:dyDescent="0.3">
      <c r="H46" s="2" t="s">
        <v>22</v>
      </c>
      <c r="I46" s="9">
        <f>IF(I42&lt;0,I42+J42,I42)</f>
        <v>150</v>
      </c>
      <c r="J46" s="2"/>
      <c r="K46" s="2">
        <f>J45*K45</f>
        <v>299</v>
      </c>
    </row>
    <row r="48" spans="2:12" ht="15.6" x14ac:dyDescent="0.3">
      <c r="B48" s="1" t="s">
        <v>8</v>
      </c>
      <c r="C48" s="2"/>
      <c r="D48" s="2"/>
      <c r="E48" s="2"/>
      <c r="F48" s="2"/>
      <c r="G48" s="2"/>
      <c r="H48" s="2"/>
      <c r="I48" s="2"/>
      <c r="J48" s="2"/>
      <c r="K48" s="2"/>
    </row>
    <row r="49" spans="2:12" ht="15.6" x14ac:dyDescent="0.3">
      <c r="C49" s="11" t="s">
        <v>9</v>
      </c>
      <c r="D49" s="11" t="s">
        <v>10</v>
      </c>
      <c r="E49" s="3" t="s">
        <v>11</v>
      </c>
      <c r="F49" s="12" t="s">
        <v>12</v>
      </c>
      <c r="G49" s="2"/>
      <c r="H49" s="13" t="s">
        <v>13</v>
      </c>
      <c r="I49" s="13" t="s">
        <v>14</v>
      </c>
      <c r="J49" s="13" t="s">
        <v>15</v>
      </c>
      <c r="K49" s="2"/>
    </row>
    <row r="50" spans="2:12" ht="15.6" x14ac:dyDescent="0.3">
      <c r="C50" s="2">
        <v>299</v>
      </c>
      <c r="D50" s="14">
        <v>4</v>
      </c>
      <c r="E50" s="2">
        <f>(C50-F50)/D50</f>
        <v>74</v>
      </c>
      <c r="F50" s="15">
        <f>MOD(C50,D50)</f>
        <v>3</v>
      </c>
      <c r="G50" s="2"/>
      <c r="H50" s="2">
        <v>0</v>
      </c>
      <c r="I50" s="15">
        <v>1</v>
      </c>
      <c r="J50" s="16">
        <f>H50-I50*E50</f>
        <v>-74</v>
      </c>
      <c r="K50" s="2"/>
    </row>
    <row r="51" spans="2:12" ht="15.6" x14ac:dyDescent="0.3">
      <c r="C51" s="14">
        <f>D50</f>
        <v>4</v>
      </c>
      <c r="D51" s="15">
        <f>F50</f>
        <v>3</v>
      </c>
      <c r="E51" s="2">
        <f>(C51-F51)/D51</f>
        <v>1</v>
      </c>
      <c r="F51" s="16">
        <f>MOD(C51,D51)</f>
        <v>1</v>
      </c>
      <c r="G51" s="2"/>
      <c r="H51" s="15">
        <f>I50</f>
        <v>1</v>
      </c>
      <c r="I51" s="16">
        <f>J50</f>
        <v>-74</v>
      </c>
      <c r="J51" s="17">
        <f t="shared" ref="J51" si="5">H51-I51*E51</f>
        <v>75</v>
      </c>
      <c r="K51" s="2"/>
    </row>
    <row r="52" spans="2:12" ht="15.6" x14ac:dyDescent="0.3">
      <c r="C52" s="14">
        <f>D51</f>
        <v>3</v>
      </c>
      <c r="D52" s="54">
        <f>F51</f>
        <v>1</v>
      </c>
      <c r="E52" s="2">
        <f>(C52-F52)/D52</f>
        <v>3</v>
      </c>
      <c r="F52" s="16">
        <f>MOD(C52,D52)</f>
        <v>0</v>
      </c>
      <c r="G52" s="2"/>
      <c r="H52" s="15">
        <f>I51</f>
        <v>-74</v>
      </c>
      <c r="I52" s="16">
        <f>J51</f>
        <v>75</v>
      </c>
      <c r="J52" s="17">
        <f t="shared" ref="J52" si="6">H52-I52*E52</f>
        <v>-299</v>
      </c>
    </row>
    <row r="53" spans="2:12" ht="18.600000000000001" x14ac:dyDescent="0.3">
      <c r="C53" s="2" t="s">
        <v>16</v>
      </c>
      <c r="H53" s="2" t="s">
        <v>17</v>
      </c>
      <c r="I53" s="2" t="s">
        <v>18</v>
      </c>
      <c r="J53" s="5" t="s">
        <v>19</v>
      </c>
      <c r="K53" s="5" t="s">
        <v>20</v>
      </c>
      <c r="L53" s="2" t="s">
        <v>21</v>
      </c>
    </row>
    <row r="54" spans="2:12" ht="15.6" x14ac:dyDescent="0.3">
      <c r="H54" s="2"/>
      <c r="I54" s="2">
        <f>I55*D50</f>
        <v>300</v>
      </c>
      <c r="J54" s="5">
        <f>C50</f>
        <v>299</v>
      </c>
      <c r="K54" s="2">
        <f>(I54-L54)/J54</f>
        <v>1</v>
      </c>
      <c r="L54" s="2">
        <f>MOD(I54,C50)</f>
        <v>1</v>
      </c>
    </row>
    <row r="55" spans="2:12" ht="18.600000000000001" x14ac:dyDescent="0.3">
      <c r="H55" s="2" t="s">
        <v>22</v>
      </c>
      <c r="I55" s="9">
        <f>IF(I52&lt;0,I52+J52,I52)</f>
        <v>75</v>
      </c>
      <c r="J55" s="2"/>
      <c r="K55" s="2">
        <f>J54*K54</f>
        <v>299</v>
      </c>
    </row>
    <row r="57" spans="2:12" ht="15.6" x14ac:dyDescent="0.3">
      <c r="B57" s="1" t="s">
        <v>8</v>
      </c>
      <c r="C57" s="2"/>
      <c r="D57" s="2"/>
      <c r="E57" s="2"/>
      <c r="F57" s="2"/>
      <c r="G57" s="2"/>
      <c r="H57" s="2"/>
      <c r="I57" s="2"/>
      <c r="J57" s="2"/>
      <c r="K57" s="2"/>
    </row>
    <row r="58" spans="2:12" ht="15.6" x14ac:dyDescent="0.3">
      <c r="C58" s="11" t="s">
        <v>9</v>
      </c>
      <c r="D58" s="11" t="s">
        <v>10</v>
      </c>
      <c r="E58" s="3" t="s">
        <v>11</v>
      </c>
      <c r="F58" s="12" t="s">
        <v>12</v>
      </c>
      <c r="G58" s="2"/>
      <c r="H58" s="13" t="s">
        <v>13</v>
      </c>
      <c r="I58" s="13" t="s">
        <v>14</v>
      </c>
      <c r="J58" s="13" t="s">
        <v>15</v>
      </c>
      <c r="K58" s="2"/>
    </row>
    <row r="59" spans="2:12" ht="15.6" x14ac:dyDescent="0.3">
      <c r="C59" s="2">
        <v>299</v>
      </c>
      <c r="D59" s="14">
        <v>6</v>
      </c>
      <c r="E59" s="2">
        <f>(C59-F59)/D59</f>
        <v>49</v>
      </c>
      <c r="F59" s="15">
        <f>MOD(C59,D59)</f>
        <v>5</v>
      </c>
      <c r="G59" s="2"/>
      <c r="H59" s="2">
        <v>0</v>
      </c>
      <c r="I59" s="15">
        <v>1</v>
      </c>
      <c r="J59" s="16">
        <f>H59-I59*E59</f>
        <v>-49</v>
      </c>
      <c r="K59" s="2"/>
    </row>
    <row r="60" spans="2:12" ht="15.6" x14ac:dyDescent="0.3">
      <c r="C60" s="14">
        <f>D59</f>
        <v>6</v>
      </c>
      <c r="D60" s="15">
        <f>F59</f>
        <v>5</v>
      </c>
      <c r="E60" s="2">
        <f>(C60-F60)/D60</f>
        <v>1</v>
      </c>
      <c r="F60" s="16">
        <f>MOD(C60,D60)</f>
        <v>1</v>
      </c>
      <c r="G60" s="2"/>
      <c r="H60" s="15">
        <f>I59</f>
        <v>1</v>
      </c>
      <c r="I60" s="16">
        <f>J59</f>
        <v>-49</v>
      </c>
      <c r="J60" s="17">
        <f t="shared" ref="J60:J61" si="7">H60-I60*E60</f>
        <v>50</v>
      </c>
      <c r="K60" s="2"/>
    </row>
    <row r="61" spans="2:12" ht="15.6" x14ac:dyDescent="0.3">
      <c r="C61" s="14">
        <f>D60</f>
        <v>5</v>
      </c>
      <c r="D61" s="54">
        <f>F60</f>
        <v>1</v>
      </c>
      <c r="E61" s="2">
        <f>(C61-F61)/D61</f>
        <v>5</v>
      </c>
      <c r="F61" s="16">
        <f>MOD(C61,D61)</f>
        <v>0</v>
      </c>
      <c r="G61" s="2"/>
      <c r="H61" s="15">
        <f>I60</f>
        <v>-49</v>
      </c>
      <c r="I61" s="16">
        <f>J60</f>
        <v>50</v>
      </c>
      <c r="J61" s="17">
        <f t="shared" si="7"/>
        <v>-299</v>
      </c>
    </row>
    <row r="62" spans="2:12" ht="18.600000000000001" x14ac:dyDescent="0.3">
      <c r="C62" s="2" t="s">
        <v>16</v>
      </c>
      <c r="H62" s="2" t="s">
        <v>17</v>
      </c>
      <c r="I62" s="2" t="s">
        <v>18</v>
      </c>
      <c r="J62" s="5" t="s">
        <v>19</v>
      </c>
      <c r="K62" s="5" t="s">
        <v>20</v>
      </c>
      <c r="L62" s="2" t="s">
        <v>21</v>
      </c>
    </row>
    <row r="63" spans="2:12" ht="15.6" x14ac:dyDescent="0.3">
      <c r="H63" s="2"/>
      <c r="I63" s="2">
        <f>I64*D59</f>
        <v>300</v>
      </c>
      <c r="J63" s="5">
        <f>C59</f>
        <v>299</v>
      </c>
      <c r="K63" s="2">
        <f>(I63-L63)/J63</f>
        <v>1</v>
      </c>
      <c r="L63" s="2">
        <f>MOD(I63,C59)</f>
        <v>1</v>
      </c>
    </row>
    <row r="64" spans="2:12" ht="18.600000000000001" x14ac:dyDescent="0.3">
      <c r="H64" s="2" t="s">
        <v>22</v>
      </c>
      <c r="I64" s="9">
        <f>IF(I61&lt;0,I61+J61,I61)</f>
        <v>50</v>
      </c>
      <c r="J64" s="2"/>
      <c r="K64" s="2">
        <f>J63*K63</f>
        <v>299</v>
      </c>
    </row>
    <row r="66" spans="2:12" ht="15.6" x14ac:dyDescent="0.3">
      <c r="B66" s="1" t="s">
        <v>8</v>
      </c>
      <c r="C66" s="2"/>
      <c r="D66" s="2"/>
      <c r="E66" s="2"/>
      <c r="F66" s="2"/>
      <c r="G66" s="2"/>
      <c r="H66" s="2"/>
      <c r="I66" s="2"/>
      <c r="J66" s="2"/>
      <c r="K66" s="2"/>
    </row>
    <row r="67" spans="2:12" ht="15.6" x14ac:dyDescent="0.3">
      <c r="C67" s="11" t="s">
        <v>9</v>
      </c>
      <c r="D67" s="11" t="s">
        <v>10</v>
      </c>
      <c r="E67" s="3" t="s">
        <v>11</v>
      </c>
      <c r="F67" s="12" t="s">
        <v>12</v>
      </c>
      <c r="G67" s="2"/>
      <c r="H67" s="13" t="s">
        <v>13</v>
      </c>
      <c r="I67" s="13" t="s">
        <v>14</v>
      </c>
      <c r="J67" s="13" t="s">
        <v>15</v>
      </c>
      <c r="K67" s="2"/>
    </row>
    <row r="68" spans="2:12" ht="15.6" x14ac:dyDescent="0.3">
      <c r="C68" s="2">
        <v>299</v>
      </c>
      <c r="D68" s="14">
        <v>8</v>
      </c>
      <c r="E68" s="2">
        <f>(C68-F68)/D68</f>
        <v>37</v>
      </c>
      <c r="F68" s="15">
        <f>MOD(C68,D68)</f>
        <v>3</v>
      </c>
      <c r="G68" s="2"/>
      <c r="H68" s="2">
        <v>0</v>
      </c>
      <c r="I68" s="15">
        <v>1</v>
      </c>
      <c r="J68" s="16">
        <f>H68-I68*E68</f>
        <v>-37</v>
      </c>
      <c r="K68" s="2"/>
    </row>
    <row r="69" spans="2:12" ht="15.6" x14ac:dyDescent="0.3">
      <c r="C69" s="14">
        <f>D68</f>
        <v>8</v>
      </c>
      <c r="D69" s="15">
        <f>F68</f>
        <v>3</v>
      </c>
      <c r="E69" s="2">
        <f>(C69-F69)/D69</f>
        <v>2</v>
      </c>
      <c r="F69" s="16">
        <f>MOD(C69,D69)</f>
        <v>2</v>
      </c>
      <c r="G69" s="2"/>
      <c r="H69" s="15">
        <f t="shared" ref="H69:I71" si="8">I68</f>
        <v>1</v>
      </c>
      <c r="I69" s="16">
        <f t="shared" si="8"/>
        <v>-37</v>
      </c>
      <c r="J69" s="17">
        <f t="shared" ref="J69:J70" si="9">H69-I69*E69</f>
        <v>75</v>
      </c>
      <c r="K69" s="2"/>
    </row>
    <row r="70" spans="2:12" ht="15.6" x14ac:dyDescent="0.3">
      <c r="C70" s="14">
        <f>D69</f>
        <v>3</v>
      </c>
      <c r="D70" s="54">
        <f>F69</f>
        <v>2</v>
      </c>
      <c r="E70" s="2">
        <f>(C70-F70)/D70</f>
        <v>1</v>
      </c>
      <c r="F70" s="16">
        <f>MOD(C70,D70)</f>
        <v>1</v>
      </c>
      <c r="G70" s="2"/>
      <c r="H70" s="15">
        <f t="shared" si="8"/>
        <v>-37</v>
      </c>
      <c r="I70" s="16">
        <f t="shared" si="8"/>
        <v>75</v>
      </c>
      <c r="J70" s="17">
        <f t="shared" si="9"/>
        <v>-112</v>
      </c>
    </row>
    <row r="71" spans="2:12" ht="15.6" x14ac:dyDescent="0.3">
      <c r="C71" s="14">
        <f>D70</f>
        <v>2</v>
      </c>
      <c r="D71" s="54">
        <f>F70</f>
        <v>1</v>
      </c>
      <c r="E71" s="2">
        <f>(C71-F71)/D71</f>
        <v>2</v>
      </c>
      <c r="F71" s="16">
        <f>MOD(C71,D71)</f>
        <v>0</v>
      </c>
      <c r="G71" s="2"/>
      <c r="H71" s="15">
        <f t="shared" si="8"/>
        <v>75</v>
      </c>
      <c r="I71" s="16">
        <f t="shared" si="8"/>
        <v>-112</v>
      </c>
      <c r="J71" s="17">
        <f t="shared" ref="J71" si="10">H71-I71*E71</f>
        <v>299</v>
      </c>
    </row>
    <row r="72" spans="2:12" ht="18.600000000000001" x14ac:dyDescent="0.3">
      <c r="C72" s="2" t="s">
        <v>16</v>
      </c>
      <c r="H72" s="2" t="s">
        <v>17</v>
      </c>
      <c r="I72" s="2" t="s">
        <v>18</v>
      </c>
      <c r="J72" s="5" t="s">
        <v>19</v>
      </c>
      <c r="K72" s="5" t="s">
        <v>20</v>
      </c>
      <c r="L72" s="2" t="s">
        <v>21</v>
      </c>
    </row>
    <row r="73" spans="2:12" ht="15.6" x14ac:dyDescent="0.3">
      <c r="H73" s="2"/>
      <c r="I73" s="2">
        <f>I74*D68</f>
        <v>1496</v>
      </c>
      <c r="J73" s="5">
        <f>C68</f>
        <v>299</v>
      </c>
      <c r="K73" s="2">
        <f>(I73-L73)/J73</f>
        <v>5</v>
      </c>
      <c r="L73" s="2">
        <f>MOD(I73,C68)</f>
        <v>1</v>
      </c>
    </row>
    <row r="74" spans="2:12" ht="18.600000000000001" x14ac:dyDescent="0.3">
      <c r="H74" s="2" t="s">
        <v>22</v>
      </c>
      <c r="I74" s="9">
        <f>IF(I71&lt;0,I71+J71,I71)</f>
        <v>187</v>
      </c>
      <c r="J74" s="2"/>
      <c r="K74" s="2">
        <f>J73*K73</f>
        <v>1495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3"/>
  <sheetViews>
    <sheetView topLeftCell="A10" zoomScale="180" zoomScaleNormal="180" workbookViewId="0">
      <selection activeCell="M12" sqref="M12:N17"/>
    </sheetView>
  </sheetViews>
  <sheetFormatPr defaultRowHeight="14.4" x14ac:dyDescent="0.3"/>
  <cols>
    <col min="1" max="1" width="3.33203125" customWidth="1"/>
    <col min="2" max="2" width="4.44140625" bestFit="1" customWidth="1"/>
    <col min="3" max="4" width="3.33203125" bestFit="1" customWidth="1"/>
    <col min="5" max="5" width="5.109375" customWidth="1"/>
    <col min="6" max="6" width="4.44140625" bestFit="1" customWidth="1"/>
    <col min="7" max="7" width="4.44140625" customWidth="1"/>
    <col min="8" max="11" width="4.44140625" hidden="1" customWidth="1"/>
    <col min="12" max="12" width="2.33203125" bestFit="1" customWidth="1"/>
    <col min="13" max="13" width="5" customWidth="1"/>
    <col min="14" max="15" width="4.109375" customWidth="1"/>
    <col min="16" max="17" width="3.33203125" bestFit="1" customWidth="1"/>
    <col min="18" max="18" width="4.5546875" customWidth="1"/>
    <col min="19" max="19" width="3.33203125" bestFit="1" customWidth="1"/>
    <col min="20" max="23" width="4.44140625" bestFit="1" customWidth="1"/>
  </cols>
  <sheetData>
    <row r="1" spans="1:23" ht="16.2" thickBot="1" x14ac:dyDescent="0.35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3" ht="18.600000000000001" thickBot="1" x14ac:dyDescent="0.35">
      <c r="A2" s="22" t="s">
        <v>0</v>
      </c>
      <c r="B2" s="23">
        <v>4</v>
      </c>
      <c r="C2" s="23">
        <v>3</v>
      </c>
      <c r="D2" s="23">
        <v>2</v>
      </c>
      <c r="E2" s="23">
        <v>1</v>
      </c>
      <c r="F2" s="24">
        <v>0</v>
      </c>
      <c r="G2" s="2" t="s">
        <v>43</v>
      </c>
      <c r="H2" s="2"/>
      <c r="I2" s="2"/>
      <c r="J2" s="2"/>
      <c r="K2" s="2"/>
      <c r="L2" s="22" t="s">
        <v>0</v>
      </c>
      <c r="M2" s="25" t="s">
        <v>45</v>
      </c>
      <c r="N2" s="2"/>
      <c r="O2" s="2"/>
      <c r="P2" s="2"/>
      <c r="Q2" s="2"/>
      <c r="R2" s="25" t="s">
        <v>46</v>
      </c>
    </row>
    <row r="3" spans="1:23" ht="18.600000000000001" thickBot="1" x14ac:dyDescent="0.35">
      <c r="A3" s="25" t="s">
        <v>34</v>
      </c>
      <c r="B3" s="26">
        <v>43</v>
      </c>
      <c r="C3" s="26">
        <v>29</v>
      </c>
      <c r="D3" s="26">
        <v>23</v>
      </c>
      <c r="E3" s="26">
        <v>19</v>
      </c>
      <c r="F3" s="27">
        <v>200</v>
      </c>
      <c r="G3" s="2">
        <v>257</v>
      </c>
      <c r="H3" s="2">
        <f>G3</f>
        <v>257</v>
      </c>
      <c r="I3" s="2">
        <f t="shared" ref="I3:K3" si="0">H3</f>
        <v>257</v>
      </c>
      <c r="J3" s="2">
        <f t="shared" si="0"/>
        <v>257</v>
      </c>
      <c r="K3" s="2">
        <f t="shared" si="0"/>
        <v>257</v>
      </c>
      <c r="L3" s="2">
        <v>0</v>
      </c>
      <c r="M3" s="15">
        <v>3</v>
      </c>
      <c r="N3" s="2">
        <f>M3</f>
        <v>3</v>
      </c>
      <c r="O3" s="2">
        <f t="shared" ref="O3:Q3" si="1">N3</f>
        <v>3</v>
      </c>
      <c r="P3" s="2">
        <f t="shared" si="1"/>
        <v>3</v>
      </c>
      <c r="Q3" s="2">
        <f t="shared" si="1"/>
        <v>3</v>
      </c>
      <c r="R3" s="2">
        <v>0</v>
      </c>
      <c r="S3" s="2">
        <f>MOD(B3+M3*R3,G3)</f>
        <v>43</v>
      </c>
      <c r="T3" s="2">
        <f t="shared" ref="T3:W3" si="2">MOD(C3+N3*S3,H3)</f>
        <v>158</v>
      </c>
      <c r="U3" s="2">
        <f t="shared" si="2"/>
        <v>240</v>
      </c>
      <c r="V3" s="2">
        <f t="shared" si="2"/>
        <v>225</v>
      </c>
      <c r="W3" s="15">
        <f t="shared" si="2"/>
        <v>104</v>
      </c>
    </row>
    <row r="4" spans="1:23" ht="15.6" x14ac:dyDescent="0.3">
      <c r="A4" s="2"/>
      <c r="B4" s="54">
        <f>B3</f>
        <v>43</v>
      </c>
      <c r="C4" s="54">
        <f t="shared" ref="C4:G4" si="3">C3</f>
        <v>29</v>
      </c>
      <c r="D4" s="54">
        <f t="shared" si="3"/>
        <v>23</v>
      </c>
      <c r="E4" s="54">
        <f t="shared" si="3"/>
        <v>19</v>
      </c>
      <c r="F4" s="54">
        <f t="shared" si="3"/>
        <v>200</v>
      </c>
      <c r="G4" s="54">
        <f t="shared" si="3"/>
        <v>257</v>
      </c>
      <c r="H4" s="2">
        <f t="shared" ref="H4:K4" si="4">G4</f>
        <v>257</v>
      </c>
      <c r="I4" s="2">
        <f t="shared" si="4"/>
        <v>257</v>
      </c>
      <c r="J4" s="2">
        <f t="shared" si="4"/>
        <v>257</v>
      </c>
      <c r="K4" s="2">
        <f t="shared" si="4"/>
        <v>257</v>
      </c>
      <c r="L4" s="2">
        <v>1</v>
      </c>
      <c r="M4" s="15">
        <f>M3+2</f>
        <v>5</v>
      </c>
      <c r="N4" s="2">
        <f t="shared" ref="N4:Q4" si="5">M4</f>
        <v>5</v>
      </c>
      <c r="O4" s="2">
        <f t="shared" si="5"/>
        <v>5</v>
      </c>
      <c r="P4" s="2">
        <f t="shared" si="5"/>
        <v>5</v>
      </c>
      <c r="Q4" s="2">
        <f t="shared" si="5"/>
        <v>5</v>
      </c>
      <c r="R4" s="2">
        <f>R3</f>
        <v>0</v>
      </c>
      <c r="S4" s="2">
        <f t="shared" ref="S4:S10" si="6">MOD(B4+M4*R4,G4)</f>
        <v>43</v>
      </c>
      <c r="T4" s="2">
        <f t="shared" ref="T4:T10" si="7">MOD(C4+N4*S4,H4)</f>
        <v>244</v>
      </c>
      <c r="U4" s="2">
        <f t="shared" ref="U4:U10" si="8">MOD(D4+O4*T4,I4)</f>
        <v>215</v>
      </c>
      <c r="V4" s="2">
        <f t="shared" ref="V4:V10" si="9">MOD(E4+P4*U4,J4)</f>
        <v>66</v>
      </c>
      <c r="W4" s="15">
        <f t="shared" ref="W4:W10" si="10">MOD(F4+Q4*V4,K4)</f>
        <v>16</v>
      </c>
    </row>
    <row r="5" spans="1:23" ht="15.6" x14ac:dyDescent="0.3">
      <c r="A5" s="2"/>
      <c r="B5" s="54">
        <f t="shared" ref="B5:B10" si="11">B4</f>
        <v>43</v>
      </c>
      <c r="C5" s="54">
        <f t="shared" ref="C5:C10" si="12">C4</f>
        <v>29</v>
      </c>
      <c r="D5" s="54">
        <f t="shared" ref="D5:D10" si="13">D4</f>
        <v>23</v>
      </c>
      <c r="E5" s="54">
        <f t="shared" ref="E5:E10" si="14">E4</f>
        <v>19</v>
      </c>
      <c r="F5" s="54">
        <f t="shared" ref="F5:F10" si="15">F4</f>
        <v>200</v>
      </c>
      <c r="G5" s="54">
        <f t="shared" ref="G5:G10" si="16">G4</f>
        <v>257</v>
      </c>
      <c r="H5" s="2">
        <f t="shared" ref="H5:K5" si="17">G5</f>
        <v>257</v>
      </c>
      <c r="I5" s="2">
        <f t="shared" si="17"/>
        <v>257</v>
      </c>
      <c r="J5" s="2">
        <f t="shared" si="17"/>
        <v>257</v>
      </c>
      <c r="K5" s="2">
        <f t="shared" si="17"/>
        <v>257</v>
      </c>
      <c r="L5" s="2">
        <v>2</v>
      </c>
      <c r="M5" s="15">
        <f t="shared" ref="M5:M10" si="18">M4+2</f>
        <v>7</v>
      </c>
      <c r="N5" s="2">
        <f t="shared" ref="N5:Q5" si="19">M5</f>
        <v>7</v>
      </c>
      <c r="O5" s="2">
        <f t="shared" si="19"/>
        <v>7</v>
      </c>
      <c r="P5" s="2">
        <f t="shared" si="19"/>
        <v>7</v>
      </c>
      <c r="Q5" s="2">
        <f t="shared" si="19"/>
        <v>7</v>
      </c>
      <c r="R5" s="2">
        <f t="shared" ref="R5:R10" si="20">R4</f>
        <v>0</v>
      </c>
      <c r="S5" s="2">
        <f t="shared" si="6"/>
        <v>43</v>
      </c>
      <c r="T5" s="2">
        <f t="shared" si="7"/>
        <v>73</v>
      </c>
      <c r="U5" s="2">
        <f t="shared" si="8"/>
        <v>20</v>
      </c>
      <c r="V5" s="2">
        <f t="shared" si="9"/>
        <v>159</v>
      </c>
      <c r="W5" s="15">
        <f t="shared" si="10"/>
        <v>28</v>
      </c>
    </row>
    <row r="6" spans="1:23" ht="15.6" x14ac:dyDescent="0.3">
      <c r="A6" s="2"/>
      <c r="B6" s="54">
        <f t="shared" si="11"/>
        <v>43</v>
      </c>
      <c r="C6" s="54">
        <f t="shared" si="12"/>
        <v>29</v>
      </c>
      <c r="D6" s="54">
        <f t="shared" si="13"/>
        <v>23</v>
      </c>
      <c r="E6" s="54">
        <f t="shared" si="14"/>
        <v>19</v>
      </c>
      <c r="F6" s="54">
        <f t="shared" si="15"/>
        <v>200</v>
      </c>
      <c r="G6" s="54">
        <f t="shared" si="16"/>
        <v>257</v>
      </c>
      <c r="H6" s="2">
        <f t="shared" ref="H6:K6" si="21">G6</f>
        <v>257</v>
      </c>
      <c r="I6" s="2">
        <f t="shared" si="21"/>
        <v>257</v>
      </c>
      <c r="J6" s="2">
        <f t="shared" si="21"/>
        <v>257</v>
      </c>
      <c r="K6" s="2">
        <f t="shared" si="21"/>
        <v>257</v>
      </c>
      <c r="L6" s="2">
        <v>3</v>
      </c>
      <c r="M6" s="15">
        <f t="shared" si="18"/>
        <v>9</v>
      </c>
      <c r="N6" s="2">
        <f t="shared" ref="N6:Q6" si="22">M6</f>
        <v>9</v>
      </c>
      <c r="O6" s="2">
        <f t="shared" si="22"/>
        <v>9</v>
      </c>
      <c r="P6" s="2">
        <f t="shared" si="22"/>
        <v>9</v>
      </c>
      <c r="Q6" s="2">
        <f t="shared" si="22"/>
        <v>9</v>
      </c>
      <c r="R6" s="2">
        <f t="shared" si="20"/>
        <v>0</v>
      </c>
      <c r="S6" s="2">
        <f t="shared" si="6"/>
        <v>43</v>
      </c>
      <c r="T6" s="2">
        <f t="shared" si="7"/>
        <v>159</v>
      </c>
      <c r="U6" s="2">
        <f t="shared" si="8"/>
        <v>169</v>
      </c>
      <c r="V6" s="2">
        <f t="shared" si="9"/>
        <v>255</v>
      </c>
      <c r="W6" s="15">
        <f t="shared" si="10"/>
        <v>182</v>
      </c>
    </row>
    <row r="7" spans="1:23" ht="15.6" x14ac:dyDescent="0.3">
      <c r="A7" s="2"/>
      <c r="B7" s="54">
        <f t="shared" si="11"/>
        <v>43</v>
      </c>
      <c r="C7" s="54">
        <f t="shared" si="12"/>
        <v>29</v>
      </c>
      <c r="D7" s="54">
        <f t="shared" si="13"/>
        <v>23</v>
      </c>
      <c r="E7" s="54">
        <f t="shared" si="14"/>
        <v>19</v>
      </c>
      <c r="F7" s="54">
        <f t="shared" si="15"/>
        <v>200</v>
      </c>
      <c r="G7" s="54">
        <f t="shared" si="16"/>
        <v>257</v>
      </c>
      <c r="H7" s="2">
        <f t="shared" ref="H7:K7" si="23">G7</f>
        <v>257</v>
      </c>
      <c r="I7" s="2">
        <f t="shared" si="23"/>
        <v>257</v>
      </c>
      <c r="J7" s="2">
        <f t="shared" si="23"/>
        <v>257</v>
      </c>
      <c r="K7" s="2">
        <f t="shared" si="23"/>
        <v>257</v>
      </c>
      <c r="L7" s="2">
        <v>4</v>
      </c>
      <c r="M7" s="15">
        <f t="shared" si="18"/>
        <v>11</v>
      </c>
      <c r="N7" s="2">
        <f t="shared" ref="N7:Q7" si="24">M7</f>
        <v>11</v>
      </c>
      <c r="O7" s="2">
        <f t="shared" si="24"/>
        <v>11</v>
      </c>
      <c r="P7" s="2">
        <f t="shared" si="24"/>
        <v>11</v>
      </c>
      <c r="Q7" s="2">
        <f t="shared" si="24"/>
        <v>11</v>
      </c>
      <c r="R7" s="2">
        <f t="shared" si="20"/>
        <v>0</v>
      </c>
      <c r="S7" s="2">
        <f t="shared" si="6"/>
        <v>43</v>
      </c>
      <c r="T7" s="2">
        <f t="shared" si="7"/>
        <v>245</v>
      </c>
      <c r="U7" s="2">
        <f t="shared" si="8"/>
        <v>148</v>
      </c>
      <c r="V7" s="2">
        <f t="shared" si="9"/>
        <v>105</v>
      </c>
      <c r="W7" s="15">
        <f t="shared" si="10"/>
        <v>70</v>
      </c>
    </row>
    <row r="8" spans="1:23" ht="15.6" x14ac:dyDescent="0.3">
      <c r="A8" s="2"/>
      <c r="B8" s="54">
        <f t="shared" si="11"/>
        <v>43</v>
      </c>
      <c r="C8" s="54">
        <f t="shared" si="12"/>
        <v>29</v>
      </c>
      <c r="D8" s="54">
        <f t="shared" si="13"/>
        <v>23</v>
      </c>
      <c r="E8" s="54">
        <f t="shared" si="14"/>
        <v>19</v>
      </c>
      <c r="F8" s="54">
        <f t="shared" si="15"/>
        <v>200</v>
      </c>
      <c r="G8" s="54">
        <f t="shared" si="16"/>
        <v>257</v>
      </c>
      <c r="H8" s="2">
        <f t="shared" ref="H8:K8" si="25">G8</f>
        <v>257</v>
      </c>
      <c r="I8" s="2">
        <f t="shared" si="25"/>
        <v>257</v>
      </c>
      <c r="J8" s="2">
        <f t="shared" si="25"/>
        <v>257</v>
      </c>
      <c r="K8" s="2">
        <f t="shared" si="25"/>
        <v>257</v>
      </c>
      <c r="L8" s="2">
        <v>5</v>
      </c>
      <c r="M8" s="53">
        <f t="shared" si="18"/>
        <v>13</v>
      </c>
      <c r="N8" s="2">
        <f t="shared" ref="N8:Q8" si="26">M8</f>
        <v>13</v>
      </c>
      <c r="O8" s="2">
        <f t="shared" si="26"/>
        <v>13</v>
      </c>
      <c r="P8" s="2">
        <f t="shared" si="26"/>
        <v>13</v>
      </c>
      <c r="Q8" s="2">
        <f t="shared" si="26"/>
        <v>13</v>
      </c>
      <c r="R8" s="2">
        <f t="shared" si="20"/>
        <v>0</v>
      </c>
      <c r="S8" s="2">
        <f t="shared" si="6"/>
        <v>43</v>
      </c>
      <c r="T8" s="2">
        <f t="shared" si="7"/>
        <v>74</v>
      </c>
      <c r="U8" s="2">
        <f t="shared" si="8"/>
        <v>214</v>
      </c>
      <c r="V8" s="2">
        <f t="shared" si="9"/>
        <v>231</v>
      </c>
      <c r="W8" s="53">
        <f t="shared" si="10"/>
        <v>119</v>
      </c>
    </row>
    <row r="9" spans="1:23" ht="15.6" x14ac:dyDescent="0.3">
      <c r="A9" s="2"/>
      <c r="B9" s="54">
        <f t="shared" si="11"/>
        <v>43</v>
      </c>
      <c r="C9" s="54">
        <f t="shared" si="12"/>
        <v>29</v>
      </c>
      <c r="D9" s="54">
        <f t="shared" si="13"/>
        <v>23</v>
      </c>
      <c r="E9" s="54">
        <f t="shared" si="14"/>
        <v>19</v>
      </c>
      <c r="F9" s="54">
        <f t="shared" si="15"/>
        <v>200</v>
      </c>
      <c r="G9" s="54">
        <f t="shared" si="16"/>
        <v>257</v>
      </c>
      <c r="H9" s="2">
        <f t="shared" ref="H9:K9" si="27">G9</f>
        <v>257</v>
      </c>
      <c r="I9" s="2">
        <f t="shared" si="27"/>
        <v>257</v>
      </c>
      <c r="J9" s="2">
        <f t="shared" si="27"/>
        <v>257</v>
      </c>
      <c r="K9" s="2">
        <f t="shared" si="27"/>
        <v>257</v>
      </c>
      <c r="L9" s="2">
        <v>6</v>
      </c>
      <c r="M9" s="53">
        <f t="shared" si="18"/>
        <v>15</v>
      </c>
      <c r="N9" s="2">
        <f t="shared" ref="N9:Q9" si="28">M9</f>
        <v>15</v>
      </c>
      <c r="O9" s="2">
        <f t="shared" si="28"/>
        <v>15</v>
      </c>
      <c r="P9" s="2">
        <f t="shared" si="28"/>
        <v>15</v>
      </c>
      <c r="Q9" s="2">
        <f t="shared" si="28"/>
        <v>15</v>
      </c>
      <c r="R9" s="2">
        <f t="shared" si="20"/>
        <v>0</v>
      </c>
      <c r="S9" s="2">
        <f t="shared" si="6"/>
        <v>43</v>
      </c>
      <c r="T9" s="2">
        <f t="shared" si="7"/>
        <v>160</v>
      </c>
      <c r="U9" s="2">
        <f t="shared" si="8"/>
        <v>110</v>
      </c>
      <c r="V9" s="2">
        <f t="shared" si="9"/>
        <v>127</v>
      </c>
      <c r="W9" s="53">
        <f t="shared" si="10"/>
        <v>49</v>
      </c>
    </row>
    <row r="10" spans="1:23" ht="15.6" x14ac:dyDescent="0.3">
      <c r="A10" s="2"/>
      <c r="B10" s="54">
        <f t="shared" si="11"/>
        <v>43</v>
      </c>
      <c r="C10" s="54">
        <f t="shared" si="12"/>
        <v>29</v>
      </c>
      <c r="D10" s="54">
        <f t="shared" si="13"/>
        <v>23</v>
      </c>
      <c r="E10" s="54">
        <f t="shared" si="14"/>
        <v>19</v>
      </c>
      <c r="F10" s="54">
        <f t="shared" si="15"/>
        <v>200</v>
      </c>
      <c r="G10" s="54">
        <f t="shared" si="16"/>
        <v>257</v>
      </c>
      <c r="H10" s="2">
        <f t="shared" ref="H10:K10" si="29">G10</f>
        <v>257</v>
      </c>
      <c r="I10" s="2">
        <f t="shared" si="29"/>
        <v>257</v>
      </c>
      <c r="J10" s="2">
        <f t="shared" si="29"/>
        <v>257</v>
      </c>
      <c r="K10" s="2">
        <f t="shared" si="29"/>
        <v>257</v>
      </c>
      <c r="L10" s="2">
        <v>7</v>
      </c>
      <c r="M10" s="53">
        <f t="shared" si="18"/>
        <v>17</v>
      </c>
      <c r="N10" s="2">
        <f t="shared" ref="N10:Q10" si="30">M10</f>
        <v>17</v>
      </c>
      <c r="O10" s="2">
        <f t="shared" si="30"/>
        <v>17</v>
      </c>
      <c r="P10" s="2">
        <f t="shared" si="30"/>
        <v>17</v>
      </c>
      <c r="Q10" s="2">
        <f t="shared" si="30"/>
        <v>17</v>
      </c>
      <c r="R10" s="2">
        <f t="shared" si="20"/>
        <v>0</v>
      </c>
      <c r="S10" s="2">
        <f t="shared" si="6"/>
        <v>43</v>
      </c>
      <c r="T10" s="2">
        <f t="shared" si="7"/>
        <v>246</v>
      </c>
      <c r="U10" s="2">
        <f t="shared" si="8"/>
        <v>93</v>
      </c>
      <c r="V10" s="2">
        <f t="shared" si="9"/>
        <v>58</v>
      </c>
      <c r="W10" s="53">
        <f t="shared" si="10"/>
        <v>158</v>
      </c>
    </row>
    <row r="11" spans="1:23" ht="15.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23" ht="18" x14ac:dyDescent="0.3">
      <c r="A12" s="2"/>
      <c r="B12" s="55">
        <v>3</v>
      </c>
      <c r="C12" s="55">
        <v>5</v>
      </c>
      <c r="D12" s="55">
        <v>7</v>
      </c>
      <c r="E12" s="55">
        <v>9</v>
      </c>
      <c r="F12" s="55">
        <v>11</v>
      </c>
      <c r="G12" s="2"/>
      <c r="H12" s="2"/>
      <c r="I12" s="2"/>
      <c r="J12" s="2"/>
      <c r="K12" s="2"/>
      <c r="L12" s="2"/>
      <c r="M12" s="56" t="s">
        <v>45</v>
      </c>
      <c r="N12" s="56" t="s">
        <v>46</v>
      </c>
      <c r="O12" s="2"/>
      <c r="P12" s="2"/>
      <c r="Q12" s="2"/>
      <c r="R12" s="2"/>
      <c r="S12" s="2"/>
      <c r="T12" s="2"/>
      <c r="U12" s="2"/>
      <c r="V12" s="2"/>
    </row>
    <row r="13" spans="1:23" ht="15.6" x14ac:dyDescent="0.3">
      <c r="A13" s="2"/>
      <c r="B13" s="55">
        <v>104</v>
      </c>
      <c r="C13" s="55">
        <v>16</v>
      </c>
      <c r="D13" s="55">
        <v>28</v>
      </c>
      <c r="E13" s="55">
        <v>182</v>
      </c>
      <c r="F13" s="55">
        <v>70</v>
      </c>
      <c r="G13" s="2"/>
      <c r="H13" s="2"/>
      <c r="I13" s="2"/>
      <c r="J13" s="2"/>
      <c r="K13" s="2"/>
      <c r="L13" s="2"/>
      <c r="M13" s="55">
        <v>3</v>
      </c>
      <c r="N13" s="55">
        <v>104</v>
      </c>
      <c r="O13" s="2"/>
    </row>
    <row r="14" spans="1:23" ht="15.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5">
        <v>5</v>
      </c>
      <c r="N14" s="55">
        <v>16</v>
      </c>
      <c r="O14" s="2"/>
    </row>
    <row r="15" spans="1:23" ht="15.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5">
        <v>7</v>
      </c>
      <c r="N15" s="55">
        <v>28</v>
      </c>
      <c r="O15" s="2"/>
    </row>
    <row r="16" spans="1:23" ht="15.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5">
        <v>9</v>
      </c>
      <c r="N16" s="55">
        <v>182</v>
      </c>
      <c r="O16" s="2"/>
    </row>
    <row r="17" spans="1:15" ht="15.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55">
        <v>11</v>
      </c>
      <c r="N17" s="55">
        <v>70</v>
      </c>
      <c r="O17" s="2"/>
    </row>
    <row r="18" spans="1:15" ht="15.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31"/>
  <sheetViews>
    <sheetView topLeftCell="A22" zoomScale="180" zoomScaleNormal="180" workbookViewId="0">
      <selection activeCell="I12" sqref="I12"/>
    </sheetView>
  </sheetViews>
  <sheetFormatPr defaultRowHeight="14.4" x14ac:dyDescent="0.3"/>
  <cols>
    <col min="1" max="1" width="2.44140625" bestFit="1" customWidth="1"/>
    <col min="2" max="3" width="4.88671875" customWidth="1"/>
    <col min="4" max="4" width="4.5546875" bestFit="1" customWidth="1"/>
    <col min="5" max="5" width="3.88671875" customWidth="1"/>
    <col min="6" max="6" width="4.5546875" bestFit="1" customWidth="1"/>
    <col min="7" max="7" width="5.5546875" bestFit="1" customWidth="1"/>
    <col min="8" max="8" width="4.5546875" customWidth="1"/>
    <col min="9" max="9" width="4.44140625" bestFit="1" customWidth="1"/>
    <col min="10" max="10" width="4.5546875" bestFit="1" customWidth="1"/>
    <col min="11" max="11" width="3.6640625" customWidth="1"/>
    <col min="12" max="12" width="7.33203125" customWidth="1"/>
    <col min="13" max="13" width="4.5546875" bestFit="1" customWidth="1"/>
    <col min="14" max="14" width="4.33203125" customWidth="1"/>
    <col min="15" max="15" width="4.6640625" customWidth="1"/>
  </cols>
  <sheetData>
    <row r="3" spans="1:17" ht="33.6" x14ac:dyDescent="0.3">
      <c r="A3" s="64" t="s">
        <v>0</v>
      </c>
      <c r="B3" s="65" t="s">
        <v>45</v>
      </c>
      <c r="C3" s="65" t="s">
        <v>46</v>
      </c>
      <c r="D3" s="65" t="s">
        <v>47</v>
      </c>
      <c r="E3" s="65" t="s">
        <v>48</v>
      </c>
      <c r="F3" s="65" t="s">
        <v>49</v>
      </c>
      <c r="G3" s="66" t="s">
        <v>50</v>
      </c>
    </row>
    <row r="4" spans="1:17" ht="18" x14ac:dyDescent="0.3">
      <c r="A4" s="57">
        <v>0</v>
      </c>
      <c r="B4" s="57">
        <v>3</v>
      </c>
      <c r="C4" s="58" t="s">
        <v>51</v>
      </c>
      <c r="D4" s="57"/>
      <c r="E4" s="57"/>
      <c r="F4" s="57"/>
      <c r="G4" s="57"/>
    </row>
    <row r="5" spans="1:17" ht="18" x14ac:dyDescent="0.3">
      <c r="A5" s="57"/>
      <c r="B5" s="57"/>
      <c r="C5" s="57"/>
      <c r="D5" s="59" t="s">
        <v>52</v>
      </c>
      <c r="E5" s="57"/>
      <c r="F5" s="57"/>
      <c r="G5" s="57"/>
    </row>
    <row r="6" spans="1:17" ht="18" x14ac:dyDescent="0.3">
      <c r="A6" s="57">
        <v>1</v>
      </c>
      <c r="B6" s="57">
        <v>5</v>
      </c>
      <c r="C6" s="58" t="s">
        <v>53</v>
      </c>
      <c r="D6" s="57"/>
      <c r="E6" s="60" t="s">
        <v>54</v>
      </c>
      <c r="F6" s="57"/>
      <c r="G6" s="57"/>
    </row>
    <row r="7" spans="1:17" ht="18" x14ac:dyDescent="0.3">
      <c r="A7" s="57"/>
      <c r="B7" s="57"/>
      <c r="C7" s="57"/>
      <c r="D7" s="59" t="s">
        <v>55</v>
      </c>
      <c r="E7" s="57"/>
      <c r="F7" s="61" t="s">
        <v>56</v>
      </c>
      <c r="G7" s="57"/>
    </row>
    <row r="8" spans="1:17" ht="18" x14ac:dyDescent="0.3">
      <c r="A8" s="57">
        <v>2</v>
      </c>
      <c r="B8" s="57">
        <v>7</v>
      </c>
      <c r="C8" s="58" t="s">
        <v>57</v>
      </c>
      <c r="D8" s="57"/>
      <c r="E8" s="60" t="s">
        <v>58</v>
      </c>
      <c r="F8" s="57"/>
      <c r="G8" s="62" t="s">
        <v>59</v>
      </c>
    </row>
    <row r="9" spans="1:17" ht="18" x14ac:dyDescent="0.3">
      <c r="A9" s="57"/>
      <c r="B9" s="57"/>
      <c r="C9" s="57"/>
      <c r="D9" s="59" t="s">
        <v>60</v>
      </c>
      <c r="E9" s="57"/>
      <c r="F9" s="61" t="s">
        <v>61</v>
      </c>
      <c r="G9" s="57"/>
    </row>
    <row r="10" spans="1:17" ht="18" x14ac:dyDescent="0.3">
      <c r="A10" s="57">
        <v>3</v>
      </c>
      <c r="B10" s="57">
        <v>9</v>
      </c>
      <c r="C10" s="58" t="s">
        <v>62</v>
      </c>
      <c r="D10" s="57"/>
      <c r="E10" s="60" t="s">
        <v>63</v>
      </c>
      <c r="F10" s="57"/>
      <c r="G10" s="57"/>
    </row>
    <row r="11" spans="1:17" ht="18" x14ac:dyDescent="0.3">
      <c r="A11" s="57"/>
      <c r="B11" s="57"/>
      <c r="C11" s="57"/>
      <c r="D11" s="59" t="s">
        <v>64</v>
      </c>
      <c r="E11" s="57"/>
      <c r="F11" s="57"/>
      <c r="G11" s="57"/>
    </row>
    <row r="12" spans="1:17" ht="18" x14ac:dyDescent="0.3">
      <c r="A12" s="57">
        <v>4</v>
      </c>
      <c r="B12" s="57">
        <v>11</v>
      </c>
      <c r="C12" s="58" t="s">
        <v>65</v>
      </c>
      <c r="D12" s="57"/>
      <c r="E12" s="57"/>
      <c r="F12" s="57"/>
      <c r="G12" s="57"/>
    </row>
    <row r="14" spans="1:17" ht="18" x14ac:dyDescent="0.4">
      <c r="A14" s="52" t="s">
        <v>0</v>
      </c>
      <c r="B14" s="3" t="s">
        <v>2</v>
      </c>
      <c r="C14" s="7" t="s">
        <v>6</v>
      </c>
      <c r="E14" s="51" t="s">
        <v>39</v>
      </c>
      <c r="F14" s="41"/>
      <c r="G14" s="41"/>
      <c r="H14" s="51" t="s">
        <v>41</v>
      </c>
      <c r="I14" s="41"/>
      <c r="J14" s="41"/>
      <c r="K14" s="51" t="s">
        <v>40</v>
      </c>
      <c r="L14" s="41"/>
      <c r="M14" s="41"/>
      <c r="N14" s="51" t="s">
        <v>42</v>
      </c>
      <c r="O14" s="41"/>
      <c r="P14" s="41"/>
      <c r="Q14" s="13" t="s">
        <v>38</v>
      </c>
    </row>
    <row r="15" spans="1:17" ht="15.6" x14ac:dyDescent="0.3">
      <c r="A15" s="33">
        <v>0</v>
      </c>
      <c r="B15" s="2">
        <v>3</v>
      </c>
      <c r="C15" s="15">
        <v>104</v>
      </c>
      <c r="D15" s="49" t="s">
        <v>36</v>
      </c>
      <c r="E15" s="49" t="s">
        <v>37</v>
      </c>
      <c r="F15" s="50"/>
      <c r="G15" s="49" t="s">
        <v>36</v>
      </c>
      <c r="H15" s="49" t="s">
        <v>37</v>
      </c>
      <c r="I15" s="50"/>
      <c r="J15" s="49" t="s">
        <v>36</v>
      </c>
      <c r="K15" s="49" t="s">
        <v>37</v>
      </c>
      <c r="L15" s="50"/>
      <c r="M15" s="49" t="s">
        <v>36</v>
      </c>
      <c r="N15" s="49" t="s">
        <v>37</v>
      </c>
      <c r="P15" s="2"/>
      <c r="Q15" s="9">
        <v>257</v>
      </c>
    </row>
    <row r="16" spans="1:17" ht="15.6" x14ac:dyDescent="0.3">
      <c r="A16" s="42"/>
      <c r="C16" s="2"/>
      <c r="D16" s="37">
        <f>C17-C15</f>
        <v>-88</v>
      </c>
      <c r="E16" s="46">
        <v>129</v>
      </c>
      <c r="F16" s="32">
        <f>MOD(D16*E16,Q15)</f>
        <v>213</v>
      </c>
      <c r="G16" s="2"/>
      <c r="H16" s="33"/>
      <c r="I16" s="2"/>
      <c r="J16" s="33"/>
      <c r="K16" s="2"/>
      <c r="L16" s="2"/>
      <c r="M16" s="33"/>
      <c r="N16" s="2"/>
      <c r="O16" s="2"/>
      <c r="P16" s="2"/>
      <c r="Q16" s="2">
        <f>Q15</f>
        <v>257</v>
      </c>
    </row>
    <row r="17" spans="1:17" ht="15.6" x14ac:dyDescent="0.3">
      <c r="A17" s="33">
        <v>1</v>
      </c>
      <c r="B17" s="2">
        <v>5</v>
      </c>
      <c r="C17" s="15">
        <v>16</v>
      </c>
      <c r="D17" s="33"/>
      <c r="E17" s="33"/>
      <c r="F17" s="2"/>
      <c r="G17" s="33">
        <f>F18-F16</f>
        <v>-207</v>
      </c>
      <c r="H17" s="45">
        <v>193</v>
      </c>
      <c r="I17" s="32">
        <f>MOD(G17*H17,Q15)</f>
        <v>141</v>
      </c>
      <c r="J17" s="33"/>
      <c r="K17" s="2"/>
      <c r="L17" s="2"/>
      <c r="M17" s="33"/>
      <c r="N17" s="2"/>
      <c r="O17" s="2"/>
      <c r="P17" s="2"/>
      <c r="Q17" s="2">
        <f t="shared" ref="Q17:Q22" si="0">Q16</f>
        <v>257</v>
      </c>
    </row>
    <row r="18" spans="1:17" ht="15.6" x14ac:dyDescent="0.3">
      <c r="A18" s="42"/>
      <c r="C18" s="2"/>
      <c r="D18" s="38">
        <f>C19-C17</f>
        <v>12</v>
      </c>
      <c r="E18" s="47">
        <f>E16</f>
        <v>129</v>
      </c>
      <c r="F18" s="32">
        <f>MOD(D18*E18,Q16)</f>
        <v>6</v>
      </c>
      <c r="G18" s="33"/>
      <c r="H18" s="33"/>
      <c r="I18" s="2"/>
      <c r="J18" s="33">
        <f>I19-I17</f>
        <v>-59</v>
      </c>
      <c r="K18" s="45">
        <v>43</v>
      </c>
      <c r="L18" s="32">
        <f>MOD(J18*K18,Q15)</f>
        <v>33</v>
      </c>
      <c r="M18" s="33"/>
      <c r="N18" s="2"/>
      <c r="O18" s="2"/>
      <c r="P18" s="2"/>
      <c r="Q18" s="2">
        <f t="shared" si="0"/>
        <v>257</v>
      </c>
    </row>
    <row r="19" spans="1:17" ht="15.6" x14ac:dyDescent="0.3">
      <c r="A19" s="33">
        <v>2</v>
      </c>
      <c r="B19" s="2">
        <v>7</v>
      </c>
      <c r="C19" s="15">
        <v>28</v>
      </c>
      <c r="D19" s="33"/>
      <c r="E19" s="33"/>
      <c r="F19" s="2"/>
      <c r="G19" s="33">
        <f>F20-F18</f>
        <v>71</v>
      </c>
      <c r="H19" s="45">
        <f>H17</f>
        <v>193</v>
      </c>
      <c r="I19" s="32">
        <f>MOD(G19*H19,Q16)</f>
        <v>82</v>
      </c>
      <c r="J19" s="33"/>
      <c r="K19" s="33"/>
      <c r="L19" s="2"/>
      <c r="M19" s="33">
        <f>L20-L18</f>
        <v>87</v>
      </c>
      <c r="N19" s="45">
        <v>225</v>
      </c>
      <c r="O19" s="32">
        <f>MOD(M19*N19,Q15)</f>
        <v>43</v>
      </c>
      <c r="Q19" s="2">
        <f t="shared" si="0"/>
        <v>257</v>
      </c>
    </row>
    <row r="20" spans="1:17" ht="15.6" x14ac:dyDescent="0.3">
      <c r="A20" s="42"/>
      <c r="C20" s="2"/>
      <c r="D20" s="38">
        <f>C21-C19</f>
        <v>154</v>
      </c>
      <c r="E20" s="47">
        <f>E18</f>
        <v>129</v>
      </c>
      <c r="F20" s="32">
        <f>MOD(D20*E20,Q17)</f>
        <v>77</v>
      </c>
      <c r="G20" s="33"/>
      <c r="H20" s="33"/>
      <c r="I20" s="2"/>
      <c r="J20" s="33">
        <f>I21-I19</f>
        <v>-51</v>
      </c>
      <c r="K20" s="45">
        <f>K18</f>
        <v>43</v>
      </c>
      <c r="L20" s="32">
        <f>MOD(J20*K20,Q16)</f>
        <v>120</v>
      </c>
      <c r="M20" s="33"/>
      <c r="N20" s="2"/>
      <c r="O20" s="2"/>
      <c r="P20" s="2"/>
      <c r="Q20" s="2">
        <f t="shared" si="0"/>
        <v>257</v>
      </c>
    </row>
    <row r="21" spans="1:17" ht="15.6" x14ac:dyDescent="0.3">
      <c r="A21" s="33">
        <v>3</v>
      </c>
      <c r="B21" s="2">
        <v>9</v>
      </c>
      <c r="C21" s="15">
        <v>182</v>
      </c>
      <c r="D21" s="33"/>
      <c r="E21" s="33"/>
      <c r="F21" s="2"/>
      <c r="G21" s="33">
        <f>F22-F20</f>
        <v>124</v>
      </c>
      <c r="H21" s="45">
        <f>H19</f>
        <v>193</v>
      </c>
      <c r="I21" s="32">
        <f>MOD(G21*H21,Q17)</f>
        <v>31</v>
      </c>
      <c r="J21" s="33"/>
      <c r="K21" s="2"/>
      <c r="M21" s="33"/>
      <c r="N21" s="2"/>
      <c r="O21" s="2"/>
      <c r="P21" s="2"/>
      <c r="Q21" s="2">
        <f t="shared" si="0"/>
        <v>257</v>
      </c>
    </row>
    <row r="22" spans="1:17" ht="15.6" x14ac:dyDescent="0.3">
      <c r="A22" s="42"/>
      <c r="C22" s="2"/>
      <c r="D22" s="39">
        <f>C23-C21</f>
        <v>-112</v>
      </c>
      <c r="E22" s="48">
        <f>E20</f>
        <v>129</v>
      </c>
      <c r="F22" s="32">
        <f>MOD(D22*E22,Q18)</f>
        <v>201</v>
      </c>
      <c r="G22" s="2"/>
      <c r="H22" s="33"/>
      <c r="J22" s="33"/>
      <c r="K22" s="2"/>
      <c r="M22" s="33"/>
      <c r="N22" s="2"/>
      <c r="O22" s="2"/>
      <c r="P22" s="2"/>
      <c r="Q22" s="2">
        <f t="shared" si="0"/>
        <v>257</v>
      </c>
    </row>
    <row r="23" spans="1:17" x14ac:dyDescent="0.3">
      <c r="A23">
        <v>4</v>
      </c>
      <c r="B23">
        <v>11</v>
      </c>
      <c r="C23">
        <v>70</v>
      </c>
    </row>
    <row r="25" spans="1:17" ht="18" x14ac:dyDescent="0.3">
      <c r="B25" s="56" t="s">
        <v>45</v>
      </c>
      <c r="C25" s="56" t="s">
        <v>46</v>
      </c>
      <c r="F25" s="55" t="s">
        <v>66</v>
      </c>
      <c r="G25" s="1"/>
      <c r="H25" s="1"/>
      <c r="I25" s="1"/>
      <c r="J25" s="1"/>
      <c r="K25" s="1"/>
      <c r="L25" s="1"/>
    </row>
    <row r="26" spans="1:17" ht="15.6" x14ac:dyDescent="0.3">
      <c r="B26" s="55">
        <v>3</v>
      </c>
      <c r="C26" s="55">
        <v>104</v>
      </c>
      <c r="G26" s="1">
        <f>C15</f>
        <v>104</v>
      </c>
      <c r="H26" s="1"/>
      <c r="I26" s="1"/>
      <c r="J26" s="1"/>
      <c r="K26" s="1"/>
      <c r="L26" s="40">
        <f>PRODUCT(G26:K26)</f>
        <v>104</v>
      </c>
      <c r="M26" t="s">
        <v>67</v>
      </c>
      <c r="N26">
        <v>257</v>
      </c>
      <c r="O26">
        <f>MOD(L26,N26)</f>
        <v>104</v>
      </c>
    </row>
    <row r="27" spans="1:17" ht="15.6" x14ac:dyDescent="0.3">
      <c r="B27" s="55">
        <v>5</v>
      </c>
      <c r="C27" s="55">
        <v>16</v>
      </c>
      <c r="G27" s="1">
        <f>F16</f>
        <v>213</v>
      </c>
      <c r="H27" s="1">
        <f>0-B26</f>
        <v>-3</v>
      </c>
      <c r="I27" s="1"/>
      <c r="J27" s="1"/>
      <c r="K27" s="1"/>
      <c r="L27" s="40">
        <f t="shared" ref="L27:L30" si="1">PRODUCT(G27:K27)</f>
        <v>-639</v>
      </c>
      <c r="N27">
        <f>N26</f>
        <v>257</v>
      </c>
      <c r="O27">
        <f t="shared" ref="O27:O30" si="2">MOD(L27,N27)</f>
        <v>132</v>
      </c>
    </row>
    <row r="28" spans="1:17" ht="15.6" x14ac:dyDescent="0.3">
      <c r="B28" s="55">
        <v>7</v>
      </c>
      <c r="C28" s="55">
        <v>28</v>
      </c>
      <c r="G28" s="1">
        <f>I17</f>
        <v>141</v>
      </c>
      <c r="H28" s="1">
        <f>0-B26</f>
        <v>-3</v>
      </c>
      <c r="I28" s="1">
        <f>0-B27</f>
        <v>-5</v>
      </c>
      <c r="J28" s="1"/>
      <c r="K28" s="1"/>
      <c r="L28" s="40">
        <f t="shared" si="1"/>
        <v>2115</v>
      </c>
      <c r="N28">
        <f t="shared" ref="N28:N30" si="3">N27</f>
        <v>257</v>
      </c>
      <c r="O28">
        <f t="shared" si="2"/>
        <v>59</v>
      </c>
    </row>
    <row r="29" spans="1:17" ht="15.6" x14ac:dyDescent="0.3">
      <c r="B29" s="55">
        <v>9</v>
      </c>
      <c r="C29" s="55">
        <v>182</v>
      </c>
      <c r="G29" s="1">
        <f>L18</f>
        <v>33</v>
      </c>
      <c r="H29" s="1">
        <f>0-B26</f>
        <v>-3</v>
      </c>
      <c r="I29" s="1">
        <f>0-B27</f>
        <v>-5</v>
      </c>
      <c r="J29" s="1">
        <f>0-B28</f>
        <v>-7</v>
      </c>
      <c r="K29" s="1"/>
      <c r="L29" s="40">
        <f t="shared" si="1"/>
        <v>-3465</v>
      </c>
      <c r="N29">
        <f t="shared" si="3"/>
        <v>257</v>
      </c>
      <c r="O29">
        <f t="shared" si="2"/>
        <v>133</v>
      </c>
    </row>
    <row r="30" spans="1:17" ht="15.6" x14ac:dyDescent="0.3">
      <c r="B30" s="55">
        <v>11</v>
      </c>
      <c r="C30" s="55">
        <v>70</v>
      </c>
      <c r="G30" s="1">
        <f>O19</f>
        <v>43</v>
      </c>
      <c r="H30" s="1">
        <f>0-B26</f>
        <v>-3</v>
      </c>
      <c r="I30" s="1">
        <f>0-B27</f>
        <v>-5</v>
      </c>
      <c r="J30" s="1">
        <f>0-B28</f>
        <v>-7</v>
      </c>
      <c r="K30" s="1">
        <f>0-B29</f>
        <v>-9</v>
      </c>
      <c r="L30" s="40">
        <f t="shared" si="1"/>
        <v>40635</v>
      </c>
      <c r="N30">
        <f t="shared" si="3"/>
        <v>257</v>
      </c>
      <c r="O30">
        <f t="shared" si="2"/>
        <v>29</v>
      </c>
    </row>
    <row r="31" spans="1:17" x14ac:dyDescent="0.3">
      <c r="L31" s="63">
        <f>MOD(O31,N31)</f>
        <v>200</v>
      </c>
      <c r="N31">
        <f>N30</f>
        <v>257</v>
      </c>
      <c r="O31">
        <f>SUM(O26:O30)</f>
        <v>457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U52"/>
  <sheetViews>
    <sheetView zoomScale="120" zoomScaleNormal="120" zoomScaleSheetLayoutView="100" workbookViewId="0">
      <selection activeCell="X53" sqref="X53"/>
    </sheetView>
  </sheetViews>
  <sheetFormatPr defaultRowHeight="15.6" x14ac:dyDescent="0.3"/>
  <cols>
    <col min="1" max="1" width="4.88671875" customWidth="1"/>
    <col min="2" max="2" width="4.6640625" customWidth="1"/>
    <col min="3" max="3" width="2.88671875" style="2" bestFit="1" customWidth="1"/>
    <col min="4" max="4" width="4.109375" bestFit="1" customWidth="1"/>
    <col min="5" max="5" width="3" bestFit="1" customWidth="1"/>
    <col min="6" max="8" width="2.109375" bestFit="1" customWidth="1"/>
    <col min="9" max="9" width="4.33203125" customWidth="1"/>
    <col min="10" max="10" width="3.33203125" bestFit="1" customWidth="1"/>
    <col min="11" max="11" width="3.6640625" bestFit="1" customWidth="1"/>
  </cols>
  <sheetData>
    <row r="1" spans="3:14" x14ac:dyDescent="0.3">
      <c r="C1" s="8"/>
      <c r="L1" s="5"/>
    </row>
    <row r="2" spans="3:14" ht="19.8" x14ac:dyDescent="0.4">
      <c r="C2" s="7" t="s">
        <v>0</v>
      </c>
      <c r="D2" s="2">
        <v>0</v>
      </c>
      <c r="E2" s="2">
        <v>1</v>
      </c>
      <c r="F2" s="2">
        <v>2</v>
      </c>
      <c r="G2" s="2">
        <v>3</v>
      </c>
      <c r="H2" s="2">
        <v>4</v>
      </c>
      <c r="I2" s="2"/>
      <c r="J2" s="3" t="s">
        <v>0</v>
      </c>
      <c r="K2" s="3" t="s">
        <v>2</v>
      </c>
      <c r="L2" s="2" t="s">
        <v>33</v>
      </c>
      <c r="M2" s="2"/>
      <c r="N2" s="2"/>
    </row>
    <row r="3" spans="3:14" ht="18" x14ac:dyDescent="0.3">
      <c r="C3" s="7" t="s">
        <v>5</v>
      </c>
      <c r="D3" s="2">
        <f>PRODUCT(E3:H3)</f>
        <v>-42</v>
      </c>
      <c r="E3" s="6">
        <v>-2</v>
      </c>
      <c r="F3" s="6">
        <v>1</v>
      </c>
      <c r="G3" s="6">
        <v>3</v>
      </c>
      <c r="H3" s="6">
        <v>7</v>
      </c>
      <c r="I3" s="2"/>
      <c r="J3" s="2">
        <v>0</v>
      </c>
      <c r="K3" s="2">
        <v>-4</v>
      </c>
      <c r="L3" s="1">
        <f>(K3-E3)*(K3-F3)*(K3-G3)*(K3-H3)</f>
        <v>770</v>
      </c>
      <c r="M3" s="2"/>
      <c r="N3" s="2"/>
    </row>
    <row r="4" spans="3:14" x14ac:dyDescent="0.3">
      <c r="C4" s="8"/>
      <c r="D4" s="2">
        <f>D3</f>
        <v>-42</v>
      </c>
      <c r="E4" s="2">
        <f t="shared" ref="E4:H19" si="0">E3</f>
        <v>-2</v>
      </c>
      <c r="F4" s="2">
        <f t="shared" si="0"/>
        <v>1</v>
      </c>
      <c r="G4" s="2">
        <f t="shared" si="0"/>
        <v>3</v>
      </c>
      <c r="H4" s="2">
        <f t="shared" si="0"/>
        <v>7</v>
      </c>
      <c r="I4" s="2"/>
      <c r="J4" s="2">
        <f>J3+1</f>
        <v>1</v>
      </c>
      <c r="K4" s="2">
        <f>K3+1</f>
        <v>-3</v>
      </c>
      <c r="L4" s="1">
        <f t="shared" ref="L4:L15" si="1">(K4-E4)*(K4-F4)*(K4-G4)*(K4-H4)</f>
        <v>240</v>
      </c>
      <c r="M4" s="2"/>
      <c r="N4" s="2"/>
    </row>
    <row r="5" spans="3:14" x14ac:dyDescent="0.3">
      <c r="C5" s="8"/>
      <c r="D5" s="2">
        <f t="shared" ref="D5:D19" si="2">D4</f>
        <v>-42</v>
      </c>
      <c r="E5" s="2">
        <f t="shared" si="0"/>
        <v>-2</v>
      </c>
      <c r="F5" s="2">
        <f t="shared" si="0"/>
        <v>1</v>
      </c>
      <c r="G5" s="2">
        <f t="shared" si="0"/>
        <v>3</v>
      </c>
      <c r="H5" s="2">
        <f t="shared" si="0"/>
        <v>7</v>
      </c>
      <c r="I5" s="2"/>
      <c r="J5" s="2">
        <f t="shared" ref="J5:J15" si="3">J4+1</f>
        <v>2</v>
      </c>
      <c r="K5" s="2">
        <f t="shared" ref="K5:K15" si="4">K4+1</f>
        <v>-2</v>
      </c>
      <c r="L5" s="1">
        <f t="shared" si="1"/>
        <v>0</v>
      </c>
      <c r="M5" s="2"/>
      <c r="N5" s="2"/>
    </row>
    <row r="6" spans="3:14" x14ac:dyDescent="0.3">
      <c r="C6" s="8"/>
      <c r="D6" s="2">
        <f t="shared" si="2"/>
        <v>-42</v>
      </c>
      <c r="E6" s="2">
        <f t="shared" si="0"/>
        <v>-2</v>
      </c>
      <c r="F6" s="2">
        <f t="shared" si="0"/>
        <v>1</v>
      </c>
      <c r="G6" s="2">
        <f t="shared" si="0"/>
        <v>3</v>
      </c>
      <c r="H6" s="2">
        <f t="shared" si="0"/>
        <v>7</v>
      </c>
      <c r="I6" s="2"/>
      <c r="J6" s="2">
        <f t="shared" si="3"/>
        <v>3</v>
      </c>
      <c r="K6" s="2">
        <f t="shared" si="4"/>
        <v>-1</v>
      </c>
      <c r="L6" s="1">
        <f t="shared" si="1"/>
        <v>-64</v>
      </c>
      <c r="M6" s="2"/>
      <c r="N6" s="2"/>
    </row>
    <row r="7" spans="3:14" x14ac:dyDescent="0.3">
      <c r="C7" s="8"/>
      <c r="D7" s="2">
        <f t="shared" si="2"/>
        <v>-42</v>
      </c>
      <c r="E7" s="2">
        <f t="shared" si="0"/>
        <v>-2</v>
      </c>
      <c r="F7" s="2">
        <f t="shared" si="0"/>
        <v>1</v>
      </c>
      <c r="G7" s="2">
        <f t="shared" si="0"/>
        <v>3</v>
      </c>
      <c r="H7" s="2">
        <f t="shared" si="0"/>
        <v>7</v>
      </c>
      <c r="I7" s="2"/>
      <c r="J7" s="2">
        <f t="shared" si="3"/>
        <v>4</v>
      </c>
      <c r="K7" s="2">
        <f t="shared" si="4"/>
        <v>0</v>
      </c>
      <c r="L7" s="1">
        <f t="shared" si="1"/>
        <v>-42</v>
      </c>
      <c r="M7" s="2"/>
      <c r="N7" s="2"/>
    </row>
    <row r="8" spans="3:14" x14ac:dyDescent="0.3">
      <c r="C8" s="8"/>
      <c r="D8" s="2">
        <f t="shared" si="2"/>
        <v>-42</v>
      </c>
      <c r="E8" s="2">
        <f t="shared" si="0"/>
        <v>-2</v>
      </c>
      <c r="F8" s="2">
        <f t="shared" si="0"/>
        <v>1</v>
      </c>
      <c r="G8" s="2">
        <f t="shared" si="0"/>
        <v>3</v>
      </c>
      <c r="H8" s="2">
        <f t="shared" si="0"/>
        <v>7</v>
      </c>
      <c r="I8" s="2"/>
      <c r="J8" s="2">
        <f t="shared" si="3"/>
        <v>5</v>
      </c>
      <c r="K8" s="2">
        <f t="shared" si="4"/>
        <v>1</v>
      </c>
      <c r="L8" s="1">
        <f t="shared" si="1"/>
        <v>0</v>
      </c>
      <c r="M8" s="2"/>
      <c r="N8" s="2"/>
    </row>
    <row r="9" spans="3:14" x14ac:dyDescent="0.3">
      <c r="C9" s="8"/>
      <c r="D9" s="2">
        <f t="shared" si="2"/>
        <v>-42</v>
      </c>
      <c r="E9" s="2">
        <f t="shared" si="0"/>
        <v>-2</v>
      </c>
      <c r="F9" s="2">
        <f t="shared" si="0"/>
        <v>1</v>
      </c>
      <c r="G9" s="2">
        <f t="shared" si="0"/>
        <v>3</v>
      </c>
      <c r="H9" s="2">
        <f t="shared" si="0"/>
        <v>7</v>
      </c>
      <c r="I9" s="2"/>
      <c r="J9" s="2">
        <f t="shared" si="3"/>
        <v>6</v>
      </c>
      <c r="K9" s="2">
        <f t="shared" si="4"/>
        <v>2</v>
      </c>
      <c r="L9" s="1">
        <f t="shared" si="1"/>
        <v>20</v>
      </c>
      <c r="M9" s="2"/>
      <c r="N9" s="2"/>
    </row>
    <row r="10" spans="3:14" x14ac:dyDescent="0.3">
      <c r="C10" s="8"/>
      <c r="D10" s="2">
        <f t="shared" si="2"/>
        <v>-42</v>
      </c>
      <c r="E10" s="2">
        <f t="shared" si="0"/>
        <v>-2</v>
      </c>
      <c r="F10" s="2">
        <f t="shared" si="0"/>
        <v>1</v>
      </c>
      <c r="G10" s="2">
        <f t="shared" si="0"/>
        <v>3</v>
      </c>
      <c r="H10" s="2">
        <f t="shared" si="0"/>
        <v>7</v>
      </c>
      <c r="I10" s="2"/>
      <c r="J10" s="2">
        <f t="shared" si="3"/>
        <v>7</v>
      </c>
      <c r="K10" s="2">
        <f t="shared" si="4"/>
        <v>3</v>
      </c>
      <c r="L10" s="1">
        <f t="shared" si="1"/>
        <v>0</v>
      </c>
      <c r="M10" s="2"/>
      <c r="N10" s="2"/>
    </row>
    <row r="11" spans="3:14" x14ac:dyDescent="0.3">
      <c r="C11" s="8"/>
      <c r="D11" s="2">
        <f t="shared" si="2"/>
        <v>-42</v>
      </c>
      <c r="E11" s="2">
        <f t="shared" si="0"/>
        <v>-2</v>
      </c>
      <c r="F11" s="2">
        <f t="shared" si="0"/>
        <v>1</v>
      </c>
      <c r="G11" s="2">
        <f t="shared" si="0"/>
        <v>3</v>
      </c>
      <c r="H11" s="2">
        <f t="shared" si="0"/>
        <v>7</v>
      </c>
      <c r="I11" s="2"/>
      <c r="J11" s="2">
        <f t="shared" si="3"/>
        <v>8</v>
      </c>
      <c r="K11" s="2">
        <f t="shared" si="4"/>
        <v>4</v>
      </c>
      <c r="L11" s="1">
        <f t="shared" si="1"/>
        <v>-54</v>
      </c>
      <c r="M11" s="2"/>
      <c r="N11" s="2"/>
    </row>
    <row r="12" spans="3:14" x14ac:dyDescent="0.3">
      <c r="C12" s="8"/>
      <c r="D12" s="2">
        <f t="shared" si="2"/>
        <v>-42</v>
      </c>
      <c r="E12" s="2">
        <f t="shared" si="0"/>
        <v>-2</v>
      </c>
      <c r="F12" s="2">
        <f t="shared" si="0"/>
        <v>1</v>
      </c>
      <c r="G12" s="2">
        <f t="shared" si="0"/>
        <v>3</v>
      </c>
      <c r="H12" s="2">
        <f t="shared" si="0"/>
        <v>7</v>
      </c>
      <c r="I12" s="2"/>
      <c r="J12" s="2">
        <f t="shared" si="3"/>
        <v>9</v>
      </c>
      <c r="K12" s="2">
        <f t="shared" si="4"/>
        <v>5</v>
      </c>
      <c r="L12" s="1">
        <f t="shared" si="1"/>
        <v>-112</v>
      </c>
      <c r="M12" s="2"/>
      <c r="N12" s="2"/>
    </row>
    <row r="13" spans="3:14" x14ac:dyDescent="0.3">
      <c r="C13" s="8"/>
      <c r="D13" s="2">
        <f t="shared" si="2"/>
        <v>-42</v>
      </c>
      <c r="E13" s="2">
        <f t="shared" si="0"/>
        <v>-2</v>
      </c>
      <c r="F13" s="2">
        <f t="shared" si="0"/>
        <v>1</v>
      </c>
      <c r="G13" s="2">
        <f t="shared" si="0"/>
        <v>3</v>
      </c>
      <c r="H13" s="2">
        <f t="shared" si="0"/>
        <v>7</v>
      </c>
      <c r="I13" s="2"/>
      <c r="J13" s="2">
        <f t="shared" si="3"/>
        <v>10</v>
      </c>
      <c r="K13" s="2">
        <f t="shared" si="4"/>
        <v>6</v>
      </c>
      <c r="L13" s="1">
        <f t="shared" si="1"/>
        <v>-120</v>
      </c>
      <c r="M13" s="2"/>
      <c r="N13" s="2"/>
    </row>
    <row r="14" spans="3:14" x14ac:dyDescent="0.3">
      <c r="C14" s="8"/>
      <c r="D14" s="2">
        <f t="shared" si="2"/>
        <v>-42</v>
      </c>
      <c r="E14" s="2">
        <f t="shared" si="0"/>
        <v>-2</v>
      </c>
      <c r="F14" s="2">
        <f t="shared" si="0"/>
        <v>1</v>
      </c>
      <c r="G14" s="2">
        <f t="shared" si="0"/>
        <v>3</v>
      </c>
      <c r="H14" s="2">
        <f t="shared" si="0"/>
        <v>7</v>
      </c>
      <c r="I14" s="2"/>
      <c r="J14" s="2">
        <f t="shared" si="3"/>
        <v>11</v>
      </c>
      <c r="K14" s="2">
        <f t="shared" si="4"/>
        <v>7</v>
      </c>
      <c r="L14" s="1">
        <f t="shared" si="1"/>
        <v>0</v>
      </c>
      <c r="M14" s="2"/>
      <c r="N14" s="2"/>
    </row>
    <row r="15" spans="3:14" x14ac:dyDescent="0.3">
      <c r="C15" s="8"/>
      <c r="D15" s="2">
        <f t="shared" si="2"/>
        <v>-42</v>
      </c>
      <c r="E15" s="2">
        <f t="shared" si="0"/>
        <v>-2</v>
      </c>
      <c r="F15" s="2">
        <f t="shared" si="0"/>
        <v>1</v>
      </c>
      <c r="G15" s="2">
        <f t="shared" si="0"/>
        <v>3</v>
      </c>
      <c r="H15" s="2">
        <f t="shared" si="0"/>
        <v>7</v>
      </c>
      <c r="I15" s="2"/>
      <c r="J15" s="2">
        <f t="shared" si="3"/>
        <v>12</v>
      </c>
      <c r="K15" s="2">
        <f t="shared" si="4"/>
        <v>8</v>
      </c>
      <c r="L15" s="1">
        <f t="shared" si="1"/>
        <v>350</v>
      </c>
      <c r="M15" s="2"/>
      <c r="N15" s="2"/>
    </row>
    <row r="16" spans="3:14" x14ac:dyDescent="0.3">
      <c r="C16" s="8"/>
      <c r="D16" s="2">
        <f t="shared" si="2"/>
        <v>-42</v>
      </c>
      <c r="E16" s="2">
        <f t="shared" si="0"/>
        <v>-2</v>
      </c>
      <c r="F16" s="2">
        <f t="shared" si="0"/>
        <v>1</v>
      </c>
      <c r="G16" s="2">
        <f t="shared" si="0"/>
        <v>3</v>
      </c>
      <c r="H16" s="2">
        <f t="shared" si="0"/>
        <v>7</v>
      </c>
      <c r="I16" s="2"/>
      <c r="J16" s="2"/>
      <c r="K16" s="2"/>
      <c r="L16" s="2"/>
      <c r="M16" s="2"/>
      <c r="N16" s="2"/>
    </row>
    <row r="17" spans="3:18" x14ac:dyDescent="0.3">
      <c r="C17" s="8"/>
      <c r="D17" s="2">
        <f t="shared" si="2"/>
        <v>-42</v>
      </c>
      <c r="E17" s="2">
        <f t="shared" si="0"/>
        <v>-2</v>
      </c>
      <c r="F17" s="2">
        <f t="shared" si="0"/>
        <v>1</v>
      </c>
      <c r="G17" s="2">
        <f t="shared" si="0"/>
        <v>3</v>
      </c>
      <c r="H17" s="2">
        <f t="shared" si="0"/>
        <v>7</v>
      </c>
      <c r="I17" s="2"/>
      <c r="J17" s="2"/>
      <c r="K17" s="2"/>
      <c r="L17" s="2"/>
      <c r="M17" s="2"/>
      <c r="N17" s="2"/>
    </row>
    <row r="18" spans="3:18" x14ac:dyDescent="0.3">
      <c r="C18" s="8"/>
      <c r="D18" s="2">
        <f t="shared" si="2"/>
        <v>-42</v>
      </c>
      <c r="E18" s="2">
        <f t="shared" si="0"/>
        <v>-2</v>
      </c>
      <c r="F18" s="2">
        <f t="shared" si="0"/>
        <v>1</v>
      </c>
      <c r="G18" s="2">
        <f t="shared" si="0"/>
        <v>3</v>
      </c>
      <c r="H18" s="2">
        <f t="shared" si="0"/>
        <v>7</v>
      </c>
      <c r="I18" s="2"/>
      <c r="J18" s="2"/>
      <c r="K18" s="2"/>
      <c r="L18" s="2" t="s">
        <v>24</v>
      </c>
      <c r="M18" s="2"/>
      <c r="N18" s="2"/>
    </row>
    <row r="19" spans="3:18" x14ac:dyDescent="0.3">
      <c r="C19" s="8"/>
      <c r="D19" s="2">
        <f t="shared" si="2"/>
        <v>-42</v>
      </c>
      <c r="E19" s="2">
        <f t="shared" si="0"/>
        <v>-2</v>
      </c>
      <c r="F19" s="2">
        <f t="shared" si="0"/>
        <v>1</v>
      </c>
      <c r="G19" s="2">
        <f t="shared" si="0"/>
        <v>3</v>
      </c>
      <c r="H19" s="2">
        <f t="shared" si="0"/>
        <v>7</v>
      </c>
      <c r="I19" s="2"/>
      <c r="J19" s="2"/>
      <c r="K19" s="2"/>
      <c r="L19" s="2" t="s">
        <v>25</v>
      </c>
      <c r="M19" s="2"/>
      <c r="N19" s="2"/>
    </row>
    <row r="20" spans="3:18" x14ac:dyDescent="0.3">
      <c r="D20" s="2"/>
      <c r="E20" s="2"/>
      <c r="F20" s="2"/>
      <c r="G20" s="2"/>
      <c r="H20" s="2"/>
      <c r="I20" s="2"/>
      <c r="J20" s="2"/>
      <c r="K20" s="2"/>
      <c r="L20" s="2" t="s">
        <v>26</v>
      </c>
      <c r="M20" s="2"/>
      <c r="N20" s="2"/>
    </row>
    <row r="21" spans="3:18" x14ac:dyDescent="0.3">
      <c r="D21" s="1" t="s">
        <v>29</v>
      </c>
      <c r="E21" s="1"/>
      <c r="F21" s="1"/>
      <c r="G21" s="1"/>
      <c r="H21" s="1"/>
      <c r="I21" s="1"/>
      <c r="J21" s="1"/>
      <c r="L21" s="2" t="s">
        <v>27</v>
      </c>
    </row>
    <row r="22" spans="3:18" x14ac:dyDescent="0.3">
      <c r="D22" s="1"/>
      <c r="E22" s="1"/>
      <c r="F22" s="1"/>
      <c r="G22" s="1"/>
      <c r="H22" s="1"/>
      <c r="I22" s="1"/>
      <c r="J22" s="1"/>
      <c r="L22" s="2" t="s">
        <v>28</v>
      </c>
    </row>
    <row r="23" spans="3:18" x14ac:dyDescent="0.3">
      <c r="D23" s="1"/>
      <c r="E23" s="1"/>
      <c r="F23" s="1"/>
      <c r="G23" s="1"/>
      <c r="H23" s="1"/>
      <c r="I23" s="1"/>
      <c r="J23" s="1"/>
    </row>
    <row r="25" spans="3:18" x14ac:dyDescent="0.3">
      <c r="J25" s="1"/>
      <c r="K25" s="1"/>
      <c r="L25" s="1" t="s">
        <v>30</v>
      </c>
      <c r="M25" s="1"/>
      <c r="N25" s="1"/>
      <c r="O25" s="1"/>
      <c r="P25" s="1"/>
      <c r="Q25" s="1"/>
      <c r="R25" s="1"/>
    </row>
    <row r="26" spans="3:18" x14ac:dyDescent="0.3">
      <c r="L26" s="1" t="s">
        <v>32</v>
      </c>
      <c r="M26" s="1"/>
      <c r="N26" s="1"/>
      <c r="O26" s="1"/>
      <c r="P26" s="1"/>
      <c r="Q26" s="1"/>
      <c r="R26" s="1"/>
    </row>
    <row r="27" spans="3:18" ht="18" x14ac:dyDescent="0.4">
      <c r="J27" s="3" t="s">
        <v>0</v>
      </c>
      <c r="K27" s="3" t="s">
        <v>2</v>
      </c>
      <c r="L27" s="3" t="s">
        <v>31</v>
      </c>
      <c r="M27" s="1"/>
      <c r="N27" s="1"/>
      <c r="O27" s="1"/>
      <c r="P27" s="1"/>
      <c r="Q27" s="1"/>
      <c r="R27" s="1"/>
    </row>
    <row r="28" spans="3:18" x14ac:dyDescent="0.3">
      <c r="J28" s="2">
        <v>1</v>
      </c>
      <c r="K28" s="2">
        <v>-3</v>
      </c>
      <c r="L28" s="1">
        <v>240</v>
      </c>
      <c r="M28" s="1"/>
      <c r="N28" s="1"/>
      <c r="O28" s="1"/>
      <c r="P28" s="1"/>
      <c r="Q28" s="1"/>
      <c r="R28" s="1"/>
    </row>
    <row r="29" spans="3:18" x14ac:dyDescent="0.3">
      <c r="J29" s="2">
        <v>2</v>
      </c>
      <c r="K29" s="2">
        <v>-2</v>
      </c>
      <c r="L29" s="1">
        <v>0</v>
      </c>
      <c r="M29" s="1"/>
      <c r="N29" s="1"/>
      <c r="O29" s="1"/>
      <c r="P29" s="1"/>
      <c r="Q29" s="1"/>
      <c r="R29" s="1"/>
    </row>
    <row r="30" spans="3:18" x14ac:dyDescent="0.3">
      <c r="J30" s="2">
        <v>3</v>
      </c>
      <c r="K30" s="2">
        <v>-1</v>
      </c>
      <c r="L30" s="1">
        <v>-64</v>
      </c>
      <c r="M30" s="1"/>
      <c r="N30" s="1"/>
      <c r="O30" s="1"/>
      <c r="P30" s="1"/>
      <c r="Q30" s="1"/>
      <c r="R30" s="1"/>
    </row>
    <row r="31" spans="3:18" x14ac:dyDescent="0.3">
      <c r="J31" s="2">
        <v>4</v>
      </c>
      <c r="K31" s="2">
        <v>0</v>
      </c>
      <c r="L31" s="1">
        <v>-42</v>
      </c>
      <c r="M31" s="1"/>
      <c r="N31" s="1"/>
      <c r="O31" s="1"/>
      <c r="P31" s="1"/>
      <c r="Q31" s="1"/>
      <c r="R31" s="1"/>
    </row>
    <row r="32" spans="3:18" x14ac:dyDescent="0.3">
      <c r="J32" s="2">
        <v>5</v>
      </c>
      <c r="K32" s="2">
        <v>1</v>
      </c>
      <c r="L32" s="1">
        <v>0</v>
      </c>
      <c r="M32" s="1"/>
      <c r="N32" s="1"/>
      <c r="O32" s="1"/>
      <c r="P32" s="1"/>
      <c r="Q32" s="1"/>
      <c r="R32" s="1"/>
    </row>
    <row r="38" spans="9:21" x14ac:dyDescent="0.3">
      <c r="I38" s="1"/>
      <c r="S38" s="1"/>
      <c r="T38" s="1"/>
      <c r="U38" s="1"/>
    </row>
    <row r="39" spans="9:21" x14ac:dyDescent="0.3">
      <c r="I39" s="1"/>
      <c r="S39" s="1"/>
      <c r="T39" s="1"/>
      <c r="U39" s="1"/>
    </row>
    <row r="40" spans="9:21" x14ac:dyDescent="0.3">
      <c r="I40" s="1"/>
      <c r="S40" s="1"/>
      <c r="T40" s="1"/>
      <c r="U40" s="1"/>
    </row>
    <row r="41" spans="9:21" x14ac:dyDescent="0.3">
      <c r="I41" s="1"/>
      <c r="S41" s="1"/>
      <c r="T41" s="1"/>
      <c r="U41" s="1"/>
    </row>
    <row r="42" spans="9:21" ht="18" x14ac:dyDescent="0.4">
      <c r="I42" s="1"/>
      <c r="J42" s="3" t="s">
        <v>0</v>
      </c>
      <c r="K42" s="3" t="s">
        <v>2</v>
      </c>
      <c r="L42" s="3" t="s">
        <v>31</v>
      </c>
      <c r="S42" s="1"/>
      <c r="T42" s="1"/>
      <c r="U42" s="1"/>
    </row>
    <row r="43" spans="9:21" x14ac:dyDescent="0.3">
      <c r="I43" s="1"/>
      <c r="J43" s="1">
        <v>6</v>
      </c>
      <c r="K43" s="1">
        <v>2</v>
      </c>
      <c r="L43" s="1">
        <v>20</v>
      </c>
      <c r="S43" s="1"/>
      <c r="T43" s="1"/>
      <c r="U43" s="1"/>
    </row>
    <row r="44" spans="9:21" x14ac:dyDescent="0.3">
      <c r="I44" s="1"/>
      <c r="J44" s="1">
        <v>7</v>
      </c>
      <c r="K44" s="1">
        <v>3</v>
      </c>
      <c r="L44" s="1">
        <v>0</v>
      </c>
      <c r="S44" s="1"/>
      <c r="T44" s="1"/>
      <c r="U44" s="1"/>
    </row>
    <row r="45" spans="9:21" x14ac:dyDescent="0.3">
      <c r="I45" s="1"/>
      <c r="J45" s="1">
        <v>8</v>
      </c>
      <c r="K45" s="1">
        <v>4</v>
      </c>
      <c r="L45" s="1">
        <v>-54</v>
      </c>
      <c r="S45" s="1"/>
      <c r="T45" s="1"/>
      <c r="U45" s="1"/>
    </row>
    <row r="46" spans="9:21" x14ac:dyDescent="0.3">
      <c r="I46" s="1"/>
      <c r="J46" s="1">
        <v>9</v>
      </c>
      <c r="K46" s="1">
        <v>5</v>
      </c>
      <c r="L46" s="1">
        <v>-112</v>
      </c>
      <c r="M46" s="1"/>
      <c r="N46" s="1"/>
      <c r="O46" s="1"/>
      <c r="P46" s="1"/>
      <c r="Q46" s="1"/>
      <c r="R46" s="1"/>
      <c r="S46" s="1"/>
      <c r="T46" s="1"/>
      <c r="U46" s="1"/>
    </row>
    <row r="47" spans="9:21" x14ac:dyDescent="0.3">
      <c r="I47" s="1"/>
      <c r="J47" s="1">
        <v>10</v>
      </c>
      <c r="K47" s="1">
        <v>6</v>
      </c>
      <c r="L47" s="1">
        <v>-120</v>
      </c>
      <c r="M47" s="1"/>
      <c r="N47" s="1"/>
      <c r="O47" s="1"/>
      <c r="P47" s="1"/>
      <c r="Q47" s="1"/>
      <c r="R47" s="1"/>
      <c r="S47" s="1"/>
      <c r="T47" s="1"/>
      <c r="U47" s="1"/>
    </row>
    <row r="48" spans="9:21" x14ac:dyDescent="0.3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9:21" x14ac:dyDescent="0.3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9:21" x14ac:dyDescent="0.3">
      <c r="J50" s="1"/>
      <c r="K50" s="1"/>
      <c r="L50" s="1"/>
    </row>
    <row r="51" spans="9:21" x14ac:dyDescent="0.3">
      <c r="J51" s="1"/>
      <c r="K51" s="1"/>
      <c r="L51" s="1"/>
    </row>
    <row r="52" spans="9:21" x14ac:dyDescent="0.3">
      <c r="J52" s="1"/>
      <c r="K52" s="1"/>
      <c r="L52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W93"/>
  <sheetViews>
    <sheetView topLeftCell="G7" zoomScale="170" zoomScaleNormal="170" workbookViewId="0">
      <selection activeCell="I7" sqref="I7"/>
    </sheetView>
  </sheetViews>
  <sheetFormatPr defaultRowHeight="14.4" x14ac:dyDescent="0.3"/>
  <cols>
    <col min="9" max="9" width="12" bestFit="1" customWidth="1"/>
    <col min="22" max="22" width="32.5546875" customWidth="1"/>
    <col min="23" max="23" width="22.6640625" customWidth="1"/>
  </cols>
  <sheetData>
    <row r="3" spans="1:23" x14ac:dyDescent="0.3">
      <c r="U3">
        <v>0</v>
      </c>
      <c r="V3">
        <v>1</v>
      </c>
      <c r="W3" s="31">
        <f>2/3</f>
        <v>0.66666666666666663</v>
      </c>
    </row>
    <row r="4" spans="1:23" ht="15" thickBot="1" x14ac:dyDescent="0.35">
      <c r="U4">
        <f>U3+1</f>
        <v>1</v>
      </c>
      <c r="V4">
        <f>V3*2</f>
        <v>2</v>
      </c>
    </row>
    <row r="5" spans="1:23" ht="16.2" thickBot="1" x14ac:dyDescent="0.35">
      <c r="A5" s="22" t="s">
        <v>0</v>
      </c>
      <c r="B5" s="23">
        <v>0</v>
      </c>
      <c r="C5" s="23">
        <v>1</v>
      </c>
      <c r="D5" s="23">
        <v>2</v>
      </c>
      <c r="E5" s="23">
        <v>3</v>
      </c>
      <c r="F5" s="24">
        <v>4</v>
      </c>
      <c r="U5">
        <f t="shared" ref="U5:U54" si="0">U4+1</f>
        <v>2</v>
      </c>
      <c r="V5">
        <f t="shared" ref="V5:V54" si="1">V4*2</f>
        <v>4</v>
      </c>
    </row>
    <row r="6" spans="1:23" ht="18.600000000000001" thickBot="1" x14ac:dyDescent="0.35">
      <c r="A6" s="25" t="s">
        <v>34</v>
      </c>
      <c r="B6" s="26">
        <v>200</v>
      </c>
      <c r="C6" s="26">
        <v>11</v>
      </c>
      <c r="D6" s="26">
        <v>13</v>
      </c>
      <c r="E6" s="26">
        <v>17</v>
      </c>
      <c r="F6" s="27">
        <v>19</v>
      </c>
      <c r="U6">
        <f t="shared" si="0"/>
        <v>3</v>
      </c>
      <c r="V6">
        <f t="shared" si="1"/>
        <v>8</v>
      </c>
    </row>
    <row r="7" spans="1:23" ht="20.399999999999999" thickBot="1" x14ac:dyDescent="0.45">
      <c r="A7" s="25" t="s">
        <v>34</v>
      </c>
      <c r="B7" s="26">
        <v>200</v>
      </c>
      <c r="C7" s="26">
        <v>-246</v>
      </c>
      <c r="D7" s="26">
        <v>13</v>
      </c>
      <c r="E7" s="26">
        <v>-240</v>
      </c>
      <c r="F7" s="27">
        <v>19</v>
      </c>
      <c r="G7" s="13" t="s">
        <v>35</v>
      </c>
      <c r="H7" s="13" t="s">
        <v>2</v>
      </c>
      <c r="I7" s="2" t="s">
        <v>33</v>
      </c>
      <c r="J7" s="2"/>
      <c r="K7" s="2"/>
      <c r="U7">
        <f t="shared" si="0"/>
        <v>4</v>
      </c>
      <c r="V7">
        <f t="shared" si="1"/>
        <v>16</v>
      </c>
    </row>
    <row r="8" spans="1:23" ht="15.6" x14ac:dyDescent="0.3">
      <c r="B8">
        <f>B7</f>
        <v>200</v>
      </c>
      <c r="C8">
        <f t="shared" ref="C8:F8" si="2">C7</f>
        <v>-246</v>
      </c>
      <c r="D8">
        <f t="shared" si="2"/>
        <v>13</v>
      </c>
      <c r="E8">
        <f t="shared" si="2"/>
        <v>-240</v>
      </c>
      <c r="F8">
        <f t="shared" si="2"/>
        <v>19</v>
      </c>
      <c r="G8" s="2">
        <v>0</v>
      </c>
      <c r="H8" s="2">
        <v>-6</v>
      </c>
      <c r="I8" s="1">
        <f>B8+C8*H8+D8*H8^2+E8*H8^3+F8*H8^4</f>
        <v>78608</v>
      </c>
      <c r="J8" s="2"/>
      <c r="K8" s="2"/>
      <c r="U8">
        <f t="shared" si="0"/>
        <v>5</v>
      </c>
      <c r="V8">
        <f t="shared" si="1"/>
        <v>32</v>
      </c>
    </row>
    <row r="9" spans="1:23" ht="15.6" x14ac:dyDescent="0.3">
      <c r="B9">
        <f t="shared" ref="B9:B21" si="3">B8</f>
        <v>200</v>
      </c>
      <c r="C9">
        <f t="shared" ref="C9:C21" si="4">C8</f>
        <v>-246</v>
      </c>
      <c r="D9">
        <f t="shared" ref="D9:D21" si="5">D8</f>
        <v>13</v>
      </c>
      <c r="E9">
        <f t="shared" ref="E9:E21" si="6">E8</f>
        <v>-240</v>
      </c>
      <c r="F9">
        <f t="shared" ref="F9:F21" si="7">F8</f>
        <v>19</v>
      </c>
      <c r="G9" s="2">
        <f>G8+1</f>
        <v>1</v>
      </c>
      <c r="H9" s="2">
        <f>H8+1</f>
        <v>-5</v>
      </c>
      <c r="I9" s="1">
        <f t="shared" ref="I9:I21" si="8">B9+C9*H9+D9*H9^2+E9*H9^3+F9*H9^4</f>
        <v>43630</v>
      </c>
      <c r="J9" s="2"/>
      <c r="K9" s="2"/>
      <c r="U9">
        <f t="shared" si="0"/>
        <v>6</v>
      </c>
      <c r="V9">
        <f t="shared" si="1"/>
        <v>64</v>
      </c>
    </row>
    <row r="10" spans="1:23" ht="15.6" x14ac:dyDescent="0.3">
      <c r="B10">
        <f t="shared" si="3"/>
        <v>200</v>
      </c>
      <c r="C10">
        <f t="shared" si="4"/>
        <v>-246</v>
      </c>
      <c r="D10">
        <f t="shared" si="5"/>
        <v>13</v>
      </c>
      <c r="E10">
        <f t="shared" si="6"/>
        <v>-240</v>
      </c>
      <c r="F10">
        <f t="shared" si="7"/>
        <v>19</v>
      </c>
      <c r="G10" s="2">
        <f t="shared" ref="G10:H21" si="9">G9+1</f>
        <v>2</v>
      </c>
      <c r="H10" s="2">
        <f t="shared" si="9"/>
        <v>-4</v>
      </c>
      <c r="I10" s="1">
        <f t="shared" si="8"/>
        <v>21616</v>
      </c>
      <c r="J10" s="2"/>
      <c r="K10" s="2"/>
      <c r="U10">
        <f t="shared" si="0"/>
        <v>7</v>
      </c>
      <c r="V10">
        <f t="shared" si="1"/>
        <v>128</v>
      </c>
    </row>
    <row r="11" spans="1:23" ht="15.6" x14ac:dyDescent="0.3">
      <c r="B11">
        <f t="shared" si="3"/>
        <v>200</v>
      </c>
      <c r="C11">
        <f t="shared" si="4"/>
        <v>-246</v>
      </c>
      <c r="D11">
        <f t="shared" si="5"/>
        <v>13</v>
      </c>
      <c r="E11">
        <f t="shared" si="6"/>
        <v>-240</v>
      </c>
      <c r="F11">
        <f t="shared" si="7"/>
        <v>19</v>
      </c>
      <c r="G11" s="2">
        <f t="shared" si="9"/>
        <v>3</v>
      </c>
      <c r="H11" s="2">
        <f t="shared" si="9"/>
        <v>-3</v>
      </c>
      <c r="I11" s="1">
        <f t="shared" si="8"/>
        <v>9074</v>
      </c>
      <c r="J11" s="2"/>
      <c r="K11" s="2"/>
      <c r="U11">
        <f t="shared" si="0"/>
        <v>8</v>
      </c>
      <c r="V11">
        <f t="shared" si="1"/>
        <v>256</v>
      </c>
    </row>
    <row r="12" spans="1:23" ht="15.6" x14ac:dyDescent="0.3">
      <c r="B12">
        <f t="shared" si="3"/>
        <v>200</v>
      </c>
      <c r="C12">
        <f t="shared" si="4"/>
        <v>-246</v>
      </c>
      <c r="D12">
        <f t="shared" si="5"/>
        <v>13</v>
      </c>
      <c r="E12">
        <f t="shared" si="6"/>
        <v>-240</v>
      </c>
      <c r="F12">
        <f t="shared" si="7"/>
        <v>19</v>
      </c>
      <c r="G12" s="2">
        <f t="shared" si="9"/>
        <v>4</v>
      </c>
      <c r="H12" s="2">
        <f t="shared" si="9"/>
        <v>-2</v>
      </c>
      <c r="I12" s="1">
        <f t="shared" si="8"/>
        <v>2968</v>
      </c>
      <c r="J12" s="2"/>
      <c r="K12" s="2"/>
      <c r="U12">
        <f t="shared" si="0"/>
        <v>9</v>
      </c>
      <c r="V12">
        <f t="shared" si="1"/>
        <v>512</v>
      </c>
    </row>
    <row r="13" spans="1:23" ht="15.6" x14ac:dyDescent="0.3">
      <c r="B13">
        <f t="shared" si="3"/>
        <v>200</v>
      </c>
      <c r="C13">
        <f t="shared" si="4"/>
        <v>-246</v>
      </c>
      <c r="D13">
        <f t="shared" si="5"/>
        <v>13</v>
      </c>
      <c r="E13">
        <f t="shared" si="6"/>
        <v>-240</v>
      </c>
      <c r="F13">
        <f t="shared" si="7"/>
        <v>19</v>
      </c>
      <c r="G13" s="2">
        <f t="shared" si="9"/>
        <v>5</v>
      </c>
      <c r="H13" s="2">
        <f t="shared" si="9"/>
        <v>-1</v>
      </c>
      <c r="I13" s="1">
        <f t="shared" si="8"/>
        <v>718</v>
      </c>
      <c r="J13" s="2"/>
      <c r="K13" s="2"/>
      <c r="U13">
        <f t="shared" si="0"/>
        <v>10</v>
      </c>
      <c r="V13">
        <f t="shared" si="1"/>
        <v>1024</v>
      </c>
    </row>
    <row r="14" spans="1:23" ht="15.6" x14ac:dyDescent="0.3">
      <c r="B14">
        <f t="shared" si="3"/>
        <v>200</v>
      </c>
      <c r="C14">
        <f t="shared" si="4"/>
        <v>-246</v>
      </c>
      <c r="D14">
        <f t="shared" si="5"/>
        <v>13</v>
      </c>
      <c r="E14">
        <f t="shared" si="6"/>
        <v>-240</v>
      </c>
      <c r="F14">
        <f t="shared" si="7"/>
        <v>19</v>
      </c>
      <c r="G14" s="2">
        <f t="shared" si="9"/>
        <v>6</v>
      </c>
      <c r="H14" s="2">
        <f t="shared" si="9"/>
        <v>0</v>
      </c>
      <c r="I14" s="1">
        <f t="shared" si="8"/>
        <v>200</v>
      </c>
      <c r="J14" s="2"/>
      <c r="K14" s="2"/>
      <c r="U14">
        <f t="shared" si="0"/>
        <v>11</v>
      </c>
      <c r="V14">
        <f t="shared" si="1"/>
        <v>2048</v>
      </c>
    </row>
    <row r="15" spans="1:23" ht="15.6" x14ac:dyDescent="0.3">
      <c r="B15">
        <f t="shared" si="3"/>
        <v>200</v>
      </c>
      <c r="C15">
        <f t="shared" si="4"/>
        <v>-246</v>
      </c>
      <c r="D15">
        <f t="shared" si="5"/>
        <v>13</v>
      </c>
      <c r="E15">
        <f t="shared" si="6"/>
        <v>-240</v>
      </c>
      <c r="F15">
        <f t="shared" si="7"/>
        <v>19</v>
      </c>
      <c r="G15" s="2">
        <f t="shared" si="9"/>
        <v>7</v>
      </c>
      <c r="H15" s="2">
        <f t="shared" si="9"/>
        <v>1</v>
      </c>
      <c r="I15" s="1">
        <f t="shared" si="8"/>
        <v>-254</v>
      </c>
      <c r="J15" s="2"/>
      <c r="K15" s="2"/>
      <c r="U15">
        <f t="shared" si="0"/>
        <v>12</v>
      </c>
      <c r="V15">
        <f t="shared" si="1"/>
        <v>4096</v>
      </c>
    </row>
    <row r="16" spans="1:23" ht="15.6" x14ac:dyDescent="0.3">
      <c r="B16">
        <f t="shared" si="3"/>
        <v>200</v>
      </c>
      <c r="C16">
        <f t="shared" si="4"/>
        <v>-246</v>
      </c>
      <c r="D16">
        <f t="shared" si="5"/>
        <v>13</v>
      </c>
      <c r="E16">
        <f t="shared" si="6"/>
        <v>-240</v>
      </c>
      <c r="F16">
        <f t="shared" si="7"/>
        <v>19</v>
      </c>
      <c r="G16" s="2">
        <f t="shared" si="9"/>
        <v>8</v>
      </c>
      <c r="H16" s="2">
        <f t="shared" si="9"/>
        <v>2</v>
      </c>
      <c r="I16" s="1">
        <f t="shared" si="8"/>
        <v>-1856</v>
      </c>
      <c r="J16" s="2"/>
      <c r="K16" s="2"/>
      <c r="U16">
        <f t="shared" si="0"/>
        <v>13</v>
      </c>
      <c r="V16">
        <f t="shared" si="1"/>
        <v>8192</v>
      </c>
    </row>
    <row r="17" spans="2:22" ht="15.6" x14ac:dyDescent="0.3">
      <c r="B17">
        <f t="shared" si="3"/>
        <v>200</v>
      </c>
      <c r="C17">
        <f t="shared" si="4"/>
        <v>-246</v>
      </c>
      <c r="D17">
        <f t="shared" si="5"/>
        <v>13</v>
      </c>
      <c r="E17">
        <f t="shared" si="6"/>
        <v>-240</v>
      </c>
      <c r="F17">
        <f t="shared" si="7"/>
        <v>19</v>
      </c>
      <c r="G17" s="2">
        <f t="shared" si="9"/>
        <v>9</v>
      </c>
      <c r="H17" s="2">
        <f t="shared" si="9"/>
        <v>3</v>
      </c>
      <c r="I17" s="1">
        <f t="shared" si="8"/>
        <v>-5362</v>
      </c>
      <c r="J17" s="2"/>
      <c r="K17" s="2"/>
      <c r="U17">
        <f t="shared" si="0"/>
        <v>14</v>
      </c>
      <c r="V17">
        <f t="shared" si="1"/>
        <v>16384</v>
      </c>
    </row>
    <row r="18" spans="2:22" ht="15.6" x14ac:dyDescent="0.3">
      <c r="B18">
        <f t="shared" si="3"/>
        <v>200</v>
      </c>
      <c r="C18">
        <f t="shared" si="4"/>
        <v>-246</v>
      </c>
      <c r="D18">
        <f t="shared" si="5"/>
        <v>13</v>
      </c>
      <c r="E18">
        <f t="shared" si="6"/>
        <v>-240</v>
      </c>
      <c r="F18">
        <f t="shared" si="7"/>
        <v>19</v>
      </c>
      <c r="G18" s="2">
        <f t="shared" si="9"/>
        <v>10</v>
      </c>
      <c r="H18" s="2">
        <f t="shared" si="9"/>
        <v>4</v>
      </c>
      <c r="I18" s="1">
        <f t="shared" si="8"/>
        <v>-11072</v>
      </c>
      <c r="J18" s="2"/>
      <c r="K18" s="2"/>
      <c r="U18">
        <f t="shared" si="0"/>
        <v>15</v>
      </c>
      <c r="V18">
        <f t="shared" si="1"/>
        <v>32768</v>
      </c>
    </row>
    <row r="19" spans="2:22" ht="15.6" x14ac:dyDescent="0.3">
      <c r="B19">
        <f t="shared" si="3"/>
        <v>200</v>
      </c>
      <c r="C19">
        <f t="shared" si="4"/>
        <v>-246</v>
      </c>
      <c r="D19">
        <f t="shared" si="5"/>
        <v>13</v>
      </c>
      <c r="E19">
        <f t="shared" si="6"/>
        <v>-240</v>
      </c>
      <c r="F19">
        <f t="shared" si="7"/>
        <v>19</v>
      </c>
      <c r="G19" s="2">
        <f t="shared" si="9"/>
        <v>11</v>
      </c>
      <c r="H19" s="2">
        <f t="shared" si="9"/>
        <v>5</v>
      </c>
      <c r="I19" s="1">
        <f t="shared" si="8"/>
        <v>-18830</v>
      </c>
      <c r="J19" s="2"/>
      <c r="K19" s="2"/>
      <c r="U19">
        <f t="shared" si="0"/>
        <v>16</v>
      </c>
      <c r="V19">
        <f t="shared" si="1"/>
        <v>65536</v>
      </c>
    </row>
    <row r="20" spans="2:22" ht="15.6" x14ac:dyDescent="0.3">
      <c r="B20">
        <f t="shared" si="3"/>
        <v>200</v>
      </c>
      <c r="C20">
        <f t="shared" si="4"/>
        <v>-246</v>
      </c>
      <c r="D20">
        <f t="shared" si="5"/>
        <v>13</v>
      </c>
      <c r="E20">
        <f t="shared" si="6"/>
        <v>-240</v>
      </c>
      <c r="F20">
        <f t="shared" si="7"/>
        <v>19</v>
      </c>
      <c r="G20" s="2">
        <f t="shared" si="9"/>
        <v>12</v>
      </c>
      <c r="H20" s="2">
        <f t="shared" si="9"/>
        <v>6</v>
      </c>
      <c r="I20" s="1">
        <f t="shared" si="8"/>
        <v>-28024</v>
      </c>
      <c r="J20" s="2"/>
      <c r="K20" s="2"/>
      <c r="U20">
        <f t="shared" si="0"/>
        <v>17</v>
      </c>
      <c r="V20">
        <f t="shared" si="1"/>
        <v>131072</v>
      </c>
    </row>
    <row r="21" spans="2:22" ht="15.6" x14ac:dyDescent="0.3">
      <c r="B21">
        <f t="shared" si="3"/>
        <v>200</v>
      </c>
      <c r="C21">
        <f t="shared" si="4"/>
        <v>-246</v>
      </c>
      <c r="D21">
        <f t="shared" si="5"/>
        <v>13</v>
      </c>
      <c r="E21">
        <f t="shared" si="6"/>
        <v>-240</v>
      </c>
      <c r="F21">
        <f t="shared" si="7"/>
        <v>19</v>
      </c>
      <c r="G21" s="2">
        <f t="shared" si="9"/>
        <v>13</v>
      </c>
      <c r="H21" s="2">
        <f t="shared" si="9"/>
        <v>7</v>
      </c>
      <c r="I21" s="1">
        <f t="shared" si="8"/>
        <v>-37586</v>
      </c>
      <c r="J21" s="2"/>
      <c r="K21" s="2"/>
      <c r="U21">
        <f t="shared" si="0"/>
        <v>18</v>
      </c>
      <c r="V21">
        <f t="shared" si="1"/>
        <v>262144</v>
      </c>
    </row>
    <row r="22" spans="2:22" ht="15.6" x14ac:dyDescent="0.3">
      <c r="B22">
        <f t="shared" ref="B22:B28" si="10">B21</f>
        <v>200</v>
      </c>
      <c r="C22">
        <f t="shared" ref="C22:C28" si="11">C21</f>
        <v>-246</v>
      </c>
      <c r="D22">
        <f t="shared" ref="D22:D28" si="12">D21</f>
        <v>13</v>
      </c>
      <c r="E22">
        <f t="shared" ref="E22:E28" si="13">E21</f>
        <v>-240</v>
      </c>
      <c r="F22">
        <f t="shared" ref="F22:F28" si="14">F21</f>
        <v>19</v>
      </c>
      <c r="G22" s="2">
        <f t="shared" ref="G22:H22" si="15">G21+1</f>
        <v>14</v>
      </c>
      <c r="H22" s="2">
        <f t="shared" si="15"/>
        <v>8</v>
      </c>
      <c r="I22" s="1">
        <f t="shared" ref="I22:I28" si="16">B22+C22*H22+D22*H22^2+E22*H22^3+F22*H22^4</f>
        <v>-45992</v>
      </c>
      <c r="J22" s="2"/>
      <c r="K22" s="2"/>
      <c r="U22">
        <f t="shared" si="0"/>
        <v>19</v>
      </c>
      <c r="V22">
        <f t="shared" si="1"/>
        <v>524288</v>
      </c>
    </row>
    <row r="23" spans="2:22" ht="15.6" x14ac:dyDescent="0.3">
      <c r="B23">
        <f t="shared" si="10"/>
        <v>200</v>
      </c>
      <c r="C23">
        <f t="shared" si="11"/>
        <v>-246</v>
      </c>
      <c r="D23">
        <f t="shared" si="12"/>
        <v>13</v>
      </c>
      <c r="E23">
        <f t="shared" si="13"/>
        <v>-240</v>
      </c>
      <c r="F23">
        <f t="shared" si="14"/>
        <v>19</v>
      </c>
      <c r="G23" s="2">
        <f t="shared" ref="G23:H23" si="17">G22+1</f>
        <v>15</v>
      </c>
      <c r="H23" s="2">
        <f t="shared" si="17"/>
        <v>9</v>
      </c>
      <c r="I23" s="1">
        <f t="shared" si="16"/>
        <v>-51262</v>
      </c>
      <c r="U23">
        <f t="shared" si="0"/>
        <v>20</v>
      </c>
      <c r="V23">
        <f t="shared" si="1"/>
        <v>1048576</v>
      </c>
    </row>
    <row r="24" spans="2:22" ht="15.6" x14ac:dyDescent="0.3">
      <c r="B24">
        <f t="shared" si="10"/>
        <v>200</v>
      </c>
      <c r="C24">
        <f t="shared" si="11"/>
        <v>-246</v>
      </c>
      <c r="D24">
        <f t="shared" si="12"/>
        <v>13</v>
      </c>
      <c r="E24">
        <f t="shared" si="13"/>
        <v>-240</v>
      </c>
      <c r="F24">
        <f t="shared" si="14"/>
        <v>19</v>
      </c>
      <c r="G24" s="2">
        <f t="shared" ref="G24:H24" si="18">G23+1</f>
        <v>16</v>
      </c>
      <c r="H24" s="2">
        <f t="shared" si="18"/>
        <v>10</v>
      </c>
      <c r="I24" s="1">
        <f t="shared" si="16"/>
        <v>-50960</v>
      </c>
      <c r="U24">
        <f t="shared" si="0"/>
        <v>21</v>
      </c>
      <c r="V24">
        <f t="shared" si="1"/>
        <v>2097152</v>
      </c>
    </row>
    <row r="25" spans="2:22" ht="15.6" x14ac:dyDescent="0.3">
      <c r="B25">
        <f t="shared" si="10"/>
        <v>200</v>
      </c>
      <c r="C25">
        <f t="shared" si="11"/>
        <v>-246</v>
      </c>
      <c r="D25">
        <f t="shared" si="12"/>
        <v>13</v>
      </c>
      <c r="E25">
        <f t="shared" si="13"/>
        <v>-240</v>
      </c>
      <c r="F25">
        <f t="shared" si="14"/>
        <v>19</v>
      </c>
      <c r="G25" s="2">
        <f t="shared" ref="G25:H25" si="19">G24+1</f>
        <v>17</v>
      </c>
      <c r="H25" s="2">
        <f t="shared" si="19"/>
        <v>11</v>
      </c>
      <c r="I25" s="1">
        <f t="shared" si="16"/>
        <v>-42194</v>
      </c>
      <c r="U25">
        <f t="shared" si="0"/>
        <v>22</v>
      </c>
      <c r="V25">
        <f t="shared" si="1"/>
        <v>4194304</v>
      </c>
    </row>
    <row r="26" spans="2:22" ht="15.6" x14ac:dyDescent="0.3">
      <c r="B26">
        <f t="shared" si="10"/>
        <v>200</v>
      </c>
      <c r="C26">
        <f t="shared" si="11"/>
        <v>-246</v>
      </c>
      <c r="D26">
        <f t="shared" si="12"/>
        <v>13</v>
      </c>
      <c r="E26">
        <f t="shared" si="13"/>
        <v>-240</v>
      </c>
      <c r="F26">
        <f t="shared" si="14"/>
        <v>19</v>
      </c>
      <c r="G26" s="2">
        <f t="shared" ref="G26:H26" si="20">G25+1</f>
        <v>18</v>
      </c>
      <c r="H26" s="2">
        <f t="shared" si="20"/>
        <v>12</v>
      </c>
      <c r="I26" s="1">
        <f t="shared" si="16"/>
        <v>-21616</v>
      </c>
      <c r="U26">
        <f t="shared" si="0"/>
        <v>23</v>
      </c>
      <c r="V26">
        <f t="shared" si="1"/>
        <v>8388608</v>
      </c>
    </row>
    <row r="27" spans="2:22" ht="15.6" x14ac:dyDescent="0.3">
      <c r="B27">
        <f t="shared" si="10"/>
        <v>200</v>
      </c>
      <c r="C27">
        <f t="shared" si="11"/>
        <v>-246</v>
      </c>
      <c r="D27">
        <f t="shared" si="12"/>
        <v>13</v>
      </c>
      <c r="E27">
        <f t="shared" si="13"/>
        <v>-240</v>
      </c>
      <c r="F27">
        <f t="shared" si="14"/>
        <v>19</v>
      </c>
      <c r="G27" s="2">
        <f t="shared" ref="G27:H27" si="21">G26+1</f>
        <v>19</v>
      </c>
      <c r="H27" s="2">
        <f t="shared" si="21"/>
        <v>13</v>
      </c>
      <c r="I27" s="1">
        <f t="shared" si="16"/>
        <v>14578</v>
      </c>
      <c r="U27">
        <f t="shared" si="0"/>
        <v>24</v>
      </c>
      <c r="V27">
        <f t="shared" si="1"/>
        <v>16777216</v>
      </c>
    </row>
    <row r="28" spans="2:22" ht="15.6" x14ac:dyDescent="0.3">
      <c r="B28">
        <f t="shared" si="10"/>
        <v>200</v>
      </c>
      <c r="C28">
        <f t="shared" si="11"/>
        <v>-246</v>
      </c>
      <c r="D28">
        <f t="shared" si="12"/>
        <v>13</v>
      </c>
      <c r="E28">
        <f t="shared" si="13"/>
        <v>-240</v>
      </c>
      <c r="F28">
        <f t="shared" si="14"/>
        <v>19</v>
      </c>
      <c r="G28" s="2">
        <f t="shared" ref="G28:H28" si="22">G27+1</f>
        <v>20</v>
      </c>
      <c r="H28" s="2">
        <f t="shared" si="22"/>
        <v>14</v>
      </c>
      <c r="I28" s="1">
        <f t="shared" si="16"/>
        <v>70648</v>
      </c>
      <c r="U28">
        <f t="shared" si="0"/>
        <v>25</v>
      </c>
      <c r="V28">
        <f t="shared" si="1"/>
        <v>33554432</v>
      </c>
    </row>
    <row r="29" spans="2:22" x14ac:dyDescent="0.3">
      <c r="U29">
        <f t="shared" si="0"/>
        <v>26</v>
      </c>
      <c r="V29">
        <f t="shared" si="1"/>
        <v>67108864</v>
      </c>
    </row>
    <row r="30" spans="2:22" x14ac:dyDescent="0.3">
      <c r="U30">
        <f t="shared" si="0"/>
        <v>27</v>
      </c>
      <c r="V30">
        <f t="shared" si="1"/>
        <v>134217728</v>
      </c>
    </row>
    <row r="31" spans="2:22" x14ac:dyDescent="0.3">
      <c r="U31">
        <f t="shared" si="0"/>
        <v>28</v>
      </c>
      <c r="V31">
        <f t="shared" si="1"/>
        <v>268435456</v>
      </c>
    </row>
    <row r="32" spans="2:22" x14ac:dyDescent="0.3">
      <c r="U32">
        <f t="shared" si="0"/>
        <v>29</v>
      </c>
      <c r="V32">
        <f t="shared" si="1"/>
        <v>536870912</v>
      </c>
    </row>
    <row r="33" spans="21:22" x14ac:dyDescent="0.3">
      <c r="U33">
        <f t="shared" si="0"/>
        <v>30</v>
      </c>
      <c r="V33">
        <f t="shared" si="1"/>
        <v>1073741824</v>
      </c>
    </row>
    <row r="34" spans="21:22" x14ac:dyDescent="0.3">
      <c r="U34">
        <f t="shared" si="0"/>
        <v>31</v>
      </c>
      <c r="V34">
        <f t="shared" si="1"/>
        <v>2147483648</v>
      </c>
    </row>
    <row r="35" spans="21:22" x14ac:dyDescent="0.3">
      <c r="U35">
        <f t="shared" si="0"/>
        <v>32</v>
      </c>
      <c r="V35">
        <f t="shared" si="1"/>
        <v>4294967296</v>
      </c>
    </row>
    <row r="36" spans="21:22" x14ac:dyDescent="0.3">
      <c r="U36">
        <f t="shared" si="0"/>
        <v>33</v>
      </c>
      <c r="V36">
        <f t="shared" si="1"/>
        <v>8589934592</v>
      </c>
    </row>
    <row r="37" spans="21:22" x14ac:dyDescent="0.3">
      <c r="U37">
        <f t="shared" si="0"/>
        <v>34</v>
      </c>
      <c r="V37">
        <f t="shared" si="1"/>
        <v>17179869184</v>
      </c>
    </row>
    <row r="38" spans="21:22" x14ac:dyDescent="0.3">
      <c r="U38">
        <f t="shared" si="0"/>
        <v>35</v>
      </c>
      <c r="V38">
        <f t="shared" si="1"/>
        <v>34359738368</v>
      </c>
    </row>
    <row r="39" spans="21:22" x14ac:dyDescent="0.3">
      <c r="U39">
        <f t="shared" si="0"/>
        <v>36</v>
      </c>
      <c r="V39">
        <f t="shared" si="1"/>
        <v>68719476736</v>
      </c>
    </row>
    <row r="40" spans="21:22" x14ac:dyDescent="0.3">
      <c r="U40">
        <f t="shared" si="0"/>
        <v>37</v>
      </c>
      <c r="V40" s="28">
        <f t="shared" si="1"/>
        <v>137438953472</v>
      </c>
    </row>
    <row r="41" spans="21:22" x14ac:dyDescent="0.3">
      <c r="U41">
        <f t="shared" si="0"/>
        <v>38</v>
      </c>
      <c r="V41" s="28">
        <f t="shared" si="1"/>
        <v>274877906944</v>
      </c>
    </row>
    <row r="42" spans="21:22" x14ac:dyDescent="0.3">
      <c r="U42">
        <f t="shared" si="0"/>
        <v>39</v>
      </c>
      <c r="V42" s="28">
        <f t="shared" si="1"/>
        <v>549755813888</v>
      </c>
    </row>
    <row r="43" spans="21:22" x14ac:dyDescent="0.3">
      <c r="U43">
        <f t="shared" si="0"/>
        <v>40</v>
      </c>
      <c r="V43" s="28">
        <f t="shared" si="1"/>
        <v>1099511627776</v>
      </c>
    </row>
    <row r="44" spans="21:22" x14ac:dyDescent="0.3">
      <c r="U44">
        <f t="shared" si="0"/>
        <v>41</v>
      </c>
      <c r="V44" s="28">
        <f t="shared" si="1"/>
        <v>2199023255552</v>
      </c>
    </row>
    <row r="45" spans="21:22" x14ac:dyDescent="0.3">
      <c r="U45">
        <f t="shared" si="0"/>
        <v>42</v>
      </c>
      <c r="V45" s="28">
        <f t="shared" si="1"/>
        <v>4398046511104</v>
      </c>
    </row>
    <row r="46" spans="21:22" x14ac:dyDescent="0.3">
      <c r="U46">
        <f t="shared" si="0"/>
        <v>43</v>
      </c>
      <c r="V46" s="28">
        <f t="shared" si="1"/>
        <v>8796093022208</v>
      </c>
    </row>
    <row r="47" spans="21:22" x14ac:dyDescent="0.3">
      <c r="U47">
        <f t="shared" si="0"/>
        <v>44</v>
      </c>
      <c r="V47" s="28">
        <f t="shared" si="1"/>
        <v>17592186044416</v>
      </c>
    </row>
    <row r="48" spans="21:22" x14ac:dyDescent="0.3">
      <c r="U48">
        <f t="shared" si="0"/>
        <v>45</v>
      </c>
      <c r="V48" s="28">
        <f t="shared" si="1"/>
        <v>35184372088832</v>
      </c>
    </row>
    <row r="49" spans="21:22" x14ac:dyDescent="0.3">
      <c r="U49">
        <f t="shared" si="0"/>
        <v>46</v>
      </c>
      <c r="V49" s="28">
        <f t="shared" si="1"/>
        <v>70368744177664</v>
      </c>
    </row>
    <row r="50" spans="21:22" x14ac:dyDescent="0.3">
      <c r="U50">
        <f t="shared" si="0"/>
        <v>47</v>
      </c>
      <c r="V50" s="28">
        <f t="shared" si="1"/>
        <v>140737488355328</v>
      </c>
    </row>
    <row r="51" spans="21:22" x14ac:dyDescent="0.3">
      <c r="U51">
        <f t="shared" si="0"/>
        <v>48</v>
      </c>
      <c r="V51" s="28">
        <f t="shared" si="1"/>
        <v>281474976710656</v>
      </c>
    </row>
    <row r="52" spans="21:22" x14ac:dyDescent="0.3">
      <c r="U52">
        <f t="shared" si="0"/>
        <v>49</v>
      </c>
      <c r="V52" s="28">
        <f t="shared" si="1"/>
        <v>562949953421312</v>
      </c>
    </row>
    <row r="53" spans="21:22" x14ac:dyDescent="0.3">
      <c r="U53">
        <f t="shared" si="0"/>
        <v>50</v>
      </c>
      <c r="V53" s="28">
        <f t="shared" si="1"/>
        <v>1125899906842624</v>
      </c>
    </row>
    <row r="54" spans="21:22" x14ac:dyDescent="0.3">
      <c r="U54">
        <f t="shared" si="0"/>
        <v>51</v>
      </c>
      <c r="V54" s="28">
        <f t="shared" si="1"/>
        <v>2251799813685248</v>
      </c>
    </row>
    <row r="55" spans="21:22" x14ac:dyDescent="0.3">
      <c r="U55">
        <f t="shared" ref="U55:U67" si="23">U54+1</f>
        <v>52</v>
      </c>
      <c r="V55" s="28">
        <f t="shared" ref="V55:V67" si="24">V54*2</f>
        <v>4503599627370496</v>
      </c>
    </row>
    <row r="56" spans="21:22" x14ac:dyDescent="0.3">
      <c r="U56">
        <f t="shared" si="23"/>
        <v>53</v>
      </c>
      <c r="V56" s="28">
        <f t="shared" si="24"/>
        <v>9007199254740992</v>
      </c>
    </row>
    <row r="57" spans="21:22" x14ac:dyDescent="0.3">
      <c r="U57">
        <f t="shared" si="23"/>
        <v>54</v>
      </c>
      <c r="V57" s="28">
        <f t="shared" si="24"/>
        <v>1.8014398509481984E+16</v>
      </c>
    </row>
    <row r="58" spans="21:22" x14ac:dyDescent="0.3">
      <c r="U58">
        <f t="shared" si="23"/>
        <v>55</v>
      </c>
      <c r="V58" s="28">
        <f t="shared" si="24"/>
        <v>3.6028797018963968E+16</v>
      </c>
    </row>
    <row r="59" spans="21:22" x14ac:dyDescent="0.3">
      <c r="U59">
        <f t="shared" si="23"/>
        <v>56</v>
      </c>
      <c r="V59" s="28">
        <f t="shared" si="24"/>
        <v>7.2057594037927936E+16</v>
      </c>
    </row>
    <row r="60" spans="21:22" x14ac:dyDescent="0.3">
      <c r="U60">
        <f t="shared" si="23"/>
        <v>57</v>
      </c>
      <c r="V60" s="28">
        <f t="shared" si="24"/>
        <v>1.4411518807585587E+17</v>
      </c>
    </row>
    <row r="61" spans="21:22" x14ac:dyDescent="0.3">
      <c r="U61">
        <f t="shared" si="23"/>
        <v>58</v>
      </c>
      <c r="V61" s="28">
        <f t="shared" si="24"/>
        <v>2.8823037615171174E+17</v>
      </c>
    </row>
    <row r="62" spans="21:22" x14ac:dyDescent="0.3">
      <c r="U62">
        <f t="shared" si="23"/>
        <v>59</v>
      </c>
      <c r="V62" s="28">
        <f t="shared" si="24"/>
        <v>5.7646075230342349E+17</v>
      </c>
    </row>
    <row r="63" spans="21:22" x14ac:dyDescent="0.3">
      <c r="U63">
        <f t="shared" si="23"/>
        <v>60</v>
      </c>
      <c r="V63" s="28">
        <f t="shared" si="24"/>
        <v>1.152921504606847E+18</v>
      </c>
    </row>
    <row r="64" spans="21:22" x14ac:dyDescent="0.3">
      <c r="U64">
        <f t="shared" si="23"/>
        <v>61</v>
      </c>
      <c r="V64" s="28">
        <f t="shared" si="24"/>
        <v>2.305843009213694E+18</v>
      </c>
    </row>
    <row r="65" spans="21:22" x14ac:dyDescent="0.3">
      <c r="U65">
        <f t="shared" si="23"/>
        <v>62</v>
      </c>
      <c r="V65" s="28">
        <f t="shared" si="24"/>
        <v>4.6116860184273879E+18</v>
      </c>
    </row>
    <row r="66" spans="21:22" x14ac:dyDescent="0.3">
      <c r="U66">
        <f t="shared" si="23"/>
        <v>63</v>
      </c>
      <c r="V66" s="28">
        <f t="shared" si="24"/>
        <v>9.2233720368547758E+18</v>
      </c>
    </row>
    <row r="67" spans="21:22" x14ac:dyDescent="0.3">
      <c r="U67">
        <f t="shared" si="23"/>
        <v>64</v>
      </c>
      <c r="V67" s="28">
        <f t="shared" si="24"/>
        <v>1.8446744073709552E+19</v>
      </c>
    </row>
    <row r="68" spans="21:22" x14ac:dyDescent="0.3">
      <c r="U68">
        <f t="shared" ref="U68:U79" si="25">U67+1</f>
        <v>65</v>
      </c>
      <c r="V68" s="28">
        <f t="shared" ref="V68:V79" si="26">V67*2</f>
        <v>3.6893488147419103E+19</v>
      </c>
    </row>
    <row r="69" spans="21:22" x14ac:dyDescent="0.3">
      <c r="U69">
        <f t="shared" si="25"/>
        <v>66</v>
      </c>
      <c r="V69" s="28">
        <f t="shared" si="26"/>
        <v>7.3786976294838206E+19</v>
      </c>
    </row>
    <row r="70" spans="21:22" x14ac:dyDescent="0.3">
      <c r="U70">
        <f t="shared" si="25"/>
        <v>67</v>
      </c>
      <c r="V70" s="28">
        <f t="shared" si="26"/>
        <v>1.4757395258967641E+20</v>
      </c>
    </row>
    <row r="71" spans="21:22" x14ac:dyDescent="0.3">
      <c r="U71">
        <f t="shared" si="25"/>
        <v>68</v>
      </c>
      <c r="V71" s="28">
        <f t="shared" si="26"/>
        <v>2.9514790517935283E+20</v>
      </c>
    </row>
    <row r="72" spans="21:22" x14ac:dyDescent="0.3">
      <c r="U72">
        <f t="shared" si="25"/>
        <v>69</v>
      </c>
      <c r="V72" s="28">
        <f t="shared" si="26"/>
        <v>5.9029581035870565E+20</v>
      </c>
    </row>
    <row r="73" spans="21:22" x14ac:dyDescent="0.3">
      <c r="U73">
        <f t="shared" si="25"/>
        <v>70</v>
      </c>
      <c r="V73" s="28">
        <f t="shared" si="26"/>
        <v>1.1805916207174113E+21</v>
      </c>
    </row>
    <row r="74" spans="21:22" x14ac:dyDescent="0.3">
      <c r="U74">
        <f t="shared" si="25"/>
        <v>71</v>
      </c>
      <c r="V74" s="28">
        <f t="shared" si="26"/>
        <v>2.3611832414348226E+21</v>
      </c>
    </row>
    <row r="75" spans="21:22" x14ac:dyDescent="0.3">
      <c r="U75">
        <f t="shared" si="25"/>
        <v>72</v>
      </c>
      <c r="V75" s="28">
        <f t="shared" si="26"/>
        <v>4.7223664828696452E+21</v>
      </c>
    </row>
    <row r="76" spans="21:22" x14ac:dyDescent="0.3">
      <c r="U76">
        <f t="shared" si="25"/>
        <v>73</v>
      </c>
      <c r="V76" s="28">
        <f t="shared" si="26"/>
        <v>9.4447329657392904E+21</v>
      </c>
    </row>
    <row r="77" spans="21:22" x14ac:dyDescent="0.3">
      <c r="U77">
        <f t="shared" si="25"/>
        <v>74</v>
      </c>
      <c r="V77" s="28">
        <f t="shared" si="26"/>
        <v>1.8889465931478581E+22</v>
      </c>
    </row>
    <row r="78" spans="21:22" x14ac:dyDescent="0.3">
      <c r="U78">
        <f t="shared" si="25"/>
        <v>75</v>
      </c>
      <c r="V78" s="28">
        <f t="shared" si="26"/>
        <v>3.7778931862957162E+22</v>
      </c>
    </row>
    <row r="79" spans="21:22" x14ac:dyDescent="0.3">
      <c r="U79">
        <f t="shared" si="25"/>
        <v>76</v>
      </c>
      <c r="V79" s="28">
        <f t="shared" si="26"/>
        <v>7.5557863725914323E+22</v>
      </c>
    </row>
    <row r="80" spans="21:22" x14ac:dyDescent="0.3">
      <c r="U80">
        <f t="shared" ref="U80:U93" si="27">U79+1</f>
        <v>77</v>
      </c>
      <c r="V80" s="28">
        <f t="shared" ref="V80:V93" si="28">V79*2</f>
        <v>1.5111572745182865E+23</v>
      </c>
    </row>
    <row r="81" spans="21:22" x14ac:dyDescent="0.3">
      <c r="U81">
        <f t="shared" si="27"/>
        <v>78</v>
      </c>
      <c r="V81" s="28">
        <f t="shared" si="28"/>
        <v>3.0223145490365729E+23</v>
      </c>
    </row>
    <row r="82" spans="21:22" x14ac:dyDescent="0.3">
      <c r="U82">
        <f t="shared" si="27"/>
        <v>79</v>
      </c>
      <c r="V82" s="28">
        <f t="shared" si="28"/>
        <v>6.0446290980731459E+23</v>
      </c>
    </row>
    <row r="83" spans="21:22" x14ac:dyDescent="0.3">
      <c r="U83">
        <f t="shared" si="27"/>
        <v>80</v>
      </c>
      <c r="V83" s="28">
        <f t="shared" si="28"/>
        <v>1.2089258196146292E+24</v>
      </c>
    </row>
    <row r="84" spans="21:22" x14ac:dyDescent="0.3">
      <c r="U84">
        <f t="shared" si="27"/>
        <v>81</v>
      </c>
      <c r="V84" s="28">
        <f t="shared" si="28"/>
        <v>2.4178516392292583E+24</v>
      </c>
    </row>
    <row r="85" spans="21:22" x14ac:dyDescent="0.3">
      <c r="U85">
        <f t="shared" si="27"/>
        <v>82</v>
      </c>
      <c r="V85" s="28">
        <f t="shared" si="28"/>
        <v>4.8357032784585167E+24</v>
      </c>
    </row>
    <row r="86" spans="21:22" x14ac:dyDescent="0.3">
      <c r="U86" s="29">
        <f t="shared" si="27"/>
        <v>83</v>
      </c>
      <c r="V86" s="30">
        <f t="shared" si="28"/>
        <v>9.6714065569170334E+24</v>
      </c>
    </row>
    <row r="87" spans="21:22" x14ac:dyDescent="0.3">
      <c r="U87">
        <f t="shared" si="27"/>
        <v>84</v>
      </c>
      <c r="V87" s="28">
        <f t="shared" si="28"/>
        <v>1.9342813113834067E+25</v>
      </c>
    </row>
    <row r="88" spans="21:22" x14ac:dyDescent="0.3">
      <c r="U88">
        <f t="shared" si="27"/>
        <v>85</v>
      </c>
      <c r="V88" s="28">
        <f t="shared" si="28"/>
        <v>3.8685626227668134E+25</v>
      </c>
    </row>
    <row r="89" spans="21:22" x14ac:dyDescent="0.3">
      <c r="U89">
        <f t="shared" si="27"/>
        <v>86</v>
      </c>
      <c r="V89" s="28">
        <f t="shared" si="28"/>
        <v>7.7371252455336267E+25</v>
      </c>
    </row>
    <row r="90" spans="21:22" x14ac:dyDescent="0.3">
      <c r="U90">
        <f t="shared" si="27"/>
        <v>87</v>
      </c>
      <c r="V90" s="28">
        <f t="shared" si="28"/>
        <v>1.5474250491067253E+26</v>
      </c>
    </row>
    <row r="91" spans="21:22" x14ac:dyDescent="0.3">
      <c r="U91">
        <f t="shared" si="27"/>
        <v>88</v>
      </c>
      <c r="V91" s="28">
        <f t="shared" si="28"/>
        <v>3.0948500982134507E+26</v>
      </c>
    </row>
    <row r="92" spans="21:22" x14ac:dyDescent="0.3">
      <c r="U92">
        <f t="shared" si="27"/>
        <v>89</v>
      </c>
      <c r="V92" s="28">
        <f t="shared" si="28"/>
        <v>6.1897001964269014E+26</v>
      </c>
    </row>
    <row r="93" spans="21:22" x14ac:dyDescent="0.3">
      <c r="U93">
        <f t="shared" si="27"/>
        <v>90</v>
      </c>
      <c r="V93" s="28">
        <f t="shared" si="28"/>
        <v>1.2379400392853803E+27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57"/>
  <sheetViews>
    <sheetView tabSelected="1" topLeftCell="A25" zoomScale="115" zoomScaleNormal="115" workbookViewId="0">
      <selection activeCell="Y35" sqref="Y35"/>
    </sheetView>
  </sheetViews>
  <sheetFormatPr defaultRowHeight="15.6" x14ac:dyDescent="0.3"/>
  <cols>
    <col min="1" max="22" width="4.6640625" customWidth="1"/>
    <col min="23" max="23" width="6.33203125" customWidth="1"/>
    <col min="24" max="24" width="6.109375" customWidth="1"/>
    <col min="25" max="26" width="5" customWidth="1"/>
    <col min="27" max="27" width="5.5546875" customWidth="1"/>
    <col min="28" max="28" width="3.88671875" customWidth="1"/>
    <col min="29" max="29" width="5.109375" customWidth="1"/>
    <col min="30" max="30" width="5.44140625" customWidth="1"/>
    <col min="31" max="31" width="5" customWidth="1"/>
    <col min="32" max="32" width="4.5546875" customWidth="1"/>
    <col min="33" max="33" width="6" customWidth="1"/>
    <col min="34" max="34" width="5.33203125" customWidth="1"/>
    <col min="35" max="35" width="4.5546875" customWidth="1"/>
    <col min="36" max="36" width="2.44140625" customWidth="1"/>
    <col min="37" max="37" width="11.33203125" style="2" customWidth="1"/>
    <col min="38" max="38" width="5.88671875" style="2" customWidth="1"/>
  </cols>
  <sheetData>
    <row r="1" spans="1:23" x14ac:dyDescent="0.3">
      <c r="A1" s="2" t="s">
        <v>68</v>
      </c>
      <c r="B1" s="2"/>
      <c r="C1" s="2"/>
      <c r="D1" s="2"/>
      <c r="F1" s="2"/>
      <c r="G1" s="2"/>
      <c r="H1" s="2"/>
      <c r="I1" s="2"/>
      <c r="J1" s="2"/>
      <c r="L1" s="2"/>
      <c r="M1" s="2"/>
      <c r="W1" s="2">
        <v>299</v>
      </c>
    </row>
    <row r="2" spans="1:2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3" x14ac:dyDescent="0.3">
      <c r="A3" s="2" t="s">
        <v>69</v>
      </c>
      <c r="B3" s="2"/>
      <c r="C3" s="2"/>
      <c r="D3" s="2"/>
      <c r="F3" s="2"/>
      <c r="G3" s="2"/>
      <c r="H3" s="2"/>
      <c r="I3" s="2"/>
      <c r="J3" s="2"/>
      <c r="K3" s="2"/>
      <c r="L3" s="2"/>
      <c r="M3" s="2"/>
      <c r="W3" s="2">
        <v>277</v>
      </c>
    </row>
    <row r="4" spans="1:2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23" x14ac:dyDescent="0.3">
      <c r="A5" s="2" t="s">
        <v>70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23" ht="18.600000000000001" x14ac:dyDescent="0.4">
      <c r="A7" s="2" t="s">
        <v>71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23" ht="18" x14ac:dyDescent="0.4">
      <c r="A8" s="67" t="s">
        <v>72</v>
      </c>
      <c r="B8" s="67" t="s">
        <v>73</v>
      </c>
      <c r="C8" s="67" t="s">
        <v>74</v>
      </c>
      <c r="D8" s="67" t="s">
        <v>75</v>
      </c>
      <c r="E8" s="67" t="s">
        <v>76</v>
      </c>
      <c r="F8" s="2"/>
      <c r="G8" s="2"/>
      <c r="H8" s="2"/>
      <c r="I8" s="2"/>
      <c r="J8" s="2"/>
      <c r="K8" s="2"/>
      <c r="L8" s="2"/>
      <c r="M8" s="2"/>
    </row>
    <row r="9" spans="1:23" x14ac:dyDescent="0.3">
      <c r="A9" s="2">
        <f>W3</f>
        <v>277</v>
      </c>
      <c r="B9" s="2">
        <v>193</v>
      </c>
      <c r="C9" s="2">
        <v>199</v>
      </c>
      <c r="D9" s="2">
        <v>211</v>
      </c>
      <c r="E9" s="2">
        <v>229</v>
      </c>
      <c r="F9" s="2"/>
      <c r="G9" s="2"/>
      <c r="H9" s="2"/>
      <c r="I9" s="2"/>
      <c r="J9" s="2"/>
      <c r="K9" s="2"/>
      <c r="L9" s="2"/>
      <c r="M9" s="2"/>
    </row>
    <row r="10" spans="1:2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23" ht="18.600000000000001" x14ac:dyDescent="0.4">
      <c r="A11" s="2" t="s">
        <v>77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3" ht="18" x14ac:dyDescent="0.4">
      <c r="A12" s="67" t="s">
        <v>78</v>
      </c>
      <c r="B12" s="67" t="s">
        <v>79</v>
      </c>
      <c r="C12" s="67" t="s">
        <v>80</v>
      </c>
      <c r="D12" s="67" t="s">
        <v>81</v>
      </c>
      <c r="E12" s="67" t="s">
        <v>82</v>
      </c>
      <c r="F12" s="67" t="s">
        <v>83</v>
      </c>
      <c r="G12" s="67" t="s">
        <v>84</v>
      </c>
      <c r="H12" s="67" t="s">
        <v>85</v>
      </c>
      <c r="I12" s="2"/>
      <c r="J12" s="2"/>
      <c r="K12" s="2"/>
      <c r="L12" s="2"/>
      <c r="M12" s="2"/>
    </row>
    <row r="13" spans="1:23" x14ac:dyDescent="0.3">
      <c r="A13" s="2">
        <v>17</v>
      </c>
      <c r="B13" s="2">
        <v>19</v>
      </c>
      <c r="C13" s="2">
        <v>21</v>
      </c>
      <c r="D13" s="2">
        <v>23</v>
      </c>
      <c r="E13" s="2">
        <v>25</v>
      </c>
      <c r="F13" s="2">
        <v>27</v>
      </c>
      <c r="G13" s="2">
        <v>29</v>
      </c>
      <c r="H13" s="2">
        <v>31</v>
      </c>
      <c r="I13" s="2"/>
      <c r="J13" s="2"/>
      <c r="K13" s="2"/>
      <c r="L13" s="2"/>
      <c r="M13" s="2"/>
    </row>
    <row r="14" spans="1:23" x14ac:dyDescent="0.3">
      <c r="E14" s="2"/>
      <c r="F14" s="2"/>
      <c r="G14" s="2"/>
      <c r="H14" s="2"/>
      <c r="I14" s="2"/>
      <c r="J14" s="2"/>
      <c r="K14" s="2"/>
      <c r="L14" s="2"/>
      <c r="M14" s="2"/>
    </row>
    <row r="15" spans="1:23" ht="19.8" x14ac:dyDescent="0.4">
      <c r="A15" s="2" t="s">
        <v>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</row>
    <row r="17" spans="1:34" ht="18" x14ac:dyDescent="0.4">
      <c r="A17" s="67" t="s">
        <v>76</v>
      </c>
      <c r="B17" s="67" t="s">
        <v>75</v>
      </c>
      <c r="C17" s="67" t="s">
        <v>74</v>
      </c>
      <c r="D17" s="67" t="s">
        <v>73</v>
      </c>
      <c r="E17" s="67" t="s">
        <v>72</v>
      </c>
      <c r="F17" s="13" t="s">
        <v>38</v>
      </c>
      <c r="G17" s="13" t="s">
        <v>38</v>
      </c>
      <c r="H17" s="13" t="s">
        <v>38</v>
      </c>
      <c r="I17" s="13" t="s">
        <v>38</v>
      </c>
      <c r="J17" s="13" t="s">
        <v>38</v>
      </c>
      <c r="K17" s="3" t="s">
        <v>0</v>
      </c>
      <c r="L17" s="13" t="s">
        <v>87</v>
      </c>
      <c r="M17" s="2"/>
      <c r="Q17" s="13" t="s">
        <v>31</v>
      </c>
      <c r="V17" s="13" t="s">
        <v>31</v>
      </c>
    </row>
    <row r="18" spans="1:34" x14ac:dyDescent="0.3">
      <c r="A18" s="2">
        <v>229</v>
      </c>
      <c r="B18" s="2">
        <v>211</v>
      </c>
      <c r="C18" s="2">
        <v>199</v>
      </c>
      <c r="D18" s="2">
        <v>193</v>
      </c>
      <c r="E18" s="2">
        <f>A9</f>
        <v>277</v>
      </c>
      <c r="F18" s="2">
        <v>299</v>
      </c>
      <c r="G18" s="2">
        <f>F18</f>
        <v>299</v>
      </c>
      <c r="H18" s="2">
        <f>G18</f>
        <v>299</v>
      </c>
      <c r="I18" s="2">
        <f t="shared" ref="I18:J18" si="0">H18</f>
        <v>299</v>
      </c>
      <c r="J18" s="2">
        <f t="shared" si="0"/>
        <v>299</v>
      </c>
      <c r="K18" s="2">
        <v>0</v>
      </c>
      <c r="L18" s="15">
        <v>17</v>
      </c>
      <c r="M18" s="2">
        <f>L18</f>
        <v>17</v>
      </c>
      <c r="N18" s="2">
        <f t="shared" ref="N18:P18" si="1">M18</f>
        <v>17</v>
      </c>
      <c r="O18" s="2">
        <f t="shared" si="1"/>
        <v>17</v>
      </c>
      <c r="P18" s="2">
        <f t="shared" si="1"/>
        <v>17</v>
      </c>
      <c r="Q18" s="2">
        <v>0</v>
      </c>
      <c r="R18" s="2">
        <f>MOD(A18+L18*Q18,F18)</f>
        <v>229</v>
      </c>
      <c r="S18" s="2">
        <f t="shared" ref="S18:V18" si="2">MOD(B18+M18*R18,G18)</f>
        <v>217</v>
      </c>
      <c r="T18" s="2">
        <f>MOD(C18+N18*S18,H18)</f>
        <v>1</v>
      </c>
      <c r="U18" s="2">
        <f t="shared" si="2"/>
        <v>210</v>
      </c>
      <c r="V18" s="15">
        <f>MOD(E18+P18*U18,J18)</f>
        <v>259</v>
      </c>
    </row>
    <row r="19" spans="1:34" x14ac:dyDescent="0.3">
      <c r="A19" s="2">
        <f>A18</f>
        <v>229</v>
      </c>
      <c r="B19" s="2">
        <f t="shared" ref="B19:F25" si="3">B18</f>
        <v>211</v>
      </c>
      <c r="C19" s="2">
        <f t="shared" si="3"/>
        <v>199</v>
      </c>
      <c r="D19" s="2">
        <f t="shared" si="3"/>
        <v>193</v>
      </c>
      <c r="E19" s="2">
        <f t="shared" si="3"/>
        <v>277</v>
      </c>
      <c r="F19" s="2">
        <f t="shared" si="3"/>
        <v>299</v>
      </c>
      <c r="G19" s="2">
        <f t="shared" ref="G19:G25" si="4">G18</f>
        <v>299</v>
      </c>
      <c r="H19" s="2">
        <f t="shared" ref="H19:H25" si="5">H18</f>
        <v>299</v>
      </c>
      <c r="I19" s="2">
        <f t="shared" ref="I19:I25" si="6">I18</f>
        <v>299</v>
      </c>
      <c r="J19" s="2">
        <f t="shared" ref="J19:J25" si="7">J18</f>
        <v>299</v>
      </c>
      <c r="K19" s="2">
        <v>1</v>
      </c>
      <c r="L19" s="15">
        <v>19</v>
      </c>
      <c r="M19" s="2">
        <f t="shared" ref="M19:P19" si="8">L19</f>
        <v>19</v>
      </c>
      <c r="N19" s="2">
        <f t="shared" si="8"/>
        <v>19</v>
      </c>
      <c r="O19" s="2">
        <f t="shared" si="8"/>
        <v>19</v>
      </c>
      <c r="P19" s="2">
        <f t="shared" si="8"/>
        <v>19</v>
      </c>
      <c r="Q19" s="2">
        <v>0</v>
      </c>
      <c r="R19" s="2">
        <f>MOD(A19+L19*Q19,F19)</f>
        <v>229</v>
      </c>
      <c r="S19" s="2">
        <f>MOD(B19+M19*R19,G19)</f>
        <v>77</v>
      </c>
      <c r="T19" s="2">
        <f t="shared" ref="T19:T25" si="9">MOD(C19+N19*S19,H19)</f>
        <v>167</v>
      </c>
      <c r="U19" s="2">
        <f t="shared" ref="U19:U25" si="10">MOD(D19+O19*T19,I19)</f>
        <v>77</v>
      </c>
      <c r="V19" s="15">
        <f t="shared" ref="V19:V25" si="11">MOD(E19+P19*U19,J19)</f>
        <v>245</v>
      </c>
    </row>
    <row r="20" spans="1:34" x14ac:dyDescent="0.3">
      <c r="A20" s="2">
        <f t="shared" ref="A20:A25" si="12">A19</f>
        <v>229</v>
      </c>
      <c r="B20" s="2">
        <f t="shared" si="3"/>
        <v>211</v>
      </c>
      <c r="C20" s="2">
        <f t="shared" si="3"/>
        <v>199</v>
      </c>
      <c r="D20" s="2">
        <f t="shared" si="3"/>
        <v>193</v>
      </c>
      <c r="E20" s="2">
        <f t="shared" si="3"/>
        <v>277</v>
      </c>
      <c r="F20" s="2">
        <f t="shared" si="3"/>
        <v>299</v>
      </c>
      <c r="G20" s="2">
        <f t="shared" si="4"/>
        <v>299</v>
      </c>
      <c r="H20" s="2">
        <f t="shared" si="5"/>
        <v>299</v>
      </c>
      <c r="I20" s="2">
        <f t="shared" si="6"/>
        <v>299</v>
      </c>
      <c r="J20" s="2">
        <f t="shared" si="7"/>
        <v>299</v>
      </c>
      <c r="K20" s="2">
        <v>2</v>
      </c>
      <c r="L20" s="15">
        <v>21</v>
      </c>
      <c r="M20" s="2">
        <f t="shared" ref="M20:P20" si="13">L20</f>
        <v>21</v>
      </c>
      <c r="N20" s="2">
        <f t="shared" si="13"/>
        <v>21</v>
      </c>
      <c r="O20" s="2">
        <f t="shared" si="13"/>
        <v>21</v>
      </c>
      <c r="P20" s="2">
        <f t="shared" si="13"/>
        <v>21</v>
      </c>
      <c r="Q20" s="2">
        <v>0</v>
      </c>
      <c r="R20" s="2">
        <f t="shared" ref="R19:R25" si="14">MOD(A20+L20*Q20,F20)</f>
        <v>229</v>
      </c>
      <c r="S20" s="2">
        <f t="shared" ref="S19:S25" si="15">MOD(B20+M20*R20,G20)</f>
        <v>236</v>
      </c>
      <c r="T20" s="2">
        <f t="shared" si="9"/>
        <v>72</v>
      </c>
      <c r="U20" s="2">
        <f t="shared" si="10"/>
        <v>210</v>
      </c>
      <c r="V20" s="15">
        <f t="shared" si="11"/>
        <v>202</v>
      </c>
    </row>
    <row r="21" spans="1:34" x14ac:dyDescent="0.3">
      <c r="A21" s="2">
        <f t="shared" si="12"/>
        <v>229</v>
      </c>
      <c r="B21" s="2">
        <f t="shared" si="3"/>
        <v>211</v>
      </c>
      <c r="C21" s="2">
        <f t="shared" si="3"/>
        <v>199</v>
      </c>
      <c r="D21" s="2">
        <f t="shared" si="3"/>
        <v>193</v>
      </c>
      <c r="E21" s="2">
        <f t="shared" si="3"/>
        <v>277</v>
      </c>
      <c r="F21" s="2">
        <f t="shared" si="3"/>
        <v>299</v>
      </c>
      <c r="G21" s="2">
        <f t="shared" si="4"/>
        <v>299</v>
      </c>
      <c r="H21" s="2">
        <f t="shared" si="5"/>
        <v>299</v>
      </c>
      <c r="I21" s="2">
        <f t="shared" si="6"/>
        <v>299</v>
      </c>
      <c r="J21" s="2">
        <f t="shared" si="7"/>
        <v>299</v>
      </c>
      <c r="K21" s="2">
        <v>3</v>
      </c>
      <c r="L21" s="15">
        <v>23</v>
      </c>
      <c r="M21" s="2">
        <f t="shared" ref="M21:P21" si="16">L21</f>
        <v>23</v>
      </c>
      <c r="N21" s="2">
        <f t="shared" si="16"/>
        <v>23</v>
      </c>
      <c r="O21" s="2">
        <f t="shared" si="16"/>
        <v>23</v>
      </c>
      <c r="P21" s="2">
        <f t="shared" si="16"/>
        <v>23</v>
      </c>
      <c r="Q21" s="2">
        <v>0</v>
      </c>
      <c r="R21" s="2">
        <f t="shared" si="14"/>
        <v>229</v>
      </c>
      <c r="S21" s="2">
        <f t="shared" si="15"/>
        <v>96</v>
      </c>
      <c r="T21" s="2">
        <f t="shared" si="9"/>
        <v>15</v>
      </c>
      <c r="U21" s="2">
        <f t="shared" si="10"/>
        <v>239</v>
      </c>
      <c r="V21" s="15">
        <f t="shared" si="11"/>
        <v>93</v>
      </c>
    </row>
    <row r="22" spans="1:34" x14ac:dyDescent="0.3">
      <c r="A22" s="2">
        <f t="shared" si="12"/>
        <v>229</v>
      </c>
      <c r="B22" s="2">
        <f t="shared" si="3"/>
        <v>211</v>
      </c>
      <c r="C22" s="2">
        <f t="shared" si="3"/>
        <v>199</v>
      </c>
      <c r="D22" s="2">
        <f t="shared" si="3"/>
        <v>193</v>
      </c>
      <c r="E22" s="2">
        <f t="shared" si="3"/>
        <v>277</v>
      </c>
      <c r="F22" s="2">
        <f t="shared" si="3"/>
        <v>299</v>
      </c>
      <c r="G22" s="2">
        <f t="shared" si="4"/>
        <v>299</v>
      </c>
      <c r="H22" s="2">
        <f t="shared" si="5"/>
        <v>299</v>
      </c>
      <c r="I22" s="2">
        <f t="shared" si="6"/>
        <v>299</v>
      </c>
      <c r="J22" s="2">
        <f t="shared" si="7"/>
        <v>299</v>
      </c>
      <c r="K22" s="2">
        <v>4</v>
      </c>
      <c r="L22" s="15">
        <v>25</v>
      </c>
      <c r="M22" s="2">
        <f t="shared" ref="M22:P22" si="17">L22</f>
        <v>25</v>
      </c>
      <c r="N22" s="2">
        <f t="shared" si="17"/>
        <v>25</v>
      </c>
      <c r="O22" s="2">
        <f t="shared" si="17"/>
        <v>25</v>
      </c>
      <c r="P22" s="2">
        <f t="shared" si="17"/>
        <v>25</v>
      </c>
      <c r="Q22" s="2">
        <v>0</v>
      </c>
      <c r="R22" s="2">
        <f t="shared" si="14"/>
        <v>229</v>
      </c>
      <c r="S22" s="2">
        <f t="shared" si="15"/>
        <v>255</v>
      </c>
      <c r="T22" s="2">
        <f t="shared" si="9"/>
        <v>295</v>
      </c>
      <c r="U22" s="2">
        <f t="shared" si="10"/>
        <v>93</v>
      </c>
      <c r="V22" s="15">
        <f t="shared" si="11"/>
        <v>210</v>
      </c>
    </row>
    <row r="23" spans="1:34" x14ac:dyDescent="0.3">
      <c r="A23" s="2">
        <f t="shared" si="12"/>
        <v>229</v>
      </c>
      <c r="B23" s="2">
        <f t="shared" si="3"/>
        <v>211</v>
      </c>
      <c r="C23" s="2">
        <f t="shared" si="3"/>
        <v>199</v>
      </c>
      <c r="D23" s="2">
        <f t="shared" si="3"/>
        <v>193</v>
      </c>
      <c r="E23" s="2">
        <f t="shared" si="3"/>
        <v>277</v>
      </c>
      <c r="F23" s="2">
        <f t="shared" si="3"/>
        <v>299</v>
      </c>
      <c r="G23" s="2">
        <f t="shared" si="4"/>
        <v>299</v>
      </c>
      <c r="H23" s="2">
        <f t="shared" si="5"/>
        <v>299</v>
      </c>
      <c r="I23" s="2">
        <f t="shared" si="6"/>
        <v>299</v>
      </c>
      <c r="J23" s="2">
        <f t="shared" si="7"/>
        <v>299</v>
      </c>
      <c r="K23" s="2">
        <v>5</v>
      </c>
      <c r="L23" s="15">
        <v>27</v>
      </c>
      <c r="M23" s="2">
        <f t="shared" ref="M23:P23" si="18">L23</f>
        <v>27</v>
      </c>
      <c r="N23" s="2">
        <f t="shared" si="18"/>
        <v>27</v>
      </c>
      <c r="O23" s="2">
        <f t="shared" si="18"/>
        <v>27</v>
      </c>
      <c r="P23" s="2">
        <f t="shared" si="18"/>
        <v>27</v>
      </c>
      <c r="Q23" s="2">
        <v>0</v>
      </c>
      <c r="R23" s="2">
        <f t="shared" si="14"/>
        <v>229</v>
      </c>
      <c r="S23" s="2">
        <f t="shared" si="15"/>
        <v>115</v>
      </c>
      <c r="T23" s="2">
        <f t="shared" si="9"/>
        <v>15</v>
      </c>
      <c r="U23" s="2">
        <f t="shared" si="10"/>
        <v>0</v>
      </c>
      <c r="V23" s="15">
        <f t="shared" si="11"/>
        <v>277</v>
      </c>
    </row>
    <row r="24" spans="1:34" x14ac:dyDescent="0.3">
      <c r="A24" s="2">
        <f t="shared" si="12"/>
        <v>229</v>
      </c>
      <c r="B24" s="2">
        <f t="shared" si="3"/>
        <v>211</v>
      </c>
      <c r="C24" s="2">
        <f t="shared" si="3"/>
        <v>199</v>
      </c>
      <c r="D24" s="2">
        <f t="shared" si="3"/>
        <v>193</v>
      </c>
      <c r="E24" s="2">
        <f t="shared" si="3"/>
        <v>277</v>
      </c>
      <c r="F24" s="2">
        <f t="shared" si="3"/>
        <v>299</v>
      </c>
      <c r="G24" s="2">
        <f t="shared" si="4"/>
        <v>299</v>
      </c>
      <c r="H24" s="2">
        <f t="shared" si="5"/>
        <v>299</v>
      </c>
      <c r="I24" s="2">
        <f t="shared" si="6"/>
        <v>299</v>
      </c>
      <c r="J24" s="2">
        <f t="shared" si="7"/>
        <v>299</v>
      </c>
      <c r="K24" s="2">
        <v>6</v>
      </c>
      <c r="L24" s="15">
        <v>29</v>
      </c>
      <c r="M24" s="2">
        <f t="shared" ref="M24:P24" si="19">L24</f>
        <v>29</v>
      </c>
      <c r="N24" s="2">
        <f t="shared" si="19"/>
        <v>29</v>
      </c>
      <c r="O24" s="2">
        <f t="shared" si="19"/>
        <v>29</v>
      </c>
      <c r="P24" s="2">
        <f t="shared" si="19"/>
        <v>29</v>
      </c>
      <c r="Q24" s="2">
        <v>0</v>
      </c>
      <c r="R24" s="2">
        <f t="shared" si="14"/>
        <v>229</v>
      </c>
      <c r="S24" s="2">
        <f t="shared" si="15"/>
        <v>274</v>
      </c>
      <c r="T24" s="2">
        <f t="shared" si="9"/>
        <v>72</v>
      </c>
      <c r="U24" s="2">
        <f t="shared" si="10"/>
        <v>188</v>
      </c>
      <c r="V24" s="15">
        <f t="shared" si="11"/>
        <v>48</v>
      </c>
    </row>
    <row r="25" spans="1:34" x14ac:dyDescent="0.3">
      <c r="A25" s="2">
        <f t="shared" si="12"/>
        <v>229</v>
      </c>
      <c r="B25" s="2">
        <f t="shared" si="3"/>
        <v>211</v>
      </c>
      <c r="C25" s="2">
        <f t="shared" si="3"/>
        <v>199</v>
      </c>
      <c r="D25" s="2">
        <f t="shared" si="3"/>
        <v>193</v>
      </c>
      <c r="E25" s="2">
        <f t="shared" si="3"/>
        <v>277</v>
      </c>
      <c r="F25" s="2">
        <f t="shared" si="3"/>
        <v>299</v>
      </c>
      <c r="G25" s="2">
        <f t="shared" si="4"/>
        <v>299</v>
      </c>
      <c r="H25" s="2">
        <f t="shared" si="5"/>
        <v>299</v>
      </c>
      <c r="I25" s="2">
        <f t="shared" si="6"/>
        <v>299</v>
      </c>
      <c r="J25" s="2">
        <f t="shared" si="7"/>
        <v>299</v>
      </c>
      <c r="K25" s="2">
        <v>7</v>
      </c>
      <c r="L25" s="15">
        <v>31</v>
      </c>
      <c r="M25" s="2">
        <f t="shared" ref="M25:P25" si="20">L25</f>
        <v>31</v>
      </c>
      <c r="N25" s="2">
        <f t="shared" si="20"/>
        <v>31</v>
      </c>
      <c r="O25" s="2">
        <f t="shared" si="20"/>
        <v>31</v>
      </c>
      <c r="P25" s="2">
        <f t="shared" si="20"/>
        <v>31</v>
      </c>
      <c r="Q25" s="2">
        <v>0</v>
      </c>
      <c r="R25" s="2">
        <f t="shared" si="14"/>
        <v>229</v>
      </c>
      <c r="S25" s="2">
        <f t="shared" si="15"/>
        <v>134</v>
      </c>
      <c r="T25" s="2">
        <f t="shared" si="9"/>
        <v>167</v>
      </c>
      <c r="U25" s="2">
        <f t="shared" si="10"/>
        <v>287</v>
      </c>
      <c r="V25" s="15">
        <f t="shared" si="11"/>
        <v>204</v>
      </c>
    </row>
    <row r="26" spans="1:3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34" x14ac:dyDescent="0.3">
      <c r="A27" s="2" t="s">
        <v>88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3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34" ht="18" x14ac:dyDescent="0.4">
      <c r="A29" s="13" t="s">
        <v>87</v>
      </c>
      <c r="B29" s="2">
        <v>17</v>
      </c>
      <c r="C29" s="2">
        <v>19</v>
      </c>
      <c r="D29" s="2">
        <v>21</v>
      </c>
      <c r="E29" s="2">
        <v>23</v>
      </c>
      <c r="F29" s="2">
        <v>25</v>
      </c>
      <c r="G29" s="13" t="s">
        <v>31</v>
      </c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34" ht="18" x14ac:dyDescent="0.4">
      <c r="A30" s="13" t="s">
        <v>31</v>
      </c>
      <c r="B30" s="2">
        <v>259</v>
      </c>
      <c r="C30" s="2">
        <v>245</v>
      </c>
      <c r="D30" s="2">
        <v>202</v>
      </c>
      <c r="E30" s="2">
        <v>93</v>
      </c>
      <c r="F30" s="2">
        <v>210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3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34" ht="18.600000000000001" x14ac:dyDescent="0.3">
      <c r="A32" s="2" t="s">
        <v>89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Y32" s="2" t="s">
        <v>90</v>
      </c>
      <c r="AB32" s="2" t="s">
        <v>91</v>
      </c>
      <c r="AE32" s="2" t="s">
        <v>92</v>
      </c>
      <c r="AH32" s="2" t="s">
        <v>93</v>
      </c>
    </row>
    <row r="33" spans="1:36" ht="18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3" t="s">
        <v>87</v>
      </c>
      <c r="W33" s="13" t="s">
        <v>31</v>
      </c>
      <c r="X33" s="1" t="s">
        <v>36</v>
      </c>
      <c r="Y33" s="1" t="s">
        <v>37</v>
      </c>
      <c r="Z33" s="2"/>
      <c r="AA33" s="1" t="s">
        <v>36</v>
      </c>
      <c r="AB33" s="1" t="s">
        <v>37</v>
      </c>
      <c r="AC33" s="2"/>
      <c r="AD33" s="1" t="s">
        <v>36</v>
      </c>
      <c r="AE33" s="1" t="s">
        <v>37</v>
      </c>
      <c r="AF33" s="2"/>
      <c r="AG33" s="1" t="s">
        <v>36</v>
      </c>
      <c r="AH33" s="1" t="s">
        <v>37</v>
      </c>
    </row>
    <row r="34" spans="1:36" x14ac:dyDescent="0.3">
      <c r="A34" s="2"/>
      <c r="B34" s="2"/>
      <c r="C34" s="2"/>
      <c r="D34" s="2"/>
      <c r="E34" s="2"/>
      <c r="F34" s="2">
        <f>F25</f>
        <v>299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v>17</v>
      </c>
      <c r="W34" s="16">
        <v>259</v>
      </c>
      <c r="X34" s="2"/>
      <c r="Y34" s="2"/>
      <c r="Z34" s="2"/>
      <c r="AA34" s="2"/>
      <c r="AB34" s="2"/>
      <c r="AC34" s="2"/>
      <c r="AD34" s="2"/>
      <c r="AE34" s="2"/>
    </row>
    <row r="35" spans="1:36" x14ac:dyDescent="0.3">
      <c r="A35" s="2"/>
      <c r="B35" s="2"/>
      <c r="C35" s="2"/>
      <c r="D35" s="2"/>
      <c r="E35" s="2"/>
      <c r="F35" s="2">
        <f>F34</f>
        <v>299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X35" s="2">
        <f>W36-W34</f>
        <v>-14</v>
      </c>
      <c r="Y35" s="2">
        <v>150</v>
      </c>
      <c r="Z35" s="53">
        <f>MOD(X35*Y35,F35)</f>
        <v>292</v>
      </c>
      <c r="AA35" s="2"/>
      <c r="AB35" s="2"/>
      <c r="AC35" s="2"/>
      <c r="AD35" s="2"/>
      <c r="AE35" s="2"/>
    </row>
    <row r="36" spans="1:36" x14ac:dyDescent="0.3">
      <c r="A36" s="2"/>
      <c r="B36" s="2"/>
      <c r="C36" s="2"/>
      <c r="D36" s="2"/>
      <c r="E36" s="2"/>
      <c r="F36" s="2">
        <f t="shared" ref="F36:F42" si="21">F35</f>
        <v>299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v>19</v>
      </c>
      <c r="W36" s="16">
        <v>245</v>
      </c>
      <c r="X36" s="2"/>
      <c r="Y36" s="2"/>
      <c r="Z36" s="2"/>
      <c r="AA36" s="2">
        <f>Z37-Z35</f>
        <v>-164</v>
      </c>
      <c r="AB36" s="2">
        <v>75</v>
      </c>
      <c r="AC36" s="53">
        <f>MOD(AA36*AB36,F36)</f>
        <v>258</v>
      </c>
      <c r="AD36" s="2"/>
      <c r="AE36" s="2"/>
    </row>
    <row r="37" spans="1:36" x14ac:dyDescent="0.3">
      <c r="A37" s="2"/>
      <c r="B37" s="2"/>
      <c r="C37" s="2"/>
      <c r="D37" s="2"/>
      <c r="E37" s="2"/>
      <c r="F37" s="2">
        <f t="shared" si="21"/>
        <v>299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X37" s="2">
        <f>W38-W36</f>
        <v>-43</v>
      </c>
      <c r="Y37" s="2">
        <f>Y35</f>
        <v>150</v>
      </c>
      <c r="Z37" s="53">
        <f>MOD(X37*Y37,F37)</f>
        <v>128</v>
      </c>
      <c r="AA37" s="2"/>
      <c r="AB37" s="2"/>
      <c r="AC37" s="2"/>
      <c r="AD37" s="2">
        <f>AC38-AC36</f>
        <v>-42</v>
      </c>
      <c r="AE37" s="2">
        <v>50</v>
      </c>
      <c r="AF37" s="53">
        <f>MOD(AD37*AE37,F37)</f>
        <v>292</v>
      </c>
    </row>
    <row r="38" spans="1:36" x14ac:dyDescent="0.3">
      <c r="A38" s="2"/>
      <c r="B38" s="2"/>
      <c r="C38" s="2"/>
      <c r="D38" s="2"/>
      <c r="E38" s="2"/>
      <c r="F38" s="2">
        <f t="shared" si="21"/>
        <v>299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>
        <v>21</v>
      </c>
      <c r="W38" s="16">
        <v>202</v>
      </c>
      <c r="X38" s="2"/>
      <c r="Y38" s="2"/>
      <c r="Z38" s="2"/>
      <c r="AA38" s="2">
        <f>Z39-Z37</f>
        <v>-33</v>
      </c>
      <c r="AB38" s="2">
        <v>75</v>
      </c>
      <c r="AC38" s="53">
        <f>MOD(AA38*AB38,F38)</f>
        <v>216</v>
      </c>
      <c r="AD38" s="2"/>
      <c r="AE38" s="2"/>
      <c r="AG38" s="2">
        <f>AF39-AF37</f>
        <v>-261</v>
      </c>
      <c r="AH38" s="2">
        <v>187</v>
      </c>
      <c r="AI38" s="53">
        <f>MOD(AG38*AH38,F38)</f>
        <v>229</v>
      </c>
    </row>
    <row r="39" spans="1:36" x14ac:dyDescent="0.3">
      <c r="A39" s="2"/>
      <c r="B39" s="2"/>
      <c r="C39" s="2"/>
      <c r="D39" s="2"/>
      <c r="E39" s="2"/>
      <c r="F39" s="2">
        <f t="shared" si="21"/>
        <v>299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X39" s="2">
        <f>W40-W38</f>
        <v>-109</v>
      </c>
      <c r="Y39" s="2">
        <f>Y37</f>
        <v>150</v>
      </c>
      <c r="Z39" s="53">
        <f>MOD(X39*Y39,F39)</f>
        <v>95</v>
      </c>
      <c r="AA39" s="2"/>
      <c r="AB39" s="2"/>
      <c r="AC39" s="2"/>
      <c r="AD39" s="2">
        <f>AC40-AC38</f>
        <v>-113</v>
      </c>
      <c r="AE39" s="2">
        <v>50</v>
      </c>
      <c r="AF39" s="53">
        <f>MOD(AD39*AE39,F39)</f>
        <v>31</v>
      </c>
    </row>
    <row r="40" spans="1:36" x14ac:dyDescent="0.3">
      <c r="A40" s="2"/>
      <c r="B40" s="2"/>
      <c r="C40" s="2"/>
      <c r="D40" s="2"/>
      <c r="E40" s="2"/>
      <c r="F40" s="2">
        <f t="shared" si="21"/>
        <v>299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23</v>
      </c>
      <c r="W40" s="16">
        <v>93</v>
      </c>
      <c r="X40" s="2"/>
      <c r="Y40" s="2"/>
      <c r="Z40" s="2"/>
      <c r="AA40" s="2">
        <f>Z41-Z39</f>
        <v>113</v>
      </c>
      <c r="AB40" s="2">
        <v>75</v>
      </c>
      <c r="AC40" s="53">
        <f>MOD(AA40*AB40,F40)</f>
        <v>103</v>
      </c>
      <c r="AD40" s="2"/>
      <c r="AE40" s="2"/>
    </row>
    <row r="41" spans="1:36" x14ac:dyDescent="0.3">
      <c r="A41" s="2"/>
      <c r="B41" s="2"/>
      <c r="C41" s="2"/>
      <c r="D41" s="2"/>
      <c r="E41" s="2"/>
      <c r="F41" s="2">
        <f t="shared" si="21"/>
        <v>299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X41" s="2">
        <f>W42-W40</f>
        <v>117</v>
      </c>
      <c r="Y41" s="2">
        <f>Y39</f>
        <v>150</v>
      </c>
      <c r="Z41" s="53">
        <f>MOD(X41*Y41,F41)</f>
        <v>208</v>
      </c>
      <c r="AA41" s="2"/>
      <c r="AB41" s="2"/>
      <c r="AC41" s="2"/>
      <c r="AD41" s="2"/>
      <c r="AE41" s="2"/>
    </row>
    <row r="42" spans="1:36" x14ac:dyDescent="0.3">
      <c r="A42" s="2"/>
      <c r="B42" s="2"/>
      <c r="C42" s="2"/>
      <c r="D42" s="2"/>
      <c r="E42" s="2"/>
      <c r="F42" s="2">
        <f t="shared" si="21"/>
        <v>299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v>25</v>
      </c>
      <c r="W42" s="16">
        <v>210</v>
      </c>
      <c r="X42" s="2"/>
      <c r="Y42" s="2"/>
      <c r="Z42" s="2"/>
      <c r="AA42" s="2"/>
      <c r="AB42" s="2"/>
      <c r="AC42" s="2"/>
      <c r="AD42" s="2"/>
      <c r="AE42" s="2"/>
    </row>
    <row r="43" spans="1:3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36" x14ac:dyDescent="0.3">
      <c r="A44" s="2" t="s">
        <v>99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36" x14ac:dyDescent="0.3">
      <c r="A45" s="2"/>
      <c r="B45" s="2" t="s">
        <v>100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C45" s="2"/>
      <c r="AD45" s="2"/>
      <c r="AE45" s="2"/>
      <c r="AF45" s="2"/>
      <c r="AG45" s="2"/>
      <c r="AH45" s="2"/>
      <c r="AI45" s="2"/>
      <c r="AJ45" s="2"/>
    </row>
    <row r="46" spans="1:36" x14ac:dyDescent="0.3">
      <c r="A46" s="2" t="s">
        <v>96</v>
      </c>
      <c r="B46" s="2"/>
      <c r="C46" s="2">
        <f>W34</f>
        <v>259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C46" s="2"/>
      <c r="AD46" s="2"/>
      <c r="AE46" s="2"/>
      <c r="AF46" s="2"/>
      <c r="AG46" s="2"/>
      <c r="AH46" s="2"/>
      <c r="AI46" s="2"/>
      <c r="AJ46" s="2"/>
    </row>
    <row r="47" spans="1:36" x14ac:dyDescent="0.3">
      <c r="A47" s="2"/>
      <c r="B47" s="2"/>
      <c r="C47" s="2">
        <f>Z35</f>
        <v>292</v>
      </c>
      <c r="D47" s="2" t="s">
        <v>94</v>
      </c>
      <c r="E47" s="2">
        <v>17</v>
      </c>
      <c r="F47" s="2" t="s">
        <v>95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C47" s="2"/>
      <c r="AD47" s="2"/>
      <c r="AE47" s="2"/>
      <c r="AF47" s="2"/>
      <c r="AG47" s="2"/>
      <c r="AH47" s="2"/>
      <c r="AI47" s="2"/>
      <c r="AJ47" s="2"/>
    </row>
    <row r="48" spans="1:36" x14ac:dyDescent="0.3">
      <c r="A48" s="2"/>
      <c r="B48" s="2"/>
      <c r="C48" s="2">
        <f>AC36</f>
        <v>258</v>
      </c>
      <c r="D48" s="2" t="s">
        <v>94</v>
      </c>
      <c r="E48" s="2">
        <v>17</v>
      </c>
      <c r="F48" s="2" t="s">
        <v>95</v>
      </c>
      <c r="G48" s="2"/>
      <c r="H48" s="2"/>
      <c r="I48" s="2"/>
      <c r="J48" s="2"/>
      <c r="K48" s="2" t="s">
        <v>94</v>
      </c>
      <c r="L48" s="2">
        <v>19</v>
      </c>
      <c r="M48" s="2"/>
      <c r="N48" s="2"/>
      <c r="O48" s="2"/>
      <c r="P48" s="2"/>
      <c r="Q48" s="2"/>
      <c r="R48" s="2"/>
      <c r="S48" s="2"/>
      <c r="T48" s="2"/>
      <c r="U48" s="2"/>
      <c r="V48" s="2" t="s">
        <v>95</v>
      </c>
      <c r="W48" s="2"/>
      <c r="X48" s="2"/>
      <c r="Y48" s="2"/>
      <c r="Z48" s="2"/>
      <c r="AC48" s="2"/>
      <c r="AD48" s="2"/>
      <c r="AE48" s="2"/>
      <c r="AF48" s="2"/>
      <c r="AG48" s="2"/>
      <c r="AH48" s="2"/>
      <c r="AI48" s="2"/>
      <c r="AJ48" s="2"/>
    </row>
    <row r="49" spans="1:39" x14ac:dyDescent="0.3">
      <c r="A49" s="2"/>
      <c r="B49" s="2"/>
      <c r="C49" s="2">
        <f>AF37</f>
        <v>292</v>
      </c>
      <c r="D49" s="2" t="s">
        <v>94</v>
      </c>
      <c r="E49" s="2">
        <v>17</v>
      </c>
      <c r="F49" s="2" t="s">
        <v>95</v>
      </c>
      <c r="G49" s="2"/>
      <c r="H49" s="2"/>
      <c r="I49" s="2"/>
      <c r="J49" s="2"/>
      <c r="K49" s="2" t="s">
        <v>94</v>
      </c>
      <c r="L49" s="2">
        <v>19</v>
      </c>
      <c r="M49" s="2"/>
      <c r="N49" s="2"/>
      <c r="O49" s="2"/>
      <c r="P49" s="2"/>
      <c r="Q49" s="2"/>
      <c r="R49" s="2"/>
      <c r="S49" s="2"/>
      <c r="T49" s="2"/>
      <c r="U49" s="2"/>
      <c r="V49" s="2" t="s">
        <v>95</v>
      </c>
      <c r="W49" s="2" t="s">
        <v>94</v>
      </c>
      <c r="X49" s="2"/>
      <c r="Y49" s="2"/>
      <c r="Z49" s="2">
        <v>21</v>
      </c>
      <c r="AC49" s="2" t="s">
        <v>95</v>
      </c>
      <c r="AD49" s="2"/>
      <c r="AE49" s="2"/>
      <c r="AF49" s="2"/>
      <c r="AG49" s="2"/>
      <c r="AH49" s="2"/>
      <c r="AI49" s="2"/>
      <c r="AJ49" s="2"/>
    </row>
    <row r="50" spans="1:39" x14ac:dyDescent="0.3">
      <c r="A50" s="2"/>
      <c r="B50" s="2"/>
      <c r="C50" s="2">
        <f>AI38</f>
        <v>229</v>
      </c>
      <c r="D50" s="2" t="s">
        <v>94</v>
      </c>
      <c r="E50" s="2">
        <v>17</v>
      </c>
      <c r="F50" s="2" t="s">
        <v>95</v>
      </c>
      <c r="G50" s="2"/>
      <c r="H50" s="2"/>
      <c r="I50" s="2"/>
      <c r="J50" s="2"/>
      <c r="K50" s="2" t="s">
        <v>94</v>
      </c>
      <c r="L50" s="2">
        <v>19</v>
      </c>
      <c r="M50" s="2"/>
      <c r="N50" s="2"/>
      <c r="O50" s="2"/>
      <c r="P50" s="2"/>
      <c r="Q50" s="2"/>
      <c r="R50" s="2"/>
      <c r="S50" s="2"/>
      <c r="T50" s="2"/>
      <c r="U50" s="2"/>
      <c r="V50" s="2" t="s">
        <v>95</v>
      </c>
      <c r="W50" s="2" t="s">
        <v>94</v>
      </c>
      <c r="X50" s="2"/>
      <c r="Y50" s="2"/>
      <c r="Z50" s="2">
        <v>21</v>
      </c>
      <c r="AC50" s="2" t="s">
        <v>95</v>
      </c>
      <c r="AD50" s="2"/>
      <c r="AE50" s="2"/>
      <c r="AF50" s="2" t="s">
        <v>94</v>
      </c>
      <c r="AG50" s="2"/>
      <c r="AH50" s="2"/>
      <c r="AI50" s="2">
        <v>23</v>
      </c>
      <c r="AJ50" s="2" t="s">
        <v>95</v>
      </c>
    </row>
    <row r="51" spans="1:39" x14ac:dyDescent="0.3">
      <c r="A51" s="2" t="s">
        <v>98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39" x14ac:dyDescent="0.3">
      <c r="A52" s="2" t="s">
        <v>96</v>
      </c>
      <c r="B52" s="2"/>
      <c r="C52" s="2">
        <f>C46</f>
        <v>259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C52" s="2"/>
      <c r="AD52" s="2"/>
      <c r="AE52" s="2"/>
      <c r="AF52" s="2"/>
      <c r="AG52" s="2"/>
      <c r="AH52" s="2"/>
      <c r="AI52" s="2"/>
      <c r="AJ52" s="2"/>
      <c r="AK52" s="68">
        <f>C52</f>
        <v>259</v>
      </c>
    </row>
    <row r="53" spans="1:39" x14ac:dyDescent="0.3">
      <c r="A53" s="2"/>
      <c r="B53" s="2"/>
      <c r="C53" s="2">
        <f t="shared" ref="C53:C56" si="22">C47</f>
        <v>292</v>
      </c>
      <c r="D53" s="2" t="s">
        <v>97</v>
      </c>
      <c r="E53" s="2">
        <v>17</v>
      </c>
      <c r="F53" s="2" t="s">
        <v>95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C53" s="2"/>
      <c r="AD53" s="2"/>
      <c r="AE53" s="2"/>
      <c r="AF53" s="2"/>
      <c r="AG53" s="2"/>
      <c r="AH53" s="2"/>
      <c r="AI53" s="2"/>
      <c r="AJ53" s="2"/>
      <c r="AK53" s="69">
        <f>C53*(0-E53)</f>
        <v>-4964</v>
      </c>
    </row>
    <row r="54" spans="1:39" x14ac:dyDescent="0.3">
      <c r="A54" s="2"/>
      <c r="B54" s="2"/>
      <c r="C54" s="2">
        <f t="shared" si="22"/>
        <v>258</v>
      </c>
      <c r="D54" s="2" t="s">
        <v>97</v>
      </c>
      <c r="E54" s="2">
        <v>17</v>
      </c>
      <c r="F54" s="2" t="s">
        <v>95</v>
      </c>
      <c r="G54" s="2"/>
      <c r="H54" s="2"/>
      <c r="I54" s="2"/>
      <c r="J54" s="2"/>
      <c r="K54" s="2" t="s">
        <v>97</v>
      </c>
      <c r="L54" s="2">
        <v>19</v>
      </c>
      <c r="M54" s="2"/>
      <c r="N54" s="2"/>
      <c r="O54" s="2"/>
      <c r="P54" s="2"/>
      <c r="Q54" s="2"/>
      <c r="R54" s="2"/>
      <c r="S54" s="2"/>
      <c r="T54" s="2"/>
      <c r="U54" s="2"/>
      <c r="V54" s="2" t="s">
        <v>95</v>
      </c>
      <c r="W54" s="2"/>
      <c r="X54" s="2"/>
      <c r="Y54" s="2"/>
      <c r="Z54" s="2"/>
      <c r="AC54" s="2"/>
      <c r="AD54" s="2"/>
      <c r="AE54" s="2"/>
      <c r="AF54" s="2"/>
      <c r="AG54" s="2"/>
      <c r="AH54" s="2"/>
      <c r="AI54" s="2"/>
      <c r="AJ54" s="2"/>
      <c r="AK54" s="69">
        <f>C54*(0-E54)*(0-L54)</f>
        <v>83334</v>
      </c>
    </row>
    <row r="55" spans="1:39" x14ac:dyDescent="0.3">
      <c r="A55" s="2"/>
      <c r="B55" s="2"/>
      <c r="C55" s="2">
        <f t="shared" si="22"/>
        <v>292</v>
      </c>
      <c r="D55" s="2" t="s">
        <v>97</v>
      </c>
      <c r="E55" s="2">
        <v>17</v>
      </c>
      <c r="F55" s="2" t="s">
        <v>95</v>
      </c>
      <c r="G55" s="2"/>
      <c r="H55" s="2"/>
      <c r="I55" s="2"/>
      <c r="J55" s="2"/>
      <c r="K55" s="2" t="s">
        <v>97</v>
      </c>
      <c r="L55" s="2">
        <v>19</v>
      </c>
      <c r="M55" s="2"/>
      <c r="N55" s="2"/>
      <c r="O55" s="2"/>
      <c r="P55" s="2"/>
      <c r="Q55" s="2"/>
      <c r="R55" s="2"/>
      <c r="S55" s="2"/>
      <c r="T55" s="2"/>
      <c r="U55" s="2"/>
      <c r="V55" s="2" t="s">
        <v>95</v>
      </c>
      <c r="W55" s="2" t="s">
        <v>97</v>
      </c>
      <c r="X55" s="2"/>
      <c r="Y55" s="2"/>
      <c r="Z55" s="2">
        <v>21</v>
      </c>
      <c r="AC55" s="2" t="s">
        <v>95</v>
      </c>
      <c r="AD55" s="2"/>
      <c r="AE55" s="2"/>
      <c r="AF55" s="2"/>
      <c r="AG55" s="2"/>
      <c r="AH55" s="2"/>
      <c r="AI55" s="2"/>
      <c r="AJ55" s="2"/>
      <c r="AK55" s="69">
        <f>C55*(0-E55)*(0-L55)*(0-Z55)</f>
        <v>-1980636</v>
      </c>
    </row>
    <row r="56" spans="1:39" x14ac:dyDescent="0.3">
      <c r="A56" s="2"/>
      <c r="B56" s="2"/>
      <c r="C56" s="2">
        <f t="shared" si="22"/>
        <v>229</v>
      </c>
      <c r="D56" s="2" t="s">
        <v>97</v>
      </c>
      <c r="E56" s="2">
        <v>17</v>
      </c>
      <c r="F56" s="2" t="s">
        <v>95</v>
      </c>
      <c r="G56" s="2"/>
      <c r="H56" s="2"/>
      <c r="I56" s="2"/>
      <c r="J56" s="2"/>
      <c r="K56" s="2" t="s">
        <v>97</v>
      </c>
      <c r="L56" s="2">
        <v>19</v>
      </c>
      <c r="M56" s="2"/>
      <c r="N56" s="2"/>
      <c r="O56" s="2"/>
      <c r="P56" s="2"/>
      <c r="Q56" s="2"/>
      <c r="R56" s="2"/>
      <c r="S56" s="2"/>
      <c r="T56" s="2"/>
      <c r="U56" s="2"/>
      <c r="V56" s="2" t="s">
        <v>95</v>
      </c>
      <c r="W56" s="2" t="s">
        <v>97</v>
      </c>
      <c r="X56" s="2"/>
      <c r="Y56" s="2"/>
      <c r="Z56" s="2">
        <v>21</v>
      </c>
      <c r="AC56" s="2" t="s">
        <v>95</v>
      </c>
      <c r="AD56" s="2"/>
      <c r="AE56" s="2"/>
      <c r="AF56" s="2" t="s">
        <v>97</v>
      </c>
      <c r="AG56" s="2"/>
      <c r="AH56" s="2"/>
      <c r="AI56" s="2">
        <v>23</v>
      </c>
      <c r="AJ56" s="2" t="s">
        <v>95</v>
      </c>
      <c r="AK56" s="70">
        <f>C56*(0-E56)*(0-L56)*(0-Z56)*(0-AI56)</f>
        <v>35726061</v>
      </c>
    </row>
    <row r="57" spans="1:39" x14ac:dyDescent="0.3">
      <c r="AK57" s="2">
        <f>SUM(AK52:AK56)</f>
        <v>33824054</v>
      </c>
      <c r="AL57" s="9">
        <f>MOD(AK57,AM57)</f>
        <v>277</v>
      </c>
      <c r="AM57" s="2">
        <v>299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 283</vt:lpstr>
      <vt:lpstr>Sample mod 257</vt:lpstr>
      <vt:lpstr>Inverse mod p</vt:lpstr>
      <vt:lpstr>Sheet1</vt:lpstr>
      <vt:lpstr>Tutorial 9-257</vt:lpstr>
      <vt:lpstr>Lecture 9 Threshold Polynomial</vt:lpstr>
      <vt:lpstr>Tutorial 9</vt:lpstr>
      <vt:lpstr>Tutorial 9-299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 AZMAN BIN ABU</dc:creator>
  <cp:lastModifiedBy>Izham Hamadi</cp:lastModifiedBy>
  <dcterms:created xsi:type="dcterms:W3CDTF">2020-11-14T07:57:37Z</dcterms:created>
  <dcterms:modified xsi:type="dcterms:W3CDTF">2022-12-12T06:07:11Z</dcterms:modified>
</cp:coreProperties>
</file>