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cer\OneDrive Personal\OneDrive\Documents\kerja\BITS 3463 Cryptography Application and Information Theory\W12 Information Theory Entropy\"/>
    </mc:Choice>
  </mc:AlternateContent>
  <xr:revisionPtr revIDLastSave="0" documentId="13_ncr:1_{1DB20A75-6671-4CDB-9A5A-A51BF434EC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1" i="2" l="1"/>
  <c r="E106" i="2"/>
  <c r="E105" i="2"/>
  <c r="E104" i="2"/>
  <c r="E103" i="2"/>
  <c r="E102" i="2"/>
  <c r="E100" i="2"/>
  <c r="E99" i="2"/>
  <c r="E98" i="2"/>
  <c r="E97" i="2"/>
  <c r="J97" i="2"/>
  <c r="H97" i="2"/>
  <c r="M91" i="2"/>
  <c r="D91" i="2"/>
  <c r="E91" i="2"/>
  <c r="F91" i="2"/>
  <c r="G91" i="2"/>
  <c r="H91" i="2"/>
  <c r="I91" i="2"/>
  <c r="J91" i="2"/>
  <c r="K91" i="2"/>
  <c r="L91" i="2"/>
  <c r="C91" i="2"/>
  <c r="M90" i="2"/>
  <c r="J98" i="2"/>
  <c r="J49" i="2"/>
  <c r="L37" i="2"/>
  <c r="J106" i="2"/>
  <c r="H105" i="2"/>
  <c r="J104" i="2"/>
  <c r="J103" i="2"/>
  <c r="J102" i="2"/>
  <c r="J101" i="2"/>
  <c r="J100" i="2"/>
  <c r="H99" i="2"/>
  <c r="B99" i="2"/>
  <c r="B100" i="2" s="1"/>
  <c r="B101" i="2" s="1"/>
  <c r="B102" i="2" s="1"/>
  <c r="B103" i="2" s="1"/>
  <c r="B104" i="2" s="1"/>
  <c r="B105" i="2" s="1"/>
  <c r="B106" i="2" s="1"/>
  <c r="B98" i="2"/>
  <c r="E88" i="2"/>
  <c r="F88" i="2" s="1"/>
  <c r="G88" i="2" s="1"/>
  <c r="H88" i="2" s="1"/>
  <c r="I88" i="2" s="1"/>
  <c r="J88" i="2" s="1"/>
  <c r="K88" i="2" s="1"/>
  <c r="L88" i="2" s="1"/>
  <c r="D88" i="2"/>
  <c r="D85" i="2"/>
  <c r="E79" i="2"/>
  <c r="F73" i="2"/>
  <c r="G67" i="2"/>
  <c r="H61" i="2"/>
  <c r="I55" i="2"/>
  <c r="K43" i="2"/>
  <c r="E32" i="2"/>
  <c r="F32" i="2" s="1"/>
  <c r="G32" i="2" s="1"/>
  <c r="H32" i="2" s="1"/>
  <c r="I32" i="2" s="1"/>
  <c r="J32" i="2" s="1"/>
  <c r="K32" i="2" s="1"/>
  <c r="L32" i="2" s="1"/>
  <c r="M32" i="2" s="1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A6" i="2"/>
  <c r="A7" i="2" s="1"/>
  <c r="A5" i="2"/>
  <c r="B4" i="2"/>
  <c r="A8" i="2" l="1"/>
  <c r="H101" i="2"/>
  <c r="J99" i="2"/>
  <c r="J107" i="2" s="1"/>
  <c r="J105" i="2"/>
  <c r="H103" i="2"/>
  <c r="H98" i="2"/>
  <c r="H100" i="2"/>
  <c r="H102" i="2"/>
  <c r="H104" i="2"/>
  <c r="H106" i="2"/>
  <c r="H107" i="2" l="1"/>
  <c r="A9" i="2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  <c r="A23" i="2" l="1"/>
  <c r="A24" i="2" l="1"/>
  <c r="A25" i="2" l="1"/>
  <c r="A26" i="2" l="1"/>
  <c r="A27" i="2" l="1"/>
  <c r="A28" i="2" l="1"/>
  <c r="A29" i="2" l="1"/>
  <c r="A30" i="2" l="1"/>
</calcChain>
</file>

<file path=xl/sharedStrings.xml><?xml version="1.0" encoding="utf-8"?>
<sst xmlns="http://schemas.openxmlformats.org/spreadsheetml/2006/main" count="239" uniqueCount="58">
  <si>
    <t>Char</t>
  </si>
  <si>
    <t>Code</t>
  </si>
  <si>
    <t>Frequency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</si>
  <si>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</si>
  <si>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</si>
  <si>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</si>
  <si>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</si>
  <si>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</si>
  <si>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</si>
  <si>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</si>
  <si>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</si>
  <si>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</si>
  <si>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</si>
  <si>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</si>
  <si>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</si>
  <si>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</si>
  <si>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</si>
  <si>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</si>
  <si>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</si>
  <si>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</si>
  <si>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</si>
  <si>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</si>
  <si>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</si>
  <si>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</si>
  <si>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</si>
  <si>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</si>
  <si>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</si>
  <si>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</si>
  <si>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</si>
  <si>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</t>
  </si>
  <si>
    <t>%</t>
  </si>
  <si>
    <t>Freq</t>
  </si>
  <si>
    <t>Binary</t>
  </si>
  <si>
    <t>011</t>
  </si>
  <si>
    <t>111</t>
  </si>
  <si>
    <t>0000</t>
  </si>
  <si>
    <t>0001</t>
  </si>
  <si>
    <t>Length</t>
  </si>
  <si>
    <t>AveL</t>
  </si>
  <si>
    <t>Entropy</t>
  </si>
  <si>
    <t>Take top 10 with highest frequency</t>
  </si>
  <si>
    <t>Sort by frequency</t>
  </si>
  <si>
    <t>N-D</t>
  </si>
  <si>
    <t>I-R</t>
  </si>
  <si>
    <t>H-S</t>
  </si>
  <si>
    <t>A-O</t>
  </si>
  <si>
    <t>ND-T</t>
  </si>
  <si>
    <t>IR-E</t>
  </si>
  <si>
    <t>AO-HS</t>
  </si>
  <si>
    <t>IE-NT</t>
  </si>
  <si>
    <t>IT-AS</t>
  </si>
  <si>
    <t>001</t>
  </si>
  <si>
    <t>100</t>
  </si>
  <si>
    <t>101</t>
  </si>
  <si>
    <t>110</t>
  </si>
  <si>
    <t>0100</t>
  </si>
  <si>
    <t>0101</t>
  </si>
  <si>
    <t>Muhammad Izham Bin Norhamadi  B032020039  BITZ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</si>
</sst>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9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5"/>
      <name val="Times New Roman"/>
      <family val="1"/>
    </font>
    <font>
      <sz val="11"/>
      <color theme="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164" fontId="3" fillId="0" borderId="0" xfId="0" applyNumberFormat="1" applyFont="1"/>
    <xf numFmtId="0" fontId="0" fillId="0" borderId="0" xfId="0" quotePrefix="1"/>
    <xf numFmtId="2" fontId="0" fillId="0" borderId="0" xfId="0" applyNumberFormat="1"/>
    <xf numFmtId="164" fontId="0" fillId="4" borderId="0" xfId="0" applyNumberFormat="1" applyFill="1"/>
    <xf numFmtId="164" fontId="0" fillId="5" borderId="0" xfId="0" applyNumberFormat="1" applyFill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0" fillId="0" borderId="2" xfId="0" applyBorder="1"/>
    <xf numFmtId="0" fontId="0" fillId="0" borderId="1" xfId="0" quotePrefix="1" applyBorder="1"/>
    <xf numFmtId="0" fontId="5" fillId="0" borderId="0" xfId="0" applyFont="1"/>
    <xf numFmtId="0" fontId="6" fillId="0" borderId="0" xfId="0" applyFont="1"/>
    <xf numFmtId="0" fontId="1" fillId="6" borderId="0" xfId="0" applyFont="1" applyFill="1"/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English Monogram</a:t>
            </a:r>
          </a:p>
        </c:rich>
      </c:tx>
      <c:layout>
        <c:manualLayout>
          <c:xMode val="edge"/>
          <c:yMode val="edge"/>
          <c:x val="0.37082633420822397"/>
          <c:y val="7.532943281089109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54111986001747E-2"/>
          <c:y val="4.1713525132745885E-2"/>
          <c:w val="0.88609033245844271"/>
          <c:h val="0.792052804152964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Sheet1!$B$5:$B$30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Sheet1!$C$5:$C$30</c:f>
              <c:numCache>
                <c:formatCode>General</c:formatCode>
                <c:ptCount val="26"/>
                <c:pt idx="0">
                  <c:v>640</c:v>
                </c:pt>
                <c:pt idx="1">
                  <c:v>135</c:v>
                </c:pt>
                <c:pt idx="2">
                  <c:v>220</c:v>
                </c:pt>
                <c:pt idx="3">
                  <c:v>420</c:v>
                </c:pt>
                <c:pt idx="4">
                  <c:v>1105</c:v>
                </c:pt>
                <c:pt idx="5">
                  <c:v>194</c:v>
                </c:pt>
                <c:pt idx="6">
                  <c:v>194</c:v>
                </c:pt>
                <c:pt idx="7">
                  <c:v>609</c:v>
                </c:pt>
                <c:pt idx="8">
                  <c:v>560</c:v>
                </c:pt>
                <c:pt idx="9">
                  <c:v>16</c:v>
                </c:pt>
                <c:pt idx="10">
                  <c:v>79</c:v>
                </c:pt>
                <c:pt idx="11">
                  <c:v>373</c:v>
                </c:pt>
                <c:pt idx="12">
                  <c:v>186</c:v>
                </c:pt>
                <c:pt idx="13">
                  <c:v>518</c:v>
                </c:pt>
                <c:pt idx="14">
                  <c:v>633</c:v>
                </c:pt>
                <c:pt idx="15">
                  <c:v>139</c:v>
                </c:pt>
                <c:pt idx="16">
                  <c:v>6</c:v>
                </c:pt>
                <c:pt idx="17">
                  <c:v>553</c:v>
                </c:pt>
                <c:pt idx="18">
                  <c:v>588</c:v>
                </c:pt>
                <c:pt idx="19">
                  <c:v>763</c:v>
                </c:pt>
                <c:pt idx="20">
                  <c:v>262</c:v>
                </c:pt>
                <c:pt idx="21">
                  <c:v>59</c:v>
                </c:pt>
                <c:pt idx="22">
                  <c:v>194</c:v>
                </c:pt>
                <c:pt idx="23">
                  <c:v>11</c:v>
                </c:pt>
                <c:pt idx="24">
                  <c:v>174</c:v>
                </c:pt>
                <c:pt idx="2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3-472C-B8DC-DF7B9186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25"/>
        <c:axId val="1142812096"/>
        <c:axId val="1142812512"/>
      </c:barChart>
      <c:catAx>
        <c:axId val="114281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2812512"/>
        <c:crosses val="autoZero"/>
        <c:auto val="1"/>
        <c:lblAlgn val="ctr"/>
        <c:lblOffset val="100"/>
        <c:noMultiLvlLbl val="0"/>
      </c:catAx>
      <c:valAx>
        <c:axId val="1142812512"/>
        <c:scaling>
          <c:orientation val="minMax"/>
          <c:max val="1200"/>
          <c:min val="0"/>
        </c:scaling>
        <c:delete val="0"/>
        <c:axPos val="l"/>
        <c:majorGridlines>
          <c:spPr>
            <a:ln w="317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281209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2</xdr:row>
      <xdr:rowOff>19051</xdr:rowOff>
    </xdr:from>
    <xdr:to>
      <xdr:col>14</xdr:col>
      <xdr:colOff>80962</xdr:colOff>
      <xdr:row>11</xdr:row>
      <xdr:rowOff>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C8DEC-C35B-4AA2-9280-1E1BF0778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145256</xdr:colOff>
      <xdr:row>33</xdr:row>
      <xdr:rowOff>173832</xdr:rowOff>
    </xdr:from>
    <xdr:to>
      <xdr:col>12</xdr:col>
      <xdr:colOff>185737</xdr:colOff>
      <xdr:row>35</xdr:row>
      <xdr:rowOff>0</xdr:rowOff>
    </xdr:to>
    <xdr:sp macro="" textlink="">
      <xdr:nvSpPr>
        <xdr:cNvPr id="3" name="Right Triangle 2">
          <a:extLst>
            <a:ext uri="{FF2B5EF4-FFF2-40B4-BE49-F238E27FC236}">
              <a16:creationId xmlns:a16="http://schemas.microsoft.com/office/drawing/2014/main" id="{49949D02-B7EC-4614-87E1-FF447A218127}"/>
            </a:ext>
          </a:extLst>
        </xdr:cNvPr>
        <xdr:cNvSpPr/>
      </xdr:nvSpPr>
      <xdr:spPr>
        <a:xfrm rot="5400000">
          <a:off x="4851083" y="6090285"/>
          <a:ext cx="191928" cy="429101"/>
        </a:xfrm>
        <a:prstGeom prst="rtTriangle">
          <a:avLst/>
        </a:prstGeom>
        <a:ln w="0"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128588</xdr:colOff>
      <xdr:row>40</xdr:row>
      <xdr:rowOff>4763</xdr:rowOff>
    </xdr:from>
    <xdr:to>
      <xdr:col>11</xdr:col>
      <xdr:colOff>169069</xdr:colOff>
      <xdr:row>41</xdr:row>
      <xdr:rowOff>21431</xdr:rowOff>
    </xdr:to>
    <xdr:sp macro="" textlink="">
      <xdr:nvSpPr>
        <xdr:cNvPr id="4" name="Right Triangle 3">
          <a:extLst>
            <a:ext uri="{FF2B5EF4-FFF2-40B4-BE49-F238E27FC236}">
              <a16:creationId xmlns:a16="http://schemas.microsoft.com/office/drawing/2014/main" id="{DA3A7EF1-1E5C-46BD-889D-9B97361529E1}"/>
            </a:ext>
          </a:extLst>
        </xdr:cNvPr>
        <xdr:cNvSpPr/>
      </xdr:nvSpPr>
      <xdr:spPr>
        <a:xfrm rot="5400000">
          <a:off x="4441985" y="7205186"/>
          <a:ext cx="199548" cy="429101"/>
        </a:xfrm>
        <a:prstGeom prst="rtTriangle">
          <a:avLst/>
        </a:prstGeom>
        <a:ln w="0"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104776</xdr:colOff>
      <xdr:row>46</xdr:row>
      <xdr:rowOff>0</xdr:rowOff>
    </xdr:from>
    <xdr:to>
      <xdr:col>10</xdr:col>
      <xdr:colOff>145257</xdr:colOff>
      <xdr:row>47</xdr:row>
      <xdr:rowOff>16668</xdr:rowOff>
    </xdr:to>
    <xdr:sp macro="" textlink="">
      <xdr:nvSpPr>
        <xdr:cNvPr id="5" name="Right Triangle 4">
          <a:extLst>
            <a:ext uri="{FF2B5EF4-FFF2-40B4-BE49-F238E27FC236}">
              <a16:creationId xmlns:a16="http://schemas.microsoft.com/office/drawing/2014/main" id="{ACFEFC99-CCDC-41C1-9A15-862E377709FE}"/>
            </a:ext>
          </a:extLst>
        </xdr:cNvPr>
        <xdr:cNvSpPr/>
      </xdr:nvSpPr>
      <xdr:spPr>
        <a:xfrm rot="5400000">
          <a:off x="3983833" y="8251983"/>
          <a:ext cx="199548" cy="520541"/>
        </a:xfrm>
        <a:prstGeom prst="rtTriangle">
          <a:avLst/>
        </a:prstGeom>
        <a:ln w="0"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161926</xdr:colOff>
      <xdr:row>52</xdr:row>
      <xdr:rowOff>0</xdr:rowOff>
    </xdr:from>
    <xdr:to>
      <xdr:col>9</xdr:col>
      <xdr:colOff>202407</xdr:colOff>
      <xdr:row>53</xdr:row>
      <xdr:rowOff>16668</xdr:rowOff>
    </xdr:to>
    <xdr:sp macro="" textlink="">
      <xdr:nvSpPr>
        <xdr:cNvPr id="6" name="Right Triangle 5">
          <a:extLst>
            <a:ext uri="{FF2B5EF4-FFF2-40B4-BE49-F238E27FC236}">
              <a16:creationId xmlns:a16="http://schemas.microsoft.com/office/drawing/2014/main" id="{C4BA3E81-7E47-4E72-9D93-0E783F2B0ED1}"/>
            </a:ext>
          </a:extLst>
        </xdr:cNvPr>
        <xdr:cNvSpPr/>
      </xdr:nvSpPr>
      <xdr:spPr>
        <a:xfrm rot="5400000">
          <a:off x="3606643" y="9394983"/>
          <a:ext cx="199548" cy="429101"/>
        </a:xfrm>
        <a:prstGeom prst="rtTriangle">
          <a:avLst/>
        </a:prstGeom>
        <a:ln w="0"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209551</xdr:colOff>
      <xdr:row>58</xdr:row>
      <xdr:rowOff>1</xdr:rowOff>
    </xdr:from>
    <xdr:to>
      <xdr:col>8</xdr:col>
      <xdr:colOff>250032</xdr:colOff>
      <xdr:row>59</xdr:row>
      <xdr:rowOff>16669</xdr:rowOff>
    </xdr:to>
    <xdr:sp macro="" textlink="">
      <xdr:nvSpPr>
        <xdr:cNvPr id="7" name="Right Triangle 6">
          <a:extLst>
            <a:ext uri="{FF2B5EF4-FFF2-40B4-BE49-F238E27FC236}">
              <a16:creationId xmlns:a16="http://schemas.microsoft.com/office/drawing/2014/main" id="{6CE6C8F4-3029-4B02-B5E4-40C6208569DB}"/>
            </a:ext>
          </a:extLst>
        </xdr:cNvPr>
        <xdr:cNvSpPr/>
      </xdr:nvSpPr>
      <xdr:spPr>
        <a:xfrm rot="5400000">
          <a:off x="3265648" y="10492264"/>
          <a:ext cx="199548" cy="429101"/>
        </a:xfrm>
        <a:prstGeom prst="rtTriangle">
          <a:avLst/>
        </a:prstGeom>
        <a:ln w="0"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152401</xdr:colOff>
      <xdr:row>63</xdr:row>
      <xdr:rowOff>157164</xdr:rowOff>
    </xdr:from>
    <xdr:to>
      <xdr:col>7</xdr:col>
      <xdr:colOff>192882</xdr:colOff>
      <xdr:row>64</xdr:row>
      <xdr:rowOff>173832</xdr:rowOff>
    </xdr:to>
    <xdr:sp macro="" textlink="">
      <xdr:nvSpPr>
        <xdr:cNvPr id="8" name="Right Triangle 7">
          <a:extLst>
            <a:ext uri="{FF2B5EF4-FFF2-40B4-BE49-F238E27FC236}">
              <a16:creationId xmlns:a16="http://schemas.microsoft.com/office/drawing/2014/main" id="{2B2B43B4-F525-4E32-8CF4-D9798537F6C3}"/>
            </a:ext>
          </a:extLst>
        </xdr:cNvPr>
        <xdr:cNvSpPr/>
      </xdr:nvSpPr>
      <xdr:spPr>
        <a:xfrm rot="5400000">
          <a:off x="2819878" y="11563827"/>
          <a:ext cx="199548" cy="429101"/>
        </a:xfrm>
        <a:prstGeom prst="rtTriangle">
          <a:avLst/>
        </a:prstGeom>
        <a:ln w="0"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166689</xdr:colOff>
      <xdr:row>69</xdr:row>
      <xdr:rowOff>176217</xdr:rowOff>
    </xdr:from>
    <xdr:to>
      <xdr:col>6</xdr:col>
      <xdr:colOff>207170</xdr:colOff>
      <xdr:row>71</xdr:row>
      <xdr:rowOff>2385</xdr:rowOff>
    </xdr:to>
    <xdr:sp macro="" textlink="">
      <xdr:nvSpPr>
        <xdr:cNvPr id="9" name="Right Triangle 8">
          <a:extLst>
            <a:ext uri="{FF2B5EF4-FFF2-40B4-BE49-F238E27FC236}">
              <a16:creationId xmlns:a16="http://schemas.microsoft.com/office/drawing/2014/main" id="{D659C4CF-B912-4566-A97D-516B9B09D3A4}"/>
            </a:ext>
          </a:extLst>
        </xdr:cNvPr>
        <xdr:cNvSpPr/>
      </xdr:nvSpPr>
      <xdr:spPr>
        <a:xfrm rot="5400000">
          <a:off x="2449356" y="12676350"/>
          <a:ext cx="191928" cy="429101"/>
        </a:xfrm>
        <a:prstGeom prst="rtTriangle">
          <a:avLst/>
        </a:prstGeom>
        <a:ln w="0"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161925</xdr:colOff>
      <xdr:row>76</xdr:row>
      <xdr:rowOff>1</xdr:rowOff>
    </xdr:from>
    <xdr:to>
      <xdr:col>5</xdr:col>
      <xdr:colOff>202406</xdr:colOff>
      <xdr:row>77</xdr:row>
      <xdr:rowOff>16669</xdr:rowOff>
    </xdr:to>
    <xdr:sp macro="" textlink="">
      <xdr:nvSpPr>
        <xdr:cNvPr id="10" name="Right Triangle 9">
          <a:extLst>
            <a:ext uri="{FF2B5EF4-FFF2-40B4-BE49-F238E27FC236}">
              <a16:creationId xmlns:a16="http://schemas.microsoft.com/office/drawing/2014/main" id="{4EB3CBC9-2F91-477A-9FDC-2423990E9E37}"/>
            </a:ext>
          </a:extLst>
        </xdr:cNvPr>
        <xdr:cNvSpPr/>
      </xdr:nvSpPr>
      <xdr:spPr>
        <a:xfrm rot="5400000">
          <a:off x="2059781" y="13637420"/>
          <a:ext cx="197643" cy="431006"/>
        </a:xfrm>
        <a:prstGeom prst="rtTriangle">
          <a:avLst/>
        </a:prstGeom>
        <a:ln w="0"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166688</xdr:colOff>
      <xdr:row>82</xdr:row>
      <xdr:rowOff>4765</xdr:rowOff>
    </xdr:from>
    <xdr:to>
      <xdr:col>4</xdr:col>
      <xdr:colOff>207169</xdr:colOff>
      <xdr:row>83</xdr:row>
      <xdr:rowOff>21433</xdr:rowOff>
    </xdr:to>
    <xdr:sp macro="" textlink="">
      <xdr:nvSpPr>
        <xdr:cNvPr id="12" name="Right Triangle 11">
          <a:extLst>
            <a:ext uri="{FF2B5EF4-FFF2-40B4-BE49-F238E27FC236}">
              <a16:creationId xmlns:a16="http://schemas.microsoft.com/office/drawing/2014/main" id="{30259F18-068D-43FA-92B3-AEEF44058BFB}"/>
            </a:ext>
          </a:extLst>
        </xdr:cNvPr>
        <xdr:cNvSpPr/>
      </xdr:nvSpPr>
      <xdr:spPr>
        <a:xfrm rot="5400000">
          <a:off x="1668305" y="14886148"/>
          <a:ext cx="199548" cy="429101"/>
        </a:xfrm>
        <a:prstGeom prst="rtTriangle">
          <a:avLst/>
        </a:prstGeom>
        <a:ln w="0"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10774</xdr:colOff>
      <xdr:row>60</xdr:row>
      <xdr:rowOff>182937</xdr:rowOff>
    </xdr:from>
    <xdr:to>
      <xdr:col>22</xdr:col>
      <xdr:colOff>23241</xdr:colOff>
      <xdr:row>80</xdr:row>
      <xdr:rowOff>49050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557D00F8-EB0F-451B-902D-FACD36166D93}"/>
            </a:ext>
          </a:extLst>
        </xdr:cNvPr>
        <xdr:cNvGrpSpPr/>
      </xdr:nvGrpSpPr>
      <xdr:grpSpPr>
        <a:xfrm>
          <a:off x="4224965" y="11314763"/>
          <a:ext cx="6684937" cy="3576722"/>
          <a:chOff x="2199360" y="12589728"/>
          <a:chExt cx="6157726" cy="3671955"/>
        </a:xfrm>
      </xdr:grpSpPr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FC8E3C05-D5A9-93FA-4A82-63982DA64269}"/>
              </a:ext>
            </a:extLst>
          </xdr:cNvPr>
          <xdr:cNvCxnSpPr>
            <a:stCxn id="53" idx="2"/>
            <a:endCxn id="56" idx="0"/>
          </xdr:cNvCxnSpPr>
        </xdr:nvCxnSpPr>
        <xdr:spPr>
          <a:xfrm>
            <a:off x="5377162" y="13046928"/>
            <a:ext cx="1719535" cy="36671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902B72FF-B450-6B74-3F72-98D41CB732B0}"/>
              </a:ext>
            </a:extLst>
          </xdr:cNvPr>
          <xdr:cNvGrpSpPr/>
        </xdr:nvGrpSpPr>
        <xdr:grpSpPr>
          <a:xfrm>
            <a:off x="2199360" y="12589728"/>
            <a:ext cx="6157726" cy="3671955"/>
            <a:chOff x="2199360" y="12589728"/>
            <a:chExt cx="6157726" cy="3671955"/>
          </a:xfrm>
        </xdr:grpSpPr>
        <xdr:grpSp>
          <xdr:nvGrpSpPr>
            <xdr:cNvPr id="16" name="Group 15">
              <a:extLst>
                <a:ext uri="{FF2B5EF4-FFF2-40B4-BE49-F238E27FC236}">
                  <a16:creationId xmlns:a16="http://schemas.microsoft.com/office/drawing/2014/main" id="{45CEC07B-9249-9851-788C-9A8A5BEB055D}"/>
                </a:ext>
              </a:extLst>
            </xdr:cNvPr>
            <xdr:cNvGrpSpPr/>
          </xdr:nvGrpSpPr>
          <xdr:grpSpPr>
            <a:xfrm>
              <a:off x="2438776" y="12589728"/>
              <a:ext cx="5705895" cy="2985686"/>
              <a:chOff x="2439553" y="12589728"/>
              <a:chExt cx="5720434" cy="2985686"/>
            </a:xfrm>
          </xdr:grpSpPr>
          <xdr:grpSp>
            <xdr:nvGrpSpPr>
              <xdr:cNvPr id="32" name="Group 31">
                <a:extLst>
                  <a:ext uri="{FF2B5EF4-FFF2-40B4-BE49-F238E27FC236}">
                    <a16:creationId xmlns:a16="http://schemas.microsoft.com/office/drawing/2014/main" id="{1AF6699F-19DE-128B-A59F-E5BCE870349D}"/>
                  </a:ext>
                </a:extLst>
              </xdr:cNvPr>
              <xdr:cNvGrpSpPr/>
            </xdr:nvGrpSpPr>
            <xdr:grpSpPr>
              <a:xfrm>
                <a:off x="2860146" y="12589728"/>
                <a:ext cx="4568405" cy="2224744"/>
                <a:chOff x="2006338" y="14436520"/>
                <a:chExt cx="4534900" cy="2224744"/>
              </a:xfrm>
            </xdr:grpSpPr>
            <xdr:sp macro="" textlink="">
              <xdr:nvSpPr>
                <xdr:cNvPr id="53" name="Rounded Rectangle 13">
                  <a:extLst>
                    <a:ext uri="{FF2B5EF4-FFF2-40B4-BE49-F238E27FC236}">
                      <a16:creationId xmlns:a16="http://schemas.microsoft.com/office/drawing/2014/main" id="{5E1D8EEE-0325-BBB4-40A7-543E75535426}"/>
                    </a:ext>
                  </a:extLst>
                </xdr:cNvPr>
                <xdr:cNvSpPr/>
              </xdr:nvSpPr>
              <xdr:spPr>
                <a:xfrm>
                  <a:off x="4194118" y="14436520"/>
                  <a:ext cx="637963" cy="457200"/>
                </a:xfrm>
                <a:prstGeom prst="roundRect">
                  <a:avLst/>
                </a:prstGeom>
                <a:noFill/>
                <a:ln w="3175">
                  <a:solidFill>
                    <a:srgbClr val="C00000"/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IT-AS</a:t>
                  </a:r>
                </a:p>
                <a:p>
                  <a:pPr algn="ctr"/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6389 </a:t>
                  </a:r>
                </a:p>
              </xdr:txBody>
            </xdr:sp>
            <xdr:cxnSp macro="">
              <xdr:nvCxnSpPr>
                <xdr:cNvPr id="54" name="Straight Arrow Connector 53">
                  <a:extLst>
                    <a:ext uri="{FF2B5EF4-FFF2-40B4-BE49-F238E27FC236}">
                      <a16:creationId xmlns:a16="http://schemas.microsoft.com/office/drawing/2014/main" id="{11948BDB-DF44-7DE7-1007-1604480933C4}"/>
                    </a:ext>
                  </a:extLst>
                </xdr:cNvPr>
                <xdr:cNvCxnSpPr>
                  <a:stCxn id="53" idx="2"/>
                  <a:endCxn id="55" idx="0"/>
                </xdr:cNvCxnSpPr>
              </xdr:nvCxnSpPr>
              <xdr:spPr>
                <a:xfrm flipH="1">
                  <a:off x="2819295" y="14893720"/>
                  <a:ext cx="1693805" cy="536781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5" name="Rounded Rectangle 18">
                  <a:extLst>
                    <a:ext uri="{FF2B5EF4-FFF2-40B4-BE49-F238E27FC236}">
                      <a16:creationId xmlns:a16="http://schemas.microsoft.com/office/drawing/2014/main" id="{2766B0EE-CD85-55FC-1A79-AD0E030C23F9}"/>
                    </a:ext>
                  </a:extLst>
                </xdr:cNvPr>
                <xdr:cNvSpPr/>
              </xdr:nvSpPr>
              <xdr:spPr>
                <a:xfrm>
                  <a:off x="2499254" y="15430500"/>
                  <a:ext cx="640080" cy="457200"/>
                </a:xfrm>
                <a:prstGeom prst="roundRect">
                  <a:avLst/>
                </a:prstGeom>
                <a:noFill/>
                <a:ln w="3175">
                  <a:solidFill>
                    <a:srgbClr val="C00000"/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IE-NT </a:t>
                  </a:r>
                </a:p>
                <a:p>
                  <a:pPr algn="ctr"/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3919 </a:t>
                  </a:r>
                </a:p>
              </xdr:txBody>
            </xdr:sp>
            <xdr:sp macro="" textlink="">
              <xdr:nvSpPr>
                <xdr:cNvPr id="56" name="Rounded Rectangle 19">
                  <a:extLst>
                    <a:ext uri="{FF2B5EF4-FFF2-40B4-BE49-F238E27FC236}">
                      <a16:creationId xmlns:a16="http://schemas.microsoft.com/office/drawing/2014/main" id="{C4DD62F8-72E4-68F0-8409-86FDD4CB0348}"/>
                    </a:ext>
                  </a:extLst>
                </xdr:cNvPr>
                <xdr:cNvSpPr/>
              </xdr:nvSpPr>
              <xdr:spPr>
                <a:xfrm>
                  <a:off x="5907508" y="15260437"/>
                  <a:ext cx="633730" cy="457200"/>
                </a:xfrm>
                <a:prstGeom prst="roundRect">
                  <a:avLst/>
                </a:prstGeom>
                <a:noFill/>
                <a:ln w="3175">
                  <a:solidFill>
                    <a:srgbClr val="C00000"/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AO-HS </a:t>
                  </a:r>
                </a:p>
                <a:p>
                  <a:pPr algn="ctr"/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2470 </a:t>
                  </a:r>
                </a:p>
              </xdr:txBody>
            </xdr:sp>
            <xdr:cxnSp macro="">
              <xdr:nvCxnSpPr>
                <xdr:cNvPr id="57" name="Straight Arrow Connector 56">
                  <a:extLst>
                    <a:ext uri="{FF2B5EF4-FFF2-40B4-BE49-F238E27FC236}">
                      <a16:creationId xmlns:a16="http://schemas.microsoft.com/office/drawing/2014/main" id="{2713BA2F-80D9-1E73-8A2D-3961E1A29756}"/>
                    </a:ext>
                  </a:extLst>
                </xdr:cNvPr>
                <xdr:cNvCxnSpPr>
                  <a:stCxn id="55" idx="2"/>
                  <a:endCxn id="59" idx="0"/>
                </xdr:cNvCxnSpPr>
              </xdr:nvCxnSpPr>
              <xdr:spPr>
                <a:xfrm flipH="1">
                  <a:off x="2326378" y="15887700"/>
                  <a:ext cx="492916" cy="309562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8" name="Straight Arrow Connector 57">
                  <a:extLst>
                    <a:ext uri="{FF2B5EF4-FFF2-40B4-BE49-F238E27FC236}">
                      <a16:creationId xmlns:a16="http://schemas.microsoft.com/office/drawing/2014/main" id="{E2FF2787-0C3E-F4E0-99A5-723E974807AC}"/>
                    </a:ext>
                  </a:extLst>
                </xdr:cNvPr>
                <xdr:cNvCxnSpPr>
                  <a:stCxn id="55" idx="2"/>
                  <a:endCxn id="60" idx="0"/>
                </xdr:cNvCxnSpPr>
              </xdr:nvCxnSpPr>
              <xdr:spPr>
                <a:xfrm>
                  <a:off x="2819294" y="15887700"/>
                  <a:ext cx="615130" cy="306840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9" name="Rounded Rectangle 22">
                  <a:extLst>
                    <a:ext uri="{FF2B5EF4-FFF2-40B4-BE49-F238E27FC236}">
                      <a16:creationId xmlns:a16="http://schemas.microsoft.com/office/drawing/2014/main" id="{D6359A4D-D6F2-DDAB-B58E-77D4F881C3E9}"/>
                    </a:ext>
                  </a:extLst>
                </xdr:cNvPr>
                <xdr:cNvSpPr/>
              </xdr:nvSpPr>
              <xdr:spPr>
                <a:xfrm>
                  <a:off x="2006338" y="16197262"/>
                  <a:ext cx="640080" cy="457200"/>
                </a:xfrm>
                <a:prstGeom prst="roundRect">
                  <a:avLst/>
                </a:prstGeom>
                <a:noFill/>
                <a:ln w="3175">
                  <a:solidFill>
                    <a:srgbClr val="C00000"/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IR-E </a:t>
                  </a:r>
                </a:p>
                <a:p>
                  <a:pPr algn="ctr"/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2218 </a:t>
                  </a:r>
                </a:p>
              </xdr:txBody>
            </xdr:sp>
            <xdr:sp macro="" textlink="">
              <xdr:nvSpPr>
                <xdr:cNvPr id="60" name="Rounded Rectangle 23">
                  <a:extLst>
                    <a:ext uri="{FF2B5EF4-FFF2-40B4-BE49-F238E27FC236}">
                      <a16:creationId xmlns:a16="http://schemas.microsoft.com/office/drawing/2014/main" id="{BC48FA21-0448-5726-FA4E-ED75AA1941EB}"/>
                    </a:ext>
                  </a:extLst>
                </xdr:cNvPr>
                <xdr:cNvSpPr/>
              </xdr:nvSpPr>
              <xdr:spPr>
                <a:xfrm>
                  <a:off x="3114384" y="16194539"/>
                  <a:ext cx="640080" cy="466725"/>
                </a:xfrm>
                <a:prstGeom prst="roundRect">
                  <a:avLst/>
                </a:prstGeom>
                <a:noFill/>
                <a:ln w="3175">
                  <a:solidFill>
                    <a:srgbClr val="C00000"/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ND-T </a:t>
                  </a:r>
                </a:p>
                <a:p>
                  <a:pPr algn="ctr"/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1701 </a:t>
                  </a:r>
                </a:p>
              </xdr:txBody>
            </xdr:sp>
          </xdr:grpSp>
          <xdr:grpSp>
            <xdr:nvGrpSpPr>
              <xdr:cNvPr id="33" name="Group 32">
                <a:extLst>
                  <a:ext uri="{FF2B5EF4-FFF2-40B4-BE49-F238E27FC236}">
                    <a16:creationId xmlns:a16="http://schemas.microsoft.com/office/drawing/2014/main" id="{8F62F1AA-C0CE-1FE8-2B08-DA2B0797CC69}"/>
                  </a:ext>
                </a:extLst>
              </xdr:cNvPr>
              <xdr:cNvGrpSpPr/>
            </xdr:nvGrpSpPr>
            <xdr:grpSpPr>
              <a:xfrm>
                <a:off x="6123588" y="13870844"/>
                <a:ext cx="2036399" cy="806523"/>
                <a:chOff x="6123588" y="13870844"/>
                <a:chExt cx="2036399" cy="806523"/>
              </a:xfrm>
            </xdr:grpSpPr>
            <xdr:cxnSp macro="">
              <xdr:nvCxnSpPr>
                <xdr:cNvPr id="49" name="Straight Arrow Connector 48">
                  <a:extLst>
                    <a:ext uri="{FF2B5EF4-FFF2-40B4-BE49-F238E27FC236}">
                      <a16:creationId xmlns:a16="http://schemas.microsoft.com/office/drawing/2014/main" id="{A03A20E9-27C5-D778-BE59-199B39ABA2E0}"/>
                    </a:ext>
                  </a:extLst>
                </xdr:cNvPr>
                <xdr:cNvCxnSpPr>
                  <a:stCxn id="56" idx="2"/>
                  <a:endCxn id="51" idx="0"/>
                </xdr:cNvCxnSpPr>
              </xdr:nvCxnSpPr>
              <xdr:spPr>
                <a:xfrm flipH="1">
                  <a:off x="6445993" y="13870844"/>
                  <a:ext cx="663352" cy="342517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0" name="Straight Arrow Connector 49">
                  <a:extLst>
                    <a:ext uri="{FF2B5EF4-FFF2-40B4-BE49-F238E27FC236}">
                      <a16:creationId xmlns:a16="http://schemas.microsoft.com/office/drawing/2014/main" id="{3E7A2DE5-CCFA-1CD0-0A4C-4D8DA82C6B22}"/>
                    </a:ext>
                  </a:extLst>
                </xdr:cNvPr>
                <xdr:cNvCxnSpPr>
                  <a:stCxn id="56" idx="2"/>
                  <a:endCxn id="52" idx="0"/>
                </xdr:cNvCxnSpPr>
              </xdr:nvCxnSpPr>
              <xdr:spPr>
                <a:xfrm>
                  <a:off x="7109345" y="13870844"/>
                  <a:ext cx="728238" cy="339798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1" name="Rounded Rectangle 37">
                  <a:extLst>
                    <a:ext uri="{FF2B5EF4-FFF2-40B4-BE49-F238E27FC236}">
                      <a16:creationId xmlns:a16="http://schemas.microsoft.com/office/drawing/2014/main" id="{07EBC51F-9CBF-F75F-74AA-108BBED60512}"/>
                    </a:ext>
                  </a:extLst>
                </xdr:cNvPr>
                <xdr:cNvSpPr/>
              </xdr:nvSpPr>
              <xdr:spPr>
                <a:xfrm>
                  <a:off x="6123588" y="14213362"/>
                  <a:ext cx="644809" cy="457201"/>
                </a:xfrm>
                <a:prstGeom prst="roundRect">
                  <a:avLst/>
                </a:prstGeom>
                <a:noFill/>
                <a:ln w="3175">
                  <a:solidFill>
                    <a:srgbClr val="C00000"/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A-O </a:t>
                  </a:r>
                </a:p>
                <a:p>
                  <a:pPr algn="ctr"/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1273 </a:t>
                  </a:r>
                </a:p>
              </xdr:txBody>
            </xdr:sp>
            <xdr:sp macro="" textlink="">
              <xdr:nvSpPr>
                <xdr:cNvPr id="52" name="Rounded Rectangle 38">
                  <a:extLst>
                    <a:ext uri="{FF2B5EF4-FFF2-40B4-BE49-F238E27FC236}">
                      <a16:creationId xmlns:a16="http://schemas.microsoft.com/office/drawing/2014/main" id="{B2426744-056D-3533-331C-23B8DFB3F52B}"/>
                    </a:ext>
                  </a:extLst>
                </xdr:cNvPr>
                <xdr:cNvSpPr/>
              </xdr:nvSpPr>
              <xdr:spPr>
                <a:xfrm>
                  <a:off x="7515178" y="14210642"/>
                  <a:ext cx="644809" cy="466725"/>
                </a:xfrm>
                <a:prstGeom prst="roundRect">
                  <a:avLst/>
                </a:prstGeom>
                <a:noFill/>
                <a:ln w="3175">
                  <a:solidFill>
                    <a:srgbClr val="C00000"/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H-S </a:t>
                  </a:r>
                </a:p>
                <a:p>
                  <a:pPr algn="ctr"/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1197 </a:t>
                  </a:r>
                </a:p>
              </xdr:txBody>
            </xdr:sp>
          </xdr:grpSp>
          <xdr:grpSp>
            <xdr:nvGrpSpPr>
              <xdr:cNvPr id="34" name="Group 33">
                <a:extLst>
                  <a:ext uri="{FF2B5EF4-FFF2-40B4-BE49-F238E27FC236}">
                    <a16:creationId xmlns:a16="http://schemas.microsoft.com/office/drawing/2014/main" id="{CAFC689D-FFB4-A718-B03E-3A8C70C8FBA3}"/>
                  </a:ext>
                </a:extLst>
              </xdr:cNvPr>
              <xdr:cNvGrpSpPr/>
            </xdr:nvGrpSpPr>
            <xdr:grpSpPr>
              <a:xfrm>
                <a:off x="2439553" y="14807670"/>
                <a:ext cx="1200024" cy="766840"/>
                <a:chOff x="5030353" y="14039320"/>
                <a:chExt cx="1200024" cy="766840"/>
              </a:xfrm>
            </xdr:grpSpPr>
            <xdr:cxnSp macro="">
              <xdr:nvCxnSpPr>
                <xdr:cNvPr id="45" name="Straight Arrow Connector 44">
                  <a:extLst>
                    <a:ext uri="{FF2B5EF4-FFF2-40B4-BE49-F238E27FC236}">
                      <a16:creationId xmlns:a16="http://schemas.microsoft.com/office/drawing/2014/main" id="{DBF13B12-8471-0C29-4C54-24BC25C9F328}"/>
                    </a:ext>
                  </a:extLst>
                </xdr:cNvPr>
                <xdr:cNvCxnSpPr>
                  <a:stCxn id="59" idx="2"/>
                  <a:endCxn id="47" idx="0"/>
                </xdr:cNvCxnSpPr>
              </xdr:nvCxnSpPr>
              <xdr:spPr>
                <a:xfrm flipH="1">
                  <a:off x="5352758" y="14039320"/>
                  <a:ext cx="420593" cy="268824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6" name="Straight Arrow Connector 45">
                  <a:extLst>
                    <a:ext uri="{FF2B5EF4-FFF2-40B4-BE49-F238E27FC236}">
                      <a16:creationId xmlns:a16="http://schemas.microsoft.com/office/drawing/2014/main" id="{9659AA0D-8983-C351-15D9-E349D52B689A}"/>
                    </a:ext>
                  </a:extLst>
                </xdr:cNvPr>
                <xdr:cNvCxnSpPr>
                  <a:stCxn id="59" idx="2"/>
                  <a:endCxn id="48" idx="0"/>
                </xdr:cNvCxnSpPr>
              </xdr:nvCxnSpPr>
              <xdr:spPr>
                <a:xfrm>
                  <a:off x="5773351" y="14039321"/>
                  <a:ext cx="227634" cy="300113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47" name="Rounded Rectangle 43">
                  <a:extLst>
                    <a:ext uri="{FF2B5EF4-FFF2-40B4-BE49-F238E27FC236}">
                      <a16:creationId xmlns:a16="http://schemas.microsoft.com/office/drawing/2014/main" id="{0EB33307-4AC2-889B-2E38-57D011612EFA}"/>
                    </a:ext>
                  </a:extLst>
                </xdr:cNvPr>
                <xdr:cNvSpPr/>
              </xdr:nvSpPr>
              <xdr:spPr>
                <a:xfrm>
                  <a:off x="5030353" y="14308144"/>
                  <a:ext cx="644809" cy="457200"/>
                </a:xfrm>
                <a:prstGeom prst="roundRect">
                  <a:avLst/>
                </a:prstGeom>
                <a:noFill/>
                <a:ln w="3175">
                  <a:solidFill>
                    <a:srgbClr val="C00000"/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I-R </a:t>
                  </a:r>
                </a:p>
                <a:p>
                  <a:pPr algn="ctr"/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1113 </a:t>
                  </a:r>
                </a:p>
              </xdr:txBody>
            </xdr:sp>
            <xdr:sp macro="" textlink="">
              <xdr:nvSpPr>
                <xdr:cNvPr id="48" name="Rounded Rectangle 44">
                  <a:extLst>
                    <a:ext uri="{FF2B5EF4-FFF2-40B4-BE49-F238E27FC236}">
                      <a16:creationId xmlns:a16="http://schemas.microsoft.com/office/drawing/2014/main" id="{4DD9D852-F543-07BD-E034-D3ECDD82351E}"/>
                    </a:ext>
                  </a:extLst>
                </xdr:cNvPr>
                <xdr:cNvSpPr/>
              </xdr:nvSpPr>
              <xdr:spPr>
                <a:xfrm>
                  <a:off x="5771591" y="14339434"/>
                  <a:ext cx="458786" cy="466726"/>
                </a:xfrm>
                <a:prstGeom prst="roundRect">
                  <a:avLst/>
                </a:prstGeom>
                <a:noFill/>
                <a:ln w="3175">
                  <a:solidFill>
                    <a:srgbClr val="C00000"/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</a:t>
                  </a:r>
                </a:p>
                <a:p>
                  <a:pPr algn="ctr"/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1105 </a:t>
                  </a:r>
                </a:p>
              </xdr:txBody>
            </xdr:sp>
          </xdr:grpSp>
          <xdr:grpSp>
            <xdr:nvGrpSpPr>
              <xdr:cNvPr id="35" name="Group 34">
                <a:extLst>
                  <a:ext uri="{FF2B5EF4-FFF2-40B4-BE49-F238E27FC236}">
                    <a16:creationId xmlns:a16="http://schemas.microsoft.com/office/drawing/2014/main" id="{CAA9A885-A326-47B2-1DC7-987F77A16D9C}"/>
                  </a:ext>
                </a:extLst>
              </xdr:cNvPr>
              <xdr:cNvGrpSpPr/>
            </xdr:nvGrpSpPr>
            <xdr:grpSpPr>
              <a:xfrm>
                <a:off x="3692814" y="14814471"/>
                <a:ext cx="1150378" cy="760943"/>
                <a:chOff x="4702464" y="14052471"/>
                <a:chExt cx="1150378" cy="760943"/>
              </a:xfrm>
            </xdr:grpSpPr>
            <xdr:cxnSp macro="">
              <xdr:nvCxnSpPr>
                <xdr:cNvPr id="41" name="Straight Arrow Connector 40">
                  <a:extLst>
                    <a:ext uri="{FF2B5EF4-FFF2-40B4-BE49-F238E27FC236}">
                      <a16:creationId xmlns:a16="http://schemas.microsoft.com/office/drawing/2014/main" id="{22D522C2-037A-8845-1831-778244B5AC35}"/>
                    </a:ext>
                  </a:extLst>
                </xdr:cNvPr>
                <xdr:cNvCxnSpPr>
                  <a:stCxn id="60" idx="2"/>
                  <a:endCxn id="43" idx="0"/>
                </xdr:cNvCxnSpPr>
              </xdr:nvCxnSpPr>
              <xdr:spPr>
                <a:xfrm flipH="1">
                  <a:off x="5024869" y="14052471"/>
                  <a:ext cx="283565" cy="303291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2" name="Straight Arrow Connector 41">
                  <a:extLst>
                    <a:ext uri="{FF2B5EF4-FFF2-40B4-BE49-F238E27FC236}">
                      <a16:creationId xmlns:a16="http://schemas.microsoft.com/office/drawing/2014/main" id="{FCD22146-22A3-DFC8-E0E0-991C23884349}"/>
                    </a:ext>
                  </a:extLst>
                </xdr:cNvPr>
                <xdr:cNvCxnSpPr>
                  <a:stCxn id="60" idx="2"/>
                  <a:endCxn id="44" idx="0"/>
                </xdr:cNvCxnSpPr>
              </xdr:nvCxnSpPr>
              <xdr:spPr>
                <a:xfrm>
                  <a:off x="5308434" y="14052471"/>
                  <a:ext cx="315015" cy="294218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43" name="Rounded Rectangle 53">
                  <a:extLst>
                    <a:ext uri="{FF2B5EF4-FFF2-40B4-BE49-F238E27FC236}">
                      <a16:creationId xmlns:a16="http://schemas.microsoft.com/office/drawing/2014/main" id="{F3C20687-7536-099E-1299-422B5A06554E}"/>
                    </a:ext>
                  </a:extLst>
                </xdr:cNvPr>
                <xdr:cNvSpPr/>
              </xdr:nvSpPr>
              <xdr:spPr>
                <a:xfrm>
                  <a:off x="4702464" y="14355762"/>
                  <a:ext cx="644809" cy="457200"/>
                </a:xfrm>
                <a:prstGeom prst="roundRect">
                  <a:avLst/>
                </a:prstGeom>
                <a:noFill/>
                <a:ln w="3175">
                  <a:solidFill>
                    <a:srgbClr val="C00000"/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N-D </a:t>
                  </a:r>
                </a:p>
                <a:p>
                  <a:pPr algn="ctr"/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938 </a:t>
                  </a:r>
                </a:p>
              </xdr:txBody>
            </xdr:sp>
            <xdr:sp macro="" textlink="">
              <xdr:nvSpPr>
                <xdr:cNvPr id="44" name="Rounded Rectangle 54">
                  <a:extLst>
                    <a:ext uri="{FF2B5EF4-FFF2-40B4-BE49-F238E27FC236}">
                      <a16:creationId xmlns:a16="http://schemas.microsoft.com/office/drawing/2014/main" id="{ABE658C5-AD3C-F902-A891-38D58A31E055}"/>
                    </a:ext>
                  </a:extLst>
                </xdr:cNvPr>
                <xdr:cNvSpPr/>
              </xdr:nvSpPr>
              <xdr:spPr>
                <a:xfrm>
                  <a:off x="5394056" y="14346689"/>
                  <a:ext cx="458786" cy="466725"/>
                </a:xfrm>
                <a:prstGeom prst="roundRect">
                  <a:avLst/>
                </a:prstGeom>
                <a:noFill/>
                <a:ln w="3175">
                  <a:solidFill>
                    <a:srgbClr val="C00000"/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T</a:t>
                  </a:r>
                </a:p>
                <a:p>
                  <a:pPr algn="ctr"/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763 </a:t>
                  </a:r>
                </a:p>
              </xdr:txBody>
            </xdr:sp>
          </xdr:grpSp>
          <xdr:grpSp>
            <xdr:nvGrpSpPr>
              <xdr:cNvPr id="36" name="Group 35">
                <a:extLst>
                  <a:ext uri="{FF2B5EF4-FFF2-40B4-BE49-F238E27FC236}">
                    <a16:creationId xmlns:a16="http://schemas.microsoft.com/office/drawing/2014/main" id="{57ACF572-3398-0170-FDA5-17F7289072C5}"/>
                  </a:ext>
                </a:extLst>
              </xdr:cNvPr>
              <xdr:cNvGrpSpPr/>
            </xdr:nvGrpSpPr>
            <xdr:grpSpPr>
              <a:xfrm>
                <a:off x="5907693" y="14670562"/>
                <a:ext cx="1128325" cy="815968"/>
                <a:chOff x="5113943" y="13902212"/>
                <a:chExt cx="1128325" cy="815968"/>
              </a:xfrm>
            </xdr:grpSpPr>
            <xdr:cxnSp macro="">
              <xdr:nvCxnSpPr>
                <xdr:cNvPr id="37" name="Straight Arrow Connector 36">
                  <a:extLst>
                    <a:ext uri="{FF2B5EF4-FFF2-40B4-BE49-F238E27FC236}">
                      <a16:creationId xmlns:a16="http://schemas.microsoft.com/office/drawing/2014/main" id="{9611D3B6-F776-EDAA-52F9-E70F5B633DF1}"/>
                    </a:ext>
                  </a:extLst>
                </xdr:cNvPr>
                <xdr:cNvCxnSpPr>
                  <a:stCxn id="51" idx="2"/>
                  <a:endCxn id="39" idx="0"/>
                </xdr:cNvCxnSpPr>
              </xdr:nvCxnSpPr>
              <xdr:spPr>
                <a:xfrm flipH="1">
                  <a:off x="5343336" y="13902212"/>
                  <a:ext cx="308906" cy="345164"/>
                </a:xfrm>
                <a:prstGeom prst="straightConnector1">
                  <a:avLst/>
                </a:prstGeom>
                <a:noFill/>
                <a:ln w="6350" cap="flat" cmpd="sng" algn="ctr">
                  <a:solidFill>
                    <a:srgbClr val="5B9BD5"/>
                  </a:solidFill>
                  <a:prstDash val="solid"/>
                  <a:miter lim="800000"/>
                  <a:tailEnd type="triangle"/>
                </a:ln>
                <a:effectLst/>
              </xdr:spPr>
            </xdr:cxnSp>
            <xdr:cxnSp macro="">
              <xdr:nvCxnSpPr>
                <xdr:cNvPr id="38" name="Straight Arrow Connector 37">
                  <a:extLst>
                    <a:ext uri="{FF2B5EF4-FFF2-40B4-BE49-F238E27FC236}">
                      <a16:creationId xmlns:a16="http://schemas.microsoft.com/office/drawing/2014/main" id="{D7EC01BA-6CE9-0C8D-412A-A68CC28B65D5}"/>
                    </a:ext>
                  </a:extLst>
                </xdr:cNvPr>
                <xdr:cNvCxnSpPr>
                  <a:stCxn id="51" idx="2"/>
                  <a:endCxn id="40" idx="0"/>
                </xdr:cNvCxnSpPr>
              </xdr:nvCxnSpPr>
              <xdr:spPr>
                <a:xfrm>
                  <a:off x="5652243" y="13902212"/>
                  <a:ext cx="360633" cy="349243"/>
                </a:xfrm>
                <a:prstGeom prst="straightConnector1">
                  <a:avLst/>
                </a:prstGeom>
                <a:noFill/>
                <a:ln w="6350" cap="flat" cmpd="sng" algn="ctr">
                  <a:solidFill>
                    <a:srgbClr val="5B9BD5"/>
                  </a:solidFill>
                  <a:prstDash val="solid"/>
                  <a:miter lim="800000"/>
                  <a:tailEnd type="triangle"/>
                </a:ln>
                <a:effectLst/>
              </xdr:spPr>
            </xdr:cxnSp>
            <xdr:sp macro="" textlink="">
              <xdr:nvSpPr>
                <xdr:cNvPr id="39" name="Rounded Rectangle 58">
                  <a:extLst>
                    <a:ext uri="{FF2B5EF4-FFF2-40B4-BE49-F238E27FC236}">
                      <a16:creationId xmlns:a16="http://schemas.microsoft.com/office/drawing/2014/main" id="{99E96D54-F8AC-3ED3-F5B1-E0571D614320}"/>
                    </a:ext>
                  </a:extLst>
                </xdr:cNvPr>
                <xdr:cNvSpPr/>
              </xdr:nvSpPr>
              <xdr:spPr>
                <a:xfrm>
                  <a:off x="5113943" y="14247376"/>
                  <a:ext cx="458786" cy="457200"/>
                </a:xfrm>
                <a:prstGeom prst="roundRect">
                  <a:avLst/>
                </a:prstGeom>
                <a:noFill/>
                <a:ln w="3175" cap="flat" cmpd="sng" algn="ctr">
                  <a:solidFill>
                    <a:srgbClr val="C00000"/>
                  </a:solidFill>
                  <a:prstDash val="solid"/>
                  <a:miter lim="800000"/>
                </a:ln>
                <a:effectLst/>
              </xdr:spPr>
              <xdr:txBody>
                <a:bodyPr vertOverflow="clip" horzOverflow="clip" rtlCol="0" anchor="ctr"/>
                <a:lstStyle/>
                <a:p>
                  <a:pPr marL="0" marR="0" lvl="0" indent="0" algn="ctr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en-US" sz="1000" b="0" i="0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rPr>
                    <a:t>A</a:t>
                  </a:r>
                </a:p>
                <a:p>
                  <a:pPr marL="0" marR="0" lvl="0" indent="0" algn="ctr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en-US" sz="1000" b="0" i="0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rPr>
                    <a:t>640 </a:t>
                  </a:r>
                </a:p>
              </xdr:txBody>
            </xdr:sp>
            <xdr:sp macro="" textlink="">
              <xdr:nvSpPr>
                <xdr:cNvPr id="40" name="Rounded Rectangle 59">
                  <a:extLst>
                    <a:ext uri="{FF2B5EF4-FFF2-40B4-BE49-F238E27FC236}">
                      <a16:creationId xmlns:a16="http://schemas.microsoft.com/office/drawing/2014/main" id="{31DE66BF-E0B2-1EB6-3BFD-BFF11DD972A1}"/>
                    </a:ext>
                  </a:extLst>
                </xdr:cNvPr>
                <xdr:cNvSpPr/>
              </xdr:nvSpPr>
              <xdr:spPr>
                <a:xfrm>
                  <a:off x="5783482" y="14251455"/>
                  <a:ext cx="458786" cy="466725"/>
                </a:xfrm>
                <a:prstGeom prst="roundRect">
                  <a:avLst/>
                </a:prstGeom>
                <a:noFill/>
                <a:ln w="3175" cap="flat" cmpd="sng" algn="ctr">
                  <a:solidFill>
                    <a:srgbClr val="C00000"/>
                  </a:solidFill>
                  <a:prstDash val="solid"/>
                  <a:miter lim="800000"/>
                </a:ln>
                <a:effectLst/>
              </xdr:spPr>
              <xdr:txBody>
                <a:bodyPr vertOverflow="clip" horzOverflow="clip" rtlCol="0" anchor="ctr"/>
                <a:lstStyle/>
                <a:p>
                  <a:pPr marL="0" marR="0" lvl="0" indent="0" algn="ctr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en-US" sz="1000" b="0" i="0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rPr>
                    <a:t>O</a:t>
                  </a:r>
                </a:p>
                <a:p>
                  <a:pPr marL="0" marR="0" lvl="0" indent="0" algn="ctr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en-US" sz="1000" b="0" i="0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rPr>
                    <a:t>633 </a:t>
                  </a:r>
                </a:p>
              </xdr:txBody>
            </xdr:sp>
          </xdr:grpSp>
        </xdr:grpSp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C8EA797D-04BD-B93D-4FD8-F9507344330F}"/>
                </a:ext>
              </a:extLst>
            </xdr:cNvPr>
            <xdr:cNvGrpSpPr/>
          </xdr:nvGrpSpPr>
          <xdr:grpSpPr>
            <a:xfrm>
              <a:off x="7345451" y="14677367"/>
              <a:ext cx="1011635" cy="801572"/>
              <a:chOff x="7345451" y="14677367"/>
              <a:chExt cx="1011635" cy="801572"/>
            </a:xfrm>
          </xdr:grpSpPr>
          <xdr:cxnSp macro="">
            <xdr:nvCxnSpPr>
              <xdr:cNvPr id="28" name="Straight Arrow Connector 27">
                <a:extLst>
                  <a:ext uri="{FF2B5EF4-FFF2-40B4-BE49-F238E27FC236}">
                    <a16:creationId xmlns:a16="http://schemas.microsoft.com/office/drawing/2014/main" id="{E2CE240C-230C-EF1E-7AA2-4474C4D17402}"/>
                  </a:ext>
                </a:extLst>
              </xdr:cNvPr>
              <xdr:cNvCxnSpPr>
                <a:stCxn id="52" idx="2"/>
                <a:endCxn id="30" idx="0"/>
              </xdr:cNvCxnSpPr>
            </xdr:nvCxnSpPr>
            <xdr:spPr>
              <a:xfrm flipH="1">
                <a:off x="7574051" y="14677367"/>
                <a:ext cx="249035" cy="343523"/>
              </a:xfrm>
              <a:prstGeom prst="straightConnector1">
                <a:avLst/>
              </a:prstGeom>
              <a:noFill/>
              <a:ln w="6350" cap="flat" cmpd="sng" algn="ctr">
                <a:solidFill>
                  <a:srgbClr val="5B9BD5"/>
                </a:solidFill>
                <a:prstDash val="solid"/>
                <a:miter lim="800000"/>
                <a:tailEnd type="triangle"/>
              </a:ln>
              <a:effectLst/>
            </xdr:spPr>
          </xdr:cxnSp>
          <xdr:cxnSp macro="">
            <xdr:nvCxnSpPr>
              <xdr:cNvPr id="29" name="Straight Arrow Connector 28">
                <a:extLst>
                  <a:ext uri="{FF2B5EF4-FFF2-40B4-BE49-F238E27FC236}">
                    <a16:creationId xmlns:a16="http://schemas.microsoft.com/office/drawing/2014/main" id="{6D5A050A-3391-F501-8168-2CBB231CBE26}"/>
                  </a:ext>
                </a:extLst>
              </xdr:cNvPr>
              <xdr:cNvCxnSpPr>
                <a:stCxn id="52" idx="2"/>
                <a:endCxn id="31" idx="0"/>
              </xdr:cNvCxnSpPr>
            </xdr:nvCxnSpPr>
            <xdr:spPr>
              <a:xfrm>
                <a:off x="7823085" y="14677367"/>
                <a:ext cx="305401" cy="344372"/>
              </a:xfrm>
              <a:prstGeom prst="straightConnector1">
                <a:avLst/>
              </a:prstGeom>
              <a:noFill/>
              <a:ln w="6350" cap="flat" cmpd="sng" algn="ctr">
                <a:solidFill>
                  <a:srgbClr val="5B9BD5"/>
                </a:solidFill>
                <a:prstDash val="solid"/>
                <a:miter lim="800000"/>
                <a:tailEnd type="triangle"/>
              </a:ln>
              <a:effectLst/>
            </xdr:spPr>
          </xdr:cxnSp>
          <xdr:sp macro="" textlink="">
            <xdr:nvSpPr>
              <xdr:cNvPr id="30" name="Rounded Rectangle 67">
                <a:extLst>
                  <a:ext uri="{FF2B5EF4-FFF2-40B4-BE49-F238E27FC236}">
                    <a16:creationId xmlns:a16="http://schemas.microsoft.com/office/drawing/2014/main" id="{C213C593-C9EF-CDF2-3EDC-A5C5B35BBEED}"/>
                  </a:ext>
                </a:extLst>
              </xdr:cNvPr>
              <xdr:cNvSpPr/>
            </xdr:nvSpPr>
            <xdr:spPr>
              <a:xfrm>
                <a:off x="7345451" y="15020890"/>
                <a:ext cx="457200" cy="448525"/>
              </a:xfrm>
              <a:prstGeom prst="roundRect">
                <a:avLst/>
              </a:prstGeom>
              <a:noFill/>
              <a:ln w="3175" cap="flat" cmpd="sng" algn="ctr">
                <a:solidFill>
                  <a:srgbClr val="C00000"/>
                </a:solidFill>
                <a:prstDash val="solid"/>
                <a:miter lim="800000"/>
              </a:ln>
              <a:effectLst/>
            </xdr:spPr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000" b="0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H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000" b="0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609 </a:t>
                </a:r>
              </a:p>
            </xdr:txBody>
          </xdr:sp>
          <xdr:sp macro="" textlink="">
            <xdr:nvSpPr>
              <xdr:cNvPr id="31" name="Rounded Rectangle 68">
                <a:extLst>
                  <a:ext uri="{FF2B5EF4-FFF2-40B4-BE49-F238E27FC236}">
                    <a16:creationId xmlns:a16="http://schemas.microsoft.com/office/drawing/2014/main" id="{23935E08-4C59-24E9-BA89-BA8D5CEDF718}"/>
                  </a:ext>
                </a:extLst>
              </xdr:cNvPr>
              <xdr:cNvSpPr/>
            </xdr:nvSpPr>
            <xdr:spPr>
              <a:xfrm>
                <a:off x="7899886" y="15021739"/>
                <a:ext cx="457200" cy="457200"/>
              </a:xfrm>
              <a:prstGeom prst="roundRect">
                <a:avLst/>
              </a:prstGeom>
              <a:noFill/>
              <a:ln w="3175" cap="flat" cmpd="sng" algn="ctr">
                <a:solidFill>
                  <a:srgbClr val="C00000"/>
                </a:solidFill>
                <a:prstDash val="solid"/>
                <a:miter lim="800000"/>
              </a:ln>
              <a:effectLst/>
            </xdr:spPr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000" b="0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S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000" b="0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588 </a:t>
                </a:r>
              </a:p>
            </xdr:txBody>
          </xdr:sp>
        </xdr:grpSp>
        <xdr:grpSp>
          <xdr:nvGrpSpPr>
            <xdr:cNvPr id="18" name="Group 17">
              <a:extLst>
                <a:ext uri="{FF2B5EF4-FFF2-40B4-BE49-F238E27FC236}">
                  <a16:creationId xmlns:a16="http://schemas.microsoft.com/office/drawing/2014/main" id="{6AFB2C8D-65A9-087B-221D-68DDD4D2B5B0}"/>
                </a:ext>
              </a:extLst>
            </xdr:cNvPr>
            <xdr:cNvGrpSpPr/>
          </xdr:nvGrpSpPr>
          <xdr:grpSpPr>
            <a:xfrm>
              <a:off x="3547750" y="15574962"/>
              <a:ext cx="950601" cy="686721"/>
              <a:chOff x="3547750" y="15574962"/>
              <a:chExt cx="950601" cy="686721"/>
            </a:xfrm>
          </xdr:grpSpPr>
          <xdr:cxnSp macro="">
            <xdr:nvCxnSpPr>
              <xdr:cNvPr id="24" name="Straight Arrow Connector 23">
                <a:extLst>
                  <a:ext uri="{FF2B5EF4-FFF2-40B4-BE49-F238E27FC236}">
                    <a16:creationId xmlns:a16="http://schemas.microsoft.com/office/drawing/2014/main" id="{097107A1-1754-70AB-9CBB-C33E096E0E8D}"/>
                  </a:ext>
                </a:extLst>
              </xdr:cNvPr>
              <xdr:cNvCxnSpPr>
                <a:stCxn id="43" idx="2"/>
                <a:endCxn id="26" idx="0"/>
              </xdr:cNvCxnSpPr>
            </xdr:nvCxnSpPr>
            <xdr:spPr>
              <a:xfrm flipH="1">
                <a:off x="3776351" y="15574962"/>
                <a:ext cx="234086" cy="229521"/>
              </a:xfrm>
              <a:prstGeom prst="straightConnector1">
                <a:avLst/>
              </a:prstGeom>
              <a:noFill/>
              <a:ln w="6350" cap="flat" cmpd="sng" algn="ctr">
                <a:solidFill>
                  <a:srgbClr val="5B9BD5"/>
                </a:solidFill>
                <a:prstDash val="solid"/>
                <a:miter lim="800000"/>
                <a:tailEnd type="triangle"/>
              </a:ln>
              <a:effectLst/>
            </xdr:spPr>
          </xdr:cxnSp>
          <xdr:cxnSp macro="">
            <xdr:nvCxnSpPr>
              <xdr:cNvPr id="25" name="Straight Arrow Connector 24">
                <a:extLst>
                  <a:ext uri="{FF2B5EF4-FFF2-40B4-BE49-F238E27FC236}">
                    <a16:creationId xmlns:a16="http://schemas.microsoft.com/office/drawing/2014/main" id="{C0C10F2B-CEBF-2BDE-1DCD-AD26CC258A37}"/>
                  </a:ext>
                </a:extLst>
              </xdr:cNvPr>
              <xdr:cNvCxnSpPr>
                <a:stCxn id="43" idx="2"/>
                <a:endCxn id="27" idx="0"/>
              </xdr:cNvCxnSpPr>
            </xdr:nvCxnSpPr>
            <xdr:spPr>
              <a:xfrm>
                <a:off x="4010437" y="15574963"/>
                <a:ext cx="259314" cy="211836"/>
              </a:xfrm>
              <a:prstGeom prst="straightConnector1">
                <a:avLst/>
              </a:prstGeom>
              <a:noFill/>
              <a:ln w="6350" cap="flat" cmpd="sng" algn="ctr">
                <a:solidFill>
                  <a:srgbClr val="5B9BD5"/>
                </a:solidFill>
                <a:prstDash val="solid"/>
                <a:miter lim="800000"/>
                <a:tailEnd type="triangle"/>
              </a:ln>
              <a:effectLst/>
            </xdr:spPr>
          </xdr:cxnSp>
          <xdr:sp macro="" textlink="">
            <xdr:nvSpPr>
              <xdr:cNvPr id="26" name="Rounded Rectangle 77">
                <a:extLst>
                  <a:ext uri="{FF2B5EF4-FFF2-40B4-BE49-F238E27FC236}">
                    <a16:creationId xmlns:a16="http://schemas.microsoft.com/office/drawing/2014/main" id="{5C6C5BD5-640B-A28B-8195-80F877253A4F}"/>
                  </a:ext>
                </a:extLst>
              </xdr:cNvPr>
              <xdr:cNvSpPr/>
            </xdr:nvSpPr>
            <xdr:spPr>
              <a:xfrm>
                <a:off x="3547750" y="15804483"/>
                <a:ext cx="457200" cy="457200"/>
              </a:xfrm>
              <a:prstGeom prst="roundRect">
                <a:avLst/>
              </a:prstGeom>
              <a:noFill/>
              <a:ln w="3175" cap="flat" cmpd="sng" algn="ctr">
                <a:solidFill>
                  <a:srgbClr val="C00000"/>
                </a:solidFill>
                <a:prstDash val="solid"/>
                <a:miter lim="800000"/>
              </a:ln>
              <a:effectLst/>
            </xdr:spPr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000" b="0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N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000" b="0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518 </a:t>
                </a:r>
              </a:p>
            </xdr:txBody>
          </xdr:sp>
          <xdr:sp macro="" textlink="">
            <xdr:nvSpPr>
              <xdr:cNvPr id="27" name="Rounded Rectangle 78">
                <a:extLst>
                  <a:ext uri="{FF2B5EF4-FFF2-40B4-BE49-F238E27FC236}">
                    <a16:creationId xmlns:a16="http://schemas.microsoft.com/office/drawing/2014/main" id="{89F9CC1A-1487-3FE9-A332-70949307D75C}"/>
                  </a:ext>
                </a:extLst>
              </xdr:cNvPr>
              <xdr:cNvSpPr/>
            </xdr:nvSpPr>
            <xdr:spPr>
              <a:xfrm>
                <a:off x="4041151" y="15786799"/>
                <a:ext cx="457200" cy="457200"/>
              </a:xfrm>
              <a:prstGeom prst="roundRect">
                <a:avLst/>
              </a:prstGeom>
              <a:noFill/>
              <a:ln w="3175" cap="flat" cmpd="sng" algn="ctr">
                <a:solidFill>
                  <a:srgbClr val="C00000"/>
                </a:solidFill>
                <a:prstDash val="solid"/>
                <a:miter lim="800000"/>
              </a:ln>
              <a:effectLst/>
            </xdr:spPr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000" b="0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D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000" b="0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420 </a:t>
                </a:r>
              </a:p>
            </xdr:txBody>
          </xdr:sp>
        </xdr:grpSp>
        <xdr:grpSp>
          <xdr:nvGrpSpPr>
            <xdr:cNvPr id="19" name="Group 18">
              <a:extLst>
                <a:ext uri="{FF2B5EF4-FFF2-40B4-BE49-F238E27FC236}">
                  <a16:creationId xmlns:a16="http://schemas.microsoft.com/office/drawing/2014/main" id="{4AFE74CE-1E6A-87B5-6082-14D79BD64A86}"/>
                </a:ext>
              </a:extLst>
            </xdr:cNvPr>
            <xdr:cNvGrpSpPr/>
          </xdr:nvGrpSpPr>
          <xdr:grpSpPr>
            <a:xfrm>
              <a:off x="2199360" y="15533695"/>
              <a:ext cx="1054361" cy="700776"/>
              <a:chOff x="2199360" y="15533695"/>
              <a:chExt cx="1054361" cy="700776"/>
            </a:xfrm>
          </xdr:grpSpPr>
          <xdr:cxnSp macro="">
            <xdr:nvCxnSpPr>
              <xdr:cNvPr id="20" name="Straight Arrow Connector 19">
                <a:extLst>
                  <a:ext uri="{FF2B5EF4-FFF2-40B4-BE49-F238E27FC236}">
                    <a16:creationId xmlns:a16="http://schemas.microsoft.com/office/drawing/2014/main" id="{A8F0C9F8-C53D-751B-3CCD-6E0309545B4D}"/>
                  </a:ext>
                </a:extLst>
              </xdr:cNvPr>
              <xdr:cNvCxnSpPr>
                <a:stCxn id="47" idx="2"/>
                <a:endCxn id="22" idx="0"/>
              </xdr:cNvCxnSpPr>
            </xdr:nvCxnSpPr>
            <xdr:spPr>
              <a:xfrm flipH="1">
                <a:off x="2427961" y="15533695"/>
                <a:ext cx="332401" cy="243576"/>
              </a:xfrm>
              <a:prstGeom prst="straightConnector1">
                <a:avLst/>
              </a:prstGeom>
              <a:noFill/>
              <a:ln w="6350" cap="flat" cmpd="sng" algn="ctr">
                <a:solidFill>
                  <a:srgbClr val="5B9BD5"/>
                </a:solidFill>
                <a:prstDash val="solid"/>
                <a:miter lim="800000"/>
                <a:tailEnd type="triangle"/>
              </a:ln>
              <a:effectLst/>
            </xdr:spPr>
          </xdr:cxnSp>
          <xdr:cxnSp macro="">
            <xdr:nvCxnSpPr>
              <xdr:cNvPr id="21" name="Straight Arrow Connector 20">
                <a:extLst>
                  <a:ext uri="{FF2B5EF4-FFF2-40B4-BE49-F238E27FC236}">
                    <a16:creationId xmlns:a16="http://schemas.microsoft.com/office/drawing/2014/main" id="{3A9103C6-657A-996C-2265-C12C585AC0B0}"/>
                  </a:ext>
                </a:extLst>
              </xdr:cNvPr>
              <xdr:cNvCxnSpPr>
                <a:stCxn id="47" idx="2"/>
                <a:endCxn id="23" idx="0"/>
              </xdr:cNvCxnSpPr>
            </xdr:nvCxnSpPr>
            <xdr:spPr>
              <a:xfrm>
                <a:off x="2760361" y="15533695"/>
                <a:ext cx="264760" cy="232693"/>
              </a:xfrm>
              <a:prstGeom prst="straightConnector1">
                <a:avLst/>
              </a:prstGeom>
              <a:noFill/>
              <a:ln w="6350" cap="flat" cmpd="sng" algn="ctr">
                <a:solidFill>
                  <a:srgbClr val="5B9BD5"/>
                </a:solidFill>
                <a:prstDash val="solid"/>
                <a:miter lim="800000"/>
                <a:tailEnd type="triangle"/>
              </a:ln>
              <a:effectLst/>
            </xdr:spPr>
          </xdr:cxnSp>
          <xdr:sp macro="" textlink="">
            <xdr:nvSpPr>
              <xdr:cNvPr id="22" name="Rounded Rectangle 85">
                <a:extLst>
                  <a:ext uri="{FF2B5EF4-FFF2-40B4-BE49-F238E27FC236}">
                    <a16:creationId xmlns:a16="http://schemas.microsoft.com/office/drawing/2014/main" id="{01B45FFB-10FD-A2DB-EDC2-EE11573D39B0}"/>
                  </a:ext>
                </a:extLst>
              </xdr:cNvPr>
              <xdr:cNvSpPr/>
            </xdr:nvSpPr>
            <xdr:spPr>
              <a:xfrm>
                <a:off x="2199360" y="15777271"/>
                <a:ext cx="457200" cy="457200"/>
              </a:xfrm>
              <a:prstGeom prst="roundRect">
                <a:avLst/>
              </a:prstGeom>
              <a:noFill/>
              <a:ln w="3175" cap="flat" cmpd="sng" algn="ctr">
                <a:solidFill>
                  <a:srgbClr val="C00000"/>
                </a:solidFill>
                <a:prstDash val="solid"/>
                <a:miter lim="800000"/>
              </a:ln>
              <a:effectLst/>
            </xdr:spPr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000" b="0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I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000" b="0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560 </a:t>
                </a:r>
              </a:p>
            </xdr:txBody>
          </xdr:sp>
          <xdr:sp macro="" textlink="">
            <xdr:nvSpPr>
              <xdr:cNvPr id="23" name="Rounded Rectangle 86">
                <a:extLst>
                  <a:ext uri="{FF2B5EF4-FFF2-40B4-BE49-F238E27FC236}">
                    <a16:creationId xmlns:a16="http://schemas.microsoft.com/office/drawing/2014/main" id="{9F1BCD51-C217-71BF-B02A-80D13A208394}"/>
                  </a:ext>
                </a:extLst>
              </xdr:cNvPr>
              <xdr:cNvSpPr/>
            </xdr:nvSpPr>
            <xdr:spPr>
              <a:xfrm>
                <a:off x="2796521" y="15766388"/>
                <a:ext cx="457200" cy="457201"/>
              </a:xfrm>
              <a:prstGeom prst="roundRect">
                <a:avLst/>
              </a:prstGeom>
              <a:noFill/>
              <a:ln w="3175" cap="flat" cmpd="sng" algn="ctr">
                <a:solidFill>
                  <a:srgbClr val="C00000"/>
                </a:solidFill>
                <a:prstDash val="solid"/>
                <a:miter lim="800000"/>
              </a:ln>
              <a:effectLst/>
            </xdr:spPr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000" b="0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000" b="0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553 </a:t>
                </a:r>
              </a:p>
            </xdr:txBody>
          </xdr:sp>
        </xdr:grp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0F26A-E919-4452-9782-9556F7980A92}">
  <dimension ref="A1:N107"/>
  <sheetViews>
    <sheetView tabSelected="1" topLeftCell="A88" zoomScale="115" zoomScaleNormal="115" workbookViewId="0">
      <selection activeCell="O98" sqref="O98"/>
    </sheetView>
  </sheetViews>
  <sheetFormatPr defaultRowHeight="14.4" x14ac:dyDescent="0.3"/>
  <cols>
    <col min="2" max="3" width="5.6640625" customWidth="1"/>
    <col min="4" max="4" width="5.6640625" style="1" customWidth="1"/>
    <col min="5" max="9" width="5.6640625" customWidth="1"/>
    <col min="10" max="10" width="7" customWidth="1"/>
    <col min="11" max="12" width="5.6640625" customWidth="1"/>
    <col min="13" max="13" width="5.88671875" customWidth="1"/>
  </cols>
  <sheetData>
    <row r="1" spans="1:6" x14ac:dyDescent="0.3">
      <c r="B1" t="s">
        <v>57</v>
      </c>
    </row>
    <row r="3" spans="1:6" x14ac:dyDescent="0.3">
      <c r="A3" s="2" t="s">
        <v>1</v>
      </c>
      <c r="B3" s="2" t="s">
        <v>0</v>
      </c>
      <c r="C3" s="2" t="s">
        <v>2</v>
      </c>
      <c r="D3" s="3"/>
      <c r="E3" s="2"/>
      <c r="F3" s="20" t="s">
        <v>41</v>
      </c>
    </row>
    <row r="4" spans="1:6" x14ac:dyDescent="0.3">
      <c r="A4" s="2">
        <v>64</v>
      </c>
      <c r="B4" s="2" t="str">
        <f>CHAR(A4)</f>
        <v>@</v>
      </c>
      <c r="C4" s="2"/>
      <c r="D4" s="3" t="s">
        <v>29</v>
      </c>
      <c r="E4" s="2" t="s">
        <v>0</v>
      </c>
      <c r="F4" s="2" t="s">
        <v>2</v>
      </c>
    </row>
    <row r="5" spans="1:6" x14ac:dyDescent="0.3">
      <c r="A5" s="2">
        <f>A4+1</f>
        <v>65</v>
      </c>
      <c r="B5" s="2" t="s">
        <v>3</v>
      </c>
      <c r="C5" s="2">
        <v>640</v>
      </c>
      <c r="D5" s="3">
        <v>0</v>
      </c>
      <c r="E5" s="22" t="s">
        <v>7</v>
      </c>
      <c r="F5" s="22">
        <v>1105</v>
      </c>
    </row>
    <row r="6" spans="1:6" x14ac:dyDescent="0.3">
      <c r="A6" s="2">
        <f t="shared" ref="A6:A29" si="0">A5+1</f>
        <v>66</v>
      </c>
      <c r="B6" s="2" t="s">
        <v>4</v>
      </c>
      <c r="C6" s="2">
        <v>135</v>
      </c>
      <c r="D6" s="3">
        <f>D5+1</f>
        <v>1</v>
      </c>
      <c r="E6" s="22" t="s">
        <v>22</v>
      </c>
      <c r="F6" s="22">
        <v>763</v>
      </c>
    </row>
    <row r="7" spans="1:6" x14ac:dyDescent="0.3">
      <c r="A7" s="2">
        <f t="shared" si="0"/>
        <v>67</v>
      </c>
      <c r="B7" s="2" t="s">
        <v>5</v>
      </c>
      <c r="C7" s="2">
        <v>220</v>
      </c>
      <c r="D7" s="3">
        <f t="shared" ref="D7:D30" si="1">D6+1</f>
        <v>2</v>
      </c>
      <c r="E7" s="22" t="s">
        <v>3</v>
      </c>
      <c r="F7" s="22">
        <v>640</v>
      </c>
    </row>
    <row r="8" spans="1:6" x14ac:dyDescent="0.3">
      <c r="A8" s="2">
        <f t="shared" si="0"/>
        <v>68</v>
      </c>
      <c r="B8" s="2" t="s">
        <v>6</v>
      </c>
      <c r="C8" s="2">
        <v>420</v>
      </c>
      <c r="D8" s="3">
        <f t="shared" si="1"/>
        <v>3</v>
      </c>
      <c r="E8" s="22" t="s">
        <v>17</v>
      </c>
      <c r="F8" s="22">
        <v>633</v>
      </c>
    </row>
    <row r="9" spans="1:6" x14ac:dyDescent="0.3">
      <c r="A9" s="2">
        <f t="shared" si="0"/>
        <v>69</v>
      </c>
      <c r="B9" s="2" t="s">
        <v>7</v>
      </c>
      <c r="C9" s="2">
        <v>1105</v>
      </c>
      <c r="D9" s="3">
        <f t="shared" si="1"/>
        <v>4</v>
      </c>
      <c r="E9" s="22" t="s">
        <v>10</v>
      </c>
      <c r="F9" s="22">
        <v>609</v>
      </c>
    </row>
    <row r="10" spans="1:6" x14ac:dyDescent="0.3">
      <c r="A10" s="2">
        <f t="shared" si="0"/>
        <v>70</v>
      </c>
      <c r="B10" s="2" t="s">
        <v>8</v>
      </c>
      <c r="C10" s="2">
        <v>194</v>
      </c>
      <c r="D10" s="3">
        <f t="shared" si="1"/>
        <v>5</v>
      </c>
      <c r="E10" s="22" t="s">
        <v>21</v>
      </c>
      <c r="F10" s="22">
        <v>588</v>
      </c>
    </row>
    <row r="11" spans="1:6" x14ac:dyDescent="0.3">
      <c r="A11" s="2">
        <f t="shared" si="0"/>
        <v>71</v>
      </c>
      <c r="B11" s="2" t="s">
        <v>9</v>
      </c>
      <c r="C11" s="2">
        <v>194</v>
      </c>
      <c r="D11" s="3">
        <f t="shared" si="1"/>
        <v>6</v>
      </c>
      <c r="E11" s="22" t="s">
        <v>11</v>
      </c>
      <c r="F11" s="22">
        <v>560</v>
      </c>
    </row>
    <row r="12" spans="1:6" x14ac:dyDescent="0.3">
      <c r="A12" s="2">
        <f t="shared" si="0"/>
        <v>72</v>
      </c>
      <c r="B12" s="2" t="s">
        <v>10</v>
      </c>
      <c r="C12" s="2">
        <v>609</v>
      </c>
      <c r="D12" s="3">
        <f t="shared" si="1"/>
        <v>7</v>
      </c>
      <c r="E12" s="22" t="s">
        <v>20</v>
      </c>
      <c r="F12" s="22">
        <v>553</v>
      </c>
    </row>
    <row r="13" spans="1:6" x14ac:dyDescent="0.3">
      <c r="A13" s="2">
        <f t="shared" si="0"/>
        <v>73</v>
      </c>
      <c r="B13" s="2" t="s">
        <v>11</v>
      </c>
      <c r="C13" s="2">
        <v>560</v>
      </c>
      <c r="D13" s="3">
        <f t="shared" si="1"/>
        <v>8</v>
      </c>
      <c r="E13" s="22" t="s">
        <v>16</v>
      </c>
      <c r="F13" s="22">
        <v>518</v>
      </c>
    </row>
    <row r="14" spans="1:6" x14ac:dyDescent="0.3">
      <c r="A14" s="2">
        <f t="shared" si="0"/>
        <v>74</v>
      </c>
      <c r="B14" s="2" t="s">
        <v>12</v>
      </c>
      <c r="C14" s="2">
        <v>16</v>
      </c>
      <c r="D14" s="3">
        <f t="shared" si="1"/>
        <v>9</v>
      </c>
      <c r="E14" s="22" t="s">
        <v>6</v>
      </c>
      <c r="F14" s="22">
        <v>420</v>
      </c>
    </row>
    <row r="15" spans="1:6" x14ac:dyDescent="0.3">
      <c r="A15" s="2">
        <f t="shared" si="0"/>
        <v>75</v>
      </c>
      <c r="B15" s="2" t="s">
        <v>13</v>
      </c>
      <c r="C15" s="2">
        <v>79</v>
      </c>
      <c r="D15" s="3">
        <f t="shared" si="1"/>
        <v>10</v>
      </c>
      <c r="E15" s="2" t="s">
        <v>14</v>
      </c>
      <c r="F15" s="2">
        <v>373</v>
      </c>
    </row>
    <row r="16" spans="1:6" x14ac:dyDescent="0.3">
      <c r="A16" s="2">
        <f t="shared" si="0"/>
        <v>76</v>
      </c>
      <c r="B16" s="2" t="s">
        <v>14</v>
      </c>
      <c r="C16" s="2">
        <v>373</v>
      </c>
      <c r="D16" s="3">
        <f t="shared" si="1"/>
        <v>11</v>
      </c>
      <c r="E16" s="2" t="s">
        <v>23</v>
      </c>
      <c r="F16" s="2">
        <v>262</v>
      </c>
    </row>
    <row r="17" spans="1:14" x14ac:dyDescent="0.3">
      <c r="A17" s="2">
        <f t="shared" si="0"/>
        <v>77</v>
      </c>
      <c r="B17" s="2" t="s">
        <v>15</v>
      </c>
      <c r="C17" s="2">
        <v>186</v>
      </c>
      <c r="D17" s="3">
        <f t="shared" si="1"/>
        <v>12</v>
      </c>
      <c r="E17" s="2" t="s">
        <v>5</v>
      </c>
      <c r="F17" s="2">
        <v>220</v>
      </c>
    </row>
    <row r="18" spans="1:14" x14ac:dyDescent="0.3">
      <c r="A18" s="2">
        <f t="shared" si="0"/>
        <v>78</v>
      </c>
      <c r="B18" s="2" t="s">
        <v>16</v>
      </c>
      <c r="C18" s="2">
        <v>518</v>
      </c>
      <c r="D18" s="3">
        <f t="shared" si="1"/>
        <v>13</v>
      </c>
      <c r="E18" s="2" t="s">
        <v>8</v>
      </c>
      <c r="F18" s="2">
        <v>194</v>
      </c>
    </row>
    <row r="19" spans="1:14" x14ac:dyDescent="0.3">
      <c r="A19" s="2">
        <f t="shared" si="0"/>
        <v>79</v>
      </c>
      <c r="B19" s="2" t="s">
        <v>17</v>
      </c>
      <c r="C19" s="2">
        <v>633</v>
      </c>
      <c r="D19" s="3">
        <f t="shared" si="1"/>
        <v>14</v>
      </c>
      <c r="E19" s="2" t="s">
        <v>9</v>
      </c>
      <c r="F19" s="2">
        <v>194</v>
      </c>
    </row>
    <row r="20" spans="1:14" x14ac:dyDescent="0.3">
      <c r="A20" s="2">
        <f t="shared" si="0"/>
        <v>80</v>
      </c>
      <c r="B20" s="2" t="s">
        <v>18</v>
      </c>
      <c r="C20" s="2">
        <v>139</v>
      </c>
      <c r="D20" s="3">
        <f t="shared" si="1"/>
        <v>15</v>
      </c>
      <c r="E20" s="2" t="s">
        <v>25</v>
      </c>
      <c r="F20" s="2">
        <v>194</v>
      </c>
    </row>
    <row r="21" spans="1:14" x14ac:dyDescent="0.3">
      <c r="A21" s="2">
        <f t="shared" si="0"/>
        <v>81</v>
      </c>
      <c r="B21" s="2" t="s">
        <v>19</v>
      </c>
      <c r="C21" s="2">
        <v>6</v>
      </c>
      <c r="D21" s="3">
        <f t="shared" si="1"/>
        <v>16</v>
      </c>
      <c r="E21" s="2" t="s">
        <v>15</v>
      </c>
      <c r="F21" s="2">
        <v>186</v>
      </c>
    </row>
    <row r="22" spans="1:14" x14ac:dyDescent="0.3">
      <c r="A22" s="2">
        <f t="shared" si="0"/>
        <v>82</v>
      </c>
      <c r="B22" s="2" t="s">
        <v>20</v>
      </c>
      <c r="C22" s="2">
        <v>553</v>
      </c>
      <c r="D22" s="3">
        <f t="shared" si="1"/>
        <v>17</v>
      </c>
      <c r="E22" s="2" t="s">
        <v>27</v>
      </c>
      <c r="F22" s="2">
        <v>174</v>
      </c>
    </row>
    <row r="23" spans="1:14" x14ac:dyDescent="0.3">
      <c r="A23" s="2">
        <f t="shared" si="0"/>
        <v>83</v>
      </c>
      <c r="B23" s="2" t="s">
        <v>21</v>
      </c>
      <c r="C23" s="2">
        <v>588</v>
      </c>
      <c r="D23" s="3">
        <f t="shared" si="1"/>
        <v>18</v>
      </c>
      <c r="E23" s="2" t="s">
        <v>18</v>
      </c>
      <c r="F23" s="2">
        <v>139</v>
      </c>
    </row>
    <row r="24" spans="1:14" x14ac:dyDescent="0.3">
      <c r="A24" s="2">
        <f t="shared" si="0"/>
        <v>84</v>
      </c>
      <c r="B24" s="2" t="s">
        <v>22</v>
      </c>
      <c r="C24" s="2">
        <v>763</v>
      </c>
      <c r="D24" s="3">
        <f t="shared" si="1"/>
        <v>19</v>
      </c>
      <c r="E24" s="2" t="s">
        <v>4</v>
      </c>
      <c r="F24" s="2">
        <v>135</v>
      </c>
    </row>
    <row r="25" spans="1:14" x14ac:dyDescent="0.3">
      <c r="A25" s="2">
        <f t="shared" si="0"/>
        <v>85</v>
      </c>
      <c r="B25" s="2" t="s">
        <v>23</v>
      </c>
      <c r="C25" s="2">
        <v>262</v>
      </c>
      <c r="D25" s="3">
        <f t="shared" si="1"/>
        <v>20</v>
      </c>
      <c r="E25" s="2" t="s">
        <v>13</v>
      </c>
      <c r="F25" s="2">
        <v>79</v>
      </c>
    </row>
    <row r="26" spans="1:14" x14ac:dyDescent="0.3">
      <c r="A26" s="2">
        <f t="shared" si="0"/>
        <v>86</v>
      </c>
      <c r="B26" s="2" t="s">
        <v>24</v>
      </c>
      <c r="C26" s="2">
        <v>59</v>
      </c>
      <c r="D26" s="3">
        <f t="shared" si="1"/>
        <v>21</v>
      </c>
      <c r="E26" s="2" t="s">
        <v>24</v>
      </c>
      <c r="F26" s="2">
        <v>59</v>
      </c>
    </row>
    <row r="27" spans="1:14" x14ac:dyDescent="0.3">
      <c r="A27" s="2">
        <f t="shared" si="0"/>
        <v>87</v>
      </c>
      <c r="B27" s="2" t="s">
        <v>25</v>
      </c>
      <c r="C27" s="2">
        <v>194</v>
      </c>
      <c r="D27" s="3">
        <f t="shared" si="1"/>
        <v>22</v>
      </c>
      <c r="E27" s="2" t="s">
        <v>12</v>
      </c>
      <c r="F27" s="2">
        <v>16</v>
      </c>
    </row>
    <row r="28" spans="1:14" x14ac:dyDescent="0.3">
      <c r="A28" s="2">
        <f t="shared" si="0"/>
        <v>88</v>
      </c>
      <c r="B28" s="2" t="s">
        <v>26</v>
      </c>
      <c r="C28" s="2">
        <v>11</v>
      </c>
      <c r="D28" s="3">
        <f t="shared" si="1"/>
        <v>23</v>
      </c>
      <c r="E28" s="2" t="s">
        <v>26</v>
      </c>
      <c r="F28" s="2">
        <v>11</v>
      </c>
    </row>
    <row r="29" spans="1:14" x14ac:dyDescent="0.3">
      <c r="A29" s="2">
        <f t="shared" si="0"/>
        <v>89</v>
      </c>
      <c r="B29" s="2" t="s">
        <v>27</v>
      </c>
      <c r="C29" s="2">
        <v>174</v>
      </c>
      <c r="D29" s="3">
        <f t="shared" si="1"/>
        <v>24</v>
      </c>
      <c r="E29" s="2" t="s">
        <v>28</v>
      </c>
      <c r="F29" s="2">
        <v>8</v>
      </c>
    </row>
    <row r="30" spans="1:14" x14ac:dyDescent="0.3">
      <c r="A30" s="2">
        <f>A29+1</f>
        <v>90</v>
      </c>
      <c r="B30" s="2" t="s">
        <v>28</v>
      </c>
      <c r="C30" s="2">
        <v>8</v>
      </c>
      <c r="D30" s="3">
        <f t="shared" si="1"/>
        <v>25</v>
      </c>
      <c r="E30" s="2" t="s">
        <v>19</v>
      </c>
      <c r="F30" s="2">
        <v>6</v>
      </c>
    </row>
    <row r="31" spans="1:14" x14ac:dyDescent="0.3">
      <c r="N31" s="21" t="s">
        <v>40</v>
      </c>
    </row>
    <row r="32" spans="1:14" x14ac:dyDescent="0.3">
      <c r="C32" s="3" t="s">
        <v>29</v>
      </c>
      <c r="D32" s="3">
        <v>0</v>
      </c>
      <c r="E32" s="3">
        <f t="shared" ref="E32:M32" si="2">D32+1</f>
        <v>1</v>
      </c>
      <c r="F32" s="3">
        <f t="shared" si="2"/>
        <v>2</v>
      </c>
      <c r="G32" s="3">
        <f t="shared" si="2"/>
        <v>3</v>
      </c>
      <c r="H32" s="3">
        <f t="shared" si="2"/>
        <v>4</v>
      </c>
      <c r="I32" s="3">
        <f t="shared" si="2"/>
        <v>5</v>
      </c>
      <c r="J32" s="3">
        <f t="shared" si="2"/>
        <v>6</v>
      </c>
      <c r="K32" s="3">
        <f t="shared" si="2"/>
        <v>7</v>
      </c>
      <c r="L32" s="3">
        <f t="shared" si="2"/>
        <v>8</v>
      </c>
      <c r="M32" s="3">
        <f t="shared" si="2"/>
        <v>9</v>
      </c>
    </row>
    <row r="33" spans="3:13" x14ac:dyDescent="0.3">
      <c r="C33" s="3" t="s">
        <v>0</v>
      </c>
      <c r="D33" s="3" t="s">
        <v>7</v>
      </c>
      <c r="E33" s="3" t="s">
        <v>22</v>
      </c>
      <c r="F33" s="3" t="s">
        <v>3</v>
      </c>
      <c r="G33" s="3" t="s">
        <v>17</v>
      </c>
      <c r="H33" s="3" t="s">
        <v>10</v>
      </c>
      <c r="I33" s="3" t="s">
        <v>21</v>
      </c>
      <c r="J33" s="3" t="s">
        <v>11</v>
      </c>
      <c r="K33" s="3" t="s">
        <v>20</v>
      </c>
      <c r="L33" s="3" t="s">
        <v>16</v>
      </c>
      <c r="M33" s="3" t="s">
        <v>6</v>
      </c>
    </row>
    <row r="34" spans="3:13" x14ac:dyDescent="0.3">
      <c r="C34" s="4" t="s">
        <v>2</v>
      </c>
      <c r="D34" s="2">
        <v>1105</v>
      </c>
      <c r="E34" s="2">
        <v>763</v>
      </c>
      <c r="F34" s="2">
        <v>640</v>
      </c>
      <c r="G34" s="2">
        <v>633</v>
      </c>
      <c r="H34" s="2">
        <v>609</v>
      </c>
      <c r="I34" s="2">
        <v>588</v>
      </c>
      <c r="J34" s="2">
        <v>560</v>
      </c>
      <c r="K34" s="2">
        <v>553</v>
      </c>
      <c r="L34" s="2">
        <v>518</v>
      </c>
      <c r="M34" s="2">
        <v>420</v>
      </c>
    </row>
    <row r="36" spans="3:13" x14ac:dyDescent="0.3">
      <c r="C36" s="3" t="s">
        <v>0</v>
      </c>
      <c r="D36" s="3" t="s">
        <v>7</v>
      </c>
      <c r="E36" s="3" t="s">
        <v>22</v>
      </c>
      <c r="F36" s="3" t="s">
        <v>3</v>
      </c>
      <c r="G36" s="3" t="s">
        <v>17</v>
      </c>
      <c r="H36" s="3" t="s">
        <v>10</v>
      </c>
      <c r="I36" s="3" t="s">
        <v>21</v>
      </c>
      <c r="J36" s="3" t="s">
        <v>11</v>
      </c>
      <c r="K36" s="3" t="s">
        <v>20</v>
      </c>
      <c r="L36" s="3" t="s">
        <v>42</v>
      </c>
    </row>
    <row r="37" spans="3:13" x14ac:dyDescent="0.3">
      <c r="C37" s="4" t="s">
        <v>2</v>
      </c>
      <c r="D37" s="3">
        <v>1105</v>
      </c>
      <c r="E37" s="3">
        <v>763</v>
      </c>
      <c r="F37" s="3">
        <v>640</v>
      </c>
      <c r="G37" s="3">
        <v>633</v>
      </c>
      <c r="H37" s="3">
        <v>609</v>
      </c>
      <c r="I37" s="3">
        <v>588</v>
      </c>
      <c r="J37" s="3">
        <v>560</v>
      </c>
      <c r="K37" s="3">
        <v>553</v>
      </c>
      <c r="L37" s="5">
        <f>L34+M34</f>
        <v>938</v>
      </c>
    </row>
    <row r="39" spans="3:13" x14ac:dyDescent="0.3">
      <c r="C39" s="3" t="s">
        <v>0</v>
      </c>
      <c r="D39" s="3" t="s">
        <v>7</v>
      </c>
      <c r="E39" s="3" t="s">
        <v>42</v>
      </c>
      <c r="F39" s="3" t="s">
        <v>22</v>
      </c>
      <c r="G39" s="3" t="s">
        <v>3</v>
      </c>
      <c r="H39" s="3" t="s">
        <v>17</v>
      </c>
      <c r="I39" s="3" t="s">
        <v>10</v>
      </c>
      <c r="J39" s="3" t="s">
        <v>21</v>
      </c>
      <c r="K39" s="3" t="s">
        <v>11</v>
      </c>
      <c r="L39" s="3" t="s">
        <v>20</v>
      </c>
    </row>
    <row r="40" spans="3:13" x14ac:dyDescent="0.3">
      <c r="C40" s="4" t="s">
        <v>2</v>
      </c>
      <c r="D40" s="3">
        <v>1105</v>
      </c>
      <c r="E40" s="5">
        <v>938</v>
      </c>
      <c r="F40" s="3">
        <v>763</v>
      </c>
      <c r="G40" s="3">
        <v>640</v>
      </c>
      <c r="H40" s="3">
        <v>633</v>
      </c>
      <c r="I40" s="3">
        <v>609</v>
      </c>
      <c r="J40" s="3">
        <v>588</v>
      </c>
      <c r="K40" s="3">
        <v>560</v>
      </c>
      <c r="L40" s="3">
        <v>553</v>
      </c>
    </row>
    <row r="42" spans="3:13" x14ac:dyDescent="0.3">
      <c r="C42" s="3" t="s">
        <v>0</v>
      </c>
      <c r="D42" s="3" t="s">
        <v>7</v>
      </c>
      <c r="E42" s="3" t="s">
        <v>42</v>
      </c>
      <c r="F42" s="3" t="s">
        <v>22</v>
      </c>
      <c r="G42" s="3" t="s">
        <v>3</v>
      </c>
      <c r="H42" s="3" t="s">
        <v>17</v>
      </c>
      <c r="I42" s="3" t="s">
        <v>10</v>
      </c>
      <c r="J42" s="3" t="s">
        <v>21</v>
      </c>
      <c r="K42" s="3" t="s">
        <v>43</v>
      </c>
    </row>
    <row r="43" spans="3:13" x14ac:dyDescent="0.3">
      <c r="C43" s="4" t="s">
        <v>2</v>
      </c>
      <c r="D43" s="3">
        <v>1105</v>
      </c>
      <c r="E43" s="5">
        <v>938</v>
      </c>
      <c r="F43" s="3">
        <v>763</v>
      </c>
      <c r="G43" s="3">
        <v>640</v>
      </c>
      <c r="H43" s="3">
        <v>633</v>
      </c>
      <c r="I43" s="3">
        <v>609</v>
      </c>
      <c r="J43" s="3">
        <v>588</v>
      </c>
      <c r="K43" s="5">
        <f>K40+L40</f>
        <v>1113</v>
      </c>
    </row>
    <row r="45" spans="3:13" x14ac:dyDescent="0.3">
      <c r="C45" s="3" t="s">
        <v>0</v>
      </c>
      <c r="D45" s="3" t="s">
        <v>43</v>
      </c>
      <c r="E45" s="3" t="s">
        <v>7</v>
      </c>
      <c r="F45" s="3" t="s">
        <v>42</v>
      </c>
      <c r="G45" s="3" t="s">
        <v>22</v>
      </c>
      <c r="H45" s="3" t="s">
        <v>3</v>
      </c>
      <c r="I45" s="3" t="s">
        <v>17</v>
      </c>
      <c r="J45" s="3" t="s">
        <v>10</v>
      </c>
      <c r="K45" s="3" t="s">
        <v>21</v>
      </c>
    </row>
    <row r="46" spans="3:13" x14ac:dyDescent="0.3">
      <c r="C46" s="4" t="s">
        <v>2</v>
      </c>
      <c r="D46" s="5">
        <v>1113</v>
      </c>
      <c r="E46" s="3">
        <v>1105</v>
      </c>
      <c r="F46" s="5">
        <v>938</v>
      </c>
      <c r="G46" s="3">
        <v>763</v>
      </c>
      <c r="H46" s="3">
        <v>640</v>
      </c>
      <c r="I46" s="3">
        <v>633</v>
      </c>
      <c r="J46" s="3">
        <v>609</v>
      </c>
      <c r="K46" s="3">
        <v>588</v>
      </c>
    </row>
    <row r="48" spans="3:13" x14ac:dyDescent="0.3">
      <c r="C48" s="3" t="s">
        <v>0</v>
      </c>
      <c r="D48" s="3" t="s">
        <v>43</v>
      </c>
      <c r="E48" s="3" t="s">
        <v>7</v>
      </c>
      <c r="F48" s="3" t="s">
        <v>42</v>
      </c>
      <c r="G48" s="3" t="s">
        <v>22</v>
      </c>
      <c r="H48" s="3" t="s">
        <v>3</v>
      </c>
      <c r="I48" s="3" t="s">
        <v>17</v>
      </c>
      <c r="J48" s="3" t="s">
        <v>44</v>
      </c>
    </row>
    <row r="49" spans="3:10" x14ac:dyDescent="0.3">
      <c r="C49" s="4" t="s">
        <v>2</v>
      </c>
      <c r="D49" s="5">
        <v>1113</v>
      </c>
      <c r="E49" s="3">
        <v>1105</v>
      </c>
      <c r="F49" s="5">
        <v>938</v>
      </c>
      <c r="G49" s="3">
        <v>763</v>
      </c>
      <c r="H49" s="3">
        <v>640</v>
      </c>
      <c r="I49" s="3">
        <v>633</v>
      </c>
      <c r="J49" s="5">
        <f>J46+K46</f>
        <v>1197</v>
      </c>
    </row>
    <row r="51" spans="3:10" x14ac:dyDescent="0.3">
      <c r="C51" s="3" t="s">
        <v>0</v>
      </c>
      <c r="D51" s="3" t="s">
        <v>44</v>
      </c>
      <c r="E51" s="3" t="s">
        <v>43</v>
      </c>
      <c r="F51" s="3" t="s">
        <v>7</v>
      </c>
      <c r="G51" s="3" t="s">
        <v>42</v>
      </c>
      <c r="H51" s="3" t="s">
        <v>22</v>
      </c>
      <c r="I51" s="3" t="s">
        <v>3</v>
      </c>
      <c r="J51" s="3" t="s">
        <v>17</v>
      </c>
    </row>
    <row r="52" spans="3:10" x14ac:dyDescent="0.3">
      <c r="C52" s="4" t="s">
        <v>2</v>
      </c>
      <c r="D52" s="5">
        <v>1197</v>
      </c>
      <c r="E52" s="5">
        <v>1113</v>
      </c>
      <c r="F52" s="3">
        <v>1105</v>
      </c>
      <c r="G52" s="5">
        <v>938</v>
      </c>
      <c r="H52" s="3">
        <v>763</v>
      </c>
      <c r="I52" s="3">
        <v>640</v>
      </c>
      <c r="J52" s="3">
        <v>633</v>
      </c>
    </row>
    <row r="54" spans="3:10" x14ac:dyDescent="0.3">
      <c r="C54" s="3" t="s">
        <v>0</v>
      </c>
      <c r="D54" s="3" t="s">
        <v>44</v>
      </c>
      <c r="E54" s="3" t="s">
        <v>43</v>
      </c>
      <c r="F54" s="3" t="s">
        <v>7</v>
      </c>
      <c r="G54" s="3" t="s">
        <v>42</v>
      </c>
      <c r="H54" s="3" t="s">
        <v>22</v>
      </c>
      <c r="I54" s="3" t="s">
        <v>45</v>
      </c>
      <c r="J54" s="3"/>
    </row>
    <row r="55" spans="3:10" x14ac:dyDescent="0.3">
      <c r="C55" s="4" t="s">
        <v>2</v>
      </c>
      <c r="D55" s="5">
        <v>1197</v>
      </c>
      <c r="E55" s="5">
        <v>1113</v>
      </c>
      <c r="F55" s="3">
        <v>1105</v>
      </c>
      <c r="G55" s="5">
        <v>938</v>
      </c>
      <c r="H55" s="3">
        <v>763</v>
      </c>
      <c r="I55" s="5">
        <f>I52+J52</f>
        <v>1273</v>
      </c>
      <c r="J55" s="3"/>
    </row>
    <row r="57" spans="3:10" x14ac:dyDescent="0.3">
      <c r="C57" s="3" t="s">
        <v>0</v>
      </c>
      <c r="D57" s="3" t="s">
        <v>45</v>
      </c>
      <c r="E57" s="3" t="s">
        <v>44</v>
      </c>
      <c r="F57" s="3" t="s">
        <v>43</v>
      </c>
      <c r="G57" s="3" t="s">
        <v>7</v>
      </c>
      <c r="H57" s="3" t="s">
        <v>42</v>
      </c>
      <c r="I57" s="3" t="s">
        <v>22</v>
      </c>
    </row>
    <row r="58" spans="3:10" x14ac:dyDescent="0.3">
      <c r="C58" s="4" t="s">
        <v>2</v>
      </c>
      <c r="D58" s="5">
        <v>1273</v>
      </c>
      <c r="E58" s="5">
        <v>1197</v>
      </c>
      <c r="F58" s="5">
        <v>1113</v>
      </c>
      <c r="G58" s="3">
        <v>1105</v>
      </c>
      <c r="H58" s="5">
        <v>938</v>
      </c>
      <c r="I58" s="3">
        <v>763</v>
      </c>
    </row>
    <row r="60" spans="3:10" x14ac:dyDescent="0.3">
      <c r="C60" s="3" t="s">
        <v>0</v>
      </c>
      <c r="D60" s="3" t="s">
        <v>45</v>
      </c>
      <c r="E60" s="3" t="s">
        <v>44</v>
      </c>
      <c r="F60" s="3" t="s">
        <v>43</v>
      </c>
      <c r="G60" s="3" t="s">
        <v>7</v>
      </c>
      <c r="H60" s="3" t="s">
        <v>46</v>
      </c>
      <c r="I60" s="3"/>
    </row>
    <row r="61" spans="3:10" x14ac:dyDescent="0.3">
      <c r="C61" s="4" t="s">
        <v>2</v>
      </c>
      <c r="D61" s="5">
        <v>1273</v>
      </c>
      <c r="E61" s="5">
        <v>1197</v>
      </c>
      <c r="F61" s="5">
        <v>1113</v>
      </c>
      <c r="G61" s="3">
        <v>1105</v>
      </c>
      <c r="H61" s="23">
        <f>H58+I58</f>
        <v>1701</v>
      </c>
      <c r="I61" s="3"/>
    </row>
    <row r="63" spans="3:10" x14ac:dyDescent="0.3">
      <c r="C63" s="3" t="s">
        <v>0</v>
      </c>
      <c r="D63" s="3" t="s">
        <v>46</v>
      </c>
      <c r="E63" s="3" t="s">
        <v>45</v>
      </c>
      <c r="F63" s="3" t="s">
        <v>44</v>
      </c>
      <c r="G63" s="3" t="s">
        <v>43</v>
      </c>
      <c r="H63" s="3" t="s">
        <v>7</v>
      </c>
    </row>
    <row r="64" spans="3:10" x14ac:dyDescent="0.3">
      <c r="C64" s="4" t="s">
        <v>2</v>
      </c>
      <c r="D64" s="23">
        <v>1701</v>
      </c>
      <c r="E64" s="5">
        <v>1273</v>
      </c>
      <c r="F64" s="5">
        <v>1197</v>
      </c>
      <c r="G64" s="5">
        <v>1113</v>
      </c>
      <c r="H64" s="3">
        <v>1105</v>
      </c>
    </row>
    <row r="66" spans="3:8" x14ac:dyDescent="0.3">
      <c r="C66" s="3" t="s">
        <v>0</v>
      </c>
      <c r="D66" s="3" t="s">
        <v>46</v>
      </c>
      <c r="E66" s="3" t="s">
        <v>45</v>
      </c>
      <c r="F66" s="3" t="s">
        <v>44</v>
      </c>
      <c r="G66" s="3" t="s">
        <v>47</v>
      </c>
      <c r="H66" s="3"/>
    </row>
    <row r="67" spans="3:8" x14ac:dyDescent="0.3">
      <c r="C67" s="4" t="s">
        <v>2</v>
      </c>
      <c r="D67" s="23">
        <v>1701</v>
      </c>
      <c r="E67" s="5">
        <v>1273</v>
      </c>
      <c r="F67" s="5">
        <v>1197</v>
      </c>
      <c r="G67" s="23">
        <f>G64+H64</f>
        <v>2218</v>
      </c>
      <c r="H67" s="6"/>
    </row>
    <row r="69" spans="3:8" x14ac:dyDescent="0.3">
      <c r="C69" s="3" t="s">
        <v>0</v>
      </c>
      <c r="D69" s="3" t="s">
        <v>47</v>
      </c>
      <c r="E69" s="3" t="s">
        <v>46</v>
      </c>
      <c r="F69" s="3" t="s">
        <v>45</v>
      </c>
      <c r="G69" s="3" t="s">
        <v>44</v>
      </c>
    </row>
    <row r="70" spans="3:8" x14ac:dyDescent="0.3">
      <c r="C70" s="4" t="s">
        <v>2</v>
      </c>
      <c r="D70" s="23">
        <v>2218</v>
      </c>
      <c r="E70" s="23">
        <v>1701</v>
      </c>
      <c r="F70" s="5">
        <v>1273</v>
      </c>
      <c r="G70" s="5">
        <v>1197</v>
      </c>
    </row>
    <row r="72" spans="3:8" x14ac:dyDescent="0.3">
      <c r="C72" s="3" t="s">
        <v>0</v>
      </c>
      <c r="D72" s="3" t="s">
        <v>47</v>
      </c>
      <c r="E72" s="3" t="s">
        <v>46</v>
      </c>
      <c r="F72" s="3" t="s">
        <v>48</v>
      </c>
      <c r="G72" s="3"/>
    </row>
    <row r="73" spans="3:8" x14ac:dyDescent="0.3">
      <c r="C73" s="4" t="s">
        <v>2</v>
      </c>
      <c r="D73" s="23">
        <v>2218</v>
      </c>
      <c r="E73" s="23">
        <v>1701</v>
      </c>
      <c r="F73" s="24">
        <f>F70+G70</f>
        <v>2470</v>
      </c>
      <c r="G73" s="6"/>
    </row>
    <row r="75" spans="3:8" x14ac:dyDescent="0.3">
      <c r="C75" s="3" t="s">
        <v>0</v>
      </c>
      <c r="D75" s="3" t="s">
        <v>48</v>
      </c>
      <c r="E75" s="3" t="s">
        <v>47</v>
      </c>
      <c r="F75" s="3" t="s">
        <v>46</v>
      </c>
    </row>
    <row r="76" spans="3:8" x14ac:dyDescent="0.3">
      <c r="C76" s="4" t="s">
        <v>2</v>
      </c>
      <c r="D76" s="24">
        <v>2470</v>
      </c>
      <c r="E76" s="23">
        <v>2218</v>
      </c>
      <c r="F76" s="23">
        <v>1701</v>
      </c>
    </row>
    <row r="78" spans="3:8" x14ac:dyDescent="0.3">
      <c r="C78" s="3" t="s">
        <v>0</v>
      </c>
      <c r="D78" s="3" t="s">
        <v>48</v>
      </c>
      <c r="E78" s="3" t="s">
        <v>49</v>
      </c>
      <c r="F78" s="3"/>
    </row>
    <row r="79" spans="3:8" x14ac:dyDescent="0.3">
      <c r="C79" s="4" t="s">
        <v>2</v>
      </c>
      <c r="D79" s="24">
        <v>2470</v>
      </c>
      <c r="E79" s="26">
        <f>E76+F76</f>
        <v>3919</v>
      </c>
      <c r="F79" s="6"/>
    </row>
    <row r="81" spans="2:13" x14ac:dyDescent="0.3">
      <c r="C81" s="3" t="s">
        <v>0</v>
      </c>
      <c r="D81" s="3" t="s">
        <v>49</v>
      </c>
      <c r="E81" s="3" t="s">
        <v>48</v>
      </c>
    </row>
    <row r="82" spans="2:13" x14ac:dyDescent="0.3">
      <c r="C82" s="4" t="s">
        <v>2</v>
      </c>
      <c r="D82" s="26">
        <v>3919</v>
      </c>
      <c r="E82" s="24">
        <v>2470</v>
      </c>
    </row>
    <row r="83" spans="2:13" x14ac:dyDescent="0.3">
      <c r="L83" s="7"/>
    </row>
    <row r="84" spans="2:13" x14ac:dyDescent="0.3">
      <c r="C84" s="3" t="s">
        <v>0</v>
      </c>
      <c r="D84" s="3" t="s">
        <v>50</v>
      </c>
      <c r="E84" s="3"/>
    </row>
    <row r="85" spans="2:13" x14ac:dyDescent="0.3">
      <c r="C85" s="4" t="s">
        <v>2</v>
      </c>
      <c r="D85" s="25">
        <f>D82+E82</f>
        <v>6389</v>
      </c>
      <c r="E85" s="6"/>
    </row>
    <row r="88" spans="2:13" x14ac:dyDescent="0.3">
      <c r="B88" s="3" t="s">
        <v>29</v>
      </c>
      <c r="C88" s="3">
        <v>0</v>
      </c>
      <c r="D88" s="3">
        <f t="shared" ref="D88:L88" si="3">C88+1</f>
        <v>1</v>
      </c>
      <c r="E88" s="3">
        <f t="shared" si="3"/>
        <v>2</v>
      </c>
      <c r="F88" s="3">
        <f t="shared" si="3"/>
        <v>3</v>
      </c>
      <c r="G88" s="3">
        <f t="shared" si="3"/>
        <v>4</v>
      </c>
      <c r="H88" s="3">
        <f t="shared" si="3"/>
        <v>5</v>
      </c>
      <c r="I88" s="3">
        <f t="shared" si="3"/>
        <v>6</v>
      </c>
      <c r="J88" s="3">
        <f t="shared" si="3"/>
        <v>7</v>
      </c>
      <c r="K88" s="3">
        <f t="shared" si="3"/>
        <v>8</v>
      </c>
      <c r="L88" s="3">
        <f t="shared" si="3"/>
        <v>9</v>
      </c>
    </row>
    <row r="89" spans="2:13" x14ac:dyDescent="0.3">
      <c r="B89" s="3" t="s">
        <v>0</v>
      </c>
      <c r="C89" s="3" t="s">
        <v>7</v>
      </c>
      <c r="D89" s="3" t="s">
        <v>22</v>
      </c>
      <c r="E89" s="3" t="s">
        <v>3</v>
      </c>
      <c r="F89" s="3" t="s">
        <v>17</v>
      </c>
      <c r="G89" s="3" t="s">
        <v>10</v>
      </c>
      <c r="H89" s="3" t="s">
        <v>21</v>
      </c>
      <c r="I89" s="3" t="s">
        <v>11</v>
      </c>
      <c r="J89" s="3" t="s">
        <v>20</v>
      </c>
      <c r="K89" s="3" t="s">
        <v>16</v>
      </c>
      <c r="L89" s="3" t="s">
        <v>6</v>
      </c>
    </row>
    <row r="90" spans="2:13" x14ac:dyDescent="0.3">
      <c r="B90" s="4" t="s">
        <v>2</v>
      </c>
      <c r="C90" s="3">
        <v>1105</v>
      </c>
      <c r="D90" s="3">
        <v>763</v>
      </c>
      <c r="E90" s="3">
        <v>640</v>
      </c>
      <c r="F90" s="3">
        <v>633</v>
      </c>
      <c r="G90" s="3">
        <v>609</v>
      </c>
      <c r="H90" s="3">
        <v>588</v>
      </c>
      <c r="I90" s="3">
        <v>560</v>
      </c>
      <c r="J90" s="3">
        <v>553</v>
      </c>
      <c r="K90" s="3">
        <v>518</v>
      </c>
      <c r="L90" s="3">
        <v>420</v>
      </c>
      <c r="M90">
        <f>SUM(C90:L90)</f>
        <v>6389</v>
      </c>
    </row>
    <row r="91" spans="2:13" x14ac:dyDescent="0.3">
      <c r="B91" t="s">
        <v>30</v>
      </c>
      <c r="C91" s="8">
        <f>C90/$M$90</f>
        <v>0.172953513851933</v>
      </c>
      <c r="D91" s="8">
        <f t="shared" ref="D91:L91" si="4">D90/$M$90</f>
        <v>0.11942401001721709</v>
      </c>
      <c r="E91" s="8">
        <f t="shared" si="4"/>
        <v>0.10017217091876664</v>
      </c>
      <c r="F91" s="8">
        <f t="shared" si="4"/>
        <v>9.9076537799342626E-2</v>
      </c>
      <c r="G91" s="8">
        <f t="shared" si="4"/>
        <v>9.5320081389888872E-2</v>
      </c>
      <c r="H91" s="8">
        <f t="shared" si="4"/>
        <v>9.2033182031616839E-2</v>
      </c>
      <c r="I91" s="8">
        <f t="shared" si="4"/>
        <v>8.7650649553920795E-2</v>
      </c>
      <c r="J91" s="8">
        <f t="shared" si="4"/>
        <v>8.6555016434496798E-2</v>
      </c>
      <c r="K91" s="8">
        <f t="shared" si="4"/>
        <v>8.1076850837376743E-2</v>
      </c>
      <c r="L91" s="8">
        <f t="shared" si="4"/>
        <v>6.5737987165440603E-2</v>
      </c>
      <c r="M91" s="27">
        <f>SUM(C91:L91)</f>
        <v>0.99999999999999978</v>
      </c>
    </row>
    <row r="96" spans="2:13" x14ac:dyDescent="0.3">
      <c r="B96" s="15" t="s">
        <v>29</v>
      </c>
      <c r="C96" s="16" t="s">
        <v>0</v>
      </c>
      <c r="D96" s="17" t="s">
        <v>31</v>
      </c>
      <c r="E96" s="18" t="s">
        <v>30</v>
      </c>
      <c r="F96" s="18" t="s">
        <v>32</v>
      </c>
      <c r="G96" s="18" t="s">
        <v>37</v>
      </c>
      <c r="H96" s="18" t="s">
        <v>38</v>
      </c>
      <c r="I96" s="18"/>
      <c r="J96" s="18" t="s">
        <v>39</v>
      </c>
    </row>
    <row r="97" spans="2:10" x14ac:dyDescent="0.3">
      <c r="B97" s="3">
        <v>0</v>
      </c>
      <c r="C97" s="3" t="s">
        <v>7</v>
      </c>
      <c r="D97" s="3">
        <v>1105</v>
      </c>
      <c r="E97" s="8">
        <f>D97/$M$90</f>
        <v>0.172953513851933</v>
      </c>
      <c r="F97" s="9" t="s">
        <v>51</v>
      </c>
      <c r="G97">
        <v>2</v>
      </c>
      <c r="H97">
        <f>E97*G97</f>
        <v>0.345907027703866</v>
      </c>
      <c r="J97">
        <f>E97*LOG(1/E97,2)</f>
        <v>0.43783939049418841</v>
      </c>
    </row>
    <row r="98" spans="2:10" x14ac:dyDescent="0.3">
      <c r="B98" s="3">
        <f t="shared" ref="B98:B106" si="5">B97+1</f>
        <v>1</v>
      </c>
      <c r="C98" s="3" t="s">
        <v>22</v>
      </c>
      <c r="D98" s="3">
        <v>763</v>
      </c>
      <c r="E98" s="8">
        <f>D98/$M$90</f>
        <v>0.11942401001721709</v>
      </c>
      <c r="F98" s="9" t="s">
        <v>33</v>
      </c>
      <c r="G98">
        <v>3</v>
      </c>
      <c r="H98">
        <f t="shared" ref="H98:H106" si="6">E98*G98</f>
        <v>0.35827203005165126</v>
      </c>
      <c r="J98">
        <f>E98*LOG(1/E98,2)</f>
        <v>0.36613433094411746</v>
      </c>
    </row>
    <row r="99" spans="2:10" x14ac:dyDescent="0.3">
      <c r="B99" s="3">
        <f t="shared" si="5"/>
        <v>2</v>
      </c>
      <c r="C99" s="3" t="s">
        <v>3</v>
      </c>
      <c r="D99" s="3">
        <v>640</v>
      </c>
      <c r="E99" s="8">
        <f>D99/$M$90</f>
        <v>0.10017217091876664</v>
      </c>
      <c r="F99" s="9" t="s">
        <v>52</v>
      </c>
      <c r="G99">
        <v>3</v>
      </c>
      <c r="H99">
        <f t="shared" si="6"/>
        <v>0.30051651275629992</v>
      </c>
      <c r="J99">
        <f t="shared" ref="J99:J106" si="7">E99*LOG(1/E99,2)</f>
        <v>0.33251614506504562</v>
      </c>
    </row>
    <row r="100" spans="2:10" x14ac:dyDescent="0.3">
      <c r="B100" s="3">
        <f t="shared" si="5"/>
        <v>3</v>
      </c>
      <c r="C100" s="3" t="s">
        <v>17</v>
      </c>
      <c r="D100" s="3">
        <v>633</v>
      </c>
      <c r="E100" s="8">
        <f>D100/$M$90</f>
        <v>9.9076537799342626E-2</v>
      </c>
      <c r="F100" s="9" t="s">
        <v>53</v>
      </c>
      <c r="G100">
        <v>3</v>
      </c>
      <c r="H100">
        <f t="shared" si="6"/>
        <v>0.29722961339802789</v>
      </c>
      <c r="J100">
        <f t="shared" si="7"/>
        <v>0.33045123824859707</v>
      </c>
    </row>
    <row r="101" spans="2:10" x14ac:dyDescent="0.3">
      <c r="B101" s="3">
        <f t="shared" si="5"/>
        <v>4</v>
      </c>
      <c r="C101" s="3" t="s">
        <v>10</v>
      </c>
      <c r="D101" s="3">
        <v>609</v>
      </c>
      <c r="E101" s="8">
        <f>D101/$M$90</f>
        <v>9.5320081389888872E-2</v>
      </c>
      <c r="F101" s="9" t="s">
        <v>54</v>
      </c>
      <c r="G101">
        <v>3</v>
      </c>
      <c r="H101">
        <f t="shared" si="6"/>
        <v>0.28596024416966659</v>
      </c>
      <c r="J101">
        <f t="shared" si="7"/>
        <v>0.32323764092822072</v>
      </c>
    </row>
    <row r="102" spans="2:10" x14ac:dyDescent="0.3">
      <c r="B102" s="3">
        <f t="shared" si="5"/>
        <v>5</v>
      </c>
      <c r="C102" s="3" t="s">
        <v>21</v>
      </c>
      <c r="D102" s="3">
        <v>588</v>
      </c>
      <c r="E102" s="8">
        <f>D102/$M$90</f>
        <v>9.2033182031616839E-2</v>
      </c>
      <c r="F102" s="9" t="s">
        <v>34</v>
      </c>
      <c r="G102">
        <v>3</v>
      </c>
      <c r="H102">
        <f t="shared" si="6"/>
        <v>0.27609954609485055</v>
      </c>
      <c r="J102">
        <f t="shared" si="7"/>
        <v>0.31675079397736594</v>
      </c>
    </row>
    <row r="103" spans="2:10" x14ac:dyDescent="0.3">
      <c r="B103" s="3">
        <f t="shared" si="5"/>
        <v>6</v>
      </c>
      <c r="C103" s="3" t="s">
        <v>11</v>
      </c>
      <c r="D103" s="3">
        <v>560</v>
      </c>
      <c r="E103" s="8">
        <f>D103/$M$90</f>
        <v>8.7650649553920795E-2</v>
      </c>
      <c r="F103" s="9" t="s">
        <v>35</v>
      </c>
      <c r="G103">
        <v>4</v>
      </c>
      <c r="H103">
        <f t="shared" si="6"/>
        <v>0.35060259821568318</v>
      </c>
      <c r="J103">
        <f t="shared" si="7"/>
        <v>0.30783709314693158</v>
      </c>
    </row>
    <row r="104" spans="2:10" x14ac:dyDescent="0.3">
      <c r="B104" s="3">
        <f t="shared" si="5"/>
        <v>7</v>
      </c>
      <c r="C104" s="3" t="s">
        <v>20</v>
      </c>
      <c r="D104" s="3">
        <v>553</v>
      </c>
      <c r="E104" s="8">
        <f>D104/$M$90</f>
        <v>8.6555016434496798E-2</v>
      </c>
      <c r="F104" s="9" t="s">
        <v>36</v>
      </c>
      <c r="G104">
        <v>4</v>
      </c>
      <c r="H104">
        <f t="shared" si="6"/>
        <v>0.34622006573798719</v>
      </c>
      <c r="J104">
        <f t="shared" si="7"/>
        <v>0.30555987337534396</v>
      </c>
    </row>
    <row r="105" spans="2:10" x14ac:dyDescent="0.3">
      <c r="B105" s="3">
        <f t="shared" si="5"/>
        <v>8</v>
      </c>
      <c r="C105" s="3" t="s">
        <v>16</v>
      </c>
      <c r="D105" s="3">
        <v>518</v>
      </c>
      <c r="E105" s="8">
        <f>D105/$M$90</f>
        <v>8.1076850837376743E-2</v>
      </c>
      <c r="F105" s="9" t="s">
        <v>55</v>
      </c>
      <c r="G105">
        <v>4</v>
      </c>
      <c r="H105">
        <f t="shared" si="6"/>
        <v>0.32430740334950697</v>
      </c>
      <c r="J105">
        <f t="shared" si="7"/>
        <v>0.29386840800797043</v>
      </c>
    </row>
    <row r="106" spans="2:10" x14ac:dyDescent="0.3">
      <c r="B106" s="13">
        <f t="shared" si="5"/>
        <v>9</v>
      </c>
      <c r="C106" s="13" t="s">
        <v>6</v>
      </c>
      <c r="D106" s="13">
        <v>420</v>
      </c>
      <c r="E106" s="8">
        <f>D106/$M$90</f>
        <v>6.5737987165440603E-2</v>
      </c>
      <c r="F106" s="19" t="s">
        <v>56</v>
      </c>
      <c r="G106" s="14">
        <v>4</v>
      </c>
      <c r="H106" s="14">
        <f t="shared" si="6"/>
        <v>0.26295194866176241</v>
      </c>
      <c r="I106" s="14"/>
      <c r="J106" s="14">
        <f t="shared" si="7"/>
        <v>0.25816154966096794</v>
      </c>
    </row>
    <row r="107" spans="2:10" x14ac:dyDescent="0.3">
      <c r="G107" s="10"/>
      <c r="H107" s="11">
        <f>AVERAGE(H97:H106)</f>
        <v>0.31480669901393021</v>
      </c>
      <c r="J107" s="12">
        <f>AVERAGE(J97:J106)</f>
        <v>0.3272356463848749</v>
      </c>
    </row>
  </sheetData>
  <sortState xmlns:xlrd2="http://schemas.microsoft.com/office/spreadsheetml/2017/richdata2" columnSort="1" ref="D81:E82">
    <sortCondition descending="1" ref="D82:E8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Izham Hamadi</cp:lastModifiedBy>
  <dcterms:created xsi:type="dcterms:W3CDTF">2023-01-03T06:15:35Z</dcterms:created>
  <dcterms:modified xsi:type="dcterms:W3CDTF">2023-02-03T03:38:36Z</dcterms:modified>
</cp:coreProperties>
</file>