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.LAPTOP-H8UCT5BB\Desktop\"/>
    </mc:Choice>
  </mc:AlternateContent>
  <xr:revisionPtr revIDLastSave="0" documentId="13_ncr:1_{0149B595-4232-4BB6-A485-943293676258}" xr6:coauthVersionLast="47" xr6:coauthVersionMax="47" xr10:uidLastSave="{00000000-0000-0000-0000-000000000000}"/>
  <bookViews>
    <workbookView xWindow="-120" yWindow="-120" windowWidth="29040" windowHeight="15720" xr2:uid="{B390929B-EDAD-4224-8768-AF11AD3DDB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  <c r="C9" i="1"/>
  <c r="B9" i="1"/>
  <c r="B8" i="1"/>
  <c r="C8" i="1"/>
  <c r="E7" i="1"/>
  <c r="E6" i="1"/>
  <c r="E5" i="1"/>
  <c r="E4" i="1"/>
  <c r="E3" i="1"/>
  <c r="E2" i="1"/>
  <c r="D7" i="1"/>
  <c r="F7" i="1" s="1"/>
  <c r="G7" i="1" s="1"/>
  <c r="D6" i="1"/>
  <c r="F6" i="1" s="1"/>
  <c r="D5" i="1"/>
  <c r="F5" i="1" s="1"/>
  <c r="D4" i="1"/>
  <c r="F4" i="1" s="1"/>
  <c r="D3" i="1"/>
  <c r="F3" i="1" s="1"/>
  <c r="D2" i="1"/>
  <c r="G6" i="1" l="1"/>
  <c r="E8" i="1"/>
  <c r="E9" i="1"/>
  <c r="F2" i="1"/>
  <c r="D9" i="1"/>
  <c r="D8" i="1"/>
  <c r="G3" i="1"/>
  <c r="G2" i="1"/>
  <c r="G4" i="1"/>
  <c r="G5" i="1"/>
  <c r="G8" i="1" l="1"/>
  <c r="G9" i="1"/>
  <c r="F8" i="1"/>
  <c r="F9" i="1"/>
</calcChain>
</file>

<file path=xl/sharedStrings.xml><?xml version="1.0" encoding="utf-8"?>
<sst xmlns="http://schemas.openxmlformats.org/spreadsheetml/2006/main" count="16" uniqueCount="16">
  <si>
    <t>prix unitaire d'achat</t>
  </si>
  <si>
    <t>prix unitaire de vente</t>
  </si>
  <si>
    <t>prix total d'achat</t>
  </si>
  <si>
    <t>prix total de vente</t>
  </si>
  <si>
    <t>benefice</t>
  </si>
  <si>
    <t>pc</t>
  </si>
  <si>
    <t>tv</t>
  </si>
  <si>
    <t>telephone</t>
  </si>
  <si>
    <t>ssd</t>
  </si>
  <si>
    <t>imprimante</t>
  </si>
  <si>
    <t>cle usb</t>
  </si>
  <si>
    <t>produits</t>
  </si>
  <si>
    <t>quantités</t>
  </si>
  <si>
    <t>somme</t>
  </si>
  <si>
    <t>moyenne</t>
  </si>
  <si>
    <t>ecart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</si>
</sst>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7470316210473"/>
          <c:y val="0.23778974087194221"/>
          <c:w val="0.73786351706036746"/>
          <c:h val="0.5324626031946584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Feuil1!$B$10</c:f>
              <c:numCache>
                <c:formatCode>General</c:formatCode>
                <c:ptCount val="1"/>
                <c:pt idx="0">
                  <c:v>6.145459028149701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9-4AC9-A469-21374BF2F8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Feuil1!$C$10</c:f>
              <c:numCache>
                <c:formatCode>General</c:formatCode>
                <c:ptCount val="1"/>
                <c:pt idx="0">
                  <c:v>586.64299194655007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9-4AC9-A469-21374BF2F8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Feuil1!$D$10</c:f>
              <c:numCache>
                <c:formatCode>General</c:formatCode>
                <c:ptCount val="1"/>
                <c:pt idx="0">
                  <c:v>762.63588953051499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9-4AC9-A469-21374BF2F89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Feuil1!$E$10</c:f>
              <c:numCache>
                <c:formatCode>General</c:formatCode>
                <c:ptCount val="1"/>
                <c:pt idx="0">
                  <c:v>6292.5714651306635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9-4AC9-A469-21374BF2F89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Feuil1!$F$10</c:f>
              <c:numCache>
                <c:formatCode>General</c:formatCode>
                <c:ptCount val="1"/>
                <c:pt idx="0">
                  <c:v>8180.3429046698675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79-4AC9-A469-21374BF2F89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Feuil1!$G$10</c:f>
              <c:numCache>
                <c:formatCode>General</c:formatCode>
                <c:ptCount val="1"/>
                <c:pt idx="0">
                  <c:v>1887.7714395391997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79-4AC9-A469-21374BF2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276911"/>
        <c:axId val="1943273583"/>
      </c:areaChart>
      <c:catAx>
        <c:axId val="1943276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943273583"/>
        <c:crosses val="autoZero"/>
        <c:auto val="1"/>
        <c:lblAlgn val="ctr"/>
        <c:lblOffset val="100"/>
        <c:noMultiLvlLbl val="0"/>
      </c:catAx>
      <c:valAx>
        <c:axId val="1943273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327691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2078703703703704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Feuil1!$A$1</c:f>
              <c:strCache>
                <c:ptCount val="1"/>
                <c:pt idx="0">
                  <c:v>produits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9-4EFE-BEDA-33B375D9EB12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quantités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Feuil1!$B$2:$B$11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3</c:v>
                </c:pt>
                <c:pt idx="5">
                  <c:v>20</c:v>
                </c:pt>
                <c:pt idx="6">
                  <c:v>67</c:v>
                </c:pt>
                <c:pt idx="7">
                  <c:v>11.166666666666666</c:v>
                </c:pt>
                <c:pt idx="8">
                  <c:v>6.145459028149701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9-4EFE-BEDA-33B375D9EB12}"/>
            </c:ext>
          </c:extLst>
        </c:ser>
        <c:ser>
          <c:idx val="2"/>
          <c:order val="2"/>
          <c:tx>
            <c:strRef>
              <c:f>Feuil1!$C$1</c:f>
              <c:strCache>
                <c:ptCount val="1"/>
                <c:pt idx="0">
                  <c:v>prix unitaire d'achat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Feuil1!$C$2:$C$11</c:f>
              <c:numCache>
                <c:formatCode>General</c:formatCode>
                <c:ptCount val="10"/>
                <c:pt idx="0">
                  <c:v>1499.99</c:v>
                </c:pt>
                <c:pt idx="1">
                  <c:v>699.99</c:v>
                </c:pt>
                <c:pt idx="2">
                  <c:v>789.99</c:v>
                </c:pt>
                <c:pt idx="3">
                  <c:v>59.99</c:v>
                </c:pt>
                <c:pt idx="4">
                  <c:v>79.989999999999995</c:v>
                </c:pt>
                <c:pt idx="5">
                  <c:v>19.989999999999998</c:v>
                </c:pt>
                <c:pt idx="6">
                  <c:v>3149.9399999999996</c:v>
                </c:pt>
                <c:pt idx="7">
                  <c:v>524.9899999999999</c:v>
                </c:pt>
                <c:pt idx="8">
                  <c:v>586.64299194655007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9-4EFE-BEDA-33B375D9EB12}"/>
            </c:ext>
          </c:extLst>
        </c:ser>
        <c:ser>
          <c:idx val="3"/>
          <c:order val="3"/>
          <c:tx>
            <c:strRef>
              <c:f>Feuil1!$D$1</c:f>
              <c:strCache>
                <c:ptCount val="1"/>
                <c:pt idx="0">
                  <c:v>prix unitaire de vente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Feuil1!$D$2:$D$11</c:f>
              <c:numCache>
                <c:formatCode>General</c:formatCode>
                <c:ptCount val="10"/>
                <c:pt idx="0">
                  <c:v>1949.9870000000001</c:v>
                </c:pt>
                <c:pt idx="1">
                  <c:v>909.98700000000008</c:v>
                </c:pt>
                <c:pt idx="2">
                  <c:v>1026.9870000000001</c:v>
                </c:pt>
                <c:pt idx="3">
                  <c:v>77.987000000000009</c:v>
                </c:pt>
                <c:pt idx="4">
                  <c:v>103.98699999999999</c:v>
                </c:pt>
                <c:pt idx="5">
                  <c:v>25.986999999999998</c:v>
                </c:pt>
                <c:pt idx="6">
                  <c:v>4094.9220000000005</c:v>
                </c:pt>
                <c:pt idx="7">
                  <c:v>682.48700000000008</c:v>
                </c:pt>
                <c:pt idx="8">
                  <c:v>762.63588953051499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9-4EFE-BEDA-33B375D9EB12}"/>
            </c:ext>
          </c:extLst>
        </c:ser>
        <c:ser>
          <c:idx val="4"/>
          <c:order val="4"/>
          <c:tx>
            <c:strRef>
              <c:f>Feuil1!$E$1</c:f>
              <c:strCache>
                <c:ptCount val="1"/>
                <c:pt idx="0">
                  <c:v>prix total d'achat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Feuil1!$E$2:$E$11</c:f>
              <c:numCache>
                <c:formatCode>General</c:formatCode>
                <c:ptCount val="10"/>
                <c:pt idx="0">
                  <c:v>14999.9</c:v>
                </c:pt>
                <c:pt idx="1">
                  <c:v>4199.9400000000005</c:v>
                </c:pt>
                <c:pt idx="2">
                  <c:v>11059.86</c:v>
                </c:pt>
                <c:pt idx="3">
                  <c:v>839.86</c:v>
                </c:pt>
                <c:pt idx="4">
                  <c:v>239.96999999999997</c:v>
                </c:pt>
                <c:pt idx="5">
                  <c:v>399.79999999999995</c:v>
                </c:pt>
                <c:pt idx="6">
                  <c:v>31739.33</c:v>
                </c:pt>
                <c:pt idx="7">
                  <c:v>5289.8883333333333</c:v>
                </c:pt>
                <c:pt idx="8">
                  <c:v>6292.5714651306635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D9-4EFE-BEDA-33B375D9EB12}"/>
            </c:ext>
          </c:extLst>
        </c:ser>
        <c:ser>
          <c:idx val="5"/>
          <c:order val="5"/>
          <c:tx>
            <c:strRef>
              <c:f>Feuil1!$F$1</c:f>
              <c:strCache>
                <c:ptCount val="1"/>
                <c:pt idx="0">
                  <c:v>prix total de vente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Feuil1!$F$2:$F$11</c:f>
              <c:numCache>
                <c:formatCode>General</c:formatCode>
                <c:ptCount val="10"/>
                <c:pt idx="0">
                  <c:v>19499.870000000003</c:v>
                </c:pt>
                <c:pt idx="1">
                  <c:v>5459.9220000000005</c:v>
                </c:pt>
                <c:pt idx="2">
                  <c:v>14377.818000000001</c:v>
                </c:pt>
                <c:pt idx="3">
                  <c:v>1091.8180000000002</c:v>
                </c:pt>
                <c:pt idx="4">
                  <c:v>311.96100000000001</c:v>
                </c:pt>
                <c:pt idx="5">
                  <c:v>519.74</c:v>
                </c:pt>
                <c:pt idx="6">
                  <c:v>41261.129000000001</c:v>
                </c:pt>
                <c:pt idx="7">
                  <c:v>6876.8548333333338</c:v>
                </c:pt>
                <c:pt idx="8">
                  <c:v>8180.3429046698675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D9-4EFE-BEDA-33B375D9EB12}"/>
            </c:ext>
          </c:extLst>
        </c:ser>
        <c:ser>
          <c:idx val="6"/>
          <c:order val="6"/>
          <c:tx>
            <c:strRef>
              <c:f>Feuil1!$G$1</c:f>
              <c:strCache>
                <c:ptCount val="1"/>
                <c:pt idx="0">
                  <c:v>benefice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Feuil1!$G$2:$G$11</c:f>
              <c:numCache>
                <c:formatCode>General</c:formatCode>
                <c:ptCount val="10"/>
                <c:pt idx="0">
                  <c:v>4499.970000000003</c:v>
                </c:pt>
                <c:pt idx="1">
                  <c:v>1259.982</c:v>
                </c:pt>
                <c:pt idx="2">
                  <c:v>3317.9580000000005</c:v>
                </c:pt>
                <c:pt idx="3">
                  <c:v>251.9580000000002</c:v>
                </c:pt>
                <c:pt idx="4">
                  <c:v>71.991000000000042</c:v>
                </c:pt>
                <c:pt idx="5">
                  <c:v>119.94000000000005</c:v>
                </c:pt>
                <c:pt idx="6">
                  <c:v>9521.7990000000045</c:v>
                </c:pt>
                <c:pt idx="7">
                  <c:v>1586.9665000000007</c:v>
                </c:pt>
                <c:pt idx="8">
                  <c:v>1887.7714395391997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D9-4EFE-BEDA-33B375D9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4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Feuil1!$B$2:$B$8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3</c:v>
                </c:pt>
                <c:pt idx="5">
                  <c:v>20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6-4290-8D9E-33218B15AAE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Feuil1!$C$2:$C$8</c:f>
              <c:numCache>
                <c:formatCode>General</c:formatCode>
                <c:ptCount val="7"/>
                <c:pt idx="0">
                  <c:v>1499.99</c:v>
                </c:pt>
                <c:pt idx="1">
                  <c:v>699.99</c:v>
                </c:pt>
                <c:pt idx="2">
                  <c:v>789.99</c:v>
                </c:pt>
                <c:pt idx="3">
                  <c:v>59.99</c:v>
                </c:pt>
                <c:pt idx="4">
                  <c:v>79.989999999999995</c:v>
                </c:pt>
                <c:pt idx="5">
                  <c:v>19.989999999999998</c:v>
                </c:pt>
                <c:pt idx="6">
                  <c:v>3149.9399999999996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6-4290-8D9E-33218B15AAEC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Feuil1!$D$2:$D$8</c:f>
              <c:numCache>
                <c:formatCode>General</c:formatCode>
                <c:ptCount val="7"/>
                <c:pt idx="0">
                  <c:v>1949.9870000000001</c:v>
                </c:pt>
                <c:pt idx="1">
                  <c:v>909.98700000000008</c:v>
                </c:pt>
                <c:pt idx="2">
                  <c:v>1026.9870000000001</c:v>
                </c:pt>
                <c:pt idx="3">
                  <c:v>77.987000000000009</c:v>
                </c:pt>
                <c:pt idx="4">
                  <c:v>103.98699999999999</c:v>
                </c:pt>
                <c:pt idx="5">
                  <c:v>25.986999999999998</c:v>
                </c:pt>
                <c:pt idx="6">
                  <c:v>4094.9220000000005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6-4290-8D9E-33218B15AAEC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Feuil1!$E$2:$E$8</c:f>
              <c:numCache>
                <c:formatCode>General</c:formatCode>
                <c:ptCount val="7"/>
                <c:pt idx="0">
                  <c:v>14999.9</c:v>
                </c:pt>
                <c:pt idx="1">
                  <c:v>4199.9400000000005</c:v>
                </c:pt>
                <c:pt idx="2">
                  <c:v>11059.86</c:v>
                </c:pt>
                <c:pt idx="3">
                  <c:v>839.86</c:v>
                </c:pt>
                <c:pt idx="4">
                  <c:v>239.96999999999997</c:v>
                </c:pt>
                <c:pt idx="5">
                  <c:v>399.79999999999995</c:v>
                </c:pt>
                <c:pt idx="6">
                  <c:v>31739.33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6-4290-8D9E-33218B15AAEC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Feuil1!$F$2:$F$8</c:f>
              <c:numCache>
                <c:formatCode>General</c:formatCode>
                <c:ptCount val="7"/>
                <c:pt idx="0">
                  <c:v>19499.870000000003</c:v>
                </c:pt>
                <c:pt idx="1">
                  <c:v>5459.9220000000005</c:v>
                </c:pt>
                <c:pt idx="2">
                  <c:v>14377.818000000001</c:v>
                </c:pt>
                <c:pt idx="3">
                  <c:v>1091.8180000000002</c:v>
                </c:pt>
                <c:pt idx="4">
                  <c:v>311.96100000000001</c:v>
                </c:pt>
                <c:pt idx="5">
                  <c:v>519.74</c:v>
                </c:pt>
                <c:pt idx="6">
                  <c:v>41261.129000000001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46-4290-8D9E-33218B15AAEC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Feuil1!$G$2:$G$8</c:f>
              <c:numCache>
                <c:formatCode>General</c:formatCode>
                <c:ptCount val="7"/>
                <c:pt idx="0">
                  <c:v>4499.970000000003</c:v>
                </c:pt>
                <c:pt idx="1">
                  <c:v>1259.982</c:v>
                </c:pt>
                <c:pt idx="2">
                  <c:v>3317.9580000000005</c:v>
                </c:pt>
                <c:pt idx="3">
                  <c:v>251.9580000000002</c:v>
                </c:pt>
                <c:pt idx="4">
                  <c:v>71.991000000000042</c:v>
                </c:pt>
                <c:pt idx="5">
                  <c:v>119.94000000000005</c:v>
                </c:pt>
                <c:pt idx="6">
                  <c:v>9521.7990000000045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46-4290-8D9E-33218B15A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8</xdr:row>
      <xdr:rowOff>142876</xdr:rowOff>
    </xdr:from>
    <xdr:to>
      <xdr:col>15</xdr:col>
      <xdr:colOff>266700</xdr:colOff>
      <xdr:row>15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4A72DB-06D2-3954-EA07-D396C4F38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15</xdr:row>
      <xdr:rowOff>133349</xdr:rowOff>
    </xdr:from>
    <xdr:to>
      <xdr:col>16</xdr:col>
      <xdr:colOff>466724</xdr:colOff>
      <xdr:row>23</xdr:row>
      <xdr:rowOff>90486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99A8948-F901-2ED7-FBE1-72144CE8B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1295400</xdr:colOff>
      <xdr:row>13</xdr:row>
      <xdr:rowOff>161924</xdr:rowOff>
    </xdr:from>
    <xdr:to>
      <xdr:col>5</xdr:col>
      <xdr:colOff>1333500</xdr:colOff>
      <xdr:row>28</xdr:row>
      <xdr:rowOff>42861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3730A35-D8D1-8C8B-9638-1A15307DE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1295400</xdr:colOff>
      <xdr:row>13</xdr:row>
      <xdr:rowOff>147637</xdr:rowOff>
    </xdr:from>
    <xdr:to>
      <xdr:col>5</xdr:col>
      <xdr:colOff>1333500</xdr:colOff>
      <xdr:row>28</xdr:row>
      <xdr:rowOff>33337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D709275-43F0-93CB-0129-3857F55FF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605A8-23F4-4873-9C9B-3845689D7F63}" name="Tableau1" displayName="Tableau1" ref="A1:G11" totalsRowShown="0">
  <autoFilter ref="A1:G11" xr:uid="{6CC605A8-23F4-4873-9C9B-3845689D7F63}"/>
  <tableColumns count="7">
    <tableColumn id="1" xr3:uid="{51450E3B-6643-4B5C-A72C-4AC5798897D6}" name="produits"/>
    <tableColumn id="2" xr3:uid="{D0AE28DE-8AEE-4B58-8DC3-DF9A8BFC46F8}" name="quantités"/>
    <tableColumn id="3" xr3:uid="{92529366-08EE-4978-A70F-597252E13D84}" name="prix unitaire d'achat"/>
    <tableColumn id="4" xr3:uid="{57E96AA8-E70E-4B55-8A57-26ADE2E38834}" name="prix unitaire de vente"/>
    <tableColumn id="5" xr3:uid="{9390492B-3E40-4AF7-83D8-FEEB3496C8B5}" name="prix total d'achat"/>
    <tableColumn id="6" xr3:uid="{284F0002-F2CB-4953-A216-64700E94D4C3}" name="prix total de vente"/>
    <tableColumn id="7" xr3:uid="{9BFD05BC-1570-4BA1-BFB0-CEBF16B3C367}" name="benefice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E388-479D-49B6-9E50-E5542ADD2C7B}">
  <dimension ref="A1:G10"/>
  <sheetViews>
    <sheetView tabSelected="1" workbookViewId="0">
      <selection activeCell="B14" sqref="B14"/>
    </sheetView>
  </sheetViews>
  <sheetFormatPr baseColWidth="10" defaultRowHeight="15" x14ac:dyDescent="0.25"/>
  <cols>
    <col min="1" max="1" width="11.5703125" customWidth="1"/>
    <col min="3" max="3" width="22.7109375" customWidth="1"/>
    <col min="4" max="4" width="22.42578125" customWidth="1"/>
    <col min="5" max="5" width="22.85546875" customWidth="1"/>
    <col min="6" max="6" width="22.42578125" customWidth="1"/>
    <col min="7" max="7" width="11" customWidth="1"/>
  </cols>
  <sheetData>
    <row r="1" spans="1:7" x14ac:dyDescent="0.25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10</v>
      </c>
      <c r="C2">
        <v>1499.99</v>
      </c>
      <c r="D2">
        <f>Tableau1[[#This Row],[prix unitaire d''achat]]*1.3</f>
        <v>1949.9870000000001</v>
      </c>
      <c r="E2">
        <f>Tableau1[[#This Row],[prix unitaire d''achat]]*Tableau1[[#This Row],[quantités]]</f>
        <v>14999.9</v>
      </c>
      <c r="F2">
        <f>Tableau1[[#This Row],[prix unitaire de vente]]*Tableau1[[#This Row],[quantités]]</f>
        <v>19499.870000000003</v>
      </c>
      <c r="G2">
        <f>Tableau1[[#This Row],[prix total de vente]]-Tableau1[[#This Row],[prix total d''achat]]</f>
        <v>4499.970000000003</v>
      </c>
    </row>
    <row r="3" spans="1:7" x14ac:dyDescent="0.25">
      <c r="A3" t="s">
        <v>6</v>
      </c>
      <c r="B3">
        <v>6</v>
      </c>
      <c r="C3">
        <v>699.99</v>
      </c>
      <c r="D3">
        <f>Tableau1[[#This Row],[prix unitaire d''achat]]*1.3</f>
        <v>909.98700000000008</v>
      </c>
      <c r="E3">
        <f>Tableau1[[#This Row],[prix unitaire d''achat]]*Tableau1[[#This Row],[quantités]]</f>
        <v>4199.9400000000005</v>
      </c>
      <c r="F3">
        <f>Tableau1[[#This Row],[prix unitaire de vente]]*Tableau1[[#This Row],[quantités]]</f>
        <v>5459.9220000000005</v>
      </c>
      <c r="G3">
        <f>Tableau1[[#This Row],[prix total de vente]]-Tableau1[[#This Row],[prix total d''achat]]</f>
        <v>1259.982</v>
      </c>
    </row>
    <row r="4" spans="1:7" x14ac:dyDescent="0.25">
      <c r="A4" t="s">
        <v>7</v>
      </c>
      <c r="B4">
        <v>14</v>
      </c>
      <c r="C4">
        <v>789.99</v>
      </c>
      <c r="D4">
        <f>Tableau1[[#This Row],[prix unitaire d''achat]]*1.3</f>
        <v>1026.9870000000001</v>
      </c>
      <c r="E4">
        <f>Tableau1[[#This Row],[prix unitaire d''achat]]*Tableau1[[#This Row],[quantités]]</f>
        <v>11059.86</v>
      </c>
      <c r="F4">
        <f>Tableau1[[#This Row],[prix unitaire de vente]]*Tableau1[[#This Row],[quantités]]</f>
        <v>14377.818000000001</v>
      </c>
      <c r="G4">
        <f>Tableau1[[#This Row],[prix total de vente]]-Tableau1[[#This Row],[prix total d''achat]]</f>
        <v>3317.9580000000005</v>
      </c>
    </row>
    <row r="5" spans="1:7" x14ac:dyDescent="0.25">
      <c r="A5" t="s">
        <v>8</v>
      </c>
      <c r="B5">
        <v>14</v>
      </c>
      <c r="C5">
        <v>59.99</v>
      </c>
      <c r="D5">
        <f>Tableau1[[#This Row],[prix unitaire d''achat]]*1.3</f>
        <v>77.987000000000009</v>
      </c>
      <c r="E5">
        <f>Tableau1[[#This Row],[prix unitaire d''achat]]*Tableau1[[#This Row],[quantités]]</f>
        <v>839.86</v>
      </c>
      <c r="F5">
        <f>Tableau1[[#This Row],[prix unitaire de vente]]*Tableau1[[#This Row],[quantités]]</f>
        <v>1091.8180000000002</v>
      </c>
      <c r="G5">
        <f>Tableau1[[#This Row],[prix total de vente]]-Tableau1[[#This Row],[prix total d''achat]]</f>
        <v>251.9580000000002</v>
      </c>
    </row>
    <row r="6" spans="1:7" x14ac:dyDescent="0.25">
      <c r="A6" t="s">
        <v>9</v>
      </c>
      <c r="B6">
        <v>3</v>
      </c>
      <c r="C6">
        <v>79.989999999999995</v>
      </c>
      <c r="D6">
        <f>Tableau1[[#This Row],[prix unitaire d''achat]]*1.3</f>
        <v>103.98699999999999</v>
      </c>
      <c r="E6">
        <f>Tableau1[[#This Row],[prix unitaire d''achat]]*Tableau1[[#This Row],[quantités]]</f>
        <v>239.96999999999997</v>
      </c>
      <c r="F6">
        <f>Tableau1[[#This Row],[prix unitaire de vente]]*Tableau1[[#This Row],[quantités]]</f>
        <v>311.96100000000001</v>
      </c>
      <c r="G6">
        <f>Tableau1[[#This Row],[prix total de vente]]-Tableau1[[#This Row],[prix total d''achat]]</f>
        <v>71.991000000000042</v>
      </c>
    </row>
    <row r="7" spans="1:7" x14ac:dyDescent="0.25">
      <c r="A7" t="s">
        <v>10</v>
      </c>
      <c r="B7">
        <v>20</v>
      </c>
      <c r="C7">
        <v>19.989999999999998</v>
      </c>
      <c r="D7">
        <f>Tableau1[[#This Row],[prix unitaire d''achat]]*1.3</f>
        <v>25.986999999999998</v>
      </c>
      <c r="E7">
        <f>Tableau1[[#This Row],[prix unitaire d''achat]]*Tableau1[[#This Row],[quantités]]</f>
        <v>399.79999999999995</v>
      </c>
      <c r="F7">
        <f>Tableau1[[#This Row],[prix unitaire de vente]]*Tableau1[[#This Row],[quantités]]</f>
        <v>519.74</v>
      </c>
      <c r="G7">
        <f>Tableau1[[#This Row],[prix total de vente]]-Tableau1[[#This Row],[prix total d''achat]]</f>
        <v>119.94000000000005</v>
      </c>
    </row>
    <row r="8" spans="1:7" x14ac:dyDescent="0.25">
      <c r="A8" t="s">
        <v>13</v>
      </c>
      <c r="B8">
        <f>SUM(B2:B7)</f>
        <v>67</v>
      </c>
      <c r="C8">
        <f>SUM(C2:C7)</f>
        <v>3149.9399999999996</v>
      </c>
      <c r="D8">
        <f>SUM(D2:D7)</f>
        <v>4094.9220000000005</v>
      </c>
      <c r="E8">
        <f>SUM(E2:E7)</f>
        <v>31739.33</v>
      </c>
      <c r="F8">
        <f>SUM(F2:F7)</f>
        <v>41261.129000000001</v>
      </c>
      <c r="G8">
        <f>SUM(G2:G7)</f>
        <v>9521.7990000000045</v>
      </c>
    </row>
    <row r="9" spans="1:7" x14ac:dyDescent="0.25">
      <c r="A9" t="s">
        <v>14</v>
      </c>
      <c r="B9">
        <f>AVERAGE(B2:B7)</f>
        <v>11.166666666666666</v>
      </c>
      <c r="C9">
        <f t="shared" ref="C9:G9" si="0">AVERAGE(C2:C7)</f>
        <v>524.9899999999999</v>
      </c>
      <c r="D9">
        <f t="shared" si="0"/>
        <v>682.48700000000008</v>
      </c>
      <c r="E9">
        <f t="shared" si="0"/>
        <v>5289.8883333333333</v>
      </c>
      <c r="F9">
        <f t="shared" si="0"/>
        <v>6876.8548333333338</v>
      </c>
      <c r="G9">
        <f t="shared" si="0"/>
        <v>1586.9665000000007</v>
      </c>
    </row>
    <row r="10" spans="1:7" x14ac:dyDescent="0.25">
      <c r="A10" t="s">
        <v>15</v>
      </c>
      <c r="B10">
        <f>_xlfn.STDEV.S(B2:B7)</f>
        <v>6.145459028149701</v>
      </c>
      <c r="C10">
        <f t="shared" ref="C10:G10" si="1">_xlfn.STDEV.S(C2:C7)</f>
        <v>586.64299194655007</v>
      </c>
      <c r="D10">
        <f t="shared" si="1"/>
        <v>762.63588953051499</v>
      </c>
      <c r="E10">
        <f t="shared" si="1"/>
        <v>6292.5714651306635</v>
      </c>
      <c r="F10">
        <f t="shared" si="1"/>
        <v>8180.3429046698675</v>
      </c>
      <c r="G10">
        <f t="shared" si="1"/>
        <v>1887.7714395391997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2022-12-08T13:28:47Z</dcterms:created>
  <dcterms:modified xsi:type="dcterms:W3CDTF">2022-12-08T15:21:24Z</dcterms:modified>
</cp:coreProperties>
</file>